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tabRatio="7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CO35" i="9"/>
  <c r="CO36" i="9" s="1"/>
  <c r="CO37" i="9" s="1"/>
  <c r="AM35" i="9"/>
  <c r="C35" i="9"/>
  <c r="CO34" i="9"/>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l="1"/>
  <c r="BE35" i="9" s="1"/>
</calcChain>
</file>

<file path=xl/sharedStrings.xml><?xml version="1.0" encoding="utf-8"?>
<sst xmlns="http://schemas.openxmlformats.org/spreadsheetml/2006/main" count="960" uniqueCount="549">
  <si>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</si>
  <si>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</si>
  <si>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</si>
  <si>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</si>
  <si>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</si>
  <si>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</si>
  <si>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</si>
  <si>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</si>
  <si>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</si>
  <si>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</si>
  <si>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</si>
  <si>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</si>
  <si>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</si>
  <si>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</si>
  <si>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</si>
  <si>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</si>
  <si>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</si>
  <si>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</si>
  <si>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</si>
  <si>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</si>
  <si>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</si>
  <si>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</si>
  <si>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</si>
  <si>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</si>
  <si>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</si>
  <si>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</si>
  <si>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</si>
  <si>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</si>
  <si>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</si>
  <si>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</si>
  <si>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</si>
  <si>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</si>
  <si>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</si>
  <si>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</si>
  <si>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</si>
  <si>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</si>
  <si>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</si>
  <si>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</si>
  <si>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</si>
  <si>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</si>
  <si>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</si>
  <si>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</si>
  <si>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</si>
  <si>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</si>
  <si>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</si>
  <si>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</si>
  <si>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</si>
  <si>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</si>
  <si>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</si>
  <si>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</si>
  <si>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</si>
  <si>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</si>
  <si>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</si>
  <si>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</si>
  <si>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</si>
  <si>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</si>
  <si>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</si>
  <si>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</si>
  <si>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</si>
  <si>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</si>
  <si>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</si>
  <si>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</si>
  <si>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</si>
  <si>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</si>
  <si>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</si>
  <si>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</si>
  <si>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</si>
  <si>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</si>
  <si>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</si>
  <si>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</si>
  <si>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</si>
  <si>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</si>
  <si>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</si>
  <si>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</si>
  <si>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</si>
  <si>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</si>
  <si>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</si>
  <si>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</si>
  <si>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</si>
  <si>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</si>
  <si>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</si>
  <si>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</si>
  <si>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</si>
  <si>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</si>
  <si>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</si>
  <si>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</si>
  <si>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</si>
  <si>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</si>
  <si>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</si>
  <si>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</si>
  <si>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</si>
  <si>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</si>
  <si>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</si>
  <si>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</si>
  <si>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</si>
  <si>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</si>
  <si>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</si>
  <si>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</si>
  <si>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</si>
  <si>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</si>
  <si>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</si>
  <si>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</si>
  <si>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</si>
  <si>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</si>
  <si>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</si>
  <si>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</si>
  <si>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</si>
  <si>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</si>
  <si>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</si>
  <si>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</si>
  <si>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</si>
  <si>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</si>
  <si>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</si>
  <si>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</si>
  <si>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</si>
  <si>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</si>
  <si>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</si>
  <si>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</si>
  <si>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</si>
  <si>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</si>
  <si>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</si>
  <si>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</si>
  <si>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</si>
  <si>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</si>
  <si>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</si>
  <si>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</si>
  <si>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</si>
  <si>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</si>
  <si>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</si>
  <si>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</si>
  <si>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</si>
  <si>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</si>
  <si>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</si>
  <si>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</si>
  <si>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</si>
  <si>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</si>
  <si>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</si>
  <si>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</si>
  <si>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</si>
  <si>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</si>
  <si>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</si>
  <si>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</si>
  <si>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</si>
  <si>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</si>
  <si>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</si>
  <si>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</si>
  <si>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</si>
  <si>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</si>
  <si>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</si>
  <si>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</si>
  <si>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</si>
  <si>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</si>
  <si>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</si>
  <si>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</si>
  <si>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</si>
  <si>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</si>
  <si>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</si>
  <si>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</si>
  <si>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</si>
  <si>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</si>
  <si>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</si>
  <si>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</si>
  <si>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</si>
  <si>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</si>
  <si>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</si>
  <si>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</si>
  <si>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</si>
  <si>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</si>
  <si>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</si>
  <si>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</si>
  <si>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</si>
  <si>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</si>
  <si>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</si>
  <si>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</si>
  <si>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</si>
  <si>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</si>
  <si>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</si>
  <si>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</si>
  <si>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</si>
  <si>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</si>
  <si>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</si>
  <si>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</si>
  <si>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</si>
  <si>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</si>
  <si>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</si>
  <si>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</si>
  <si>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</si>
  <si>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</si>
  <si>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</si>
  <si>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</si>
  <si>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</si>
  <si>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</si>
  <si>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</si>
  <si>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</si>
  <si>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</si>
  <si>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</si>
  <si>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青森県七戸町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</si>
  <si>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</si>
  <si>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</si>
  <si>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</si>
  <si>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</si>
  <si>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</si>
  <si>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</si>
  <si>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</si>
  <si>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</si>
  <si>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</si>
  <si>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</si>
  <si>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</si>
  <si>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</si>
  <si>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</si>
  <si>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</si>
  <si>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</si>
  <si>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</si>
  <si>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</si>
  <si>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</si>
  <si>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</si>
  <si>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</si>
  <si>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</si>
  <si>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</si>
  <si>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</si>
  <si>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</si>
  <si>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</si>
  <si>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</si>
  <si>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</si>
  <si>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</si>
  <si>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</si>
  <si>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</si>
  <si>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</si>
  <si>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</si>
  <si>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</si>
  <si>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</si>
  <si>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</si>
  <si>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</si>
  <si>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</si>
  <si>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</si>
  <si>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</si>
  <si>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</si>
  <si>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</si>
  <si>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</si>
  <si>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</si>
  <si>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</si>
  <si>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</si>
  <si>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</si>
  <si>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</si>
  <si>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</si>
  <si>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</si>
  <si>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</si>
  <si>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</si>
  <si>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</si>
  <si>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</si>
  <si>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</si>
  <si>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</si>
  <si>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</si>
  <si>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</si>
  <si>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</si>
  <si>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</si>
  <si>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</si>
  <si>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</si>
  <si>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</si>
  <si>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</si>
  <si>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</si>
  <si>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</si>
  <si>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</si>
  <si>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</si>
  <si>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</si>
  <si>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</si>
  <si>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</si>
  <si>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</si>
  <si>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</si>
  <si>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</si>
  <si>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</si>
  <si>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</si>
  <si>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</si>
  <si>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</si>
  <si>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</si>
  <si>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</si>
  <si>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</si>
  <si>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</si>
  <si>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</si>
  <si>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</si>
  <si>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</si>
  <si>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</si>
  <si>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</si>
  <si>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</si>
  <si>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</si>
  <si>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</si>
  <si>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</si>
  <si>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</si>
  <si>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</si>
  <si>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</si>
  <si>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</si>
  <si>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</si>
  <si>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</si>
  <si>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</si>
  <si>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</si>
  <si>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</si>
  <si>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</si>
  <si>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</si>
  <si>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</si>
  <si>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</si>
  <si>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</si>
  <si>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</si>
  <si>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</si>
  <si>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</si>
  <si>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</si>
  <si>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</si>
  <si>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</si>
  <si>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</si>
  <si>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</si>
  <si>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</si>
  <si>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</si>
  <si>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</si>
  <si>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</si>
  <si>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</si>
  <si>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</si>
  <si>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</si>
  <si>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</si>
  <si>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</si>
  <si>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</si>
  <si>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</si>
  <si>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</si>
  <si>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</si>
  <si>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</si>
  <si>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</si>
  <si>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</si>
  <si>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</si>
  <si>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</si>
  <si>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</si>
  <si>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</si>
  <si>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</si>
  <si>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</si>
  <si>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</si>
  <si>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</si>
  <si>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</si>
  <si>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</si>
  <si>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</si>
  <si>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</si>
  <si>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</si>
  <si>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</si>
  <si>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</si>
  <si>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</si>
  <si>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</si>
  <si>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</si>
  <si>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</si>
  <si>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</si>
  <si>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</si>
  <si>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青森県七戸町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</si>
  <si>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</si>
  <si>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</si>
  <si>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</si>
  <si>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</si>
  <si>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</si>
  <si>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</si>
  <si>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</si>
  <si>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</si>
  <si>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</si>
  <si>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</si>
  <si>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</si>
  <si>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</si>
  <si>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</si>
  <si>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</si>
  <si>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</si>
  <si>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</si>
  <si>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</si>
  <si>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</si>
  <si>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</si>
  <si>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</si>
  <si>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</si>
  <si>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</si>
  <si>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</si>
  <si>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</si>
  <si>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</si>
  <si>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</si>
  <si>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</si>
  <si>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</si>
  <si>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</si>
  <si>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</si>
  <si>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</si>
  <si>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</si>
  <si>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</si>
  <si>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</si>
  <si>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</si>
  <si>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</si>
  <si>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</si>
  <si>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</si>
  <si>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</si>
  <si>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</si>
  <si>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</si>
  <si>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</si>
  <si>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</si>
  <si>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</si>
  <si>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</si>
  <si>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</si>
  <si>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</si>
  <si>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</si>
  <si>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</si>
  <si>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</si>
  <si>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</si>
  <si>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</si>
  <si>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</si>
  <si>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</si>
  <si>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</si>
  <si>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</si>
  <si>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</si>
  <si>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</si>
  <si>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</si>
  <si>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</si>
  <si>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</si>
  <si>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</si>
  <si>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</si>
  <si>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</si>
  <si>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</si>
  <si>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</si>
  <si>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</si>
  <si>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</si>
  <si>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</si>
  <si>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</si>
  <si>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</si>
  <si>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</si>
  <si>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</si>
  <si>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</si>
  <si>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</si>
  <si>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</si>
  <si>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</si>
  <si>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</si>
  <si>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</si>
  <si>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</si>
  <si>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</si>
  <si>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</si>
  <si>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</si>
  <si>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</si>
  <si>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</si>
  <si>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</si>
  <si>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</si>
  <si>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</si>
  <si>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</si>
  <si>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</si>
  <si>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</si>
  <si>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</si>
  <si>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</si>
  <si>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</si>
  <si>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</si>
  <si>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</si>
  <si>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</si>
  <si>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</si>
  <si>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</si>
  <si>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</si>
  <si>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</si>
  <si>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</si>
  <si>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</si>
  <si>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</si>
  <si>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</si>
  <si>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</si>
  <si>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</si>
  <si>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</si>
  <si>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</si>
  <si>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</si>
  <si>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</si>
  <si>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</si>
  <si>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</si>
  <si>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</si>
  <si>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</si>
  <si>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</si>
  <si>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</si>
  <si>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</si>
  <si>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</si>
  <si>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</si>
  <si>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</si>
  <si>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</si>
  <si>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</si>
  <si>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</si>
  <si>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</si>
  <si>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</si>
  <si>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</si>
  <si>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</si>
  <si>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</si>
  <si>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</si>
  <si>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</si>
  <si>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</si>
  <si>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</si>
  <si>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</si>
  <si>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</si>
  <si>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</si>
  <si>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</si>
  <si>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</si>
  <si>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</si>
  <si>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</si>
  <si>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</si>
  <si>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</si>
  <si>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</si>
  <si>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</si>
  <si>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</si>
  <si>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</si>
  <si>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</si>
  <si>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</si>
  <si>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</si>
  <si>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</si>
  <si>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</si>
  <si>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</si>
  <si>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</si>
  <si>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</si>
  <si>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</si>
  <si>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</si>
  <si>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</si>
  <si>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</si>
  <si>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</si>
  <si>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</si>
  <si>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</si>
  <si>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</si>
  <si>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</si>
  <si>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</si>
  <si>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</si>
  <si>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</si>
  <si>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</si>
  <si>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</si>
  <si>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</si>
  <si>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</si>
  <si>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</si>
  <si>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</si>
  <si>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</si>
  <si>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</si>
  <si>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</si>
  <si>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</si>
  <si>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</si>
  <si>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</si>
  <si>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介護保険事業</t>
  </si>
  <si>
    <t>公共下水道事業特別会計</t>
  </si>
  <si>
    <t>介護サービス事業</t>
  </si>
  <si>
    <t>後期高齢者医療事業</t>
  </si>
  <si>
    <t>霊園事業会計</t>
  </si>
  <si>
    <t>農業集落排水事業特別会計</t>
  </si>
  <si>
    <t>その他会計（赤字）</t>
  </si>
  <si>
    <t>その他会計（黒字）</t>
  </si>
  <si>
    <t>-</t>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</si>
  <si>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</si>
  <si>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</si>
  <si>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</si>
  <si>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</si>
  <si>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</si>
  <si>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</si>
  <si>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</si>
  <si>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</si>
  <si>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</si>
  <si>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法非適含む</t>
    <rPh sb="0" eb="1">
      <t>ホウ</t>
    </rPh>
    <rPh sb="1" eb="2">
      <t>ヒ</t>
    </rPh>
    <rPh sb="2" eb="3">
      <t>テキ</t>
    </rPh>
    <rPh sb="3" eb="4">
      <t>フク</t>
    </rPh>
    <phoneticPr fontId="5"/>
  </si>
  <si>
    <t>法適用企業</t>
    <rPh sb="0" eb="3">
      <t>ホウテキヨウ</t>
    </rPh>
    <rPh sb="3" eb="5">
      <t>キギョウ</t>
    </rPh>
    <phoneticPr fontId="5"/>
  </si>
  <si>
    <t>鷹山宇一記念美術振興会</t>
  </si>
  <si>
    <t>東八甲田ローズカントリー</t>
  </si>
  <si>
    <t>南部縦貫</t>
  </si>
  <si>
    <t>みらい天間林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</si>
</sst>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147406</c:v>
                </c:pt>
                <c:pt idx="1">
                  <c:v>99058</c:v>
                </c:pt>
                <c:pt idx="2">
                  <c:v>45142</c:v>
                </c:pt>
                <c:pt idx="3">
                  <c:v>42322</c:v>
                </c:pt>
                <c:pt idx="4">
                  <c:v>87689</c:v>
                </c:pt>
              </c:numCache>
            </c:numRef>
          </c:val>
          <c:smooth val="0"/>
        </c:ser>
        <c:dLbls>
          <c:showLegendKey val="0"/>
          <c:showVal val="0"/>
          <c:showCatName val="0"/>
          <c:showSerName val="0"/>
          <c:showPercent val="0"/>
          <c:showBubbleSize val="0"/>
        </c:dLbls>
        <c:marker val="1"/>
        <c:smooth val="0"/>
        <c:axId val="194163672"/>
        <c:axId val="194162888"/>
      </c:lineChart>
      <c:catAx>
        <c:axId val="194163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62888"/>
        <c:crosses val="autoZero"/>
        <c:auto val="1"/>
        <c:lblAlgn val="ctr"/>
        <c:lblOffset val="100"/>
        <c:tickLblSkip val="1"/>
        <c:tickMarkSkip val="1"/>
        <c:noMultiLvlLbl val="0"/>
      </c:catAx>
      <c:valAx>
        <c:axId val="194162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63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1.43</c:v>
                </c:pt>
                <c:pt idx="1">
                  <c:v>1.9</c:v>
                </c:pt>
                <c:pt idx="2">
                  <c:v>1.2</c:v>
                </c:pt>
                <c:pt idx="3">
                  <c:v>0.95</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11.82</c:v>
                </c:pt>
                <c:pt idx="1">
                  <c:v>16.489999999999998</c:v>
                </c:pt>
                <c:pt idx="2">
                  <c:v>20.71</c:v>
                </c:pt>
                <c:pt idx="3">
                  <c:v>18.899999999999999</c:v>
                </c:pt>
                <c:pt idx="4">
                  <c:v>16.559999999999999</c:v>
                </c:pt>
              </c:numCache>
            </c:numRef>
          </c:val>
        </c:ser>
        <c:dLbls>
          <c:showLegendKey val="0"/>
          <c:showVal val="0"/>
          <c:showCatName val="0"/>
          <c:showSerName val="0"/>
          <c:showPercent val="0"/>
          <c:showBubbleSize val="0"/>
        </c:dLbls>
        <c:gapWidth val="250"/>
        <c:overlap val="100"/>
        <c:axId val="194165632"/>
        <c:axId val="194166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0.63</c:v>
                </c:pt>
                <c:pt idx="1">
                  <c:v>6.92</c:v>
                </c:pt>
                <c:pt idx="2">
                  <c:v>5.19</c:v>
                </c:pt>
                <c:pt idx="3">
                  <c:v>0.88</c:v>
                </c:pt>
                <c:pt idx="4">
                  <c:v>2.33</c:v>
                </c:pt>
              </c:numCache>
            </c:numRef>
          </c:val>
          <c:smooth val="0"/>
        </c:ser>
        <c:dLbls>
          <c:showLegendKey val="0"/>
          <c:showVal val="0"/>
          <c:showCatName val="0"/>
          <c:showSerName val="0"/>
          <c:showPercent val="0"/>
          <c:showBubbleSize val="0"/>
        </c:dLbls>
        <c:marker val="1"/>
        <c:smooth val="0"/>
        <c:axId val="194165632"/>
        <c:axId val="194166024"/>
      </c:lineChart>
      <c:catAx>
        <c:axId val="19416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4166024"/>
        <c:crosses val="autoZero"/>
        <c:auto val="1"/>
        <c:lblAlgn val="ctr"/>
        <c:lblOffset val="100"/>
        <c:tickLblSkip val="1"/>
        <c:tickMarkSkip val="1"/>
        <c:noMultiLvlLbl val="0"/>
      </c:catAx>
      <c:valAx>
        <c:axId val="194166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16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1.22</c:v>
                </c:pt>
                <c:pt idx="2">
                  <c:v>#N/A</c:v>
                </c:pt>
                <c:pt idx="3">
                  <c:v>1.75</c:v>
                </c:pt>
                <c:pt idx="4">
                  <c:v>#N/A</c:v>
                </c:pt>
                <c:pt idx="5">
                  <c:v>1.44</c:v>
                </c:pt>
                <c:pt idx="6">
                  <c:v>#N/A</c:v>
                </c:pt>
                <c:pt idx="7">
                  <c:v>0.52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霊園事業会計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c:v>
                </c:pt>
                <c:pt idx="2">
                  <c:v>#N/A</c:v>
                </c:pt>
                <c:pt idx="3">
                  <c:v>0.39</c:v>
                </c:pt>
                <c:pt idx="4">
                  <c:v>#N/A</c:v>
                </c:pt>
                <c:pt idx="5">
                  <c:v>0.41</c:v>
                </c:pt>
                <c:pt idx="6">
                  <c:v>#N/A</c:v>
                </c:pt>
                <c:pt idx="7">
                  <c:v>0.66</c:v>
                </c:pt>
                <c:pt idx="8">
                  <c:v>#N/A</c:v>
                </c:pt>
                <c:pt idx="9">
                  <c:v>0.46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1.41</c:v>
                </c:pt>
                <c:pt idx="2">
                  <c:v>#N/A</c:v>
                </c:pt>
                <c:pt idx="3">
                  <c:v>1.89</c:v>
                </c:pt>
                <c:pt idx="4">
                  <c:v>#N/A</c:v>
                </c:pt>
                <c:pt idx="5">
                  <c:v>1.19</c:v>
                </c:pt>
                <c:pt idx="6">
                  <c:v>#N/A</c:v>
                </c:pt>
                <c:pt idx="7">
                  <c:v>0.95</c:v>
                </c:pt>
                <c:pt idx="8">
                  <c:v>#N/A</c:v>
                </c:pt>
                <c:pt idx="9">
                  <c:v>2.14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7.35</c:v>
                </c:pt>
                <c:pt idx="2">
                  <c:v>#N/A</c:v>
                </c:pt>
                <c:pt idx="3">
                  <c:v>7.51</c:v>
                </c:pt>
                <c:pt idx="4">
                  <c:v>#N/A</c:v>
                </c:pt>
                <c:pt idx="5">
                  <c:v>7.79</c:v>
                </c:pt>
                <c:pt idx="6">
                  <c:v>#N/A</c:v>
                </c:pt>
                <c:pt idx="7">
                  <c:v>8.85</c:v>
                </c:pt>
                <c:pt idx="8">
                  <c:v>#N/A</c:v>
                </c:pt>
                <c:pt idx="9">
                  <c:v>9.15</c:v>
                </c:pt>
              </c:numCache>
            </c:numRef>
          </c:val>
        </c:ser>
        <c:dLbls>
          <c:showLegendKey val="0"/>
          <c:showVal val="0"/>
          <c:showCatName val="0"/>
          <c:showSerName val="0"/>
          <c:showPercent val="0"/>
          <c:showBubbleSize val="0"/>
        </c:dLbls>
        <c:gapWidth val="150"/>
        <c:overlap val="100"/>
        <c:axId val="427032440"/>
        <c:axId val="427032832"/>
      </c:barChart>
      <c:catAx>
        <c:axId val="42703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32832"/>
        <c:crosses val="autoZero"/>
        <c:auto val="1"/>
        <c:lblAlgn val="ctr"/>
        <c:lblOffset val="100"/>
        <c:tickLblSkip val="1"/>
        <c:tickMarkSkip val="1"/>
        <c:noMultiLvlLbl val="0"/>
      </c:catAx>
      <c:valAx>
        <c:axId val="42703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32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1154</c:v>
                </c:pt>
                <c:pt idx="5">
                  <c:v>1178</c:v>
                </c:pt>
                <c:pt idx="8">
                  <c:v>1175</c:v>
                </c:pt>
                <c:pt idx="11">
                  <c:v>1212</c:v>
                </c:pt>
                <c:pt idx="14">
                  <c:v>1252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23</c:v>
                </c:pt>
                <c:pt idx="6">
                  <c:v>23</c:v>
                </c:pt>
                <c:pt idx="9">
                  <c:v>22</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318</c:v>
                </c:pt>
                <c:pt idx="3">
                  <c:v>321</c:v>
                </c:pt>
                <c:pt idx="6">
                  <c:v>328</c:v>
                </c:pt>
                <c:pt idx="9">
                  <c:v>350</c:v>
                </c:pt>
                <c:pt idx="12">
                  <c:v>395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249</c:v>
                </c:pt>
                <c:pt idx="3">
                  <c:v>246</c:v>
                </c:pt>
                <c:pt idx="6">
                  <c:v>217</c:v>
                </c:pt>
                <c:pt idx="9">
                  <c:v>268</c:v>
                </c:pt>
                <c:pt idx="12">
                  <c:v>260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1435</c:v>
                </c:pt>
                <c:pt idx="3">
                  <c:v>1376</c:v>
                </c:pt>
                <c:pt idx="6">
                  <c:v>1238</c:v>
                </c:pt>
                <c:pt idx="9">
                  <c:v>1134</c:v>
                </c:pt>
                <c:pt idx="12">
                  <c:v>1106</c:v>
                </c:pt>
              </c:numCache>
            </c:numRef>
          </c:val>
        </c:ser>
        <c:dLbls>
          <c:showLegendKey val="0"/>
          <c:showVal val="0"/>
          <c:showCatName val="0"/>
          <c:showSerName val="0"/>
          <c:showPercent val="0"/>
          <c:showBubbleSize val="0"/>
        </c:dLbls>
        <c:gapWidth val="100"/>
        <c:overlap val="100"/>
        <c:axId val="427033616"/>
        <c:axId val="427034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871</c:v>
                </c:pt>
                <c:pt idx="2">
                  <c:v>#N/A</c:v>
                </c:pt>
                <c:pt idx="3">
                  <c:v>#N/A</c:v>
                </c:pt>
                <c:pt idx="4">
                  <c:v>788</c:v>
                </c:pt>
                <c:pt idx="5">
                  <c:v>#N/A</c:v>
                </c:pt>
                <c:pt idx="6">
                  <c:v>#N/A</c:v>
                </c:pt>
                <c:pt idx="7">
                  <c:v>631</c:v>
                </c:pt>
                <c:pt idx="8">
                  <c:v>#N/A</c:v>
                </c:pt>
                <c:pt idx="9">
                  <c:v>#N/A</c:v>
                </c:pt>
                <c:pt idx="10">
                  <c:v>562</c:v>
                </c:pt>
                <c:pt idx="11">
                  <c:v>#N/A</c:v>
                </c:pt>
                <c:pt idx="12">
                  <c:v>#N/A</c:v>
                </c:pt>
                <c:pt idx="13">
                  <c:v>522</c:v>
                </c:pt>
                <c:pt idx="14">
                  <c:v>#N/A</c:v>
                </c:pt>
              </c:numCache>
            </c:numRef>
          </c:val>
          <c:smooth val="0"/>
        </c:ser>
        <c:dLbls>
          <c:showLegendKey val="0"/>
          <c:showVal val="0"/>
          <c:showCatName val="0"/>
          <c:showSerName val="0"/>
          <c:showPercent val="0"/>
          <c:showBubbleSize val="0"/>
        </c:dLbls>
        <c:marker val="1"/>
        <c:smooth val="0"/>
        <c:axId val="427033616"/>
        <c:axId val="427034008"/>
      </c:lineChart>
      <c:catAx>
        <c:axId val="42703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34008"/>
        <c:crosses val="autoZero"/>
        <c:auto val="1"/>
        <c:lblAlgn val="ctr"/>
        <c:lblOffset val="100"/>
        <c:tickLblSkip val="1"/>
        <c:tickMarkSkip val="1"/>
        <c:noMultiLvlLbl val="0"/>
      </c:catAx>
      <c:valAx>
        <c:axId val="427034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3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11612</c:v>
                </c:pt>
                <c:pt idx="5">
                  <c:v>11905</c:v>
                </c:pt>
                <c:pt idx="8">
                  <c:v>12044</c:v>
                </c:pt>
                <c:pt idx="11">
                  <c:v>11349</c:v>
                </c:pt>
                <c:pt idx="14">
                  <c:v>11012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537</c:v>
                </c:pt>
                <c:pt idx="5">
                  <c:v>538</c:v>
                </c:pt>
                <c:pt idx="8">
                  <c:v>480</c:v>
                </c:pt>
                <c:pt idx="11">
                  <c:v>435</c:v>
                </c:pt>
                <c:pt idx="14">
                  <c:v>378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1457</c:v>
                </c:pt>
                <c:pt idx="5">
                  <c:v>2136</c:v>
                </c:pt>
                <c:pt idx="8">
                  <c:v>2546</c:v>
                </c:pt>
                <c:pt idx="11">
                  <c:v>2417</c:v>
                </c:pt>
                <c:pt idx="14">
                  <c:v>2225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2486</c:v>
                </c:pt>
                <c:pt idx="3">
                  <c:v>2392</c:v>
                </c:pt>
                <c:pt idx="6">
                  <c:v>2156</c:v>
                </c:pt>
                <c:pt idx="9">
                  <c:v>2031</c:v>
                </c:pt>
                <c:pt idx="12">
                  <c:v>1845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2249</c:v>
                </c:pt>
                <c:pt idx="3">
                  <c:v>2355</c:v>
                </c:pt>
                <c:pt idx="6">
                  <c:v>2294</c:v>
                </c:pt>
                <c:pt idx="9">
                  <c:v>2144</c:v>
                </c:pt>
                <c:pt idx="12">
                  <c:v>1858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3704</c:v>
                </c:pt>
                <c:pt idx="3">
                  <c:v>3869</c:v>
                </c:pt>
                <c:pt idx="6">
                  <c:v>3686</c:v>
                </c:pt>
                <c:pt idx="9">
                  <c:v>3668</c:v>
                </c:pt>
                <c:pt idx="12">
                  <c:v>3596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131</c:v>
                </c:pt>
                <c:pt idx="3">
                  <c:v>109</c:v>
                </c:pt>
                <c:pt idx="6">
                  <c:v>88</c:v>
                </c:pt>
                <c:pt idx="9">
                  <c:v>65</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12438</c:v>
                </c:pt>
                <c:pt idx="3">
                  <c:v>12365</c:v>
                </c:pt>
                <c:pt idx="6">
                  <c:v>11610</c:v>
                </c:pt>
                <c:pt idx="9">
                  <c:v>10535</c:v>
                </c:pt>
                <c:pt idx="12">
                  <c:v>9442</c:v>
                </c:pt>
              </c:numCache>
            </c:numRef>
          </c:val>
        </c:ser>
        <c:dLbls>
          <c:showLegendKey val="0"/>
          <c:showVal val="0"/>
          <c:showCatName val="0"/>
          <c:showSerName val="0"/>
          <c:showPercent val="0"/>
          <c:showBubbleSize val="0"/>
        </c:dLbls>
        <c:gapWidth val="100"/>
        <c:overlap val="100"/>
        <c:axId val="427034400"/>
        <c:axId val="42703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7402</c:v>
                </c:pt>
                <c:pt idx="2">
                  <c:v>#N/A</c:v>
                </c:pt>
                <c:pt idx="3">
                  <c:v>#N/A</c:v>
                </c:pt>
                <c:pt idx="4">
                  <c:v>6512</c:v>
                </c:pt>
                <c:pt idx="5">
                  <c:v>#N/A</c:v>
                </c:pt>
                <c:pt idx="6">
                  <c:v>#N/A</c:v>
                </c:pt>
                <c:pt idx="7">
                  <c:v>4764</c:v>
                </c:pt>
                <c:pt idx="8">
                  <c:v>#N/A</c:v>
                </c:pt>
                <c:pt idx="9">
                  <c:v>#N/A</c:v>
                </c:pt>
                <c:pt idx="10">
                  <c:v>4242</c:v>
                </c:pt>
                <c:pt idx="11">
                  <c:v>#N/A</c:v>
                </c:pt>
                <c:pt idx="12">
                  <c:v>#N/A</c:v>
                </c:pt>
                <c:pt idx="13">
                  <c:v>3179</c:v>
                </c:pt>
                <c:pt idx="14">
                  <c:v>#N/A</c:v>
                </c:pt>
              </c:numCache>
            </c:numRef>
          </c:val>
          <c:smooth val="0"/>
        </c:ser>
        <c:dLbls>
          <c:showLegendKey val="0"/>
          <c:showVal val="0"/>
          <c:showCatName val="0"/>
          <c:showSerName val="0"/>
          <c:showPercent val="0"/>
          <c:showBubbleSize val="0"/>
        </c:dLbls>
        <c:marker val="1"/>
        <c:smooth val="0"/>
        <c:axId val="427034400"/>
        <c:axId val="427035184"/>
      </c:lineChart>
      <c:catAx>
        <c:axId val="4270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035184"/>
        <c:crosses val="autoZero"/>
        <c:auto val="1"/>
        <c:lblAlgn val="ctr"/>
        <c:lblOffset val="100"/>
        <c:tickLblSkip val="1"/>
        <c:tickMarkSkip val="1"/>
        <c:noMultiLvlLbl val="0"/>
      </c:catAx>
      <c:valAx>
        <c:axId val="42703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17,028
16,993
337.23
10,109,980
9,933,912
148,930
6,964,056
9,442,418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町内の基幹産業が弱いことに加え、景気低迷</a:t>
          </a:r>
          <a:r>
            <a:rPr lang="ja-JP" altLang="en-US" sz="1100" b="0" i="0" baseline="0">
              <a:solidFill>
                <a:sysClr val="windowText" lastClr="000000"/>
              </a:solidFill>
              <a:effectLst/>
              <a:latin typeface="+mn-lt"/>
              <a:ea typeface="+mn-ea"/>
              <a:cs typeface="+mn-cs"/>
            </a:rPr>
            <a:t>の影響はあるものの、固定資産税</a:t>
          </a:r>
          <a:r>
            <a:rPr lang="ja-JP" altLang="ja-JP" sz="1100" b="0" i="0" baseline="0">
              <a:solidFill>
                <a:sysClr val="windowText" lastClr="000000"/>
              </a:solidFill>
              <a:effectLst/>
              <a:latin typeface="+mn-lt"/>
              <a:ea typeface="+mn-ea"/>
              <a:cs typeface="+mn-cs"/>
            </a:rPr>
            <a:t>の一時的な増収</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あった</a:t>
          </a:r>
          <a:r>
            <a:rPr lang="ja-JP" altLang="en-US" sz="1100" b="0" i="0" baseline="0">
              <a:solidFill>
                <a:sysClr val="windowText" lastClr="000000"/>
              </a:solidFill>
              <a:effectLst/>
              <a:latin typeface="+mn-lt"/>
              <a:ea typeface="+mn-ea"/>
              <a:cs typeface="+mn-cs"/>
            </a:rPr>
            <a:t>ため類似団体と同ポイントとなった。</a:t>
          </a:r>
          <a:r>
            <a:rPr lang="ja-JP" altLang="ja-JP" sz="1100" b="0" i="0" baseline="0">
              <a:solidFill>
                <a:sysClr val="windowText" lastClr="000000"/>
              </a:solidFill>
              <a:effectLst/>
              <a:latin typeface="+mn-lt"/>
              <a:ea typeface="+mn-ea"/>
              <a:cs typeface="+mn-cs"/>
            </a:rPr>
            <a:t>今後、町有施設等の民営化を進め、財政基盤の強化に努める。</a:t>
          </a:r>
          <a:endParaRPr lang="ja-JP" altLang="ja-JP">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55033</xdr:rowOff>
    </xdr:to>
    <xdr:cxnSp macro="">
      <xdr:nvCxnSpPr>
        <xdr:cNvPr id="68" name="直線コネクタ 67"/>
        <xdr:cNvCxnSpPr/>
      </xdr:nvCxnSpPr>
      <xdr:spPr>
        <a:xfrm flipV="1">
          <a:off x="4114800" y="73469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95250</xdr:rowOff>
    </xdr:to>
    <xdr:cxnSp macro="">
      <xdr:nvCxnSpPr>
        <xdr:cNvPr id="71" name="直線コネクタ 70"/>
        <xdr:cNvCxnSpPr/>
      </xdr:nvCxnSpPr>
      <xdr:spPr>
        <a:xfrm flipV="1">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4" name="直線コネクタ 73"/>
        <xdr:cNvCxnSpPr/>
      </xdr:nvCxnSpPr>
      <xdr:spPr>
        <a:xfrm flipV="1">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a:rPr>
            <a:t>　類似団体との平均に比べ、大きな開きが見られる。</a:t>
          </a:r>
          <a:r>
            <a:rPr lang="ja-JP" altLang="ja-JP" sz="1100" b="0" i="0" baseline="0">
              <a:solidFill>
                <a:sysClr val="windowText" lastClr="000000"/>
              </a:solidFill>
              <a:effectLst/>
              <a:latin typeface="+mn-lt"/>
              <a:ea typeface="+mn-ea"/>
              <a:cs typeface="+mn-cs"/>
            </a:rPr>
            <a:t>経常経費の中でも中部上北広域事業組合や病院事業への負担金が年々増加し、町の財政を圧迫している。その他、ごみ処理関係や高齢者福祉施設なども含め、民間移譲や内部業務の民間委託、指定管理者制度等の活用に早期に着手し、負担金の軽減に努める。</a:t>
          </a:r>
          <a:endParaRPr lang="ja-JP" altLang="ja-JP" sz="11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3" name="直線コネクタ 112"/>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4" name="テキスト ボックス 113"/>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7" name="直線コネクタ 116"/>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8" name="テキスト ボックス 117"/>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1" name="直線コネクタ 120"/>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2" name="テキスト ボックス 121"/>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3" name="直線コネクタ 122"/>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4" name="テキスト ボックス 123"/>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5" name="直線コネクタ 124"/>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6" name="テキスト ボックス 125"/>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147108</xdr:rowOff>
    </xdr:from>
    <xdr:to>
      <xdr:col>7</xdr:col>
      <xdr:colOff>152400</xdr:colOff>
      <xdr:row>65</xdr:row>
      <xdr:rowOff>153458</xdr:rowOff>
    </xdr:to>
    <xdr:cxnSp macro="">
      <xdr:nvCxnSpPr>
        <xdr:cNvPr id="130" name="直線コネクタ 129"/>
        <xdr:cNvCxnSpPr/>
      </xdr:nvCxnSpPr>
      <xdr:spPr>
        <a:xfrm flipV="1">
          <a:off x="4953000" y="1009120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125535</xdr:rowOff>
    </xdr:from>
    <xdr:ext cx="762000" cy="259045"/>
    <xdr:sp macro="" textlink="">
      <xdr:nvSpPr>
        <xdr:cNvPr id="131" name="財政構造の弾力性最小値テキスト"/>
        <xdr:cNvSpPr txBox="1"/>
      </xdr:nvSpPr>
      <xdr:spPr>
        <a:xfrm>
          <a:off x="5041900" y="112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65</xdr:row>
      <xdr:rowOff>153458</xdr:rowOff>
    </xdr:from>
    <xdr:to>
      <xdr:col>7</xdr:col>
      <xdr:colOff>241300</xdr:colOff>
      <xdr:row>65</xdr:row>
      <xdr:rowOff>153458</xdr:rowOff>
    </xdr:to>
    <xdr:cxnSp macro="">
      <xdr:nvCxnSpPr>
        <xdr:cNvPr id="132" name="直線コネクタ 131"/>
        <xdr:cNvCxnSpPr/>
      </xdr:nvCxnSpPr>
      <xdr:spPr>
        <a:xfrm>
          <a:off x="4864100" y="1129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62035</xdr:rowOff>
    </xdr:from>
    <xdr:ext cx="762000" cy="259045"/>
    <xdr:sp macro="" textlink="">
      <xdr:nvSpPr>
        <xdr:cNvPr id="133" name="財政構造の弾力性最大値テキスト"/>
        <xdr:cNvSpPr txBox="1"/>
      </xdr:nvSpPr>
      <xdr:spPr>
        <a:xfrm>
          <a:off x="5041900" y="983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147108</xdr:rowOff>
    </xdr:from>
    <xdr:to>
      <xdr:col>7</xdr:col>
      <xdr:colOff>241300</xdr:colOff>
      <xdr:row>58</xdr:row>
      <xdr:rowOff>147108</xdr:rowOff>
    </xdr:to>
    <xdr:cxnSp macro="">
      <xdr:nvCxnSpPr>
        <xdr:cNvPr id="134" name="直線コネクタ 133"/>
        <xdr:cNvCxnSpPr/>
      </xdr:nvCxnSpPr>
      <xdr:spPr>
        <a:xfrm>
          <a:off x="4864100" y="1009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73025</xdr:rowOff>
    </xdr:from>
    <xdr:to>
      <xdr:col>7</xdr:col>
      <xdr:colOff>152400</xdr:colOff>
      <xdr:row>65</xdr:row>
      <xdr:rowOff>113242</xdr:rowOff>
    </xdr:to>
    <xdr:cxnSp macro="">
      <xdr:nvCxnSpPr>
        <xdr:cNvPr id="135" name="直線コネクタ 134"/>
        <xdr:cNvCxnSpPr/>
      </xdr:nvCxnSpPr>
      <xdr:spPr>
        <a:xfrm flipV="1">
          <a:off x="4114800" y="112172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161519</xdr:rowOff>
    </xdr:from>
    <xdr:ext cx="762000" cy="259045"/>
    <xdr:sp macro="" textlink="">
      <xdr:nvSpPr>
        <xdr:cNvPr id="136" name="財政構造の弾力性平均値テキスト"/>
        <xdr:cNvSpPr txBox="1"/>
      </xdr:nvSpPr>
      <xdr:spPr>
        <a:xfrm>
          <a:off x="5041900" y="1044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37" name="フローチャート : 判断 136"/>
        <xdr:cNvSpPr/>
      </xdr:nvSpPr>
      <xdr:spPr>
        <a:xfrm>
          <a:off x="49022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53975</xdr:rowOff>
    </xdr:from>
    <xdr:to>
      <xdr:col>6</xdr:col>
      <xdr:colOff>0</xdr:colOff>
      <xdr:row>65</xdr:row>
      <xdr:rowOff>113242</xdr:rowOff>
    </xdr:to>
    <xdr:cxnSp macro="">
      <xdr:nvCxnSpPr>
        <xdr:cNvPr id="138" name="直線コネクタ 137"/>
        <xdr:cNvCxnSpPr/>
      </xdr:nvCxnSpPr>
      <xdr:spPr>
        <a:xfrm>
          <a:off x="3225800" y="1085532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114829</xdr:rowOff>
    </xdr:from>
    <xdr:to>
      <xdr:col>6</xdr:col>
      <xdr:colOff>50800</xdr:colOff>
      <xdr:row>62</xdr:row>
      <xdr:rowOff>44979</xdr:rowOff>
    </xdr:to>
    <xdr:sp macro="" textlink="">
      <xdr:nvSpPr>
        <xdr:cNvPr id="139" name="フローチャート : 判断 138"/>
        <xdr:cNvSpPr/>
      </xdr:nvSpPr>
      <xdr:spPr>
        <a:xfrm>
          <a:off x="4064000" y="105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55156</xdr:rowOff>
    </xdr:from>
    <xdr:ext cx="736600" cy="259045"/>
    <xdr:sp macro="" textlink="">
      <xdr:nvSpPr>
        <xdr:cNvPr id="140" name="テキスト ボックス 139"/>
        <xdr:cNvSpPr txBox="1"/>
      </xdr:nvSpPr>
      <xdr:spPr>
        <a:xfrm>
          <a:off x="3733800" y="1034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63</xdr:row>
      <xdr:rowOff>53975</xdr:rowOff>
    </xdr:to>
    <xdr:cxnSp macro="">
      <xdr:nvCxnSpPr>
        <xdr:cNvPr id="141" name="直線コネクタ 140"/>
        <xdr:cNvCxnSpPr/>
      </xdr:nvCxnSpPr>
      <xdr:spPr>
        <a:xfrm>
          <a:off x="2336800" y="107547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155046</xdr:rowOff>
    </xdr:from>
    <xdr:to>
      <xdr:col>4</xdr:col>
      <xdr:colOff>533400</xdr:colOff>
      <xdr:row>62</xdr:row>
      <xdr:rowOff>85196</xdr:rowOff>
    </xdr:to>
    <xdr:sp macro="" textlink="">
      <xdr:nvSpPr>
        <xdr:cNvPr id="142" name="フローチャート : 判断 141"/>
        <xdr:cNvSpPr/>
      </xdr:nvSpPr>
      <xdr:spPr>
        <a:xfrm>
          <a:off x="3175000" y="1061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95373</xdr:rowOff>
    </xdr:from>
    <xdr:ext cx="762000" cy="259045"/>
    <xdr:sp macro="" textlink="">
      <xdr:nvSpPr>
        <xdr:cNvPr id="143" name="テキスト ボックス 142"/>
        <xdr:cNvSpPr txBox="1"/>
      </xdr:nvSpPr>
      <xdr:spPr>
        <a:xfrm>
          <a:off x="2844800" y="1038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124883</xdr:rowOff>
    </xdr:from>
    <xdr:to>
      <xdr:col>3</xdr:col>
      <xdr:colOff>279400</xdr:colOff>
      <xdr:row>67</xdr:row>
      <xdr:rowOff>31750</xdr:rowOff>
    </xdr:to>
    <xdr:cxnSp macro="">
      <xdr:nvCxnSpPr>
        <xdr:cNvPr id="144" name="直線コネクタ 143"/>
        <xdr:cNvCxnSpPr/>
      </xdr:nvCxnSpPr>
      <xdr:spPr>
        <a:xfrm flipV="1">
          <a:off x="1447800" y="10754783"/>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75142</xdr:rowOff>
    </xdr:from>
    <xdr:to>
      <xdr:col>3</xdr:col>
      <xdr:colOff>330200</xdr:colOff>
      <xdr:row>61</xdr:row>
      <xdr:rowOff>5292</xdr:rowOff>
    </xdr:to>
    <xdr:sp macro="" textlink="">
      <xdr:nvSpPr>
        <xdr:cNvPr id="145" name="フローチャート : 判断 144"/>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15469</xdr:rowOff>
    </xdr:from>
    <xdr:ext cx="762000" cy="259045"/>
    <xdr:sp macro="" textlink="">
      <xdr:nvSpPr>
        <xdr:cNvPr id="146" name="テキスト ボックス 145"/>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47" name="フローチャート : 判断 146"/>
        <xdr:cNvSpPr/>
      </xdr:nvSpPr>
      <xdr:spPr>
        <a:xfrm>
          <a:off x="1397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48" name="テキスト ボックス 147"/>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54" name="円/楕円 153"/>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89552</xdr:rowOff>
    </xdr:from>
    <xdr:ext cx="762000" cy="259045"/>
    <xdr:sp macro="" textlink="">
      <xdr:nvSpPr>
        <xdr:cNvPr id="155" name="財政構造の弾力性該当値テキスト"/>
        <xdr:cNvSpPr txBox="1"/>
      </xdr:nvSpPr>
      <xdr:spPr>
        <a:xfrm>
          <a:off x="5041900" y="1106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6" name="円/楕円 155"/>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7" name="テキスト ボックス 156"/>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8" name="円/楕円 157"/>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9" name="テキスト ボックス 158"/>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60" name="円/楕円 159"/>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61" name="テキスト ボックス 160"/>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152400</xdr:rowOff>
    </xdr:from>
    <xdr:to>
      <xdr:col>2</xdr:col>
      <xdr:colOff>127000</xdr:colOff>
      <xdr:row>67</xdr:row>
      <xdr:rowOff>82550</xdr:rowOff>
    </xdr:to>
    <xdr:sp macro="" textlink="">
      <xdr:nvSpPr>
        <xdr:cNvPr id="162" name="円/楕円 161"/>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67327</xdr:rowOff>
    </xdr:from>
    <xdr:ext cx="762000" cy="259045"/>
    <xdr:sp macro="" textlink="">
      <xdr:nvSpPr>
        <xdr:cNvPr id="163" name="テキスト ボックス 162"/>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合併前後において退職者の不補充を行なってきた。こうした不補充の効果が出ており、類似団体に比べかなり改善されているが、人口減少には歯止めがかからず、数値的には横ばいとなっている。今後も人件費のさらなる削減に向け、</a:t>
          </a:r>
          <a:r>
            <a:rPr lang="ja-JP" altLang="en-US" sz="1100" b="0" i="0" baseline="0">
              <a:solidFill>
                <a:sysClr val="windowText" lastClr="000000"/>
              </a:solidFill>
              <a:effectLst/>
              <a:latin typeface="+mn-lt"/>
              <a:ea typeface="+mn-ea"/>
              <a:cs typeface="+mn-cs"/>
            </a:rPr>
            <a:t>幼稚園や</a:t>
          </a:r>
          <a:r>
            <a:rPr lang="ja-JP" altLang="ja-JP" sz="1100" b="0" i="0" baseline="0">
              <a:solidFill>
                <a:sysClr val="windowText" lastClr="000000"/>
              </a:solidFill>
              <a:effectLst/>
              <a:latin typeface="+mn-lt"/>
              <a:ea typeface="+mn-ea"/>
              <a:cs typeface="+mn-cs"/>
            </a:rPr>
            <a:t>児童館の民間委託や指定管理者制度等を早急に進めるとともに、業務量に対する人事配置の適正化と物件費等についても更なる削減に努める。</a:t>
          </a:r>
          <a:endParaRPr kumimoji="1" lang="en-US" altLang="ja-JP" sz="11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3" name="直線コネクタ 192"/>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4"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5" name="直線コネクタ 194"/>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6"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7" name="直線コネクタ 196"/>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89176</xdr:rowOff>
    </xdr:from>
    <xdr:to>
      <xdr:col>7</xdr:col>
      <xdr:colOff>152400</xdr:colOff>
      <xdr:row>81</xdr:row>
      <xdr:rowOff>99847</xdr:rowOff>
    </xdr:to>
    <xdr:cxnSp macro="">
      <xdr:nvCxnSpPr>
        <xdr:cNvPr id="198" name="直線コネクタ 197"/>
        <xdr:cNvCxnSpPr/>
      </xdr:nvCxnSpPr>
      <xdr:spPr>
        <a:xfrm flipV="1">
          <a:off x="4114800" y="13976626"/>
          <a:ext cx="838200" cy="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9"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200" name="フローチャート : 判断 199"/>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93701</xdr:rowOff>
    </xdr:from>
    <xdr:to>
      <xdr:col>6</xdr:col>
      <xdr:colOff>0</xdr:colOff>
      <xdr:row>81</xdr:row>
      <xdr:rowOff>99847</xdr:rowOff>
    </xdr:to>
    <xdr:cxnSp macro="">
      <xdr:nvCxnSpPr>
        <xdr:cNvPr id="201" name="直線コネクタ 200"/>
        <xdr:cNvCxnSpPr/>
      </xdr:nvCxnSpPr>
      <xdr:spPr>
        <a:xfrm>
          <a:off x="3225800" y="13981151"/>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2" name="フローチャート : 判断 201"/>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3" name="テキスト ボックス 202"/>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48831</xdr:rowOff>
    </xdr:from>
    <xdr:to>
      <xdr:col>4</xdr:col>
      <xdr:colOff>482600</xdr:colOff>
      <xdr:row>81</xdr:row>
      <xdr:rowOff>93701</xdr:rowOff>
    </xdr:to>
    <xdr:cxnSp macro="">
      <xdr:nvCxnSpPr>
        <xdr:cNvPr id="204" name="直線コネクタ 203"/>
        <xdr:cNvCxnSpPr/>
      </xdr:nvCxnSpPr>
      <xdr:spPr>
        <a:xfrm>
          <a:off x="2336800" y="13936281"/>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5" name="フローチャート : 判断 204"/>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6" name="テキスト ボックス 205"/>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48831</xdr:rowOff>
    </xdr:from>
    <xdr:to>
      <xdr:col>3</xdr:col>
      <xdr:colOff>279400</xdr:colOff>
      <xdr:row>81</xdr:row>
      <xdr:rowOff>60333</xdr:rowOff>
    </xdr:to>
    <xdr:cxnSp macro="">
      <xdr:nvCxnSpPr>
        <xdr:cNvPr id="207" name="直線コネクタ 206"/>
        <xdr:cNvCxnSpPr/>
      </xdr:nvCxnSpPr>
      <xdr:spPr>
        <a:xfrm flipV="1">
          <a:off x="1447800" y="13936281"/>
          <a:ext cx="889000" cy="1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8" name="フローチャート : 判断 207"/>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16556</xdr:rowOff>
    </xdr:from>
    <xdr:ext cx="762000" cy="259045"/>
    <xdr:sp macro="" textlink="">
      <xdr:nvSpPr>
        <xdr:cNvPr id="209" name="テキスト ボックス 208"/>
        <xdr:cNvSpPr txBox="1"/>
      </xdr:nvSpPr>
      <xdr:spPr>
        <a:xfrm>
          <a:off x="1955800" y="1407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10" name="フローチャート : 判断 209"/>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6864</xdr:rowOff>
    </xdr:from>
    <xdr:ext cx="762000" cy="259045"/>
    <xdr:sp macro="" textlink="">
      <xdr:nvSpPr>
        <xdr:cNvPr id="211" name="テキスト ボックス 210"/>
        <xdr:cNvSpPr txBox="1"/>
      </xdr:nvSpPr>
      <xdr:spPr>
        <a:xfrm>
          <a:off x="1066800" y="140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38376</xdr:rowOff>
    </xdr:from>
    <xdr:to>
      <xdr:col>7</xdr:col>
      <xdr:colOff>203200</xdr:colOff>
      <xdr:row>81</xdr:row>
      <xdr:rowOff>139976</xdr:rowOff>
    </xdr:to>
    <xdr:sp macro="" textlink="">
      <xdr:nvSpPr>
        <xdr:cNvPr id="217" name="円/楕円 216"/>
        <xdr:cNvSpPr/>
      </xdr:nvSpPr>
      <xdr:spPr>
        <a:xfrm>
          <a:off x="4902200" y="139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54903</xdr:rowOff>
    </xdr:from>
    <xdr:ext cx="762000" cy="259045"/>
    <xdr:sp macro="" textlink="">
      <xdr:nvSpPr>
        <xdr:cNvPr id="218" name="人件費・物件費等の状況該当値テキスト"/>
        <xdr:cNvSpPr txBox="1"/>
      </xdr:nvSpPr>
      <xdr:spPr>
        <a:xfrm>
          <a:off x="5041900" y="1377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143,753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49047</xdr:rowOff>
    </xdr:from>
    <xdr:to>
      <xdr:col>6</xdr:col>
      <xdr:colOff>50800</xdr:colOff>
      <xdr:row>81</xdr:row>
      <xdr:rowOff>150647</xdr:rowOff>
    </xdr:to>
    <xdr:sp macro="" textlink="">
      <xdr:nvSpPr>
        <xdr:cNvPr id="219" name="円/楕円 218"/>
        <xdr:cNvSpPr/>
      </xdr:nvSpPr>
      <xdr:spPr>
        <a:xfrm>
          <a:off x="4064000" y="139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160824</xdr:rowOff>
    </xdr:from>
    <xdr:ext cx="736600" cy="259045"/>
    <xdr:sp macro="" textlink="">
      <xdr:nvSpPr>
        <xdr:cNvPr id="220" name="テキスト ボックス 219"/>
        <xdr:cNvSpPr txBox="1"/>
      </xdr:nvSpPr>
      <xdr:spPr>
        <a:xfrm>
          <a:off x="3733800" y="1370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42901</xdr:rowOff>
    </xdr:from>
    <xdr:to>
      <xdr:col>4</xdr:col>
      <xdr:colOff>533400</xdr:colOff>
      <xdr:row>81</xdr:row>
      <xdr:rowOff>144501</xdr:rowOff>
    </xdr:to>
    <xdr:sp macro="" textlink="">
      <xdr:nvSpPr>
        <xdr:cNvPr id="221" name="円/楕円 220"/>
        <xdr:cNvSpPr/>
      </xdr:nvSpPr>
      <xdr:spPr>
        <a:xfrm>
          <a:off x="3175000" y="139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154678</xdr:rowOff>
    </xdr:from>
    <xdr:ext cx="762000" cy="259045"/>
    <xdr:sp macro="" textlink="">
      <xdr:nvSpPr>
        <xdr:cNvPr id="222" name="テキスト ボックス 221"/>
        <xdr:cNvSpPr txBox="1"/>
      </xdr:nvSpPr>
      <xdr:spPr>
        <a:xfrm>
          <a:off x="2844800" y="1369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144,878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169481</xdr:rowOff>
    </xdr:from>
    <xdr:to>
      <xdr:col>3</xdr:col>
      <xdr:colOff>330200</xdr:colOff>
      <xdr:row>81</xdr:row>
      <xdr:rowOff>99631</xdr:rowOff>
    </xdr:to>
    <xdr:sp macro="" textlink="">
      <xdr:nvSpPr>
        <xdr:cNvPr id="223" name="円/楕円 222"/>
        <xdr:cNvSpPr/>
      </xdr:nvSpPr>
      <xdr:spPr>
        <a:xfrm>
          <a:off x="2286000" y="138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109808</xdr:rowOff>
    </xdr:from>
    <xdr:ext cx="762000" cy="259045"/>
    <xdr:sp macro="" textlink="">
      <xdr:nvSpPr>
        <xdr:cNvPr id="224" name="テキスト ボックス 223"/>
        <xdr:cNvSpPr txBox="1"/>
      </xdr:nvSpPr>
      <xdr:spPr>
        <a:xfrm>
          <a:off x="1955800" y="1365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9533</xdr:rowOff>
    </xdr:from>
    <xdr:to>
      <xdr:col>2</xdr:col>
      <xdr:colOff>127000</xdr:colOff>
      <xdr:row>81</xdr:row>
      <xdr:rowOff>111133</xdr:rowOff>
    </xdr:to>
    <xdr:sp macro="" textlink="">
      <xdr:nvSpPr>
        <xdr:cNvPr id="225" name="円/楕円 224"/>
        <xdr:cNvSpPr/>
      </xdr:nvSpPr>
      <xdr:spPr>
        <a:xfrm>
          <a:off x="1397000" y="13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121310</xdr:rowOff>
    </xdr:from>
    <xdr:ext cx="762000" cy="259045"/>
    <xdr:sp macro="" textlink="">
      <xdr:nvSpPr>
        <xdr:cNvPr id="226" name="テキスト ボックス 225"/>
        <xdr:cNvSpPr txBox="1"/>
      </xdr:nvSpPr>
      <xdr:spPr>
        <a:xfrm>
          <a:off x="1066800" y="1366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類似団体に比べ昨年の</a:t>
          </a:r>
          <a:r>
            <a:rPr lang="en-US" altLang="ja-JP" sz="1100" b="0" i="0" baseline="0">
              <a:solidFill>
                <a:sysClr val="windowText" lastClr="000000"/>
              </a:solidFill>
              <a:effectLst/>
              <a:latin typeface="+mn-lt"/>
              <a:ea typeface="+mn-ea"/>
              <a:cs typeface="+mn-cs"/>
            </a:rPr>
            <a:t>3.4</a:t>
          </a:r>
          <a:r>
            <a:rPr lang="ja-JP" altLang="ja-JP" sz="1100" b="0" i="0" baseline="0">
              <a:solidFill>
                <a:sysClr val="windowText" lastClr="000000"/>
              </a:solidFill>
              <a:effectLst/>
              <a:latin typeface="+mn-lt"/>
              <a:ea typeface="+mn-ea"/>
              <a:cs typeface="+mn-cs"/>
            </a:rPr>
            <a:t>ポイント差から、</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ポイント差に減少している。</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定員管理とあわせて、給与の適正化に努める。</a:t>
          </a:r>
          <a:endParaRPr kumimoji="1" lang="en-US" altLang="ja-JP" sz="11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85</xdr:row>
      <xdr:rowOff>88054</xdr:rowOff>
    </xdr:to>
    <xdr:cxnSp macro="">
      <xdr:nvCxnSpPr>
        <xdr:cNvPr id="255" name="直線コネクタ 254"/>
        <xdr:cNvCxnSpPr/>
      </xdr:nvCxnSpPr>
      <xdr:spPr>
        <a:xfrm flipV="1">
          <a:off x="17018000" y="13808711"/>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60131</xdr:rowOff>
    </xdr:from>
    <xdr:ext cx="762000" cy="259045"/>
    <xdr:sp macro="" textlink="">
      <xdr:nvSpPr>
        <xdr:cNvPr id="256" name="給与水準   （国との比較）最小値テキスト"/>
        <xdr:cNvSpPr txBox="1"/>
      </xdr:nvSpPr>
      <xdr:spPr>
        <a:xfrm>
          <a:off x="17106900" y="14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88054</xdr:rowOff>
    </xdr:from>
    <xdr:to>
      <xdr:col>24</xdr:col>
      <xdr:colOff>647700</xdr:colOff>
      <xdr:row>85</xdr:row>
      <xdr:rowOff>88054</xdr:rowOff>
    </xdr:to>
    <xdr:cxnSp macro="">
      <xdr:nvCxnSpPr>
        <xdr:cNvPr id="257" name="直線コネクタ 256"/>
        <xdr:cNvCxnSpPr/>
      </xdr:nvCxnSpPr>
      <xdr:spPr>
        <a:xfrm>
          <a:off x="16929100" y="146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8"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9" name="直線コネクタ 258"/>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87</xdr:row>
      <xdr:rowOff>155363</xdr:rowOff>
    </xdr:to>
    <xdr:cxnSp macro="">
      <xdr:nvCxnSpPr>
        <xdr:cNvPr id="260" name="直線コネクタ 259"/>
        <xdr:cNvCxnSpPr/>
      </xdr:nvCxnSpPr>
      <xdr:spPr>
        <a:xfrm flipV="1">
          <a:off x="16179800" y="14371743"/>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61"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62" name="フローチャート : 判断 261"/>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155363</xdr:rowOff>
    </xdr:from>
    <xdr:to>
      <xdr:col>23</xdr:col>
      <xdr:colOff>406400</xdr:colOff>
      <xdr:row>88</xdr:row>
      <xdr:rowOff>48261</xdr:rowOff>
    </xdr:to>
    <xdr:cxnSp macro="">
      <xdr:nvCxnSpPr>
        <xdr:cNvPr id="263" name="直線コネクタ 262"/>
        <xdr:cNvCxnSpPr/>
      </xdr:nvCxnSpPr>
      <xdr:spPr>
        <a:xfrm flipV="1">
          <a:off x="15290800" y="150715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4" name="フローチャート : 判断 263"/>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5" name="テキスト ボックス 264"/>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48261</xdr:rowOff>
    </xdr:to>
    <xdr:cxnSp macro="">
      <xdr:nvCxnSpPr>
        <xdr:cNvPr id="266" name="直線コネクタ 265"/>
        <xdr:cNvCxnSpPr/>
      </xdr:nvCxnSpPr>
      <xdr:spPr>
        <a:xfrm>
          <a:off x="14401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2539</xdr:rowOff>
    </xdr:from>
    <xdr:to>
      <xdr:col>22</xdr:col>
      <xdr:colOff>254000</xdr:colOff>
      <xdr:row>86</xdr:row>
      <xdr:rowOff>104139</xdr:rowOff>
    </xdr:to>
    <xdr:sp macro="" textlink="">
      <xdr:nvSpPr>
        <xdr:cNvPr id="267" name="フローチャート : 判断 266"/>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114316</xdr:rowOff>
    </xdr:from>
    <xdr:ext cx="762000" cy="259045"/>
    <xdr:sp macro="" textlink="">
      <xdr:nvSpPr>
        <xdr:cNvPr id="268" name="テキスト ボックス 267"/>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82550</xdr:rowOff>
    </xdr:to>
    <xdr:cxnSp macro="">
      <xdr:nvCxnSpPr>
        <xdr:cNvPr id="269" name="直線コネクタ 268"/>
        <xdr:cNvCxnSpPr/>
      </xdr:nvCxnSpPr>
      <xdr:spPr>
        <a:xfrm>
          <a:off x="13512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70" name="フローチャート : 判断 269"/>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71" name="テキスト ボックス 270"/>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125307</xdr:rowOff>
    </xdr:from>
    <xdr:to>
      <xdr:col>19</xdr:col>
      <xdr:colOff>533400</xdr:colOff>
      <xdr:row>83</xdr:row>
      <xdr:rowOff>55457</xdr:rowOff>
    </xdr:to>
    <xdr:sp macro="" textlink="">
      <xdr:nvSpPr>
        <xdr:cNvPr id="272" name="フローチャート : 判断 271"/>
        <xdr:cNvSpPr/>
      </xdr:nvSpPr>
      <xdr:spPr>
        <a:xfrm>
          <a:off x="13462000" y="1418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65634</xdr:rowOff>
    </xdr:from>
    <xdr:ext cx="762000" cy="259045"/>
    <xdr:sp macro="" textlink="">
      <xdr:nvSpPr>
        <xdr:cNvPr id="273" name="テキスト ボックス 272"/>
        <xdr:cNvSpPr txBox="1"/>
      </xdr:nvSpPr>
      <xdr:spPr>
        <a:xfrm>
          <a:off x="13131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9" name="円/楕円 278"/>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62670</xdr:rowOff>
    </xdr:from>
    <xdr:ext cx="762000" cy="259045"/>
    <xdr:sp macro="" textlink="">
      <xdr:nvSpPr>
        <xdr:cNvPr id="280" name="給与水準   （国との比較）該当値テキスト"/>
        <xdr:cNvSpPr txBox="1"/>
      </xdr:nvSpPr>
      <xdr:spPr>
        <a:xfrm>
          <a:off x="17106900" y="142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104563</xdr:rowOff>
    </xdr:from>
    <xdr:to>
      <xdr:col>23</xdr:col>
      <xdr:colOff>457200</xdr:colOff>
      <xdr:row>88</xdr:row>
      <xdr:rowOff>34713</xdr:rowOff>
    </xdr:to>
    <xdr:sp macro="" textlink="">
      <xdr:nvSpPr>
        <xdr:cNvPr id="281" name="円/楕円 280"/>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19490</xdr:rowOff>
    </xdr:from>
    <xdr:ext cx="736600" cy="259045"/>
    <xdr:sp macro="" textlink="">
      <xdr:nvSpPr>
        <xdr:cNvPr id="282" name="テキスト ボックス 281"/>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3" name="円/楕円 282"/>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84" name="テキスト ボックス 283"/>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5" name="円/楕円 284"/>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86" name="テキスト ボックス 28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7" name="円/楕円 286"/>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88" name="テキスト ボックス 287"/>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今年度は、類似団体に比べ</a:t>
          </a:r>
          <a:r>
            <a:rPr lang="en-US" altLang="ja-JP" sz="1100" b="0" i="0" baseline="0">
              <a:solidFill>
                <a:sysClr val="windowText" lastClr="000000"/>
              </a:solidFill>
              <a:effectLst/>
              <a:latin typeface="+mn-lt"/>
              <a:ea typeface="+mn-ea"/>
              <a:cs typeface="+mn-cs"/>
            </a:rPr>
            <a:t>1.65</a:t>
          </a:r>
          <a:r>
            <a:rPr lang="ja-JP" altLang="ja-JP" sz="1100" b="0" i="0" baseline="0">
              <a:solidFill>
                <a:sysClr val="windowText" lastClr="000000"/>
              </a:solidFill>
              <a:effectLst/>
              <a:latin typeface="+mn-lt"/>
              <a:ea typeface="+mn-ea"/>
              <a:cs typeface="+mn-cs"/>
            </a:rPr>
            <a:t>ポイント減少している。定年退職者</a:t>
          </a:r>
          <a:r>
            <a:rPr lang="ja-JP" altLang="en-US" sz="1100" b="0" i="0" baseline="0">
              <a:solidFill>
                <a:sysClr val="windowText" lastClr="000000"/>
              </a:solidFill>
              <a:effectLst/>
              <a:latin typeface="+mn-lt"/>
              <a:ea typeface="+mn-ea"/>
              <a:cs typeface="+mn-cs"/>
            </a:rPr>
            <a:t>数未満の新採用者数としていること</a:t>
          </a:r>
          <a:r>
            <a:rPr lang="ja-JP" altLang="ja-JP" sz="1100" b="0" i="0" baseline="0">
              <a:solidFill>
                <a:sysClr val="windowText" lastClr="000000"/>
              </a:solidFill>
              <a:effectLst/>
              <a:latin typeface="+mn-lt"/>
              <a:ea typeface="+mn-ea"/>
              <a:cs typeface="+mn-cs"/>
            </a:rPr>
            <a:t>の影響と思われる。今後も、各種業務の見直しや民間委託、施設の民間移譲等を実施し、職員の定員適正管理に努める。</a:t>
          </a:r>
          <a:endParaRPr kumimoji="1" lang="en-US" altLang="ja-JP" sz="11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35957</xdr:rowOff>
    </xdr:from>
    <xdr:to>
      <xdr:col>24</xdr:col>
      <xdr:colOff>558800</xdr:colOff>
      <xdr:row>60</xdr:row>
      <xdr:rowOff>120412</xdr:rowOff>
    </xdr:to>
    <xdr:cxnSp macro="">
      <xdr:nvCxnSpPr>
        <xdr:cNvPr id="327" name="直線コネクタ 326"/>
        <xdr:cNvCxnSpPr/>
      </xdr:nvCxnSpPr>
      <xdr:spPr>
        <a:xfrm flipV="1">
          <a:off x="16179800" y="10322957"/>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8"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103822</xdr:rowOff>
    </xdr:from>
    <xdr:to>
      <xdr:col>23</xdr:col>
      <xdr:colOff>406400</xdr:colOff>
      <xdr:row>60</xdr:row>
      <xdr:rowOff>120412</xdr:rowOff>
    </xdr:to>
    <xdr:cxnSp macro="">
      <xdr:nvCxnSpPr>
        <xdr:cNvPr id="330" name="直線コネクタ 329"/>
        <xdr:cNvCxnSpPr/>
      </xdr:nvCxnSpPr>
      <xdr:spPr>
        <a:xfrm>
          <a:off x="15290800" y="1039082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2" name="テキスト ボックス 331"/>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76676</xdr:rowOff>
    </xdr:from>
    <xdr:to>
      <xdr:col>22</xdr:col>
      <xdr:colOff>203200</xdr:colOff>
      <xdr:row>60</xdr:row>
      <xdr:rowOff>103822</xdr:rowOff>
    </xdr:to>
    <xdr:cxnSp macro="">
      <xdr:nvCxnSpPr>
        <xdr:cNvPr id="333" name="直線コネクタ 332"/>
        <xdr:cNvCxnSpPr/>
      </xdr:nvCxnSpPr>
      <xdr:spPr>
        <a:xfrm>
          <a:off x="14401800" y="1036367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5" name="テキスト ボックス 334"/>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76676</xdr:rowOff>
    </xdr:from>
    <xdr:to>
      <xdr:col>21</xdr:col>
      <xdr:colOff>0</xdr:colOff>
      <xdr:row>60</xdr:row>
      <xdr:rowOff>153591</xdr:rowOff>
    </xdr:to>
    <xdr:cxnSp macro="">
      <xdr:nvCxnSpPr>
        <xdr:cNvPr id="336" name="直線コネクタ 335"/>
        <xdr:cNvCxnSpPr/>
      </xdr:nvCxnSpPr>
      <xdr:spPr>
        <a:xfrm flipV="1">
          <a:off x="13512800" y="10363676"/>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7" name="フローチャート : 判断 336"/>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129319</xdr:rowOff>
    </xdr:from>
    <xdr:ext cx="762000" cy="259045"/>
    <xdr:sp macro="" textlink="">
      <xdr:nvSpPr>
        <xdr:cNvPr id="338" name="テキスト ボックス 337"/>
        <xdr:cNvSpPr txBox="1"/>
      </xdr:nvSpPr>
      <xdr:spPr>
        <a:xfrm>
          <a:off x="14020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9" name="フローチャート : 判断 338"/>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109714</xdr:rowOff>
    </xdr:from>
    <xdr:ext cx="762000" cy="259045"/>
    <xdr:sp macro="" textlink="">
      <xdr:nvSpPr>
        <xdr:cNvPr id="340" name="テキスト ボックス 339"/>
        <xdr:cNvSpPr txBox="1"/>
      </xdr:nvSpPr>
      <xdr:spPr>
        <a:xfrm>
          <a:off x="13131800" y="1056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156607</xdr:rowOff>
    </xdr:from>
    <xdr:to>
      <xdr:col>24</xdr:col>
      <xdr:colOff>609600</xdr:colOff>
      <xdr:row>60</xdr:row>
      <xdr:rowOff>86757</xdr:rowOff>
    </xdr:to>
    <xdr:sp macro="" textlink="">
      <xdr:nvSpPr>
        <xdr:cNvPr id="346" name="円/楕円 345"/>
        <xdr:cNvSpPr/>
      </xdr:nvSpPr>
      <xdr:spPr>
        <a:xfrm>
          <a:off x="16967200" y="102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1684</xdr:rowOff>
    </xdr:from>
    <xdr:ext cx="762000" cy="259045"/>
    <xdr:sp macro="" textlink="">
      <xdr:nvSpPr>
        <xdr:cNvPr id="347" name="定員管理の状況該当値テキスト"/>
        <xdr:cNvSpPr txBox="1"/>
      </xdr:nvSpPr>
      <xdr:spPr>
        <a:xfrm>
          <a:off x="17106900" y="1011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69612</xdr:rowOff>
    </xdr:from>
    <xdr:to>
      <xdr:col>23</xdr:col>
      <xdr:colOff>457200</xdr:colOff>
      <xdr:row>60</xdr:row>
      <xdr:rowOff>171212</xdr:rowOff>
    </xdr:to>
    <xdr:sp macro="" textlink="">
      <xdr:nvSpPr>
        <xdr:cNvPr id="348" name="円/楕円 347"/>
        <xdr:cNvSpPr/>
      </xdr:nvSpPr>
      <xdr:spPr>
        <a:xfrm>
          <a:off x="16129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9939</xdr:rowOff>
    </xdr:from>
    <xdr:ext cx="736600" cy="259045"/>
    <xdr:sp macro="" textlink="">
      <xdr:nvSpPr>
        <xdr:cNvPr id="349" name="テキスト ボックス 348"/>
        <xdr:cNvSpPr txBox="1"/>
      </xdr:nvSpPr>
      <xdr:spPr>
        <a:xfrm>
          <a:off x="15798800" y="1012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53022</xdr:rowOff>
    </xdr:from>
    <xdr:to>
      <xdr:col>22</xdr:col>
      <xdr:colOff>254000</xdr:colOff>
      <xdr:row>60</xdr:row>
      <xdr:rowOff>154622</xdr:rowOff>
    </xdr:to>
    <xdr:sp macro="" textlink="">
      <xdr:nvSpPr>
        <xdr:cNvPr id="350" name="円/楕円 349"/>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164799</xdr:rowOff>
    </xdr:from>
    <xdr:ext cx="762000" cy="259045"/>
    <xdr:sp macro="" textlink="">
      <xdr:nvSpPr>
        <xdr:cNvPr id="351" name="テキスト ボックス 350"/>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25876</xdr:rowOff>
    </xdr:from>
    <xdr:to>
      <xdr:col>21</xdr:col>
      <xdr:colOff>50800</xdr:colOff>
      <xdr:row>60</xdr:row>
      <xdr:rowOff>127476</xdr:rowOff>
    </xdr:to>
    <xdr:sp macro="" textlink="">
      <xdr:nvSpPr>
        <xdr:cNvPr id="352" name="円/楕円 351"/>
        <xdr:cNvSpPr/>
      </xdr:nvSpPr>
      <xdr:spPr>
        <a:xfrm>
          <a:off x="14351000" y="103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137653</xdr:rowOff>
    </xdr:from>
    <xdr:ext cx="762000" cy="259045"/>
    <xdr:sp macro="" textlink="">
      <xdr:nvSpPr>
        <xdr:cNvPr id="353" name="テキスト ボックス 352"/>
        <xdr:cNvSpPr txBox="1"/>
      </xdr:nvSpPr>
      <xdr:spPr>
        <a:xfrm>
          <a:off x="14020800" y="1008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102791</xdr:rowOff>
    </xdr:from>
    <xdr:to>
      <xdr:col>19</xdr:col>
      <xdr:colOff>533400</xdr:colOff>
      <xdr:row>61</xdr:row>
      <xdr:rowOff>32941</xdr:rowOff>
    </xdr:to>
    <xdr:sp macro="" textlink="">
      <xdr:nvSpPr>
        <xdr:cNvPr id="354" name="円/楕円 353"/>
        <xdr:cNvSpPr/>
      </xdr:nvSpPr>
      <xdr:spPr>
        <a:xfrm>
          <a:off x="13462000" y="103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43118</xdr:rowOff>
    </xdr:from>
    <xdr:ext cx="762000" cy="259045"/>
    <xdr:sp macro="" textlink="">
      <xdr:nvSpPr>
        <xdr:cNvPr id="355" name="テキスト ボックス 354"/>
        <xdr:cNvSpPr txBox="1"/>
      </xdr:nvSpPr>
      <xdr:spPr>
        <a:xfrm>
          <a:off x="13131800" y="1015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H25</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約</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千万円の繰上償還を実施したのに伴い、昨年より</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ポイント減少し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、起債発行</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抑制</a:t>
          </a:r>
          <a:r>
            <a:rPr lang="ja-JP" altLang="en-US" sz="1100" b="0" i="0" baseline="0">
              <a:solidFill>
                <a:sysClr val="windowText" lastClr="000000"/>
              </a:solidFill>
              <a:effectLst/>
              <a:latin typeface="+mn-lt"/>
              <a:ea typeface="+mn-ea"/>
              <a:cs typeface="+mn-cs"/>
            </a:rPr>
            <a:t>に努め</a:t>
          </a:r>
          <a:r>
            <a:rPr lang="ja-JP" altLang="ja-JP" sz="1100" b="0" i="0" baseline="0">
              <a:solidFill>
                <a:sysClr val="windowText" lastClr="000000"/>
              </a:solidFill>
              <a:effectLst/>
              <a:latin typeface="+mn-lt"/>
              <a:ea typeface="+mn-ea"/>
              <a:cs typeface="+mn-cs"/>
            </a:rPr>
            <a:t>、予算規模の縮小と今後返済が始まることによる公債費率の上昇を抑えるため</a:t>
          </a:r>
          <a:r>
            <a:rPr lang="ja-JP" altLang="en-US" sz="1100" b="0" i="0" baseline="0">
              <a:solidFill>
                <a:sysClr val="windowText" lastClr="000000"/>
              </a:solidFill>
              <a:effectLst/>
              <a:latin typeface="+mn-lt"/>
              <a:ea typeface="+mn-ea"/>
              <a:cs typeface="+mn-cs"/>
            </a:rPr>
            <a:t>可能な範囲で</a:t>
          </a:r>
          <a:r>
            <a:rPr lang="ja-JP" altLang="ja-JP" sz="1100" b="0" i="0" baseline="0">
              <a:solidFill>
                <a:sysClr val="windowText" lastClr="000000"/>
              </a:solidFill>
              <a:effectLst/>
              <a:latin typeface="+mn-lt"/>
              <a:ea typeface="+mn-ea"/>
              <a:cs typeface="+mn-cs"/>
            </a:rPr>
            <a:t>継続的な繰上償還を実施する予定である。</a:t>
          </a:r>
          <a:endParaRPr lang="ja-JP" altLang="ja-JP" sz="11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85" name="直線コネクタ 384"/>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7" name="直線コネクタ 38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8"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9" name="直線コネクタ 388"/>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40</xdr:row>
      <xdr:rowOff>46567</xdr:rowOff>
    </xdr:to>
    <xdr:cxnSp macro="">
      <xdr:nvCxnSpPr>
        <xdr:cNvPr id="390" name="直線コネクタ 389"/>
        <xdr:cNvCxnSpPr/>
      </xdr:nvCxnSpPr>
      <xdr:spPr>
        <a:xfrm flipV="1">
          <a:off x="16179800" y="670348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91"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92" name="フローチャート : 判断 391"/>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41</xdr:row>
      <xdr:rowOff>143228</xdr:rowOff>
    </xdr:to>
    <xdr:cxnSp macro="">
      <xdr:nvCxnSpPr>
        <xdr:cNvPr id="393" name="直線コネクタ 392"/>
        <xdr:cNvCxnSpPr/>
      </xdr:nvCxnSpPr>
      <xdr:spPr>
        <a:xfrm flipV="1">
          <a:off x="15290800" y="690456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94" name="フローチャート : 判断 393"/>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95" name="テキスト ボックス 394"/>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143228</xdr:rowOff>
    </xdr:from>
    <xdr:to>
      <xdr:col>22</xdr:col>
      <xdr:colOff>203200</xdr:colOff>
      <xdr:row>43</xdr:row>
      <xdr:rowOff>68439</xdr:rowOff>
    </xdr:to>
    <xdr:cxnSp macro="">
      <xdr:nvCxnSpPr>
        <xdr:cNvPr id="396" name="直線コネクタ 395"/>
        <xdr:cNvCxnSpPr/>
      </xdr:nvCxnSpPr>
      <xdr:spPr>
        <a:xfrm flipV="1">
          <a:off x="14401800" y="7172678"/>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68439</xdr:rowOff>
    </xdr:from>
    <xdr:to>
      <xdr:col>21</xdr:col>
      <xdr:colOff>0</xdr:colOff>
      <xdr:row>44</xdr:row>
      <xdr:rowOff>98072</xdr:rowOff>
    </xdr:to>
    <xdr:cxnSp macro="">
      <xdr:nvCxnSpPr>
        <xdr:cNvPr id="399" name="直線コネクタ 398"/>
        <xdr:cNvCxnSpPr/>
      </xdr:nvCxnSpPr>
      <xdr:spPr>
        <a:xfrm flipV="1">
          <a:off x="13512800" y="74407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400" name="フローチャート : 判断 399"/>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62388</xdr:rowOff>
    </xdr:from>
    <xdr:ext cx="762000" cy="259045"/>
    <xdr:sp macro="" textlink="">
      <xdr:nvSpPr>
        <xdr:cNvPr id="401" name="テキスト ボックス 400"/>
        <xdr:cNvSpPr txBox="1"/>
      </xdr:nvSpPr>
      <xdr:spPr>
        <a:xfrm>
          <a:off x="14020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2" name="フローチャート : 判断 401"/>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03" name="テキスト ボックス 402"/>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409" name="円/楕円 408"/>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410"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11" name="円/楕円 410"/>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12" name="テキスト ボックス 41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92428</xdr:rowOff>
    </xdr:from>
    <xdr:to>
      <xdr:col>22</xdr:col>
      <xdr:colOff>254000</xdr:colOff>
      <xdr:row>42</xdr:row>
      <xdr:rowOff>22578</xdr:rowOff>
    </xdr:to>
    <xdr:sp macro="" textlink="">
      <xdr:nvSpPr>
        <xdr:cNvPr id="413" name="円/楕円 412"/>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32755</xdr:rowOff>
    </xdr:from>
    <xdr:ext cx="762000" cy="259045"/>
    <xdr:sp macro="" textlink="">
      <xdr:nvSpPr>
        <xdr:cNvPr id="414" name="テキスト ボックス 413"/>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17639</xdr:rowOff>
    </xdr:from>
    <xdr:to>
      <xdr:col>21</xdr:col>
      <xdr:colOff>50800</xdr:colOff>
      <xdr:row>43</xdr:row>
      <xdr:rowOff>119239</xdr:rowOff>
    </xdr:to>
    <xdr:sp macro="" textlink="">
      <xdr:nvSpPr>
        <xdr:cNvPr id="415" name="円/楕円 414"/>
        <xdr:cNvSpPr/>
      </xdr:nvSpPr>
      <xdr:spPr>
        <a:xfrm>
          <a:off x="14351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416" name="テキスト ボックス 415"/>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17" name="円/楕円 416"/>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18" name="テキスト ボックス 417"/>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0" name="テキスト ボックス 41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1" name="テキスト ボックス 42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地方債の繰上償還や、基金残高の増加により、比率は毎年減少しているので、今後も起債発行の抑制や繰上償還を実施し、将来負担比率の減少に努める。</a:t>
          </a:r>
          <a:endParaRPr lang="ja-JP" altLang="ja-JP" sz="11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9" name="直線コネクタ 448"/>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50"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51" name="直線コネクタ 450"/>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2"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3" name="直線コネクタ 452"/>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31690</xdr:rowOff>
    </xdr:from>
    <xdr:to>
      <xdr:col>24</xdr:col>
      <xdr:colOff>558800</xdr:colOff>
      <xdr:row>18</xdr:row>
      <xdr:rowOff>77410</xdr:rowOff>
    </xdr:to>
    <xdr:cxnSp macro="">
      <xdr:nvCxnSpPr>
        <xdr:cNvPr id="454" name="直線コネクタ 453"/>
        <xdr:cNvCxnSpPr/>
      </xdr:nvCxnSpPr>
      <xdr:spPr>
        <a:xfrm flipV="1">
          <a:off x="16179800" y="29463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5"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6" name="フローチャート : 判断 455"/>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77410</xdr:rowOff>
    </xdr:from>
    <xdr:to>
      <xdr:col>23</xdr:col>
      <xdr:colOff>406400</xdr:colOff>
      <xdr:row>19</xdr:row>
      <xdr:rowOff>9374</xdr:rowOff>
    </xdr:to>
    <xdr:cxnSp macro="">
      <xdr:nvCxnSpPr>
        <xdr:cNvPr id="457" name="直線コネクタ 456"/>
        <xdr:cNvCxnSpPr/>
      </xdr:nvCxnSpPr>
      <xdr:spPr>
        <a:xfrm flipV="1">
          <a:off x="15290800" y="316351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8" name="フローチャート : 判断 457"/>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115406</xdr:rowOff>
    </xdr:from>
    <xdr:ext cx="736600" cy="259045"/>
    <xdr:sp macro="" textlink="">
      <xdr:nvSpPr>
        <xdr:cNvPr id="459" name="テキスト ボックス 458"/>
        <xdr:cNvSpPr txBox="1"/>
      </xdr:nvSpPr>
      <xdr:spPr>
        <a:xfrm>
          <a:off x="15798800" y="2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9374</xdr:rowOff>
    </xdr:from>
    <xdr:to>
      <xdr:col>22</xdr:col>
      <xdr:colOff>203200</xdr:colOff>
      <xdr:row>20</xdr:row>
      <xdr:rowOff>167701</xdr:rowOff>
    </xdr:to>
    <xdr:cxnSp macro="">
      <xdr:nvCxnSpPr>
        <xdr:cNvPr id="460" name="直線コネクタ 459"/>
        <xdr:cNvCxnSpPr/>
      </xdr:nvCxnSpPr>
      <xdr:spPr>
        <a:xfrm flipV="1">
          <a:off x="14401800" y="3266924"/>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61" name="フローチャート : 判断 460"/>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2" name="テキスト ボックス 461"/>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167701</xdr:rowOff>
    </xdr:from>
    <xdr:to>
      <xdr:col>21</xdr:col>
      <xdr:colOff>0</xdr:colOff>
      <xdr:row>22</xdr:row>
      <xdr:rowOff>100572</xdr:rowOff>
    </xdr:to>
    <xdr:cxnSp macro="">
      <xdr:nvCxnSpPr>
        <xdr:cNvPr id="463" name="直線コネクタ 462"/>
        <xdr:cNvCxnSpPr/>
      </xdr:nvCxnSpPr>
      <xdr:spPr>
        <a:xfrm flipV="1">
          <a:off x="13512800" y="3596701"/>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121739</xdr:rowOff>
    </xdr:from>
    <xdr:to>
      <xdr:col>21</xdr:col>
      <xdr:colOff>50800</xdr:colOff>
      <xdr:row>20</xdr:row>
      <xdr:rowOff>51889</xdr:rowOff>
    </xdr:to>
    <xdr:sp macro="" textlink="">
      <xdr:nvSpPr>
        <xdr:cNvPr id="464" name="フローチャート : 判断 463"/>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62065</xdr:rowOff>
    </xdr:from>
    <xdr:ext cx="762000" cy="259045"/>
    <xdr:sp macro="" textlink="">
      <xdr:nvSpPr>
        <xdr:cNvPr id="465" name="テキスト ボックス 464"/>
        <xdr:cNvSpPr txBox="1"/>
      </xdr:nvSpPr>
      <xdr:spPr>
        <a:xfrm>
          <a:off x="14020800" y="3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66" name="フローチャート : 判断 465"/>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154896</xdr:rowOff>
    </xdr:from>
    <xdr:ext cx="762000" cy="259045"/>
    <xdr:sp macro="" textlink="">
      <xdr:nvSpPr>
        <xdr:cNvPr id="467" name="テキスト ボックス 466"/>
        <xdr:cNvSpPr txBox="1"/>
      </xdr:nvSpPr>
      <xdr:spPr>
        <a:xfrm>
          <a:off x="13131800" y="34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152340</xdr:rowOff>
    </xdr:from>
    <xdr:to>
      <xdr:col>24</xdr:col>
      <xdr:colOff>609600</xdr:colOff>
      <xdr:row>17</xdr:row>
      <xdr:rowOff>82490</xdr:rowOff>
    </xdr:to>
    <xdr:sp macro="" textlink="">
      <xdr:nvSpPr>
        <xdr:cNvPr id="473" name="円/楕円 472"/>
        <xdr:cNvSpPr/>
      </xdr:nvSpPr>
      <xdr:spPr>
        <a:xfrm>
          <a:off x="169672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168867</xdr:rowOff>
    </xdr:from>
    <xdr:ext cx="762000" cy="259045"/>
    <xdr:sp macro="" textlink="">
      <xdr:nvSpPr>
        <xdr:cNvPr id="474" name="将来負担の状況該当値テキスト"/>
        <xdr:cNvSpPr txBox="1"/>
      </xdr:nvSpPr>
      <xdr:spPr>
        <a:xfrm>
          <a:off x="17106900" y="27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26610</xdr:rowOff>
    </xdr:from>
    <xdr:to>
      <xdr:col>23</xdr:col>
      <xdr:colOff>457200</xdr:colOff>
      <xdr:row>18</xdr:row>
      <xdr:rowOff>128210</xdr:rowOff>
    </xdr:to>
    <xdr:sp macro="" textlink="">
      <xdr:nvSpPr>
        <xdr:cNvPr id="475" name="円/楕円 474"/>
        <xdr:cNvSpPr/>
      </xdr:nvSpPr>
      <xdr:spPr>
        <a:xfrm>
          <a:off x="16129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112987</xdr:rowOff>
    </xdr:from>
    <xdr:ext cx="736600" cy="259045"/>
    <xdr:sp macro="" textlink="">
      <xdr:nvSpPr>
        <xdr:cNvPr id="476" name="テキスト ボックス 475"/>
        <xdr:cNvSpPr txBox="1"/>
      </xdr:nvSpPr>
      <xdr:spPr>
        <a:xfrm>
          <a:off x="15798800" y="319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130024</xdr:rowOff>
    </xdr:from>
    <xdr:to>
      <xdr:col>22</xdr:col>
      <xdr:colOff>254000</xdr:colOff>
      <xdr:row>19</xdr:row>
      <xdr:rowOff>60174</xdr:rowOff>
    </xdr:to>
    <xdr:sp macro="" textlink="">
      <xdr:nvSpPr>
        <xdr:cNvPr id="477" name="円/楕円 476"/>
        <xdr:cNvSpPr/>
      </xdr:nvSpPr>
      <xdr:spPr>
        <a:xfrm>
          <a:off x="15240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70351</xdr:rowOff>
    </xdr:from>
    <xdr:ext cx="762000" cy="259045"/>
    <xdr:sp macro="" textlink="">
      <xdr:nvSpPr>
        <xdr:cNvPr id="478" name="テキスト ボックス 477"/>
        <xdr:cNvSpPr txBox="1"/>
      </xdr:nvSpPr>
      <xdr:spPr>
        <a:xfrm>
          <a:off x="14909800" y="29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116901</xdr:rowOff>
    </xdr:from>
    <xdr:to>
      <xdr:col>21</xdr:col>
      <xdr:colOff>50800</xdr:colOff>
      <xdr:row>21</xdr:row>
      <xdr:rowOff>47051</xdr:rowOff>
    </xdr:to>
    <xdr:sp macro="" textlink="">
      <xdr:nvSpPr>
        <xdr:cNvPr id="479" name="円/楕円 478"/>
        <xdr:cNvSpPr/>
      </xdr:nvSpPr>
      <xdr:spPr>
        <a:xfrm>
          <a:off x="14351000" y="35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31828</xdr:rowOff>
    </xdr:from>
    <xdr:ext cx="762000" cy="259045"/>
    <xdr:sp macro="" textlink="">
      <xdr:nvSpPr>
        <xdr:cNvPr id="480" name="テキスト ボックス 479"/>
        <xdr:cNvSpPr txBox="1"/>
      </xdr:nvSpPr>
      <xdr:spPr>
        <a:xfrm>
          <a:off x="14020800" y="36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49772</xdr:rowOff>
    </xdr:from>
    <xdr:to>
      <xdr:col>19</xdr:col>
      <xdr:colOff>533400</xdr:colOff>
      <xdr:row>22</xdr:row>
      <xdr:rowOff>151372</xdr:rowOff>
    </xdr:to>
    <xdr:sp macro="" textlink="">
      <xdr:nvSpPr>
        <xdr:cNvPr id="481" name="円/楕円 480"/>
        <xdr:cNvSpPr/>
      </xdr:nvSpPr>
      <xdr:spPr>
        <a:xfrm>
          <a:off x="13462000" y="38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136149</xdr:rowOff>
    </xdr:from>
    <xdr:ext cx="762000" cy="259045"/>
    <xdr:sp macro="" textlink="">
      <xdr:nvSpPr>
        <xdr:cNvPr id="482" name="テキスト ボックス 481"/>
        <xdr:cNvSpPr txBox="1"/>
      </xdr:nvSpPr>
      <xdr:spPr>
        <a:xfrm>
          <a:off x="13131800" y="390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青森県七戸町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17,028
16,993
337.23
10,109,980
9,933,912
148,930
6,964,056
9,442,418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合併前後においても退職者の不補充を行なってきた。こうした不補充の効果が出ており、類似団体に比べかなり改善されている。各種手当は順次廃止し、児童館や幼稚園の民間委託等を早期に進め人件費削減に一層努める。</a:t>
          </a:r>
          <a:endParaRPr kumimoji="0" lang="ja-JP" altLang="en-US" sz="1100" b="0" i="0" baseline="0">
            <a:solidFill>
              <a:sysClr val="windowText" lastClr="000000"/>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165100</xdr:rowOff>
    </xdr:to>
    <xdr:cxnSp macro="">
      <xdr:nvCxnSpPr>
        <xdr:cNvPr id="67" name="直線コネクタ 66"/>
        <xdr:cNvCxnSpPr/>
      </xdr:nvCxnSpPr>
      <xdr:spPr>
        <a:xfrm flipV="1">
          <a:off x="3987800" y="618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36</xdr:row>
      <xdr:rowOff>165100</xdr:rowOff>
    </xdr:to>
    <xdr:cxnSp macro="">
      <xdr:nvCxnSpPr>
        <xdr:cNvPr id="70" name="直線コネクタ 69"/>
        <xdr:cNvCxnSpPr/>
      </xdr:nvCxnSpPr>
      <xdr:spPr>
        <a:xfrm>
          <a:off x="3098800" y="6315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37193</xdr:rowOff>
    </xdr:to>
    <xdr:cxnSp macro="">
      <xdr:nvCxnSpPr>
        <xdr:cNvPr id="73" name="直線コネクタ 72"/>
        <xdr:cNvCxnSpPr/>
      </xdr:nvCxnSpPr>
      <xdr:spPr>
        <a:xfrm flipV="1">
          <a:off x="2209800" y="6315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39</xdr:row>
      <xdr:rowOff>42635</xdr:rowOff>
    </xdr:to>
    <xdr:cxnSp macro="">
      <xdr:nvCxnSpPr>
        <xdr:cNvPr id="76" name="直線コネクタ 75"/>
        <xdr:cNvCxnSpPr/>
      </xdr:nvCxnSpPr>
      <xdr:spPr>
        <a:xfrm flipV="1">
          <a:off x="1320800" y="6380843"/>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78" name="テキスト ボックス 77"/>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6" name="円/楕円 85"/>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7"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8" name="円/楕円 87"/>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9" name="テキスト ボックス 88"/>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0" name="円/楕円 89"/>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1" name="テキスト ボックス 90"/>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2" name="円/楕円 91"/>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3" name="テキスト ボックス 92"/>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163285</xdr:rowOff>
    </xdr:from>
    <xdr:to>
      <xdr:col>1</xdr:col>
      <xdr:colOff>676275</xdr:colOff>
      <xdr:row>39</xdr:row>
      <xdr:rowOff>93435</xdr:rowOff>
    </xdr:to>
    <xdr:sp macro="" textlink="">
      <xdr:nvSpPr>
        <xdr:cNvPr id="94" name="円/楕円 93"/>
        <xdr:cNvSpPr/>
      </xdr:nvSpPr>
      <xdr:spPr>
        <a:xfrm>
          <a:off x="1270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78212</xdr:rowOff>
    </xdr:from>
    <xdr:ext cx="762000" cy="259045"/>
    <xdr:sp macro="" textlink="">
      <xdr:nvSpPr>
        <xdr:cNvPr id="95" name="テキスト ボックス 94"/>
        <xdr:cNvSpPr txBox="1"/>
      </xdr:nvSpPr>
      <xdr:spPr>
        <a:xfrm>
          <a:off x="939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類似団体平均より低く、全国、県平均よりも低い水準にあるので、今後もこの状態を維持するよう努める。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114300</xdr:rowOff>
    </xdr:from>
    <xdr:to>
      <xdr:col>24</xdr:col>
      <xdr:colOff>31750</xdr:colOff>
      <xdr:row>22</xdr:row>
      <xdr:rowOff>25400</xdr:rowOff>
    </xdr:to>
    <xdr:cxnSp macro="">
      <xdr:nvCxnSpPr>
        <xdr:cNvPr id="123" name="直線コネクタ 122"/>
        <xdr:cNvCxnSpPr/>
      </xdr:nvCxnSpPr>
      <xdr:spPr>
        <a:xfrm flipV="1">
          <a:off x="16510000" y="2514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4"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5" name="直線コネクタ 124"/>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29227</xdr:rowOff>
    </xdr:from>
    <xdr:ext cx="762000" cy="259045"/>
    <xdr:sp macro="" textlink="">
      <xdr:nvSpPr>
        <xdr:cNvPr id="126" name="物件費最大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14</xdr:row>
      <xdr:rowOff>114300</xdr:rowOff>
    </xdr:from>
    <xdr:to>
      <xdr:col>24</xdr:col>
      <xdr:colOff>120650</xdr:colOff>
      <xdr:row>14</xdr:row>
      <xdr:rowOff>114300</xdr:rowOff>
    </xdr:to>
    <xdr:cxnSp macro="">
      <xdr:nvCxnSpPr>
        <xdr:cNvPr id="127" name="直線コネクタ 126"/>
        <xdr:cNvCxnSpPr/>
      </xdr:nvCxnSpPr>
      <xdr:spPr>
        <a:xfrm>
          <a:off x="16421100" y="251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25400</xdr:rowOff>
    </xdr:to>
    <xdr:cxnSp macro="">
      <xdr:nvCxnSpPr>
        <xdr:cNvPr id="128" name="直線コネクタ 127"/>
        <xdr:cNvCxnSpPr/>
      </xdr:nvCxnSpPr>
      <xdr:spPr>
        <a:xfrm>
          <a:off x="15671800" y="269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9"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0" name="フローチャート : 判断 129"/>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120650</xdr:rowOff>
    </xdr:to>
    <xdr:cxnSp macro="">
      <xdr:nvCxnSpPr>
        <xdr:cNvPr id="131" name="直線コネクタ 130"/>
        <xdr:cNvCxnSpPr/>
      </xdr:nvCxnSpPr>
      <xdr:spPr>
        <a:xfrm>
          <a:off x="14782800" y="260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152400</xdr:rowOff>
    </xdr:from>
    <xdr:to>
      <xdr:col>22</xdr:col>
      <xdr:colOff>615950</xdr:colOff>
      <xdr:row>17</xdr:row>
      <xdr:rowOff>82550</xdr:rowOff>
    </xdr:to>
    <xdr:sp macro="" textlink="">
      <xdr:nvSpPr>
        <xdr:cNvPr id="132" name="フローチャート : 判断 131"/>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33" name="テキスト ボックス 132"/>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15</xdr:row>
      <xdr:rowOff>31750</xdr:rowOff>
    </xdr:to>
    <xdr:cxnSp macro="">
      <xdr:nvCxnSpPr>
        <xdr:cNvPr id="134" name="直線コネクタ 133"/>
        <xdr:cNvCxnSpPr/>
      </xdr:nvCxnSpPr>
      <xdr:spPr>
        <a:xfrm>
          <a:off x="13893800" y="242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5" name="フローチャート : 判断 134"/>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6" name="テキスト ボックス 135"/>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127000</xdr:rowOff>
    </xdr:to>
    <xdr:cxnSp macro="">
      <xdr:nvCxnSpPr>
        <xdr:cNvPr id="137" name="直線コネクタ 136"/>
        <xdr:cNvCxnSpPr/>
      </xdr:nvCxnSpPr>
      <xdr:spPr>
        <a:xfrm flipV="1">
          <a:off x="13004800" y="242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8" name="フローチャート : 判断 137"/>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39" name="テキスト ボックス 13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0" name="フローチャート : 判断 139"/>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1" name="テキスト ボックス 140"/>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7" name="円/楕円 146"/>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8"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9" name="円/楕円 148"/>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50" name="テキスト ボックス 149"/>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1" name="円/楕円 150"/>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2" name="テキスト ボックス 151"/>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3" name="円/楕円 152"/>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4" name="テキスト ボックス 153"/>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5" name="円/楕円 154"/>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6" name="テキスト ボックス 155"/>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全国、県内に比べ率が約半分程度の数値であるが、</a:t>
          </a:r>
          <a:r>
            <a:rPr lang="en-US" altLang="ja-JP" sz="1100" b="0" i="0" baseline="0">
              <a:solidFill>
                <a:sysClr val="windowText" lastClr="000000"/>
              </a:solidFill>
              <a:effectLst/>
              <a:latin typeface="+mn-lt"/>
              <a:ea typeface="+mn-ea"/>
              <a:cs typeface="+mn-cs"/>
            </a:rPr>
            <a:t>H17</a:t>
          </a:r>
          <a:r>
            <a:rPr lang="ja-JP" altLang="ja-JP" sz="1100" b="0" i="0" baseline="0">
              <a:solidFill>
                <a:sysClr val="windowText" lastClr="000000"/>
              </a:solidFill>
              <a:effectLst/>
              <a:latin typeface="+mn-lt"/>
              <a:ea typeface="+mn-ea"/>
              <a:cs typeface="+mn-cs"/>
            </a:rPr>
            <a:t>年の合併以後、少しずつ上昇傾向にある。これは、中学生までの医療費無料化や、要保護・準要保護費の増加が見られるためである。今後も上昇傾向が見込まれるため、頻回受信や重複受信など、不適切な診療がないかチェックするなど、増加抑制に努め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4" name="直線コネクタ 183"/>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5"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6" name="直線コネクタ 185"/>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7"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8" name="直線コネクタ 187"/>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146050</xdr:rowOff>
    </xdr:to>
    <xdr:cxnSp macro="">
      <xdr:nvCxnSpPr>
        <xdr:cNvPr id="189" name="直線コネクタ 188"/>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90"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91" name="フローチャート : 判断 190"/>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69850</xdr:rowOff>
    </xdr:to>
    <xdr:cxnSp macro="">
      <xdr:nvCxnSpPr>
        <xdr:cNvPr id="192" name="直線コネクタ 191"/>
        <xdr:cNvCxnSpPr/>
      </xdr:nvCxnSpPr>
      <xdr:spPr>
        <a:xfrm>
          <a:off x="3098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3" name="フローチャート : 判断 192"/>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4" name="テキスト ボックス 193"/>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165100</xdr:rowOff>
    </xdr:to>
    <xdr:cxnSp macro="">
      <xdr:nvCxnSpPr>
        <xdr:cNvPr id="195" name="直線コネクタ 194"/>
        <xdr:cNvCxnSpPr/>
      </xdr:nvCxnSpPr>
      <xdr:spPr>
        <a:xfrm flipV="1">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6" name="フローチャート : 判断 195"/>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7" name="テキスト ボックス 196"/>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8" name="直線コネクタ 197"/>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9" name="フローチャート : 判断 198"/>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00" name="テキスト ボックス 19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1" name="フローチャート : 判断 200"/>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2" name="テキスト ボックス 201"/>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8" name="円/楕円 207"/>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9"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10" name="円/楕円 209"/>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11" name="テキスト ボックス 21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2" name="円/楕円 211"/>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3" name="テキスト ボックス 212"/>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6" name="円/楕円 215"/>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7" name="テキスト ボックス 21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平均を上回っている要因は、下水道事業への繰出金によるものである。国が示す繰出し基準のおおよそ５倍の繰出し金があり、今後もこのまま行われれば一般会計への大きな負担になる。他の特別会計は全て国の繰出し基準に基づき繰出しているので、下水道事業においては、独立採算の原則に立ち返った料金の値上げ等による健全化を図るのはもちろん、今後の建設計画についても区域の見直しなど抜本的な改善が必要であ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7" name="直線コネクタ 246"/>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8"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9" name="直線コネクタ 248"/>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0"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1" name="直線コネクタ 250"/>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102507</xdr:rowOff>
    </xdr:from>
    <xdr:to>
      <xdr:col>24</xdr:col>
      <xdr:colOff>31750</xdr:colOff>
      <xdr:row>61</xdr:row>
      <xdr:rowOff>102507</xdr:rowOff>
    </xdr:to>
    <xdr:cxnSp macro="">
      <xdr:nvCxnSpPr>
        <xdr:cNvPr id="252" name="直線コネクタ 251"/>
        <xdr:cNvCxnSpPr/>
      </xdr:nvCxnSpPr>
      <xdr:spPr>
        <a:xfrm>
          <a:off x="15671800" y="10560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3"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4" name="フローチャート : 判断 253"/>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118835</xdr:rowOff>
    </xdr:from>
    <xdr:to>
      <xdr:col>22</xdr:col>
      <xdr:colOff>565150</xdr:colOff>
      <xdr:row>61</xdr:row>
      <xdr:rowOff>102507</xdr:rowOff>
    </xdr:to>
    <xdr:cxnSp macro="">
      <xdr:nvCxnSpPr>
        <xdr:cNvPr id="255" name="直線コネクタ 254"/>
        <xdr:cNvCxnSpPr/>
      </xdr:nvCxnSpPr>
      <xdr:spPr>
        <a:xfrm>
          <a:off x="14782800" y="102343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6" name="フローチャート : 判断 255"/>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7" name="テキスト ボックス 256"/>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151493</xdr:rowOff>
    </xdr:from>
    <xdr:to>
      <xdr:col>21</xdr:col>
      <xdr:colOff>361950</xdr:colOff>
      <xdr:row>59</xdr:row>
      <xdr:rowOff>118835</xdr:rowOff>
    </xdr:to>
    <xdr:cxnSp macro="">
      <xdr:nvCxnSpPr>
        <xdr:cNvPr id="258" name="直線コネクタ 257"/>
        <xdr:cNvCxnSpPr/>
      </xdr:nvCxnSpPr>
      <xdr:spPr>
        <a:xfrm>
          <a:off x="13893800" y="99241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9" name="フローチャート : 判断 258"/>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0" name="テキスト ボックス 259"/>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86178</xdr:rowOff>
    </xdr:from>
    <xdr:to>
      <xdr:col>20</xdr:col>
      <xdr:colOff>158750</xdr:colOff>
      <xdr:row>57</xdr:row>
      <xdr:rowOff>151493</xdr:rowOff>
    </xdr:to>
    <xdr:cxnSp macro="">
      <xdr:nvCxnSpPr>
        <xdr:cNvPr id="261" name="直線コネクタ 260"/>
        <xdr:cNvCxnSpPr/>
      </xdr:nvCxnSpPr>
      <xdr:spPr>
        <a:xfrm>
          <a:off x="13004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2" name="フローチャート : 判断 261"/>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3" name="テキスト ボックス 262"/>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4" name="フローチャート : 判断 263"/>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90005</xdr:rowOff>
    </xdr:from>
    <xdr:ext cx="762000" cy="259045"/>
    <xdr:sp macro="" textlink="">
      <xdr:nvSpPr>
        <xdr:cNvPr id="265" name="テキスト ボックス 264"/>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51707</xdr:rowOff>
    </xdr:from>
    <xdr:to>
      <xdr:col>24</xdr:col>
      <xdr:colOff>82550</xdr:colOff>
      <xdr:row>61</xdr:row>
      <xdr:rowOff>153307</xdr:rowOff>
    </xdr:to>
    <xdr:sp macro="" textlink="">
      <xdr:nvSpPr>
        <xdr:cNvPr id="271" name="円/楕円 270"/>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131734</xdr:rowOff>
    </xdr:from>
    <xdr:ext cx="762000" cy="259045"/>
    <xdr:sp macro="" textlink="">
      <xdr:nvSpPr>
        <xdr:cNvPr id="272"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51707</xdr:rowOff>
    </xdr:from>
    <xdr:to>
      <xdr:col>22</xdr:col>
      <xdr:colOff>615950</xdr:colOff>
      <xdr:row>61</xdr:row>
      <xdr:rowOff>153307</xdr:rowOff>
    </xdr:to>
    <xdr:sp macro="" textlink="">
      <xdr:nvSpPr>
        <xdr:cNvPr id="273" name="円/楕円 272"/>
        <xdr:cNvSpPr/>
      </xdr:nvSpPr>
      <xdr:spPr>
        <a:xfrm>
          <a:off x="15621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138084</xdr:rowOff>
    </xdr:from>
    <xdr:ext cx="736600" cy="259045"/>
    <xdr:sp macro="" textlink="">
      <xdr:nvSpPr>
        <xdr:cNvPr id="274" name="テキスト ボックス 273"/>
        <xdr:cNvSpPr txBox="1"/>
      </xdr:nvSpPr>
      <xdr:spPr>
        <a:xfrm>
          <a:off x="15290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68035</xdr:rowOff>
    </xdr:from>
    <xdr:to>
      <xdr:col>21</xdr:col>
      <xdr:colOff>412750</xdr:colOff>
      <xdr:row>59</xdr:row>
      <xdr:rowOff>169635</xdr:rowOff>
    </xdr:to>
    <xdr:sp macro="" textlink="">
      <xdr:nvSpPr>
        <xdr:cNvPr id="275" name="円/楕円 274"/>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154412</xdr:rowOff>
    </xdr:from>
    <xdr:ext cx="762000" cy="259045"/>
    <xdr:sp macro="" textlink="">
      <xdr:nvSpPr>
        <xdr:cNvPr id="276" name="テキスト ボックス 275"/>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100693</xdr:rowOff>
    </xdr:from>
    <xdr:to>
      <xdr:col>20</xdr:col>
      <xdr:colOff>209550</xdr:colOff>
      <xdr:row>58</xdr:row>
      <xdr:rowOff>30843</xdr:rowOff>
    </xdr:to>
    <xdr:sp macro="" textlink="">
      <xdr:nvSpPr>
        <xdr:cNvPr id="277" name="円/楕円 276"/>
        <xdr:cNvSpPr/>
      </xdr:nvSpPr>
      <xdr:spPr>
        <a:xfrm>
          <a:off x="13843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15620</xdr:rowOff>
    </xdr:from>
    <xdr:ext cx="762000" cy="259045"/>
    <xdr:sp macro="" textlink="">
      <xdr:nvSpPr>
        <xdr:cNvPr id="278" name="テキスト ボックス 277"/>
        <xdr:cNvSpPr txBox="1"/>
      </xdr:nvSpPr>
      <xdr:spPr>
        <a:xfrm>
          <a:off x="13512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35378</xdr:rowOff>
    </xdr:from>
    <xdr:to>
      <xdr:col>19</xdr:col>
      <xdr:colOff>6350</xdr:colOff>
      <xdr:row>57</xdr:row>
      <xdr:rowOff>136978</xdr:rowOff>
    </xdr:to>
    <xdr:sp macro="" textlink="">
      <xdr:nvSpPr>
        <xdr:cNvPr id="279" name="円/楕円 278"/>
        <xdr:cNvSpPr/>
      </xdr:nvSpPr>
      <xdr:spPr>
        <a:xfrm>
          <a:off x="12954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121755</xdr:rowOff>
    </xdr:from>
    <xdr:ext cx="762000" cy="259045"/>
    <xdr:sp macro="" textlink="">
      <xdr:nvSpPr>
        <xdr:cNvPr id="280" name="テキスト ボックス 279"/>
        <xdr:cNvSpPr txBox="1"/>
      </xdr:nvSpPr>
      <xdr:spPr>
        <a:xfrm>
          <a:off x="12623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類似団体と比較して</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倍、全国と比較して約２倍と突出して高くなっているが、要因として、一部事務組合への負担金が大半を占めている。特に病院事業において、年々増加傾向にある。その他、ごみ処理関係や高齢者福祉施設なども含め、増加傾向に歯止めをかけるため、民間移譲や内部業務の民間委託、指定管理者制度等の活用に早期に着手し、負担金の軽減に努め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8" name="直線コネクタ 307"/>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9"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10" name="直線コネクタ 309"/>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11"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2" name="直線コネクタ 311"/>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20320</xdr:rowOff>
    </xdr:from>
    <xdr:to>
      <xdr:col>24</xdr:col>
      <xdr:colOff>31750</xdr:colOff>
      <xdr:row>40</xdr:row>
      <xdr:rowOff>66040</xdr:rowOff>
    </xdr:to>
    <xdr:cxnSp macro="">
      <xdr:nvCxnSpPr>
        <xdr:cNvPr id="313" name="直線コネクタ 312"/>
        <xdr:cNvCxnSpPr/>
      </xdr:nvCxnSpPr>
      <xdr:spPr>
        <a:xfrm>
          <a:off x="15671800" y="6878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4"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5" name="フローチャート : 判断 314"/>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40</xdr:row>
      <xdr:rowOff>20320</xdr:rowOff>
    </xdr:to>
    <xdr:cxnSp macro="">
      <xdr:nvCxnSpPr>
        <xdr:cNvPr id="316" name="直線コネクタ 315"/>
        <xdr:cNvCxnSpPr/>
      </xdr:nvCxnSpPr>
      <xdr:spPr>
        <a:xfrm>
          <a:off x="14782800" y="677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7" name="フローチャート : 判断 316"/>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8" name="テキスト ボックス 317"/>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77470</xdr:rowOff>
    </xdr:from>
    <xdr:to>
      <xdr:col>21</xdr:col>
      <xdr:colOff>361950</xdr:colOff>
      <xdr:row>39</xdr:row>
      <xdr:rowOff>92710</xdr:rowOff>
    </xdr:to>
    <xdr:cxnSp macro="">
      <xdr:nvCxnSpPr>
        <xdr:cNvPr id="319" name="直線コネクタ 318"/>
        <xdr:cNvCxnSpPr/>
      </xdr:nvCxnSpPr>
      <xdr:spPr>
        <a:xfrm>
          <a:off x="13893800" y="676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20" name="フローチャート : 判断 319"/>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1" name="テキスト ボックス 320"/>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77470</xdr:rowOff>
    </xdr:from>
    <xdr:to>
      <xdr:col>20</xdr:col>
      <xdr:colOff>158750</xdr:colOff>
      <xdr:row>40</xdr:row>
      <xdr:rowOff>58420</xdr:rowOff>
    </xdr:to>
    <xdr:cxnSp macro="">
      <xdr:nvCxnSpPr>
        <xdr:cNvPr id="322" name="直線コネクタ 321"/>
        <xdr:cNvCxnSpPr/>
      </xdr:nvCxnSpPr>
      <xdr:spPr>
        <a:xfrm flipV="1">
          <a:off x="13004800" y="6764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3" name="フローチャート : 判断 322"/>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4" name="テキスト ボックス 323"/>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5" name="フローチャート : 判断 324"/>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6" name="テキスト ボックス 32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15240</xdr:rowOff>
    </xdr:from>
    <xdr:to>
      <xdr:col>24</xdr:col>
      <xdr:colOff>82550</xdr:colOff>
      <xdr:row>40</xdr:row>
      <xdr:rowOff>116840</xdr:rowOff>
    </xdr:to>
    <xdr:sp macro="" textlink="">
      <xdr:nvSpPr>
        <xdr:cNvPr id="332" name="円/楕円 331"/>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158767</xdr:rowOff>
    </xdr:from>
    <xdr:ext cx="762000" cy="259045"/>
    <xdr:sp macro="" textlink="">
      <xdr:nvSpPr>
        <xdr:cNvPr id="333" name="補助費等該当値テキスト"/>
        <xdr:cNvSpPr txBox="1"/>
      </xdr:nvSpPr>
      <xdr:spPr>
        <a:xfrm>
          <a:off x="16598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140970</xdr:rowOff>
    </xdr:from>
    <xdr:to>
      <xdr:col>22</xdr:col>
      <xdr:colOff>615950</xdr:colOff>
      <xdr:row>40</xdr:row>
      <xdr:rowOff>71120</xdr:rowOff>
    </xdr:to>
    <xdr:sp macro="" textlink="">
      <xdr:nvSpPr>
        <xdr:cNvPr id="334" name="円/楕円 333"/>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55897</xdr:rowOff>
    </xdr:from>
    <xdr:ext cx="736600" cy="259045"/>
    <xdr:sp macro="" textlink="">
      <xdr:nvSpPr>
        <xdr:cNvPr id="335" name="テキスト ボックス 334"/>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41910</xdr:rowOff>
    </xdr:from>
    <xdr:to>
      <xdr:col>21</xdr:col>
      <xdr:colOff>412750</xdr:colOff>
      <xdr:row>39</xdr:row>
      <xdr:rowOff>143510</xdr:rowOff>
    </xdr:to>
    <xdr:sp macro="" textlink="">
      <xdr:nvSpPr>
        <xdr:cNvPr id="336" name="円/楕円 335"/>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128287</xdr:rowOff>
    </xdr:from>
    <xdr:ext cx="762000" cy="259045"/>
    <xdr:sp macro="" textlink="">
      <xdr:nvSpPr>
        <xdr:cNvPr id="337" name="テキスト ボックス 336"/>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26670</xdr:rowOff>
    </xdr:from>
    <xdr:to>
      <xdr:col>20</xdr:col>
      <xdr:colOff>209550</xdr:colOff>
      <xdr:row>39</xdr:row>
      <xdr:rowOff>128270</xdr:rowOff>
    </xdr:to>
    <xdr:sp macro="" textlink="">
      <xdr:nvSpPr>
        <xdr:cNvPr id="338" name="円/楕円 337"/>
        <xdr:cNvSpPr/>
      </xdr:nvSpPr>
      <xdr:spPr>
        <a:xfrm>
          <a:off x="13843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113047</xdr:rowOff>
    </xdr:from>
    <xdr:ext cx="762000" cy="259045"/>
    <xdr:sp macro="" textlink="">
      <xdr:nvSpPr>
        <xdr:cNvPr id="339" name="テキスト ボックス 338"/>
        <xdr:cNvSpPr txBox="1"/>
      </xdr:nvSpPr>
      <xdr:spPr>
        <a:xfrm>
          <a:off x="13512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xdr:rowOff>
    </xdr:from>
    <xdr:to>
      <xdr:col>19</xdr:col>
      <xdr:colOff>6350</xdr:colOff>
      <xdr:row>40</xdr:row>
      <xdr:rowOff>109220</xdr:rowOff>
    </xdr:to>
    <xdr:sp macro="" textlink="">
      <xdr:nvSpPr>
        <xdr:cNvPr id="340" name="円/楕円 339"/>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93997</xdr:rowOff>
    </xdr:from>
    <xdr:ext cx="762000" cy="259045"/>
    <xdr:sp macro="" textlink="">
      <xdr:nvSpPr>
        <xdr:cNvPr id="341" name="テキスト ボックス 340"/>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合併による各種整備の必要性から起債発行が膨らみ、さらに、新幹線開業に向けた駅前整備事業による起債発行が続いたので公債費は高い水準で推移したが、公債費の抑制に向け、繰上償還を行った結果</a:t>
          </a:r>
          <a:r>
            <a:rPr lang="en-US" altLang="ja-JP" sz="1100" b="0" i="0" u="none" baseline="0">
              <a:solidFill>
                <a:sysClr val="windowText" lastClr="000000"/>
              </a:solidFill>
              <a:effectLst/>
              <a:latin typeface="+mn-lt"/>
              <a:ea typeface="+mn-ea"/>
              <a:cs typeface="+mn-cs"/>
            </a:rPr>
            <a:t>15.9</a:t>
          </a:r>
          <a:r>
            <a:rPr lang="ja-JP" altLang="ja-JP" sz="1100" b="0" i="0" baseline="0">
              <a:solidFill>
                <a:sysClr val="windowText" lastClr="000000"/>
              </a:solidFill>
              <a:effectLst/>
              <a:latin typeface="+mn-lt"/>
              <a:ea typeface="+mn-ea"/>
              <a:cs typeface="+mn-cs"/>
            </a:rPr>
            <a:t>まで減少した。今後も、繰上償還を数年実施し、さらに起債発行を極力抑制すれば、かなりの減少が見込める。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9" name="直線コネクタ 368"/>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2"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3" name="直線コネクタ 372"/>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12700</xdr:rowOff>
    </xdr:to>
    <xdr:cxnSp macro="">
      <xdr:nvCxnSpPr>
        <xdr:cNvPr id="374" name="直線コネクタ 373"/>
        <xdr:cNvCxnSpPr/>
      </xdr:nvCxnSpPr>
      <xdr:spPr>
        <a:xfrm flipV="1">
          <a:off x="3987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5"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6" name="フローチャート : 判断 375"/>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73661</xdr:rowOff>
    </xdr:to>
    <xdr:cxnSp macro="">
      <xdr:nvCxnSpPr>
        <xdr:cNvPr id="377" name="直線コネクタ 376"/>
        <xdr:cNvCxnSpPr/>
      </xdr:nvCxnSpPr>
      <xdr:spPr>
        <a:xfrm flipV="1">
          <a:off x="3098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8" name="フローチャート : 判断 377"/>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9" name="テキスト ボックス 378"/>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79</xdr:row>
      <xdr:rowOff>31750</xdr:rowOff>
    </xdr:to>
    <xdr:cxnSp macro="">
      <xdr:nvCxnSpPr>
        <xdr:cNvPr id="380" name="直線コネクタ 379"/>
        <xdr:cNvCxnSpPr/>
      </xdr:nvCxnSpPr>
      <xdr:spPr>
        <a:xfrm flipV="1">
          <a:off x="2209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81" name="フローチャート : 判断 380"/>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2" name="テキスト ボックス 38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80</xdr:row>
      <xdr:rowOff>27939</xdr:rowOff>
    </xdr:to>
    <xdr:cxnSp macro="">
      <xdr:nvCxnSpPr>
        <xdr:cNvPr id="383" name="直線コネクタ 382"/>
        <xdr:cNvCxnSpPr/>
      </xdr:nvCxnSpPr>
      <xdr:spPr>
        <a:xfrm flipV="1">
          <a:off x="1320800" y="135763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4" name="フローチャート : 判断 383"/>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5" name="テキスト ボックス 384"/>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6" name="フローチャート : 判断 385"/>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87" name="テキスト ボックス 386"/>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3" name="円/楕円 392"/>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94"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5" name="円/楕円 394"/>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96" name="テキスト ボックス 39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7" name="円/楕円 396"/>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98" name="テキスト ボックス 397"/>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99" name="円/楕円 398"/>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92727</xdr:rowOff>
    </xdr:from>
    <xdr:ext cx="762000" cy="259045"/>
    <xdr:sp macro="" textlink="">
      <xdr:nvSpPr>
        <xdr:cNvPr id="400" name="テキスト ボックス 399"/>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148589</xdr:rowOff>
    </xdr:from>
    <xdr:to>
      <xdr:col>1</xdr:col>
      <xdr:colOff>676275</xdr:colOff>
      <xdr:row>80</xdr:row>
      <xdr:rowOff>78739</xdr:rowOff>
    </xdr:to>
    <xdr:sp macro="" textlink="">
      <xdr:nvSpPr>
        <xdr:cNvPr id="401" name="円/楕円 400"/>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88916</xdr:rowOff>
    </xdr:from>
    <xdr:ext cx="762000" cy="259045"/>
    <xdr:sp macro="" textlink="">
      <xdr:nvSpPr>
        <xdr:cNvPr id="402" name="テキスト ボックス 401"/>
        <xdr:cNvSpPr txBox="1"/>
      </xdr:nvSpPr>
      <xdr:spPr>
        <a:xfrm>
          <a:off x="939800" y="1346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公債費以外の項目についての分析は、各項目において記載しているので省略する。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6" name="直線コネクタ 425"/>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7"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8" name="直線コネクタ 427"/>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9"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30" name="直線コネクタ 429"/>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18414</xdr:rowOff>
    </xdr:from>
    <xdr:to>
      <xdr:col>24</xdr:col>
      <xdr:colOff>31750</xdr:colOff>
      <xdr:row>79</xdr:row>
      <xdr:rowOff>29845</xdr:rowOff>
    </xdr:to>
    <xdr:cxnSp macro="">
      <xdr:nvCxnSpPr>
        <xdr:cNvPr id="431" name="直線コネクタ 430"/>
        <xdr:cNvCxnSpPr/>
      </xdr:nvCxnSpPr>
      <xdr:spPr>
        <a:xfrm>
          <a:off x="15671800" y="135629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2"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3" name="フローチャート : 判断 432"/>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86995</xdr:rowOff>
    </xdr:from>
    <xdr:to>
      <xdr:col>22</xdr:col>
      <xdr:colOff>565150</xdr:colOff>
      <xdr:row>79</xdr:row>
      <xdr:rowOff>18414</xdr:rowOff>
    </xdr:to>
    <xdr:cxnSp macro="">
      <xdr:nvCxnSpPr>
        <xdr:cNvPr id="434" name="直線コネクタ 433"/>
        <xdr:cNvCxnSpPr/>
      </xdr:nvCxnSpPr>
      <xdr:spPr>
        <a:xfrm>
          <a:off x="14782800" y="13288645"/>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5" name="フローチャート : 判断 434"/>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6" name="テキスト ボックス 435"/>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86995</xdr:rowOff>
    </xdr:to>
    <xdr:cxnSp macro="">
      <xdr:nvCxnSpPr>
        <xdr:cNvPr id="437" name="直線コネクタ 436"/>
        <xdr:cNvCxnSpPr/>
      </xdr:nvCxnSpPr>
      <xdr:spPr>
        <a:xfrm>
          <a:off x="13893800" y="13134339"/>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9" name="テキスト ボックス 43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78</xdr:row>
      <xdr:rowOff>69850</xdr:rowOff>
    </xdr:to>
    <xdr:cxnSp macro="">
      <xdr:nvCxnSpPr>
        <xdr:cNvPr id="440" name="直線コネクタ 439"/>
        <xdr:cNvCxnSpPr/>
      </xdr:nvCxnSpPr>
      <xdr:spPr>
        <a:xfrm flipV="1">
          <a:off x="13004800" y="131343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1" name="フローチャート : 判断 440"/>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2" name="テキスト ボックス 441"/>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3" name="フローチャート : 判断 442"/>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4" name="テキスト ボックス 443"/>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150495</xdr:rowOff>
    </xdr:from>
    <xdr:to>
      <xdr:col>24</xdr:col>
      <xdr:colOff>82550</xdr:colOff>
      <xdr:row>79</xdr:row>
      <xdr:rowOff>80645</xdr:rowOff>
    </xdr:to>
    <xdr:sp macro="" textlink="">
      <xdr:nvSpPr>
        <xdr:cNvPr id="450" name="円/楕円 449"/>
        <xdr:cNvSpPr/>
      </xdr:nvSpPr>
      <xdr:spPr>
        <a:xfrm>
          <a:off x="164592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122572</xdr:rowOff>
    </xdr:from>
    <xdr:ext cx="762000" cy="259045"/>
    <xdr:sp macro="" textlink="">
      <xdr:nvSpPr>
        <xdr:cNvPr id="451" name="公債費以外該当値テキスト"/>
        <xdr:cNvSpPr txBox="1"/>
      </xdr:nvSpPr>
      <xdr:spPr>
        <a:xfrm>
          <a:off x="165989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139064</xdr:rowOff>
    </xdr:from>
    <xdr:to>
      <xdr:col>22</xdr:col>
      <xdr:colOff>615950</xdr:colOff>
      <xdr:row>79</xdr:row>
      <xdr:rowOff>69214</xdr:rowOff>
    </xdr:to>
    <xdr:sp macro="" textlink="">
      <xdr:nvSpPr>
        <xdr:cNvPr id="452" name="円/楕円 451"/>
        <xdr:cNvSpPr/>
      </xdr:nvSpPr>
      <xdr:spPr>
        <a:xfrm>
          <a:off x="15621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53991</xdr:rowOff>
    </xdr:from>
    <xdr:ext cx="736600" cy="259045"/>
    <xdr:sp macro="" textlink="">
      <xdr:nvSpPr>
        <xdr:cNvPr id="453" name="テキスト ボックス 452"/>
        <xdr:cNvSpPr txBox="1"/>
      </xdr:nvSpPr>
      <xdr:spPr>
        <a:xfrm>
          <a:off x="15290800" y="1359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36195</xdr:rowOff>
    </xdr:from>
    <xdr:to>
      <xdr:col>21</xdr:col>
      <xdr:colOff>412750</xdr:colOff>
      <xdr:row>77</xdr:row>
      <xdr:rowOff>137795</xdr:rowOff>
    </xdr:to>
    <xdr:sp macro="" textlink="">
      <xdr:nvSpPr>
        <xdr:cNvPr id="454" name="円/楕円 453"/>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55" name="テキスト ボックス 454"/>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6" name="円/楕円 455"/>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7" name="テキスト ボックス 456"/>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8" name="円/楕円 457"/>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9" name="テキスト ボックス 458"/>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青森県七戸町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81519</xdr:rowOff>
    </xdr:from>
    <xdr:to>
      <xdr:col>4</xdr:col>
      <xdr:colOff>1117600</xdr:colOff>
      <xdr:row>17</xdr:row>
      <xdr:rowOff>116006</xdr:rowOff>
    </xdr:to>
    <xdr:cxnSp macro="">
      <xdr:nvCxnSpPr>
        <xdr:cNvPr id="52" name="直線コネクタ 51"/>
        <xdr:cNvCxnSpPr/>
      </xdr:nvCxnSpPr>
      <xdr:spPr bwMode="auto">
        <a:xfrm>
          <a:off x="5003800" y="3043794"/>
          <a:ext cx="647700" cy="3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38309</xdr:rowOff>
    </xdr:from>
    <xdr:ext cx="762000" cy="259045"/>
    <xdr:sp macro="" textlink="">
      <xdr:nvSpPr>
        <xdr:cNvPr id="53" name="人口1人当たり決算額の推移平均値テキスト130"/>
        <xdr:cNvSpPr txBox="1"/>
      </xdr:nvSpPr>
      <xdr:spPr>
        <a:xfrm>
          <a:off x="5740400" y="2829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81519</xdr:rowOff>
    </xdr:from>
    <xdr:to>
      <xdr:col>4</xdr:col>
      <xdr:colOff>469900</xdr:colOff>
      <xdr:row>17</xdr:row>
      <xdr:rowOff>82347</xdr:rowOff>
    </xdr:to>
    <xdr:cxnSp macro="">
      <xdr:nvCxnSpPr>
        <xdr:cNvPr id="55" name="直線コネクタ 54"/>
        <xdr:cNvCxnSpPr/>
      </xdr:nvCxnSpPr>
      <xdr:spPr bwMode="auto">
        <a:xfrm flipV="1">
          <a:off x="4305300" y="3043794"/>
          <a:ext cx="698500" cy="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96940</xdr:rowOff>
    </xdr:from>
    <xdr:ext cx="736600" cy="259045"/>
    <xdr:sp macro="" textlink="">
      <xdr:nvSpPr>
        <xdr:cNvPr id="57" name="テキスト ボックス 56"/>
        <xdr:cNvSpPr txBox="1"/>
      </xdr:nvSpPr>
      <xdr:spPr>
        <a:xfrm>
          <a:off x="4622800" y="271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41972</xdr:rowOff>
    </xdr:from>
    <xdr:to>
      <xdr:col>3</xdr:col>
      <xdr:colOff>904875</xdr:colOff>
      <xdr:row>17</xdr:row>
      <xdr:rowOff>82347</xdr:rowOff>
    </xdr:to>
    <xdr:cxnSp macro="">
      <xdr:nvCxnSpPr>
        <xdr:cNvPr id="58" name="直線コネクタ 57"/>
        <xdr:cNvCxnSpPr/>
      </xdr:nvCxnSpPr>
      <xdr:spPr bwMode="auto">
        <a:xfrm>
          <a:off x="3606800" y="3004247"/>
          <a:ext cx="698500" cy="4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77019</xdr:rowOff>
    </xdr:from>
    <xdr:ext cx="762000" cy="259045"/>
    <xdr:sp macro="" textlink="">
      <xdr:nvSpPr>
        <xdr:cNvPr id="60" name="テキスト ボックス 59"/>
        <xdr:cNvSpPr txBox="1"/>
      </xdr:nvSpPr>
      <xdr:spPr>
        <a:xfrm>
          <a:off x="3924300" y="269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165176</xdr:rowOff>
    </xdr:from>
    <xdr:to>
      <xdr:col>3</xdr:col>
      <xdr:colOff>206375</xdr:colOff>
      <xdr:row>17</xdr:row>
      <xdr:rowOff>41972</xdr:rowOff>
    </xdr:to>
    <xdr:cxnSp macro="">
      <xdr:nvCxnSpPr>
        <xdr:cNvPr id="61" name="直線コネクタ 60"/>
        <xdr:cNvCxnSpPr/>
      </xdr:nvCxnSpPr>
      <xdr:spPr bwMode="auto">
        <a:xfrm>
          <a:off x="2908300" y="2956001"/>
          <a:ext cx="698500" cy="4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65206</xdr:rowOff>
    </xdr:from>
    <xdr:to>
      <xdr:col>5</xdr:col>
      <xdr:colOff>34925</xdr:colOff>
      <xdr:row>17</xdr:row>
      <xdr:rowOff>166806</xdr:rowOff>
    </xdr:to>
    <xdr:sp macro="" textlink="">
      <xdr:nvSpPr>
        <xdr:cNvPr id="71" name="円/楕円 70"/>
        <xdr:cNvSpPr/>
      </xdr:nvSpPr>
      <xdr:spPr bwMode="auto">
        <a:xfrm>
          <a:off x="5600700" y="302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37283</xdr:rowOff>
    </xdr:from>
    <xdr:ext cx="762000" cy="259045"/>
    <xdr:sp macro="" textlink="">
      <xdr:nvSpPr>
        <xdr:cNvPr id="72" name="人口1人当たり決算額の推移該当値テキスト130"/>
        <xdr:cNvSpPr txBox="1"/>
      </xdr:nvSpPr>
      <xdr:spPr>
        <a:xfrm>
          <a:off x="5740400" y="299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30719</xdr:rowOff>
    </xdr:from>
    <xdr:to>
      <xdr:col>4</xdr:col>
      <xdr:colOff>520700</xdr:colOff>
      <xdr:row>17</xdr:row>
      <xdr:rowOff>132319</xdr:rowOff>
    </xdr:to>
    <xdr:sp macro="" textlink="">
      <xdr:nvSpPr>
        <xdr:cNvPr id="73" name="円/楕円 72"/>
        <xdr:cNvSpPr/>
      </xdr:nvSpPr>
      <xdr:spPr bwMode="auto">
        <a:xfrm>
          <a:off x="4953000" y="299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117096</xdr:rowOff>
    </xdr:from>
    <xdr:ext cx="736600" cy="259045"/>
    <xdr:sp macro="" textlink="">
      <xdr:nvSpPr>
        <xdr:cNvPr id="74" name="テキスト ボックス 73"/>
        <xdr:cNvSpPr txBox="1"/>
      </xdr:nvSpPr>
      <xdr:spPr>
        <a:xfrm>
          <a:off x="4622800" y="307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31547</xdr:rowOff>
    </xdr:from>
    <xdr:to>
      <xdr:col>3</xdr:col>
      <xdr:colOff>955675</xdr:colOff>
      <xdr:row>17</xdr:row>
      <xdr:rowOff>133147</xdr:rowOff>
    </xdr:to>
    <xdr:sp macro="" textlink="">
      <xdr:nvSpPr>
        <xdr:cNvPr id="75" name="円/楕円 74"/>
        <xdr:cNvSpPr/>
      </xdr:nvSpPr>
      <xdr:spPr bwMode="auto">
        <a:xfrm>
          <a:off x="4254500" y="2993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117924</xdr:rowOff>
    </xdr:from>
    <xdr:ext cx="762000" cy="259045"/>
    <xdr:sp macro="" textlink="">
      <xdr:nvSpPr>
        <xdr:cNvPr id="76" name="テキスト ボックス 75"/>
        <xdr:cNvSpPr txBox="1"/>
      </xdr:nvSpPr>
      <xdr:spPr>
        <a:xfrm>
          <a:off x="3924300" y="30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162622</xdr:rowOff>
    </xdr:from>
    <xdr:to>
      <xdr:col>3</xdr:col>
      <xdr:colOff>257175</xdr:colOff>
      <xdr:row>17</xdr:row>
      <xdr:rowOff>92772</xdr:rowOff>
    </xdr:to>
    <xdr:sp macro="" textlink="">
      <xdr:nvSpPr>
        <xdr:cNvPr id="77" name="円/楕円 76"/>
        <xdr:cNvSpPr/>
      </xdr:nvSpPr>
      <xdr:spPr bwMode="auto">
        <a:xfrm>
          <a:off x="3556000" y="295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102949</xdr:rowOff>
    </xdr:from>
    <xdr:ext cx="762000" cy="259045"/>
    <xdr:sp macro="" textlink="">
      <xdr:nvSpPr>
        <xdr:cNvPr id="78" name="テキスト ボックス 77"/>
        <xdr:cNvSpPr txBox="1"/>
      </xdr:nvSpPr>
      <xdr:spPr>
        <a:xfrm>
          <a:off x="3225800" y="272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114376</xdr:rowOff>
    </xdr:from>
    <xdr:to>
      <xdr:col>2</xdr:col>
      <xdr:colOff>692150</xdr:colOff>
      <xdr:row>17</xdr:row>
      <xdr:rowOff>44526</xdr:rowOff>
    </xdr:to>
    <xdr:sp macro="" textlink="">
      <xdr:nvSpPr>
        <xdr:cNvPr id="79" name="円/楕円 78"/>
        <xdr:cNvSpPr/>
      </xdr:nvSpPr>
      <xdr:spPr bwMode="auto">
        <a:xfrm>
          <a:off x="2857500" y="290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54703</xdr:rowOff>
    </xdr:from>
    <xdr:ext cx="762000" cy="259045"/>
    <xdr:sp macro="" textlink="">
      <xdr:nvSpPr>
        <xdr:cNvPr id="80" name="テキスト ボックス 79"/>
        <xdr:cNvSpPr txBox="1"/>
      </xdr:nvSpPr>
      <xdr:spPr>
        <a:xfrm>
          <a:off x="2527300" y="267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322834</xdr:rowOff>
    </xdr:from>
    <xdr:to>
      <xdr:col>4</xdr:col>
      <xdr:colOff>1117600</xdr:colOff>
      <xdr:row>36</xdr:row>
      <xdr:rowOff>18891</xdr:rowOff>
    </xdr:to>
    <xdr:cxnSp macro="">
      <xdr:nvCxnSpPr>
        <xdr:cNvPr id="114" name="直線コネクタ 113"/>
        <xdr:cNvCxnSpPr/>
      </xdr:nvCxnSpPr>
      <xdr:spPr bwMode="auto">
        <a:xfrm>
          <a:off x="5003800" y="6933184"/>
          <a:ext cx="6477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260121</xdr:rowOff>
    </xdr:from>
    <xdr:to>
      <xdr:col>4</xdr:col>
      <xdr:colOff>469900</xdr:colOff>
      <xdr:row>35</xdr:row>
      <xdr:rowOff>322834</xdr:rowOff>
    </xdr:to>
    <xdr:cxnSp macro="">
      <xdr:nvCxnSpPr>
        <xdr:cNvPr id="117" name="直線コネクタ 116"/>
        <xdr:cNvCxnSpPr/>
      </xdr:nvCxnSpPr>
      <xdr:spPr bwMode="auto">
        <a:xfrm>
          <a:off x="4305300" y="6870471"/>
          <a:ext cx="698500" cy="6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250289</xdr:rowOff>
    </xdr:from>
    <xdr:ext cx="736600" cy="259045"/>
    <xdr:sp macro="" textlink="">
      <xdr:nvSpPr>
        <xdr:cNvPr id="119" name="テキスト ボックス 118"/>
        <xdr:cNvSpPr txBox="1"/>
      </xdr:nvSpPr>
      <xdr:spPr>
        <a:xfrm>
          <a:off x="4622800" y="65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98501</xdr:rowOff>
    </xdr:from>
    <xdr:to>
      <xdr:col>3</xdr:col>
      <xdr:colOff>904875</xdr:colOff>
      <xdr:row>35</xdr:row>
      <xdr:rowOff>260121</xdr:rowOff>
    </xdr:to>
    <xdr:cxnSp macro="">
      <xdr:nvCxnSpPr>
        <xdr:cNvPr id="120" name="直線コネクタ 119"/>
        <xdr:cNvCxnSpPr/>
      </xdr:nvCxnSpPr>
      <xdr:spPr bwMode="auto">
        <a:xfrm>
          <a:off x="3606800" y="6708851"/>
          <a:ext cx="698500" cy="16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20358</xdr:rowOff>
    </xdr:from>
    <xdr:to>
      <xdr:col>3</xdr:col>
      <xdr:colOff>206375</xdr:colOff>
      <xdr:row>35</xdr:row>
      <xdr:rowOff>98501</xdr:rowOff>
    </xdr:to>
    <xdr:cxnSp macro="">
      <xdr:nvCxnSpPr>
        <xdr:cNvPr id="123" name="直線コネクタ 122"/>
        <xdr:cNvCxnSpPr/>
      </xdr:nvCxnSpPr>
      <xdr:spPr bwMode="auto">
        <a:xfrm>
          <a:off x="2908300" y="6630708"/>
          <a:ext cx="698500" cy="7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156519</xdr:rowOff>
    </xdr:from>
    <xdr:ext cx="762000" cy="259045"/>
    <xdr:sp macro="" textlink="">
      <xdr:nvSpPr>
        <xdr:cNvPr id="125" name="テキスト ボックス 124"/>
        <xdr:cNvSpPr txBox="1"/>
      </xdr:nvSpPr>
      <xdr:spPr>
        <a:xfrm>
          <a:off x="32258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144784</xdr:rowOff>
    </xdr:from>
    <xdr:ext cx="762000" cy="259045"/>
    <xdr:sp macro="" textlink="">
      <xdr:nvSpPr>
        <xdr:cNvPr id="127" name="テキスト ボックス 126"/>
        <xdr:cNvSpPr txBox="1"/>
      </xdr:nvSpPr>
      <xdr:spPr>
        <a:xfrm>
          <a:off x="2527300" y="67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310991</xdr:rowOff>
    </xdr:from>
    <xdr:to>
      <xdr:col>5</xdr:col>
      <xdr:colOff>34925</xdr:colOff>
      <xdr:row>36</xdr:row>
      <xdr:rowOff>69691</xdr:rowOff>
    </xdr:to>
    <xdr:sp macro="" textlink="">
      <xdr:nvSpPr>
        <xdr:cNvPr id="133" name="円/楕円 132"/>
        <xdr:cNvSpPr/>
      </xdr:nvSpPr>
      <xdr:spPr bwMode="auto">
        <a:xfrm>
          <a:off x="5600700" y="692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283068</xdr:rowOff>
    </xdr:from>
    <xdr:ext cx="762000" cy="259045"/>
    <xdr:sp macro="" textlink="">
      <xdr:nvSpPr>
        <xdr:cNvPr id="134" name="人口1人当たり決算額の推移該当値テキスト445"/>
        <xdr:cNvSpPr txBox="1"/>
      </xdr:nvSpPr>
      <xdr:spPr>
        <a:xfrm>
          <a:off x="5740400" y="68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272034</xdr:rowOff>
    </xdr:from>
    <xdr:to>
      <xdr:col>4</xdr:col>
      <xdr:colOff>520700</xdr:colOff>
      <xdr:row>36</xdr:row>
      <xdr:rowOff>30734</xdr:rowOff>
    </xdr:to>
    <xdr:sp macro="" textlink="">
      <xdr:nvSpPr>
        <xdr:cNvPr id="135" name="円/楕円 134"/>
        <xdr:cNvSpPr/>
      </xdr:nvSpPr>
      <xdr:spPr bwMode="auto">
        <a:xfrm>
          <a:off x="4953000" y="688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15511</xdr:rowOff>
    </xdr:from>
    <xdr:ext cx="736600" cy="259045"/>
    <xdr:sp macro="" textlink="">
      <xdr:nvSpPr>
        <xdr:cNvPr id="136" name="テキスト ボックス 135"/>
        <xdr:cNvSpPr txBox="1"/>
      </xdr:nvSpPr>
      <xdr:spPr>
        <a:xfrm>
          <a:off x="4622800" y="6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209321</xdr:rowOff>
    </xdr:from>
    <xdr:to>
      <xdr:col>3</xdr:col>
      <xdr:colOff>955675</xdr:colOff>
      <xdr:row>35</xdr:row>
      <xdr:rowOff>310921</xdr:rowOff>
    </xdr:to>
    <xdr:sp macro="" textlink="">
      <xdr:nvSpPr>
        <xdr:cNvPr id="137" name="円/楕円 136"/>
        <xdr:cNvSpPr/>
      </xdr:nvSpPr>
      <xdr:spPr bwMode="auto">
        <a:xfrm>
          <a:off x="4254500" y="681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295698</xdr:rowOff>
    </xdr:from>
    <xdr:ext cx="762000" cy="259045"/>
    <xdr:sp macro="" textlink="">
      <xdr:nvSpPr>
        <xdr:cNvPr id="138" name="テキスト ボックス 137"/>
        <xdr:cNvSpPr txBox="1"/>
      </xdr:nvSpPr>
      <xdr:spPr>
        <a:xfrm>
          <a:off x="3924300" y="69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47701</xdr:rowOff>
    </xdr:from>
    <xdr:to>
      <xdr:col>3</xdr:col>
      <xdr:colOff>257175</xdr:colOff>
      <xdr:row>35</xdr:row>
      <xdr:rowOff>149301</xdr:rowOff>
    </xdr:to>
    <xdr:sp macro="" textlink="">
      <xdr:nvSpPr>
        <xdr:cNvPr id="139" name="円/楕円 138"/>
        <xdr:cNvSpPr/>
      </xdr:nvSpPr>
      <xdr:spPr bwMode="auto">
        <a:xfrm>
          <a:off x="3556000" y="665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159478</xdr:rowOff>
    </xdr:from>
    <xdr:ext cx="762000" cy="259045"/>
    <xdr:sp macro="" textlink="">
      <xdr:nvSpPr>
        <xdr:cNvPr id="140" name="テキスト ボックス 139"/>
        <xdr:cNvSpPr txBox="1"/>
      </xdr:nvSpPr>
      <xdr:spPr>
        <a:xfrm>
          <a:off x="3225800" y="642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312458</xdr:rowOff>
    </xdr:from>
    <xdr:to>
      <xdr:col>2</xdr:col>
      <xdr:colOff>692150</xdr:colOff>
      <xdr:row>35</xdr:row>
      <xdr:rowOff>71158</xdr:rowOff>
    </xdr:to>
    <xdr:sp macro="" textlink="">
      <xdr:nvSpPr>
        <xdr:cNvPr id="141" name="円/楕円 140"/>
        <xdr:cNvSpPr/>
      </xdr:nvSpPr>
      <xdr:spPr bwMode="auto">
        <a:xfrm>
          <a:off x="2857500" y="657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81335</xdr:rowOff>
    </xdr:from>
    <xdr:ext cx="762000" cy="259045"/>
    <xdr:sp macro="" textlink="">
      <xdr:nvSpPr>
        <xdr:cNvPr id="142" name="テキスト ボックス 141"/>
        <xdr:cNvSpPr txBox="1"/>
      </xdr:nvSpPr>
      <xdr:spPr>
        <a:xfrm>
          <a:off x="2527300" y="634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実質収支額については、</a:t>
          </a:r>
          <a:r>
            <a:rPr lang="ja-JP" altLang="en-US" sz="1100" b="0" i="0" baseline="0">
              <a:solidFill>
                <a:sysClr val="windowText" lastClr="000000"/>
              </a:solidFill>
              <a:effectLst/>
              <a:latin typeface="+mn-lt"/>
              <a:ea typeface="+mn-ea"/>
              <a:cs typeface="+mn-cs"/>
            </a:rPr>
            <a:t>地方交付税分の増である。</a:t>
          </a:r>
          <a:r>
            <a:rPr lang="ja-JP" altLang="ja-JP" sz="1100" b="0" i="0" baseline="0">
              <a:solidFill>
                <a:sysClr val="windowText" lastClr="000000"/>
              </a:solidFill>
              <a:effectLst/>
              <a:latin typeface="+mn-lt"/>
              <a:ea typeface="+mn-ea"/>
              <a:cs typeface="+mn-cs"/>
            </a:rPr>
            <a:t>年度末で余剰</a:t>
          </a:r>
          <a:r>
            <a:rPr lang="ja-JP" altLang="en-US" sz="1100" b="0" i="0" baseline="0">
              <a:solidFill>
                <a:sysClr val="windowText" lastClr="000000"/>
              </a:solidFill>
              <a:effectLst/>
              <a:latin typeface="+mn-lt"/>
              <a:ea typeface="+mn-ea"/>
              <a:cs typeface="+mn-cs"/>
            </a:rPr>
            <a:t>となったため、</a:t>
          </a:r>
          <a:r>
            <a:rPr lang="ja-JP" altLang="ja-JP" sz="1100" b="0" i="0" baseline="0">
              <a:solidFill>
                <a:sysClr val="windowText" lastClr="000000"/>
              </a:solidFill>
              <a:effectLst/>
              <a:latin typeface="+mn-lt"/>
              <a:ea typeface="+mn-ea"/>
              <a:cs typeface="+mn-cs"/>
            </a:rPr>
            <a:t>基金に積み立て</a:t>
          </a:r>
          <a:r>
            <a:rPr lang="ja-JP" altLang="en-US" sz="1100" b="0" i="0" baseline="0">
              <a:solidFill>
                <a:sysClr val="windowText" lastClr="000000"/>
              </a:solidFill>
              <a:effectLst/>
              <a:latin typeface="+mn-lt"/>
              <a:ea typeface="+mn-ea"/>
              <a:cs typeface="+mn-cs"/>
            </a:rPr>
            <a:t>ている。</a:t>
          </a:r>
          <a:r>
            <a:rPr lang="ja-JP" altLang="ja-JP" sz="1100" b="0" i="0" baseline="0">
              <a:solidFill>
                <a:sysClr val="windowText" lastClr="000000"/>
              </a:solidFill>
              <a:effectLst/>
              <a:latin typeface="+mn-lt"/>
              <a:ea typeface="+mn-ea"/>
              <a:cs typeface="+mn-cs"/>
            </a:rPr>
            <a:t>実質単年度収支について</a:t>
          </a:r>
          <a:r>
            <a:rPr lang="ja-JP" altLang="en-US" sz="1100" b="0" i="0" baseline="0">
              <a:solidFill>
                <a:sysClr val="windowText" lastClr="000000"/>
              </a:solidFill>
              <a:effectLst/>
              <a:latin typeface="+mn-lt"/>
              <a:ea typeface="+mn-ea"/>
              <a:cs typeface="+mn-cs"/>
            </a:rPr>
            <a:t>も、基金積立金により伸びている。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財政調整基金残高については、今後、予定されている学校統合事業や、一部事務組合事業負担金に費用増が見込まれているため、人件費や物件費等の抑制などにより、毎年基金に積み立てる必要がある。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水道事業については、一般会計からの繰り入れはほとんど無く、独立採算が適切に行われている状況である。震災以降、配管等の早急な耐震化の必要性が見込まれるが、一般会計からの繰り出しに頼らない、計画的な設備投資が望まれ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一般会計については、</a:t>
          </a:r>
          <a:r>
            <a:rPr lang="ja-JP" altLang="en-US" sz="1100" b="0" i="0" baseline="0">
              <a:solidFill>
                <a:sysClr val="windowText" lastClr="000000"/>
              </a:solidFill>
              <a:effectLst/>
              <a:latin typeface="+mn-lt"/>
              <a:ea typeface="+mn-ea"/>
              <a:cs typeface="+mn-cs"/>
            </a:rPr>
            <a:t>引き続き</a:t>
          </a:r>
          <a:r>
            <a:rPr lang="ja-JP" altLang="ja-JP" sz="1100" b="0" i="0" baseline="0">
              <a:solidFill>
                <a:sysClr val="windowText" lastClr="000000"/>
              </a:solidFill>
              <a:effectLst/>
              <a:latin typeface="+mn-lt"/>
              <a:ea typeface="+mn-ea"/>
              <a:cs typeface="+mn-cs"/>
            </a:rPr>
            <a:t>健全な財政運営</a:t>
          </a:r>
          <a:r>
            <a:rPr lang="ja-JP" altLang="en-US" sz="1100" b="0" i="0" baseline="0">
              <a:solidFill>
                <a:sysClr val="windowText" lastClr="000000"/>
              </a:solidFill>
              <a:effectLst/>
              <a:latin typeface="+mn-lt"/>
              <a:ea typeface="+mn-ea"/>
              <a:cs typeface="+mn-cs"/>
            </a:rPr>
            <a:t>に努める。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公共下水道事業と、その他の農業集落排水事業については、赤字は発生していないものの一般会計からの繰入額が、国の基準を大幅に上回る約５倍の繰り入れを行なっている。本来の独立採算の原則に立ち返った料金の見直しによる健全化を図る必要が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その他の会計については、一般会計からの繰り出しは基準内繰り出しであり、赤字を出すことなく健全経営を行なっている。今後も、基準内繰り出しを継続し、健全経営に努める。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一般会計元利償還金は、繰上償還の継続により減少している</a:t>
          </a:r>
          <a:r>
            <a:rPr lang="ja-JP" altLang="en-US" sz="1100" b="0" i="0" baseline="0">
              <a:solidFill>
                <a:sysClr val="windowText" lastClr="000000"/>
              </a:solidFill>
              <a:effectLst/>
              <a:latin typeface="+mn-lt"/>
              <a:ea typeface="+mn-ea"/>
              <a:cs typeface="+mn-cs"/>
            </a:rPr>
            <a:t>。</a:t>
          </a: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公営企業債の元利償還金に対する繰入金は、</a:t>
          </a:r>
          <a:r>
            <a:rPr lang="ja-JP" altLang="en-US" sz="1100" b="0" i="0" baseline="0">
              <a:solidFill>
                <a:sysClr val="windowText" lastClr="000000"/>
              </a:solidFill>
              <a:effectLst/>
              <a:latin typeface="+mn-lt"/>
              <a:ea typeface="+mn-ea"/>
              <a:cs typeface="+mn-cs"/>
            </a:rPr>
            <a:t>下水道債が償還ピークを迎え今後減少</a:t>
          </a:r>
          <a:r>
            <a:rPr lang="ja-JP" altLang="ja-JP" sz="1100" b="0" i="0" baseline="0">
              <a:solidFill>
                <a:sysClr val="windowText" lastClr="000000"/>
              </a:solidFill>
              <a:effectLst/>
              <a:latin typeface="+mn-lt"/>
              <a:ea typeface="+mn-ea"/>
              <a:cs typeface="+mn-cs"/>
            </a:rPr>
            <a:t>傾向に</a:t>
          </a:r>
          <a:r>
            <a:rPr lang="ja-JP" altLang="en-US" sz="1100" b="0" i="0" baseline="0">
              <a:solidFill>
                <a:sysClr val="windowText" lastClr="000000"/>
              </a:solidFill>
              <a:effectLst/>
              <a:latin typeface="+mn-lt"/>
              <a:ea typeface="+mn-ea"/>
              <a:cs typeface="+mn-cs"/>
            </a:rPr>
            <a:t>なるが、</a:t>
          </a:r>
          <a:r>
            <a:rPr lang="ja-JP" altLang="ja-JP" sz="1100" b="0" i="0" baseline="0">
              <a:solidFill>
                <a:sysClr val="windowText" lastClr="000000"/>
              </a:solidFill>
              <a:effectLst/>
              <a:latin typeface="+mn-lt"/>
              <a:ea typeface="+mn-ea"/>
              <a:cs typeface="+mn-cs"/>
            </a:rPr>
            <a:t>独立採算の原則に立ち返った料金改正等による健全化や事業区域変更など抜本的改善が必要である。</a:t>
          </a:r>
          <a:endParaRPr lang="ja-JP" altLang="ja-JP" sz="11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組合等が起こした地方債の元利償還金に対する負担金等については、</a:t>
          </a:r>
          <a:r>
            <a:rPr lang="ja-JP" altLang="en-US" sz="1100" b="0" i="0" baseline="0">
              <a:solidFill>
                <a:sysClr val="windowText" lastClr="000000"/>
              </a:solidFill>
              <a:effectLst/>
              <a:latin typeface="+mn-lt"/>
              <a:ea typeface="+mn-ea"/>
              <a:cs typeface="+mn-cs"/>
            </a:rPr>
            <a:t>病院事業債にかかる償還金が増となっている。</a:t>
          </a: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債務負担行為に基づく支出額は、年々減少している。</a:t>
          </a:r>
          <a:endParaRPr lang="ja-JP" altLang="en-US"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実質公債費比率の分子は、年々減少しているが、算入公債費等は、減少が予想されるため、新規起債の抑制と繰上償還の実施等を継続し、分子の額の減少に努める。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一般会計等に係る地方債の現在高は、繰上償還の継続により、また、債務負担行為に基づく支出予定額は、新規債務負担の抑制により年々減少傾向である。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公営企業債等繰入見込額は</a:t>
          </a:r>
          <a:r>
            <a:rPr lang="ja-JP" altLang="en-US" sz="1100" b="0" i="0" baseline="0">
              <a:solidFill>
                <a:sysClr val="windowText" lastClr="000000"/>
              </a:solidFill>
              <a:effectLst/>
              <a:latin typeface="+mn-lt"/>
              <a:ea typeface="+mn-ea"/>
              <a:cs typeface="+mn-cs"/>
            </a:rPr>
            <a:t>横ばいとなっているが</a:t>
          </a:r>
          <a:r>
            <a:rPr lang="ja-JP" altLang="ja-JP" sz="1100" b="0" i="0" baseline="0">
              <a:solidFill>
                <a:sysClr val="windowText" lastClr="000000"/>
              </a:solidFill>
              <a:effectLst/>
              <a:latin typeface="+mn-lt"/>
              <a:ea typeface="+mn-ea"/>
              <a:cs typeface="+mn-cs"/>
            </a:rPr>
            <a:t>、下水道事業においては、独立採算の原則に立ち返った料金改正等による健全化や事業区域変更など抜本的改善が必要である。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組合等負担等見込額は、施設や設備の更新等が今後予想されるが、現在のところ、</a:t>
          </a:r>
          <a:r>
            <a:rPr lang="ja-JP" altLang="en-US" sz="1100" b="0" i="0" baseline="0">
              <a:solidFill>
                <a:sysClr val="windowText" lastClr="000000"/>
              </a:solidFill>
              <a:effectLst/>
              <a:latin typeface="+mn-lt"/>
              <a:ea typeface="+mn-ea"/>
              <a:cs typeface="+mn-cs"/>
            </a:rPr>
            <a:t>ほぼ</a:t>
          </a:r>
          <a:r>
            <a:rPr lang="ja-JP" altLang="ja-JP" sz="1100" b="0" i="0" baseline="0">
              <a:solidFill>
                <a:sysClr val="windowText" lastClr="000000"/>
              </a:solidFill>
              <a:effectLst/>
              <a:latin typeface="+mn-lt"/>
              <a:ea typeface="+mn-ea"/>
              <a:cs typeface="+mn-cs"/>
            </a:rPr>
            <a:t>横ばいの状況である。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退職手当負担見込額は、退職者不補充による職員数の減少により、年々減少傾向にある。</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これらの状況から、将来負担比率の分子は年々減少傾向にあるので、今後も、各数値を注視し、将来負担の軽減に努める。</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8" zoomScaleNormal="118"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10109980</v>
      </c>
      <c r="BO4" s="379"/>
      <c r="BP4" s="379"/>
      <c r="BQ4" s="379"/>
      <c r="BR4" s="379"/>
      <c r="BS4" s="379"/>
      <c r="BT4" s="379"/>
      <c r="BU4" s="380"/>
      <c r="BV4" s="378">
        <v>8945272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2.1</v>
      </c>
      <c r="CU4" s="554"/>
      <c r="CV4" s="554"/>
      <c r="CW4" s="554"/>
      <c r="CX4" s="554"/>
      <c r="CY4" s="554"/>
      <c r="CZ4" s="554"/>
      <c r="DA4" s="555"/>
      <c r="DB4" s="553">
        <v>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9933912</v>
      </c>
      <c r="BO5" s="384"/>
      <c r="BP5" s="384"/>
      <c r="BQ5" s="384"/>
      <c r="BR5" s="384"/>
      <c r="BS5" s="384"/>
      <c r="BT5" s="384"/>
      <c r="BU5" s="385"/>
      <c r="BV5" s="383">
        <v>8871223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91.6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176068</v>
      </c>
      <c r="BO6" s="384"/>
      <c r="BP6" s="384"/>
      <c r="BQ6" s="384"/>
      <c r="BR6" s="384"/>
      <c r="BS6" s="384"/>
      <c r="BT6" s="384"/>
      <c r="BU6" s="385"/>
      <c r="BV6" s="383">
        <v>74049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91.2</v>
      </c>
      <c r="CU6" s="528"/>
      <c r="CV6" s="528"/>
      <c r="CW6" s="528"/>
      <c r="CX6" s="528"/>
      <c r="CY6" s="528"/>
      <c r="CZ6" s="528"/>
      <c r="DA6" s="529"/>
      <c r="DB6" s="527">
        <v>91.6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27138</v>
      </c>
      <c r="BO7" s="384"/>
      <c r="BP7" s="384"/>
      <c r="BQ7" s="384"/>
      <c r="BR7" s="384"/>
      <c r="BS7" s="384"/>
      <c r="BT7" s="384"/>
      <c r="BU7" s="385"/>
      <c r="BV7" s="383">
        <v>8528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6964056</v>
      </c>
      <c r="CU7" s="384"/>
      <c r="CV7" s="384"/>
      <c r="CW7" s="384"/>
      <c r="CX7" s="384"/>
      <c r="CY7" s="384"/>
      <c r="CZ7" s="384"/>
      <c r="DA7" s="385"/>
      <c r="DB7" s="383">
        <v>6888177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148930</v>
      </c>
      <c r="BO8" s="384"/>
      <c r="BP8" s="384"/>
      <c r="BQ8" s="384"/>
      <c r="BR8" s="384"/>
      <c r="BS8" s="384"/>
      <c r="BT8" s="384"/>
      <c r="BU8" s="385"/>
      <c r="BV8" s="383">
        <v>65521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0.28999999999999998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16759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83409</v>
      </c>
      <c r="BO9" s="384"/>
      <c r="BP9" s="384"/>
      <c r="BQ9" s="384"/>
      <c r="BR9" s="384"/>
      <c r="BS9" s="384"/>
      <c r="BT9" s="384"/>
      <c r="BU9" s="385"/>
      <c r="BV9" s="383">
        <v>-16634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18.399999999999999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18471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107598</v>
      </c>
      <c r="BO10" s="384"/>
      <c r="BP10" s="384"/>
      <c r="BQ10" s="384"/>
      <c r="BR10" s="384"/>
      <c r="BS10" s="384"/>
      <c r="BT10" s="384"/>
      <c r="BU10" s="385"/>
      <c r="BV10" s="383">
        <v>721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267764</v>
      </c>
      <c r="BO11" s="384"/>
      <c r="BP11" s="384"/>
      <c r="BQ11" s="384"/>
      <c r="BR11" s="384"/>
      <c r="BS11" s="384"/>
      <c r="BT11" s="384"/>
      <c r="BU11" s="385"/>
      <c r="BV11" s="383">
        <v>247038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17028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296224</v>
      </c>
      <c r="BO12" s="384"/>
      <c r="BP12" s="384"/>
      <c r="BQ12" s="384"/>
      <c r="BR12" s="384"/>
      <c r="BS12" s="384"/>
      <c r="BT12" s="384"/>
      <c r="BU12" s="385"/>
      <c r="BV12" s="383">
        <v>170809</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16993</v>
      </c>
      <c r="S13" s="483"/>
      <c r="T13" s="483"/>
      <c r="U13" s="483"/>
      <c r="V13" s="484"/>
      <c r="W13" s="470" t="s">
        <v>124</v>
      </c>
      <c r="X13" s="396"/>
      <c r="Y13" s="396"/>
      <c r="Z13" s="396"/>
      <c r="AA13" s="396"/>
      <c r="AB13" s="397"/>
      <c r="AC13" s="359">
        <v>1667</v>
      </c>
      <c r="AD13" s="360"/>
      <c r="AE13" s="360"/>
      <c r="AF13" s="360"/>
      <c r="AG13" s="361"/>
      <c r="AH13" s="359">
        <v>1857</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162547</v>
      </c>
      <c r="BO13" s="384"/>
      <c r="BP13" s="384"/>
      <c r="BQ13" s="384"/>
      <c r="BR13" s="384"/>
      <c r="BS13" s="384"/>
      <c r="BT13" s="384"/>
      <c r="BU13" s="385"/>
      <c r="BV13" s="383">
        <v>60316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17180</v>
      </c>
      <c r="S14" s="483"/>
      <c r="T14" s="483"/>
      <c r="U14" s="483"/>
      <c r="V14" s="484"/>
      <c r="W14" s="485"/>
      <c r="X14" s="399"/>
      <c r="Y14" s="399"/>
      <c r="Z14" s="399"/>
      <c r="AA14" s="399"/>
      <c r="AB14" s="400"/>
      <c r="AC14" s="475">
        <v>20.3</v>
      </c>
      <c r="AD14" s="476"/>
      <c r="AE14" s="476"/>
      <c r="AF14" s="476"/>
      <c r="AG14" s="477"/>
      <c r="AH14" s="475">
        <v>20.5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55.1</v>
      </c>
      <c r="CU14" s="454"/>
      <c r="CV14" s="454"/>
      <c r="CW14" s="454"/>
      <c r="CX14" s="454"/>
      <c r="CY14" s="454"/>
      <c r="CZ14" s="454"/>
      <c r="DA14" s="455"/>
      <c r="DB14" s="486">
        <v>74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17136</v>
      </c>
      <c r="S15" s="483"/>
      <c r="T15" s="483"/>
      <c r="U15" s="483"/>
      <c r="V15" s="484"/>
      <c r="W15" s="470" t="s">
        <v>131</v>
      </c>
      <c r="X15" s="396"/>
      <c r="Y15" s="396"/>
      <c r="Z15" s="396"/>
      <c r="AA15" s="396"/>
      <c r="AB15" s="397"/>
      <c r="AC15" s="359">
        <v>1926</v>
      </c>
      <c r="AD15" s="360"/>
      <c r="AE15" s="360"/>
      <c r="AF15" s="360"/>
      <c r="AG15" s="361"/>
      <c r="AH15" s="359">
        <v>2252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1793016</v>
      </c>
      <c r="BO15" s="379"/>
      <c r="BP15" s="379"/>
      <c r="BQ15" s="379"/>
      <c r="BR15" s="379"/>
      <c r="BS15" s="379"/>
      <c r="BT15" s="379"/>
      <c r="BU15" s="380"/>
      <c r="BV15" s="378">
        <v>1644344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23.5</v>
      </c>
      <c r="AD16" s="476"/>
      <c r="AE16" s="476"/>
      <c r="AF16" s="476"/>
      <c r="AG16" s="477"/>
      <c r="AH16" s="475">
        <v>24.8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5497620</v>
      </c>
      <c r="BO16" s="384"/>
      <c r="BP16" s="384"/>
      <c r="BQ16" s="384"/>
      <c r="BR16" s="384"/>
      <c r="BS16" s="384"/>
      <c r="BT16" s="384"/>
      <c r="BU16" s="385"/>
      <c r="BV16" s="383">
        <v>5487946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4601</v>
      </c>
      <c r="AD17" s="360"/>
      <c r="AE17" s="360"/>
      <c r="AF17" s="360"/>
      <c r="AG17" s="361"/>
      <c r="AH17" s="359">
        <v>4966</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2297819</v>
      </c>
      <c r="BO17" s="384"/>
      <c r="BP17" s="384"/>
      <c r="BQ17" s="384"/>
      <c r="BR17" s="384"/>
      <c r="BS17" s="384"/>
      <c r="BT17" s="384"/>
      <c r="BU17" s="385"/>
      <c r="BV17" s="383">
        <v>2096347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337.23</v>
      </c>
      <c r="M18" s="446"/>
      <c r="N18" s="446"/>
      <c r="O18" s="446"/>
      <c r="P18" s="446"/>
      <c r="Q18" s="446"/>
      <c r="R18" s="447"/>
      <c r="S18" s="447"/>
      <c r="T18" s="447"/>
      <c r="U18" s="447"/>
      <c r="V18" s="448"/>
      <c r="W18" s="462"/>
      <c r="X18" s="463"/>
      <c r="Y18" s="463"/>
      <c r="Z18" s="463"/>
      <c r="AA18" s="463"/>
      <c r="AB18" s="471"/>
      <c r="AC18" s="347">
        <v>56.2</v>
      </c>
      <c r="AD18" s="348"/>
      <c r="AE18" s="348"/>
      <c r="AF18" s="348"/>
      <c r="AG18" s="449"/>
      <c r="AH18" s="347">
        <v>54.7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6038891</v>
      </c>
      <c r="BO18" s="384"/>
      <c r="BP18" s="384"/>
      <c r="BQ18" s="384"/>
      <c r="BR18" s="384"/>
      <c r="BS18" s="384"/>
      <c r="BT18" s="384"/>
      <c r="BU18" s="385"/>
      <c r="BV18" s="383">
        <v>6009898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50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7648601</v>
      </c>
      <c r="BO19" s="384"/>
      <c r="BP19" s="384"/>
      <c r="BQ19" s="384"/>
      <c r="BR19" s="384"/>
      <c r="BS19" s="384"/>
      <c r="BT19" s="384"/>
      <c r="BU19" s="385"/>
      <c r="BV19" s="383">
        <v>7211261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5713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9442418</v>
      </c>
      <c r="BO23" s="384"/>
      <c r="BP23" s="384"/>
      <c r="BQ23" s="384"/>
      <c r="BR23" s="384"/>
      <c r="BS23" s="384"/>
      <c r="BT23" s="384"/>
      <c r="BU23" s="385"/>
      <c r="BV23" s="383">
        <v>10535317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7510</v>
      </c>
      <c r="R24" s="360"/>
      <c r="S24" s="360"/>
      <c r="T24" s="360"/>
      <c r="U24" s="360"/>
      <c r="V24" s="361"/>
      <c r="W24" s="425"/>
      <c r="X24" s="416"/>
      <c r="Y24" s="417"/>
      <c r="Z24" s="356" t="s">
        <v>155</v>
      </c>
      <c r="AA24" s="357"/>
      <c r="AB24" s="357"/>
      <c r="AC24" s="357"/>
      <c r="AD24" s="357"/>
      <c r="AE24" s="357"/>
      <c r="AF24" s="357"/>
      <c r="AG24" s="358"/>
      <c r="AH24" s="359">
        <v>146</v>
      </c>
      <c r="AI24" s="360"/>
      <c r="AJ24" s="360"/>
      <c r="AK24" s="360"/>
      <c r="AL24" s="361"/>
      <c r="AM24" s="359">
        <v>455374</v>
      </c>
      <c r="AN24" s="360"/>
      <c r="AO24" s="360"/>
      <c r="AP24" s="360"/>
      <c r="AQ24" s="360"/>
      <c r="AR24" s="361"/>
      <c r="AS24" s="359">
        <v>3119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5452238</v>
      </c>
      <c r="BO24" s="384"/>
      <c r="BP24" s="384"/>
      <c r="BQ24" s="384"/>
      <c r="BR24" s="384"/>
      <c r="BS24" s="384"/>
      <c r="BT24" s="384"/>
      <c r="BU24" s="385"/>
      <c r="BV24" s="383">
        <v>5977885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5870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85944</v>
      </c>
      <c r="BO25" s="379"/>
      <c r="BP25" s="379"/>
      <c r="BQ25" s="379"/>
      <c r="BR25" s="379"/>
      <c r="BS25" s="379"/>
      <c r="BT25" s="379"/>
      <c r="BU25" s="380"/>
      <c r="BV25" s="378">
        <v>109489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5280</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9783</v>
      </c>
      <c r="AN26" s="360"/>
      <c r="AO26" s="360"/>
      <c r="AP26" s="360"/>
      <c r="AQ26" s="360"/>
      <c r="AR26" s="361"/>
      <c r="AS26" s="359">
        <v>3261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2870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16230</v>
      </c>
      <c r="AN27" s="360"/>
      <c r="AO27" s="360"/>
      <c r="AP27" s="360"/>
      <c r="AQ27" s="360"/>
      <c r="AR27" s="361"/>
      <c r="AS27" s="359">
        <v>3246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1470</v>
      </c>
      <c r="BO27" s="387"/>
      <c r="BP27" s="387"/>
      <c r="BQ27" s="387"/>
      <c r="BR27" s="387"/>
      <c r="BS27" s="387"/>
      <c r="BT27" s="387"/>
      <c r="BU27" s="388"/>
      <c r="BV27" s="386">
        <v>1449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2330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1153465</v>
      </c>
      <c r="BO28" s="379"/>
      <c r="BP28" s="379"/>
      <c r="BQ28" s="379"/>
      <c r="BR28" s="379"/>
      <c r="BS28" s="379"/>
      <c r="BT28" s="379"/>
      <c r="BU28" s="380"/>
      <c r="BV28" s="378">
        <v>1302091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2250</v>
      </c>
      <c r="R29" s="360"/>
      <c r="S29" s="360"/>
      <c r="T29" s="360"/>
      <c r="U29" s="360"/>
      <c r="V29" s="361"/>
      <c r="W29" s="425"/>
      <c r="X29" s="416"/>
      <c r="Y29" s="417"/>
      <c r="Z29" s="356" t="s">
        <v>171</v>
      </c>
      <c r="AA29" s="357"/>
      <c r="AB29" s="357"/>
      <c r="AC29" s="357"/>
      <c r="AD29" s="357"/>
      <c r="AE29" s="357"/>
      <c r="AF29" s="357"/>
      <c r="AG29" s="358"/>
      <c r="AH29" s="359">
        <v>151</v>
      </c>
      <c r="AI29" s="360"/>
      <c r="AJ29" s="360"/>
      <c r="AK29" s="360"/>
      <c r="AL29" s="361"/>
      <c r="AM29" s="359">
        <v>471604</v>
      </c>
      <c r="AN29" s="360"/>
      <c r="AO29" s="360"/>
      <c r="AP29" s="360"/>
      <c r="AQ29" s="360"/>
      <c r="AR29" s="361"/>
      <c r="AS29" s="359">
        <v>3123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827600</v>
      </c>
      <c r="BO29" s="384"/>
      <c r="BP29" s="384"/>
      <c r="BQ29" s="384"/>
      <c r="BR29" s="384"/>
      <c r="BS29" s="384"/>
      <c r="BT29" s="384"/>
      <c r="BU29" s="385"/>
      <c r="BV29" s="383">
        <v>877205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1331026</v>
      </c>
      <c r="BO30" s="387"/>
      <c r="BP30" s="387"/>
      <c r="BQ30" s="387"/>
      <c r="BR30" s="387"/>
      <c r="BS30" s="387"/>
      <c r="BT30" s="387"/>
      <c r="BU30" s="388"/>
      <c r="BV30" s="386">
        <v>1326392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中部上北広域事業組合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鷹山宇一記念美術振興会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霊園事業会計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中部上北広域事業組合 病院事業</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東八甲田ローズカントリー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上北地方教育・福祉事務組合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南部縦貫</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青森県市町村職員退職手当組合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みらい天間林</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青森県後期高齢者医療広域連合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青森県後期高齢者医療広域連合　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青森県市町村総合事務組合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十和田地区食肉処理事務組合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118" zoomScaleNormal="11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12438</v>
      </c>
      <c r="J41" s="83">
        <v>12365</v>
      </c>
      <c r="K41" s="83">
        <v>11610</v>
      </c>
      <c r="L41" s="83">
        <v>10535</v>
      </c>
      <c r="M41" s="84">
        <v>9442</v>
      </c>
    </row>
    <row r="42" spans="2:13" ht="27.75" customHeight="1">
      <c r="B42" s="1169"/>
      <c r="C42" s="1170"/>
      <c r="D42" s="85"/>
      <c r="E42" s="1173" t="s">
        <v>26</v>
      </c>
      <c r="F42" s="1173"/>
      <c r="G42" s="1173"/>
      <c r="H42" s="1174"/>
      <c r="I42" s="86">
        <v>131</v>
      </c>
      <c r="J42" s="87">
        <v>109</v>
      </c>
      <c r="K42" s="87">
        <v>88</v>
      </c>
      <c r="L42" s="87">
        <v>65</v>
      </c>
      <c r="M42" s="88">
        <v>52</v>
      </c>
    </row>
    <row r="43" spans="2:13" ht="27.75" customHeight="1">
      <c r="B43" s="1169"/>
      <c r="C43" s="1170"/>
      <c r="D43" s="85"/>
      <c r="E43" s="1173" t="s">
        <v>27</v>
      </c>
      <c r="F43" s="1173"/>
      <c r="G43" s="1173"/>
      <c r="H43" s="1174"/>
      <c r="I43" s="86">
        <v>3704</v>
      </c>
      <c r="J43" s="87">
        <v>3869</v>
      </c>
      <c r="K43" s="87">
        <v>3686</v>
      </c>
      <c r="L43" s="87">
        <v>3668</v>
      </c>
      <c r="M43" s="88">
        <v>3596</v>
      </c>
    </row>
    <row r="44" spans="2:13" ht="27.75" customHeight="1">
      <c r="B44" s="1169"/>
      <c r="C44" s="1170"/>
      <c r="D44" s="85"/>
      <c r="E44" s="1173" t="s">
        <v>28</v>
      </c>
      <c r="F44" s="1173"/>
      <c r="G44" s="1173"/>
      <c r="H44" s="1174"/>
      <c r="I44" s="86">
        <v>2249</v>
      </c>
      <c r="J44" s="87">
        <v>2355</v>
      </c>
      <c r="K44" s="87">
        <v>2294</v>
      </c>
      <c r="L44" s="87">
        <v>2144</v>
      </c>
      <c r="M44" s="88">
        <v>1858</v>
      </c>
    </row>
    <row r="45" spans="2:13" ht="27.75" customHeight="1">
      <c r="B45" s="1169"/>
      <c r="C45" s="1170"/>
      <c r="D45" s="85"/>
      <c r="E45" s="1173" t="s">
        <v>29</v>
      </c>
      <c r="F45" s="1173"/>
      <c r="G45" s="1173"/>
      <c r="H45" s="1174"/>
      <c r="I45" s="86">
        <v>2486</v>
      </c>
      <c r="J45" s="87">
        <v>2392</v>
      </c>
      <c r="K45" s="87">
        <v>2156</v>
      </c>
      <c r="L45" s="87">
        <v>2031</v>
      </c>
      <c r="M45" s="88">
        <v>1845</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1457</v>
      </c>
      <c r="J49" s="87">
        <v>2136</v>
      </c>
      <c r="K49" s="87">
        <v>2546</v>
      </c>
      <c r="L49" s="87">
        <v>2417</v>
      </c>
      <c r="M49" s="88">
        <v>2225</v>
      </c>
    </row>
    <row r="50" spans="2:13" ht="27.75" customHeight="1">
      <c r="B50" s="1169"/>
      <c r="C50" s="1170"/>
      <c r="D50" s="85"/>
      <c r="E50" s="1173" t="s">
        <v>35</v>
      </c>
      <c r="F50" s="1173"/>
      <c r="G50" s="1173"/>
      <c r="H50" s="1174"/>
      <c r="I50" s="86">
        <v>537</v>
      </c>
      <c r="J50" s="87">
        <v>538</v>
      </c>
      <c r="K50" s="87">
        <v>480</v>
      </c>
      <c r="L50" s="87">
        <v>435</v>
      </c>
      <c r="M50" s="88">
        <v>378</v>
      </c>
    </row>
    <row r="51" spans="2:13" ht="27.75" customHeight="1">
      <c r="B51" s="1171"/>
      <c r="C51" s="1172"/>
      <c r="D51" s="85"/>
      <c r="E51" s="1173" t="s">
        <v>36</v>
      </c>
      <c r="F51" s="1173"/>
      <c r="G51" s="1173"/>
      <c r="H51" s="1174"/>
      <c r="I51" s="86">
        <v>11612</v>
      </c>
      <c r="J51" s="87">
        <v>11905</v>
      </c>
      <c r="K51" s="87">
        <v>12044</v>
      </c>
      <c r="L51" s="87">
        <v>11349</v>
      </c>
      <c r="M51" s="88">
        <v>11012</v>
      </c>
    </row>
    <row r="52" spans="2:13" ht="27.75" customHeight="1" thickBot="1">
      <c r="B52" s="1175" t="s">
        <v>37</v>
      </c>
      <c r="C52" s="1176"/>
      <c r="D52" s="90"/>
      <c r="E52" s="1177" t="s">
        <v>38</v>
      </c>
      <c r="F52" s="1177"/>
      <c r="G52" s="1177"/>
      <c r="H52" s="1178"/>
      <c r="I52" s="91">
        <v>7402</v>
      </c>
      <c r="J52" s="92">
        <v>6512</v>
      </c>
      <c r="K52" s="92">
        <v>4764</v>
      </c>
      <c r="L52" s="92">
        <v>4242</v>
      </c>
      <c r="M52" s="93">
        <v>3179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147406</v>
      </c>
      <c r="E3" s="116"/>
      <c r="F3" s="117">
        <v>102412</v>
      </c>
      <c r="G3" s="118"/>
      <c r="H3" s="119"/>
    </row>
    <row r="4" spans="1:8">
      <c r="A4" s="120"/>
      <c r="B4" s="121"/>
      <c r="C4" s="122"/>
      <c r="D4" s="123">
        <v>56471</v>
      </c>
      <c r="E4" s="124"/>
      <c r="F4" s="125">
        <v>58752</v>
      </c>
      <c r="G4" s="126"/>
      <c r="H4" s="127"/>
    </row>
    <row r="5" spans="1:8">
      <c r="A5" s="108" t="s">
        <v>512</v>
      </c>
      <c r="B5" s="113"/>
      <c r="C5" s="114"/>
      <c r="D5" s="115">
        <v>99058</v>
      </c>
      <c r="E5" s="116"/>
      <c r="F5" s="117">
        <v>106194</v>
      </c>
      <c r="G5" s="118"/>
      <c r="H5" s="119"/>
    </row>
    <row r="6" spans="1:8">
      <c r="A6" s="120"/>
      <c r="B6" s="121"/>
      <c r="C6" s="122"/>
      <c r="D6" s="123">
        <v>36589</v>
      </c>
      <c r="E6" s="124"/>
      <c r="F6" s="125">
        <v>51075</v>
      </c>
      <c r="G6" s="126"/>
      <c r="H6" s="127"/>
    </row>
    <row r="7" spans="1:8">
      <c r="A7" s="108" t="s">
        <v>513</v>
      </c>
      <c r="B7" s="113"/>
      <c r="C7" s="114"/>
      <c r="D7" s="115">
        <v>45142</v>
      </c>
      <c r="E7" s="116"/>
      <c r="F7" s="117">
        <v>90833</v>
      </c>
      <c r="G7" s="118"/>
      <c r="H7" s="119"/>
    </row>
    <row r="8" spans="1:8">
      <c r="A8" s="120"/>
      <c r="B8" s="121"/>
      <c r="C8" s="122"/>
      <c r="D8" s="123">
        <v>39400</v>
      </c>
      <c r="E8" s="124"/>
      <c r="F8" s="125">
        <v>47037</v>
      </c>
      <c r="G8" s="126"/>
      <c r="H8" s="127"/>
    </row>
    <row r="9" spans="1:8">
      <c r="A9" s="108" t="s">
        <v>514</v>
      </c>
      <c r="B9" s="113"/>
      <c r="C9" s="114"/>
      <c r="D9" s="115">
        <v>42322</v>
      </c>
      <c r="E9" s="116"/>
      <c r="F9" s="117">
        <v>79181</v>
      </c>
      <c r="G9" s="118"/>
      <c r="H9" s="119"/>
    </row>
    <row r="10" spans="1:8">
      <c r="A10" s="120"/>
      <c r="B10" s="121"/>
      <c r="C10" s="122"/>
      <c r="D10" s="123">
        <v>34247</v>
      </c>
      <c r="E10" s="124"/>
      <c r="F10" s="125">
        <v>40448</v>
      </c>
      <c r="G10" s="126"/>
      <c r="H10" s="127"/>
    </row>
    <row r="11" spans="1:8">
      <c r="A11" s="108" t="s">
        <v>515</v>
      </c>
      <c r="B11" s="113"/>
      <c r="C11" s="114"/>
      <c r="D11" s="115">
        <v>87689</v>
      </c>
      <c r="E11" s="116"/>
      <c r="F11" s="117">
        <v>118124</v>
      </c>
      <c r="G11" s="118"/>
      <c r="H11" s="119"/>
    </row>
    <row r="12" spans="1:8">
      <c r="A12" s="120"/>
      <c r="B12" s="121"/>
      <c r="C12" s="128"/>
      <c r="D12" s="123">
        <v>31516</v>
      </c>
      <c r="E12" s="124"/>
      <c r="F12" s="125">
        <v>54614</v>
      </c>
      <c r="G12" s="126"/>
      <c r="H12" s="127"/>
    </row>
    <row r="13" spans="1:8">
      <c r="A13" s="108"/>
      <c r="B13" s="113"/>
      <c r="C13" s="129"/>
      <c r="D13" s="130">
        <v>84323</v>
      </c>
      <c r="E13" s="131"/>
      <c r="F13" s="132">
        <v>99349</v>
      </c>
      <c r="G13" s="133"/>
      <c r="H13" s="119"/>
    </row>
    <row r="14" spans="1:8">
      <c r="A14" s="120"/>
      <c r="B14" s="121"/>
      <c r="C14" s="122"/>
      <c r="D14" s="123">
        <v>39645</v>
      </c>
      <c r="E14" s="124"/>
      <c r="F14" s="125">
        <v>50385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1.43</v>
      </c>
      <c r="C19" s="134">
        <f>ROUND(VALUE(SUBSTITUTE(実質収支比率等に係る経年分析!G$48,"▲","-")),2)</f>
        <v>1.9</v>
      </c>
      <c r="D19" s="134">
        <f>ROUND(VALUE(SUBSTITUTE(実質収支比率等に係る経年分析!H$48,"▲","-")),2)</f>
        <v>1.2</v>
      </c>
      <c r="E19" s="134">
        <f>ROUND(VALUE(SUBSTITUTE(実質収支比率等に係る経年分析!I$48,"▲","-")),2)</f>
        <v>0.95</v>
      </c>
      <c r="F19" s="134">
        <f>ROUND(VALUE(SUBSTITUTE(実質収支比率等に係る経年分析!J$48,"▲","-")),2)</f>
        <v>2.14</v>
      </c>
    </row>
    <row r="20" spans="1:11">
      <c r="A20" s="134" t="s">
        <v>43</v>
      </c>
      <c r="B20" s="134">
        <f>ROUND(VALUE(SUBSTITUTE(実質収支比率等に係る経年分析!F$47,"▲","-")),2)</f>
        <v>11.82</v>
      </c>
      <c r="C20" s="134">
        <f>ROUND(VALUE(SUBSTITUTE(実質収支比率等に係る経年分析!G$47,"▲","-")),2)</f>
        <v>16.489999999999998</v>
      </c>
      <c r="D20" s="134">
        <f>ROUND(VALUE(SUBSTITUTE(実質収支比率等に係る経年分析!H$47,"▲","-")),2)</f>
        <v>20.71</v>
      </c>
      <c r="E20" s="134">
        <f>ROUND(VALUE(SUBSTITUTE(実質収支比率等に係る経年分析!I$47,"▲","-")),2)</f>
        <v>18.899999999999999</v>
      </c>
      <c r="F20" s="134">
        <f>ROUND(VALUE(SUBSTITUTE(実質収支比率等に係る経年分析!J$47,"▲","-")),2)</f>
        <v>16.559999999999999</v>
      </c>
    </row>
    <row r="21" spans="1:11">
      <c r="A21" s="134" t="s">
        <v>44</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6.92</v>
      </c>
      <c r="D21" s="134">
        <f>IF(ISNUMBER(VALUE(SUBSTITUTE(実質収支比率等に係る経年分析!H$49,"▲","-"))),ROUND(VALUE(SUBSTITUTE(実質収支比率等に係る経年分析!H$49,"▲","-")),2),NA())</f>
        <v>5.19</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2.33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霊園事業会計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1154</v>
      </c>
      <c r="E42" s="136"/>
      <c r="F42" s="136"/>
      <c r="G42" s="136">
        <f>'実質公債費比率（分子）の構造'!L$52</f>
        <v>1178</v>
      </c>
      <c r="H42" s="136"/>
      <c r="I42" s="136"/>
      <c r="J42" s="136">
        <f>'実質公債費比率（分子）の構造'!M$52</f>
        <v>1175</v>
      </c>
      <c r="K42" s="136"/>
      <c r="L42" s="136"/>
      <c r="M42" s="136">
        <f>'実質公債費比率（分子）の構造'!N$52</f>
        <v>1212</v>
      </c>
      <c r="N42" s="136"/>
      <c r="O42" s="136"/>
      <c r="P42" s="136">
        <f>'実質公債費比率（分子）の構造'!O$52</f>
        <v>1252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23</v>
      </c>
      <c r="C44" s="136"/>
      <c r="D44" s="136"/>
      <c r="E44" s="136">
        <f>'実質公債費比率（分子）の構造'!L$50</f>
        <v>23</v>
      </c>
      <c r="F44" s="136"/>
      <c r="G44" s="136"/>
      <c r="H44" s="136">
        <f>'実質公債費比率（分子）の構造'!M$50</f>
        <v>23</v>
      </c>
      <c r="I44" s="136"/>
      <c r="J44" s="136"/>
      <c r="K44" s="136">
        <f>'実質公債費比率（分子）の構造'!N$50</f>
        <v>22</v>
      </c>
      <c r="L44" s="136"/>
      <c r="M44" s="136"/>
      <c r="N44" s="136">
        <f>'実質公債費比率（分子）の構造'!O$50</f>
        <v>13</v>
      </c>
      <c r="O44" s="136"/>
      <c r="P44" s="136"/>
    </row>
    <row r="45" spans="1:16">
      <c r="A45" s="136" t="s">
        <v>54</v>
      </c>
      <c r="B45" s="136">
        <f>'実質公債費比率（分子）の構造'!K$49</f>
        <v>318</v>
      </c>
      <c r="C45" s="136"/>
      <c r="D45" s="136"/>
      <c r="E45" s="136">
        <f>'実質公債費比率（分子）の構造'!L$49</f>
        <v>321</v>
      </c>
      <c r="F45" s="136"/>
      <c r="G45" s="136"/>
      <c r="H45" s="136">
        <f>'実質公債費比率（分子）の構造'!M$49</f>
        <v>328</v>
      </c>
      <c r="I45" s="136"/>
      <c r="J45" s="136"/>
      <c r="K45" s="136">
        <f>'実質公債費比率（分子）の構造'!N$49</f>
        <v>350</v>
      </c>
      <c r="L45" s="136"/>
      <c r="M45" s="136"/>
      <c r="N45" s="136">
        <f>'実質公債費比率（分子）の構造'!O$49</f>
        <v>395</v>
      </c>
      <c r="O45" s="136"/>
      <c r="P45" s="136"/>
    </row>
    <row r="46" spans="1:16">
      <c r="A46" s="136" t="s">
        <v>55</v>
      </c>
      <c r="B46" s="136">
        <f>'実質公債費比率（分子）の構造'!K$48</f>
        <v>249</v>
      </c>
      <c r="C46" s="136"/>
      <c r="D46" s="136"/>
      <c r="E46" s="136">
        <f>'実質公債費比率（分子）の構造'!L$48</f>
        <v>246</v>
      </c>
      <c r="F46" s="136"/>
      <c r="G46" s="136"/>
      <c r="H46" s="136">
        <f>'実質公債費比率（分子）の構造'!M$48</f>
        <v>217</v>
      </c>
      <c r="I46" s="136"/>
      <c r="J46" s="136"/>
      <c r="K46" s="136">
        <f>'実質公債費比率（分子）の構造'!N$48</f>
        <v>268</v>
      </c>
      <c r="L46" s="136"/>
      <c r="M46" s="136"/>
      <c r="N46" s="136">
        <f>'実質公債費比率（分子）の構造'!O$48</f>
        <v>260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1435</v>
      </c>
      <c r="C49" s="136"/>
      <c r="D49" s="136"/>
      <c r="E49" s="136">
        <f>'実質公債費比率（分子）の構造'!L$45</f>
        <v>1376</v>
      </c>
      <c r="F49" s="136"/>
      <c r="G49" s="136"/>
      <c r="H49" s="136">
        <f>'実質公債費比率（分子）の構造'!M$45</f>
        <v>1238</v>
      </c>
      <c r="I49" s="136"/>
      <c r="J49" s="136"/>
      <c r="K49" s="136">
        <f>'実質公債費比率（分子）の構造'!N$45</f>
        <v>1134</v>
      </c>
      <c r="L49" s="136"/>
      <c r="M49" s="136"/>
      <c r="N49" s="136">
        <f>'実質公債費比率（分子）の構造'!O$45</f>
        <v>1106</v>
      </c>
      <c r="O49" s="136"/>
      <c r="P49" s="136"/>
    </row>
    <row r="50" spans="1:16">
      <c r="A50" s="136" t="s">
        <v>59</v>
      </c>
      <c r="B50" s="136" t="e">
        <f>NA()</f>
        <v>#N/A</v>
      </c>
      <c r="C50" s="136">
        <f>IF(ISNUMBER('実質公債費比率（分子）の構造'!K$53),'実質公債費比率（分子）の構造'!K$53,NA())</f>
        <v>871</v>
      </c>
      <c r="D50" s="136" t="e">
        <f>NA()</f>
        <v>#N/A</v>
      </c>
      <c r="E50" s="136" t="e">
        <f>NA()</f>
        <v>#N/A</v>
      </c>
      <c r="F50" s="136">
        <f>IF(ISNUMBER('実質公債費比率（分子）の構造'!L$53),'実質公債費比率（分子）の構造'!L$53,NA())</f>
        <v>788</v>
      </c>
      <c r="G50" s="136" t="e">
        <f>NA()</f>
        <v>#N/A</v>
      </c>
      <c r="H50" s="136" t="e">
        <f>NA()</f>
        <v>#N/A</v>
      </c>
      <c r="I50" s="136">
        <f>IF(ISNUMBER('実質公債費比率（分子）の構造'!M$53),'実質公債費比率（分子）の構造'!M$53,NA())</f>
        <v>631</v>
      </c>
      <c r="J50" s="136" t="e">
        <f>NA()</f>
        <v>#N/A</v>
      </c>
      <c r="K50" s="136" t="e">
        <f>NA()</f>
        <v>#N/A</v>
      </c>
      <c r="L50" s="136">
        <f>IF(ISNUMBER('実質公債費比率（分子）の構造'!N$53),'実質公債費比率（分子）の構造'!N$53,NA())</f>
        <v>562</v>
      </c>
      <c r="M50" s="136" t="e">
        <f>NA()</f>
        <v>#N/A</v>
      </c>
      <c r="N50" s="136" t="e">
        <f>NA()</f>
        <v>#N/A</v>
      </c>
      <c r="O50" s="136">
        <f>IF(ISNUMBER('実質公債費比率（分子）の構造'!O$53),'実質公債費比率（分子）の構造'!O$53,NA())</f>
        <v>522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11612</v>
      </c>
      <c r="E56" s="135"/>
      <c r="F56" s="135"/>
      <c r="G56" s="135">
        <f>'将来負担比率（分子）の構造'!J$51</f>
        <v>11905</v>
      </c>
      <c r="H56" s="135"/>
      <c r="I56" s="135"/>
      <c r="J56" s="135">
        <f>'将来負担比率（分子）の構造'!K$51</f>
        <v>12044</v>
      </c>
      <c r="K56" s="135"/>
      <c r="L56" s="135"/>
      <c r="M56" s="135">
        <f>'将来負担比率（分子）の構造'!L$51</f>
        <v>11349</v>
      </c>
      <c r="N56" s="135"/>
      <c r="O56" s="135"/>
      <c r="P56" s="135">
        <f>'将来負担比率（分子）の構造'!M$51</f>
        <v>11012</v>
      </c>
    </row>
    <row r="57" spans="1:16">
      <c r="A57" s="135" t="s">
        <v>35</v>
      </c>
      <c r="B57" s="135"/>
      <c r="C57" s="135"/>
      <c r="D57" s="135">
        <f>'将来負担比率（分子）の構造'!I$50</f>
        <v>537</v>
      </c>
      <c r="E57" s="135"/>
      <c r="F57" s="135"/>
      <c r="G57" s="135">
        <f>'将来負担比率（分子）の構造'!J$50</f>
        <v>538</v>
      </c>
      <c r="H57" s="135"/>
      <c r="I57" s="135"/>
      <c r="J57" s="135">
        <f>'将来負担比率（分子）の構造'!K$50</f>
        <v>480</v>
      </c>
      <c r="K57" s="135"/>
      <c r="L57" s="135"/>
      <c r="M57" s="135">
        <f>'将来負担比率（分子）の構造'!L$50</f>
        <v>435</v>
      </c>
      <c r="N57" s="135"/>
      <c r="O57" s="135"/>
      <c r="P57" s="135">
        <f>'将来負担比率（分子）の構造'!M$50</f>
        <v>378</v>
      </c>
    </row>
    <row r="58" spans="1:16">
      <c r="A58" s="135" t="s">
        <v>34</v>
      </c>
      <c r="B58" s="135"/>
      <c r="C58" s="135"/>
      <c r="D58" s="135">
        <f>'将来負担比率（分子）の構造'!I$49</f>
        <v>1457</v>
      </c>
      <c r="E58" s="135"/>
      <c r="F58" s="135"/>
      <c r="G58" s="135">
        <f>'将来負担比率（分子）の構造'!J$49</f>
        <v>2136</v>
      </c>
      <c r="H58" s="135"/>
      <c r="I58" s="135"/>
      <c r="J58" s="135">
        <f>'将来負担比率（分子）の構造'!K$49</f>
        <v>2546</v>
      </c>
      <c r="K58" s="135"/>
      <c r="L58" s="135"/>
      <c r="M58" s="135">
        <f>'将来負担比率（分子）の構造'!L$49</f>
        <v>2417</v>
      </c>
      <c r="N58" s="135"/>
      <c r="O58" s="135"/>
      <c r="P58" s="135">
        <f>'将来負担比率（分子）の構造'!M$49</f>
        <v>2225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2486</v>
      </c>
      <c r="C62" s="135"/>
      <c r="D62" s="135"/>
      <c r="E62" s="135">
        <f>'将来負担比率（分子）の構造'!J$45</f>
        <v>2392</v>
      </c>
      <c r="F62" s="135"/>
      <c r="G62" s="135"/>
      <c r="H62" s="135">
        <f>'将来負担比率（分子）の構造'!K$45</f>
        <v>2156</v>
      </c>
      <c r="I62" s="135"/>
      <c r="J62" s="135"/>
      <c r="K62" s="135">
        <f>'将来負担比率（分子）の構造'!L$45</f>
        <v>2031</v>
      </c>
      <c r="L62" s="135"/>
      <c r="M62" s="135"/>
      <c r="N62" s="135">
        <f>'将来負担比率（分子）の構造'!M$45</f>
        <v>1845</v>
      </c>
      <c r="O62" s="135"/>
      <c r="P62" s="135"/>
    </row>
    <row r="63" spans="1:16">
      <c r="A63" s="135" t="s">
        <v>28</v>
      </c>
      <c r="B63" s="135">
        <f>'将来負担比率（分子）の構造'!I$44</f>
        <v>2249</v>
      </c>
      <c r="C63" s="135"/>
      <c r="D63" s="135"/>
      <c r="E63" s="135">
        <f>'将来負担比率（分子）の構造'!J$44</f>
        <v>2355</v>
      </c>
      <c r="F63" s="135"/>
      <c r="G63" s="135"/>
      <c r="H63" s="135">
        <f>'将来負担比率（分子）の構造'!K$44</f>
        <v>2294</v>
      </c>
      <c r="I63" s="135"/>
      <c r="J63" s="135"/>
      <c r="K63" s="135">
        <f>'将来負担比率（分子）の構造'!L$44</f>
        <v>2144</v>
      </c>
      <c r="L63" s="135"/>
      <c r="M63" s="135"/>
      <c r="N63" s="135">
        <f>'将来負担比率（分子）の構造'!M$44</f>
        <v>1858</v>
      </c>
      <c r="O63" s="135"/>
      <c r="P63" s="135"/>
    </row>
    <row r="64" spans="1:16">
      <c r="A64" s="135" t="s">
        <v>27</v>
      </c>
      <c r="B64" s="135">
        <f>'将来負担比率（分子）の構造'!I$43</f>
        <v>3704</v>
      </c>
      <c r="C64" s="135"/>
      <c r="D64" s="135"/>
      <c r="E64" s="135">
        <f>'将来負担比率（分子）の構造'!J$43</f>
        <v>3869</v>
      </c>
      <c r="F64" s="135"/>
      <c r="G64" s="135"/>
      <c r="H64" s="135">
        <f>'将来負担比率（分子）の構造'!K$43</f>
        <v>3686</v>
      </c>
      <c r="I64" s="135"/>
      <c r="J64" s="135"/>
      <c r="K64" s="135">
        <f>'将来負担比率（分子）の構造'!L$43</f>
        <v>3668</v>
      </c>
      <c r="L64" s="135"/>
      <c r="M64" s="135"/>
      <c r="N64" s="135">
        <f>'将来負担比率（分子）の構造'!M$43</f>
        <v>3596</v>
      </c>
      <c r="O64" s="135"/>
      <c r="P64" s="135"/>
    </row>
    <row r="65" spans="1:16">
      <c r="A65" s="135" t="s">
        <v>26</v>
      </c>
      <c r="B65" s="135">
        <f>'将来負担比率（分子）の構造'!I$42</f>
        <v>131</v>
      </c>
      <c r="C65" s="135"/>
      <c r="D65" s="135"/>
      <c r="E65" s="135">
        <f>'将来負担比率（分子）の構造'!J$42</f>
        <v>109</v>
      </c>
      <c r="F65" s="135"/>
      <c r="G65" s="135"/>
      <c r="H65" s="135">
        <f>'将来負担比率（分子）の構造'!K$42</f>
        <v>88</v>
      </c>
      <c r="I65" s="135"/>
      <c r="J65" s="135"/>
      <c r="K65" s="135">
        <f>'将来負担比率（分子）の構造'!L$42</f>
        <v>65</v>
      </c>
      <c r="L65" s="135"/>
      <c r="M65" s="135"/>
      <c r="N65" s="135">
        <f>'将来負担比率（分子）の構造'!M$42</f>
        <v>52</v>
      </c>
      <c r="O65" s="135"/>
      <c r="P65" s="135"/>
    </row>
    <row r="66" spans="1:16">
      <c r="A66" s="135" t="s">
        <v>25</v>
      </c>
      <c r="B66" s="135">
        <f>'将来負担比率（分子）の構造'!I$41</f>
        <v>12438</v>
      </c>
      <c r="C66" s="135"/>
      <c r="D66" s="135"/>
      <c r="E66" s="135">
        <f>'将来負担比率（分子）の構造'!J$41</f>
        <v>12365</v>
      </c>
      <c r="F66" s="135"/>
      <c r="G66" s="135"/>
      <c r="H66" s="135">
        <f>'将来負担比率（分子）の構造'!K$41</f>
        <v>11610</v>
      </c>
      <c r="I66" s="135"/>
      <c r="J66" s="135"/>
      <c r="K66" s="135">
        <f>'将来負担比率（分子）の構造'!L$41</f>
        <v>10535</v>
      </c>
      <c r="L66" s="135"/>
      <c r="M66" s="135"/>
      <c r="N66" s="135">
        <f>'将来負担比率（分子）の構造'!M$41</f>
        <v>9442</v>
      </c>
      <c r="O66" s="135"/>
      <c r="P66" s="135"/>
    </row>
    <row r="67" spans="1:16">
      <c r="A67" s="135" t="s">
        <v>63</v>
      </c>
      <c r="B67" s="135" t="e">
        <f>NA()</f>
        <v>#N/A</v>
      </c>
      <c r="C67" s="135">
        <f>IF(ISNUMBER('将来負担比率（分子）の構造'!I$52), IF('将来負担比率（分子）の構造'!I$52 &lt; 0, 0, '将来負担比率（分子）の構造'!I$52), NA())</f>
        <v>7402</v>
      </c>
      <c r="D67" s="135" t="e">
        <f>NA()</f>
        <v>#N/A</v>
      </c>
      <c r="E67" s="135" t="e">
        <f>NA()</f>
        <v>#N/A</v>
      </c>
      <c r="F67" s="135">
        <f>IF(ISNUMBER('将来負担比率（分子）の構造'!J$52), IF('将来負担比率（分子）の構造'!J$52 &lt; 0, 0, '将来負担比率（分子）の構造'!J$52), NA())</f>
        <v>6512</v>
      </c>
      <c r="G67" s="135" t="e">
        <f>NA()</f>
        <v>#N/A</v>
      </c>
      <c r="H67" s="135" t="e">
        <f>NA()</f>
        <v>#N/A</v>
      </c>
      <c r="I67" s="135">
        <f>IF(ISNUMBER('将来負担比率（分子）の構造'!K$52), IF('将来負担比率（分子）の構造'!K$52 &lt; 0, 0, '将来負担比率（分子）の構造'!K$52), NA())</f>
        <v>4764</v>
      </c>
      <c r="J67" s="135" t="e">
        <f>NA()</f>
        <v>#N/A</v>
      </c>
      <c r="K67" s="135" t="e">
        <f>NA()</f>
        <v>#N/A</v>
      </c>
      <c r="L67" s="135">
        <f>IF(ISNUMBER('将来負担比率（分子）の構造'!L$52), IF('将来負担比率（分子）の構造'!L$52 &lt; 0, 0, '将来負担比率（分子）の構造'!L$52), NA())</f>
        <v>4242</v>
      </c>
      <c r="M67" s="135" t="e">
        <f>NA()</f>
        <v>#N/A</v>
      </c>
      <c r="N67" s="135" t="e">
        <f>NA()</f>
        <v>#N/A</v>
      </c>
      <c r="O67" s="135">
        <f>IF(ISNUMBER('将来負担比率（分子）の構造'!M$52), IF('将来負担比率（分子）の構造'!M$52 &lt; 0, 0, '将来負担比率（分子）の構造'!M$52), NA())</f>
        <v>3179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1928450</v>
      </c>
      <c r="S5" s="637"/>
      <c r="T5" s="637"/>
      <c r="U5" s="637"/>
      <c r="V5" s="637"/>
      <c r="W5" s="637"/>
      <c r="X5" s="637"/>
      <c r="Y5" s="684"/>
      <c r="Z5" s="697">
        <v>19.100000000000001</v>
      </c>
      <c r="AA5" s="697"/>
      <c r="AB5" s="697"/>
      <c r="AC5" s="697"/>
      <c r="AD5" s="698">
        <v>1928435</v>
      </c>
      <c r="AE5" s="698"/>
      <c r="AF5" s="698"/>
      <c r="AG5" s="698"/>
      <c r="AH5" s="698"/>
      <c r="AI5" s="698"/>
      <c r="AJ5" s="698"/>
      <c r="AK5" s="698"/>
      <c r="AL5" s="685">
        <v>29.1</v>
      </c>
      <c r="AM5" s="654"/>
      <c r="AN5" s="654"/>
      <c r="AO5" s="686"/>
      <c r="AP5" s="673" t="s">
        <v>209</v>
      </c>
      <c r="AQ5" s="674"/>
      <c r="AR5" s="674"/>
      <c r="AS5" s="674"/>
      <c r="AT5" s="674"/>
      <c r="AU5" s="674"/>
      <c r="AV5" s="674"/>
      <c r="AW5" s="674"/>
      <c r="AX5" s="674"/>
      <c r="AY5" s="674"/>
      <c r="AZ5" s="674"/>
      <c r="BA5" s="674"/>
      <c r="BB5" s="674"/>
      <c r="BC5" s="674"/>
      <c r="BD5" s="674"/>
      <c r="BE5" s="674"/>
      <c r="BF5" s="675"/>
      <c r="BG5" s="586">
        <v>1928435</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159514</v>
      </c>
      <c r="S6" s="587"/>
      <c r="T6" s="587"/>
      <c r="U6" s="587"/>
      <c r="V6" s="587"/>
      <c r="W6" s="587"/>
      <c r="X6" s="587"/>
      <c r="Y6" s="588"/>
      <c r="Z6" s="639">
        <v>1.6</v>
      </c>
      <c r="AA6" s="639"/>
      <c r="AB6" s="639"/>
      <c r="AC6" s="639"/>
      <c r="AD6" s="640">
        <v>159514</v>
      </c>
      <c r="AE6" s="640"/>
      <c r="AF6" s="640"/>
      <c r="AG6" s="640"/>
      <c r="AH6" s="640"/>
      <c r="AI6" s="640"/>
      <c r="AJ6" s="640"/>
      <c r="AK6" s="640"/>
      <c r="AL6" s="609">
        <v>2.4</v>
      </c>
      <c r="AM6" s="641"/>
      <c r="AN6" s="641"/>
      <c r="AO6" s="642"/>
      <c r="AP6" s="583" t="s">
        <v>215</v>
      </c>
      <c r="AQ6" s="584"/>
      <c r="AR6" s="584"/>
      <c r="AS6" s="584"/>
      <c r="AT6" s="584"/>
      <c r="AU6" s="584"/>
      <c r="AV6" s="584"/>
      <c r="AW6" s="584"/>
      <c r="AX6" s="584"/>
      <c r="AY6" s="584"/>
      <c r="AZ6" s="584"/>
      <c r="BA6" s="584"/>
      <c r="BB6" s="584"/>
      <c r="BC6" s="584"/>
      <c r="BD6" s="584"/>
      <c r="BE6" s="584"/>
      <c r="BF6" s="585"/>
      <c r="BG6" s="586">
        <v>1928435</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103520</v>
      </c>
      <c r="CS6" s="587"/>
      <c r="CT6" s="587"/>
      <c r="CU6" s="587"/>
      <c r="CV6" s="587"/>
      <c r="CW6" s="587"/>
      <c r="CX6" s="587"/>
      <c r="CY6" s="588"/>
      <c r="CZ6" s="639">
        <v>1</v>
      </c>
      <c r="DA6" s="639"/>
      <c r="DB6" s="639"/>
      <c r="DC6" s="639"/>
      <c r="DD6" s="592" t="s">
        <v>210</v>
      </c>
      <c r="DE6" s="587"/>
      <c r="DF6" s="587"/>
      <c r="DG6" s="587"/>
      <c r="DH6" s="587"/>
      <c r="DI6" s="587"/>
      <c r="DJ6" s="587"/>
      <c r="DK6" s="587"/>
      <c r="DL6" s="587"/>
      <c r="DM6" s="587"/>
      <c r="DN6" s="587"/>
      <c r="DO6" s="587"/>
      <c r="DP6" s="588"/>
      <c r="DQ6" s="592">
        <v>103520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2689</v>
      </c>
      <c r="S7" s="587"/>
      <c r="T7" s="587"/>
      <c r="U7" s="587"/>
      <c r="V7" s="587"/>
      <c r="W7" s="587"/>
      <c r="X7" s="587"/>
      <c r="Y7" s="588"/>
      <c r="Z7" s="639">
        <v>0</v>
      </c>
      <c r="AA7" s="639"/>
      <c r="AB7" s="639"/>
      <c r="AC7" s="639"/>
      <c r="AD7" s="640">
        <v>2689</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551562</v>
      </c>
      <c r="BH7" s="587"/>
      <c r="BI7" s="587"/>
      <c r="BJ7" s="587"/>
      <c r="BK7" s="587"/>
      <c r="BL7" s="587"/>
      <c r="BM7" s="587"/>
      <c r="BN7" s="588"/>
      <c r="BO7" s="639">
        <v>28.6</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1740811</v>
      </c>
      <c r="CS7" s="587"/>
      <c r="CT7" s="587"/>
      <c r="CU7" s="587"/>
      <c r="CV7" s="587"/>
      <c r="CW7" s="587"/>
      <c r="CX7" s="587"/>
      <c r="CY7" s="588"/>
      <c r="CZ7" s="639">
        <v>17.5</v>
      </c>
      <c r="DA7" s="639"/>
      <c r="DB7" s="639"/>
      <c r="DC7" s="639"/>
      <c r="DD7" s="592">
        <v>402700</v>
      </c>
      <c r="DE7" s="587"/>
      <c r="DF7" s="587"/>
      <c r="DG7" s="587"/>
      <c r="DH7" s="587"/>
      <c r="DI7" s="587"/>
      <c r="DJ7" s="587"/>
      <c r="DK7" s="587"/>
      <c r="DL7" s="587"/>
      <c r="DM7" s="587"/>
      <c r="DN7" s="587"/>
      <c r="DO7" s="587"/>
      <c r="DP7" s="588"/>
      <c r="DQ7" s="592">
        <v>1215925</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2779</v>
      </c>
      <c r="S8" s="587"/>
      <c r="T8" s="587"/>
      <c r="U8" s="587"/>
      <c r="V8" s="587"/>
      <c r="W8" s="587"/>
      <c r="X8" s="587"/>
      <c r="Y8" s="588"/>
      <c r="Z8" s="639">
        <v>0</v>
      </c>
      <c r="AA8" s="639"/>
      <c r="AB8" s="639"/>
      <c r="AC8" s="639"/>
      <c r="AD8" s="640">
        <v>2779</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21801</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2261868</v>
      </c>
      <c r="CS8" s="587"/>
      <c r="CT8" s="587"/>
      <c r="CU8" s="587"/>
      <c r="CV8" s="587"/>
      <c r="CW8" s="587"/>
      <c r="CX8" s="587"/>
      <c r="CY8" s="588"/>
      <c r="CZ8" s="639">
        <v>22.8</v>
      </c>
      <c r="DA8" s="639"/>
      <c r="DB8" s="639"/>
      <c r="DC8" s="639"/>
      <c r="DD8" s="592">
        <v>8317</v>
      </c>
      <c r="DE8" s="587"/>
      <c r="DF8" s="587"/>
      <c r="DG8" s="587"/>
      <c r="DH8" s="587"/>
      <c r="DI8" s="587"/>
      <c r="DJ8" s="587"/>
      <c r="DK8" s="587"/>
      <c r="DL8" s="587"/>
      <c r="DM8" s="587"/>
      <c r="DN8" s="587"/>
      <c r="DO8" s="587"/>
      <c r="DP8" s="588"/>
      <c r="DQ8" s="592">
        <v>1252986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3011</v>
      </c>
      <c r="S9" s="587"/>
      <c r="T9" s="587"/>
      <c r="U9" s="587"/>
      <c r="V9" s="587"/>
      <c r="W9" s="587"/>
      <c r="X9" s="587"/>
      <c r="Y9" s="588"/>
      <c r="Z9" s="639">
        <v>0</v>
      </c>
      <c r="AA9" s="639"/>
      <c r="AB9" s="639"/>
      <c r="AC9" s="639"/>
      <c r="AD9" s="640">
        <v>3011</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452135</v>
      </c>
      <c r="BH9" s="587"/>
      <c r="BI9" s="587"/>
      <c r="BJ9" s="587"/>
      <c r="BK9" s="587"/>
      <c r="BL9" s="587"/>
      <c r="BM9" s="587"/>
      <c r="BN9" s="588"/>
      <c r="BO9" s="639">
        <v>23.4</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1132640</v>
      </c>
      <c r="CS9" s="587"/>
      <c r="CT9" s="587"/>
      <c r="CU9" s="587"/>
      <c r="CV9" s="587"/>
      <c r="CW9" s="587"/>
      <c r="CX9" s="587"/>
      <c r="CY9" s="588"/>
      <c r="CZ9" s="639">
        <v>11.4</v>
      </c>
      <c r="DA9" s="639"/>
      <c r="DB9" s="639"/>
      <c r="DC9" s="639"/>
      <c r="DD9" s="592">
        <v>17013</v>
      </c>
      <c r="DE9" s="587"/>
      <c r="DF9" s="587"/>
      <c r="DG9" s="587"/>
      <c r="DH9" s="587"/>
      <c r="DI9" s="587"/>
      <c r="DJ9" s="587"/>
      <c r="DK9" s="587"/>
      <c r="DL9" s="587"/>
      <c r="DM9" s="587"/>
      <c r="DN9" s="587"/>
      <c r="DO9" s="587"/>
      <c r="DP9" s="588"/>
      <c r="DQ9" s="592">
        <v>1073965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150253</v>
      </c>
      <c r="S10" s="587"/>
      <c r="T10" s="587"/>
      <c r="U10" s="587"/>
      <c r="V10" s="587"/>
      <c r="W10" s="587"/>
      <c r="X10" s="587"/>
      <c r="Y10" s="588"/>
      <c r="Z10" s="639">
        <v>1.5</v>
      </c>
      <c r="AA10" s="639"/>
      <c r="AB10" s="639"/>
      <c r="AC10" s="639"/>
      <c r="AD10" s="640">
        <v>150253</v>
      </c>
      <c r="AE10" s="640"/>
      <c r="AF10" s="640"/>
      <c r="AG10" s="640"/>
      <c r="AH10" s="640"/>
      <c r="AI10" s="640"/>
      <c r="AJ10" s="640"/>
      <c r="AK10" s="640"/>
      <c r="AL10" s="609">
        <v>2.2999999999999998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37348</v>
      </c>
      <c r="BH10" s="587"/>
      <c r="BI10" s="587"/>
      <c r="BJ10" s="587"/>
      <c r="BK10" s="587"/>
      <c r="BL10" s="587"/>
      <c r="BM10" s="587"/>
      <c r="BN10" s="588"/>
      <c r="BO10" s="639">
        <v>1.9</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33590</v>
      </c>
      <c r="CS10" s="587"/>
      <c r="CT10" s="587"/>
      <c r="CU10" s="587"/>
      <c r="CV10" s="587"/>
      <c r="CW10" s="587"/>
      <c r="CX10" s="587"/>
      <c r="CY10" s="588"/>
      <c r="CZ10" s="639">
        <v>0.3</v>
      </c>
      <c r="DA10" s="639"/>
      <c r="DB10" s="639"/>
      <c r="DC10" s="639"/>
      <c r="DD10" s="592">
        <v>1884</v>
      </c>
      <c r="DE10" s="587"/>
      <c r="DF10" s="587"/>
      <c r="DG10" s="587"/>
      <c r="DH10" s="587"/>
      <c r="DI10" s="587"/>
      <c r="DJ10" s="587"/>
      <c r="DK10" s="587"/>
      <c r="DL10" s="587"/>
      <c r="DM10" s="587"/>
      <c r="DN10" s="587"/>
      <c r="DO10" s="587"/>
      <c r="DP10" s="588"/>
      <c r="DQ10" s="592">
        <v>33590</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40278</v>
      </c>
      <c r="BH11" s="587"/>
      <c r="BI11" s="587"/>
      <c r="BJ11" s="587"/>
      <c r="BK11" s="587"/>
      <c r="BL11" s="587"/>
      <c r="BM11" s="587"/>
      <c r="BN11" s="588"/>
      <c r="BO11" s="639">
        <v>2.1</v>
      </c>
      <c r="BP11" s="639"/>
      <c r="BQ11" s="639"/>
      <c r="BR11" s="639"/>
      <c r="BS11" s="592" t="s">
        <v>113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753223</v>
      </c>
      <c r="CS11" s="587"/>
      <c r="CT11" s="587"/>
      <c r="CU11" s="587"/>
      <c r="CV11" s="587"/>
      <c r="CW11" s="587"/>
      <c r="CX11" s="587"/>
      <c r="CY11" s="588"/>
      <c r="CZ11" s="639">
        <v>7.6</v>
      </c>
      <c r="DA11" s="639"/>
      <c r="DB11" s="639"/>
      <c r="DC11" s="639"/>
      <c r="DD11" s="592">
        <v>452229</v>
      </c>
      <c r="DE11" s="587"/>
      <c r="DF11" s="587"/>
      <c r="DG11" s="587"/>
      <c r="DH11" s="587"/>
      <c r="DI11" s="587"/>
      <c r="DJ11" s="587"/>
      <c r="DK11" s="587"/>
      <c r="DL11" s="587"/>
      <c r="DM11" s="587"/>
      <c r="DN11" s="587"/>
      <c r="DO11" s="587"/>
      <c r="DP11" s="588"/>
      <c r="DQ11" s="592">
        <v>361305</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1207320</v>
      </c>
      <c r="BH12" s="587"/>
      <c r="BI12" s="587"/>
      <c r="BJ12" s="587"/>
      <c r="BK12" s="587"/>
      <c r="BL12" s="587"/>
      <c r="BM12" s="587"/>
      <c r="BN12" s="588"/>
      <c r="BO12" s="639">
        <v>62.6</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216250</v>
      </c>
      <c r="CS12" s="587"/>
      <c r="CT12" s="587"/>
      <c r="CU12" s="587"/>
      <c r="CV12" s="587"/>
      <c r="CW12" s="587"/>
      <c r="CX12" s="587"/>
      <c r="CY12" s="588"/>
      <c r="CZ12" s="639">
        <v>2.2000000000000002</v>
      </c>
      <c r="DA12" s="639"/>
      <c r="DB12" s="639"/>
      <c r="DC12" s="639"/>
      <c r="DD12" s="592">
        <v>47622</v>
      </c>
      <c r="DE12" s="587"/>
      <c r="DF12" s="587"/>
      <c r="DG12" s="587"/>
      <c r="DH12" s="587"/>
      <c r="DI12" s="587"/>
      <c r="DJ12" s="587"/>
      <c r="DK12" s="587"/>
      <c r="DL12" s="587"/>
      <c r="DM12" s="587"/>
      <c r="DN12" s="587"/>
      <c r="DO12" s="587"/>
      <c r="DP12" s="588"/>
      <c r="DQ12" s="592">
        <v>211374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47545</v>
      </c>
      <c r="S13" s="587"/>
      <c r="T13" s="587"/>
      <c r="U13" s="587"/>
      <c r="V13" s="587"/>
      <c r="W13" s="587"/>
      <c r="X13" s="587"/>
      <c r="Y13" s="588"/>
      <c r="Z13" s="639">
        <v>0.5</v>
      </c>
      <c r="AA13" s="639"/>
      <c r="AB13" s="639"/>
      <c r="AC13" s="639"/>
      <c r="AD13" s="640">
        <v>47545</v>
      </c>
      <c r="AE13" s="640"/>
      <c r="AF13" s="640"/>
      <c r="AG13" s="640"/>
      <c r="AH13" s="640"/>
      <c r="AI13" s="640"/>
      <c r="AJ13" s="640"/>
      <c r="AK13" s="640"/>
      <c r="AL13" s="609">
        <v>0.7</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1188338</v>
      </c>
      <c r="BH13" s="587"/>
      <c r="BI13" s="587"/>
      <c r="BJ13" s="587"/>
      <c r="BK13" s="587"/>
      <c r="BL13" s="587"/>
      <c r="BM13" s="587"/>
      <c r="BN13" s="588"/>
      <c r="BO13" s="639">
        <v>61.6</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1171963</v>
      </c>
      <c r="CS13" s="587"/>
      <c r="CT13" s="587"/>
      <c r="CU13" s="587"/>
      <c r="CV13" s="587"/>
      <c r="CW13" s="587"/>
      <c r="CX13" s="587"/>
      <c r="CY13" s="588"/>
      <c r="CZ13" s="639">
        <v>11.8</v>
      </c>
      <c r="DA13" s="639"/>
      <c r="DB13" s="639"/>
      <c r="DC13" s="639"/>
      <c r="DD13" s="592">
        <v>455062</v>
      </c>
      <c r="DE13" s="587"/>
      <c r="DF13" s="587"/>
      <c r="DG13" s="587"/>
      <c r="DH13" s="587"/>
      <c r="DI13" s="587"/>
      <c r="DJ13" s="587"/>
      <c r="DK13" s="587"/>
      <c r="DL13" s="587"/>
      <c r="DM13" s="587"/>
      <c r="DN13" s="587"/>
      <c r="DO13" s="587"/>
      <c r="DP13" s="588"/>
      <c r="DQ13" s="592">
        <v>769422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42134</v>
      </c>
      <c r="BH14" s="587"/>
      <c r="BI14" s="587"/>
      <c r="BJ14" s="587"/>
      <c r="BK14" s="587"/>
      <c r="BL14" s="587"/>
      <c r="BM14" s="587"/>
      <c r="BN14" s="588"/>
      <c r="BO14" s="639">
        <v>2.2000000000000002</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264356</v>
      </c>
      <c r="CS14" s="587"/>
      <c r="CT14" s="587"/>
      <c r="CU14" s="587"/>
      <c r="CV14" s="587"/>
      <c r="CW14" s="587"/>
      <c r="CX14" s="587"/>
      <c r="CY14" s="588"/>
      <c r="CZ14" s="639">
        <v>2.7</v>
      </c>
      <c r="DA14" s="639"/>
      <c r="DB14" s="639"/>
      <c r="DC14" s="639"/>
      <c r="DD14" s="592">
        <v>1228</v>
      </c>
      <c r="DE14" s="587"/>
      <c r="DF14" s="587"/>
      <c r="DG14" s="587"/>
      <c r="DH14" s="587"/>
      <c r="DI14" s="587"/>
      <c r="DJ14" s="587"/>
      <c r="DK14" s="587"/>
      <c r="DL14" s="587"/>
      <c r="DM14" s="587"/>
      <c r="DN14" s="587"/>
      <c r="DO14" s="587"/>
      <c r="DP14" s="588"/>
      <c r="DQ14" s="592">
        <v>264356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3620</v>
      </c>
      <c r="S15" s="587"/>
      <c r="T15" s="587"/>
      <c r="U15" s="587"/>
      <c r="V15" s="587"/>
      <c r="W15" s="587"/>
      <c r="X15" s="587"/>
      <c r="Y15" s="588"/>
      <c r="Z15" s="639">
        <v>0</v>
      </c>
      <c r="AA15" s="639"/>
      <c r="AB15" s="639"/>
      <c r="AC15" s="639"/>
      <c r="AD15" s="640">
        <v>3620</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127419</v>
      </c>
      <c r="BH15" s="587"/>
      <c r="BI15" s="587"/>
      <c r="BJ15" s="587"/>
      <c r="BK15" s="587"/>
      <c r="BL15" s="587"/>
      <c r="BM15" s="587"/>
      <c r="BN15" s="588"/>
      <c r="BO15" s="639">
        <v>6.6</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870865</v>
      </c>
      <c r="CS15" s="587"/>
      <c r="CT15" s="587"/>
      <c r="CU15" s="587"/>
      <c r="CV15" s="587"/>
      <c r="CW15" s="587"/>
      <c r="CX15" s="587"/>
      <c r="CY15" s="588"/>
      <c r="CZ15" s="639">
        <v>8.8000000000000007</v>
      </c>
      <c r="DA15" s="639"/>
      <c r="DB15" s="639"/>
      <c r="DC15" s="639"/>
      <c r="DD15" s="592">
        <v>107107</v>
      </c>
      <c r="DE15" s="587"/>
      <c r="DF15" s="587"/>
      <c r="DG15" s="587"/>
      <c r="DH15" s="587"/>
      <c r="DI15" s="587"/>
      <c r="DJ15" s="587"/>
      <c r="DK15" s="587"/>
      <c r="DL15" s="587"/>
      <c r="DM15" s="587"/>
      <c r="DN15" s="587"/>
      <c r="DO15" s="587"/>
      <c r="DP15" s="588"/>
      <c r="DQ15" s="592">
        <v>851064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4702282</v>
      </c>
      <c r="S16" s="587"/>
      <c r="T16" s="587"/>
      <c r="U16" s="587"/>
      <c r="V16" s="587"/>
      <c r="W16" s="587"/>
      <c r="X16" s="587"/>
      <c r="Y16" s="588"/>
      <c r="Z16" s="639">
        <v>46.5</v>
      </c>
      <c r="AA16" s="639"/>
      <c r="AB16" s="639"/>
      <c r="AC16" s="639"/>
      <c r="AD16" s="640">
        <v>4295554</v>
      </c>
      <c r="AE16" s="640"/>
      <c r="AF16" s="640"/>
      <c r="AG16" s="640"/>
      <c r="AH16" s="640"/>
      <c r="AI16" s="640"/>
      <c r="AJ16" s="640"/>
      <c r="AK16" s="640"/>
      <c r="AL16" s="609">
        <v>64.900000000000006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11141</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11141</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4295554</v>
      </c>
      <c r="S17" s="587"/>
      <c r="T17" s="587"/>
      <c r="U17" s="587"/>
      <c r="V17" s="587"/>
      <c r="W17" s="587"/>
      <c r="X17" s="587"/>
      <c r="Y17" s="588"/>
      <c r="Z17" s="639">
        <v>42.5</v>
      </c>
      <c r="AA17" s="639"/>
      <c r="AB17" s="639"/>
      <c r="AC17" s="639"/>
      <c r="AD17" s="640">
        <v>4295554</v>
      </c>
      <c r="AE17" s="640"/>
      <c r="AF17" s="640"/>
      <c r="AG17" s="640"/>
      <c r="AH17" s="640"/>
      <c r="AI17" s="640"/>
      <c r="AJ17" s="640"/>
      <c r="AK17" s="640"/>
      <c r="AL17" s="609">
        <v>64.900000000000006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1373685</v>
      </c>
      <c r="CS17" s="587"/>
      <c r="CT17" s="587"/>
      <c r="CU17" s="587"/>
      <c r="CV17" s="587"/>
      <c r="CW17" s="587"/>
      <c r="CX17" s="587"/>
      <c r="CY17" s="588"/>
      <c r="CZ17" s="639">
        <v>13.8</v>
      </c>
      <c r="DA17" s="639"/>
      <c r="DB17" s="639"/>
      <c r="DC17" s="639"/>
      <c r="DD17" s="592" t="s">
        <v>113</v>
      </c>
      <c r="DE17" s="587"/>
      <c r="DF17" s="587"/>
      <c r="DG17" s="587"/>
      <c r="DH17" s="587"/>
      <c r="DI17" s="587"/>
      <c r="DJ17" s="587"/>
      <c r="DK17" s="587"/>
      <c r="DL17" s="587"/>
      <c r="DM17" s="587"/>
      <c r="DN17" s="587"/>
      <c r="DO17" s="587"/>
      <c r="DP17" s="588"/>
      <c r="DQ17" s="592">
        <v>1323885</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405906</v>
      </c>
      <c r="S18" s="587"/>
      <c r="T18" s="587"/>
      <c r="U18" s="587"/>
      <c r="V18" s="587"/>
      <c r="W18" s="587"/>
      <c r="X18" s="587"/>
      <c r="Y18" s="588"/>
      <c r="Z18" s="639">
        <v>4</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822</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15</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7000143</v>
      </c>
      <c r="S20" s="587"/>
      <c r="T20" s="587"/>
      <c r="U20" s="587"/>
      <c r="V20" s="587"/>
      <c r="W20" s="587"/>
      <c r="X20" s="587"/>
      <c r="Y20" s="588"/>
      <c r="Z20" s="639">
        <v>69.2</v>
      </c>
      <c r="AA20" s="639"/>
      <c r="AB20" s="639"/>
      <c r="AC20" s="639"/>
      <c r="AD20" s="640">
        <v>6593400</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15</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9933912</v>
      </c>
      <c r="CS20" s="587"/>
      <c r="CT20" s="587"/>
      <c r="CU20" s="587"/>
      <c r="CV20" s="587"/>
      <c r="CW20" s="587"/>
      <c r="CX20" s="587"/>
      <c r="CY20" s="588"/>
      <c r="CZ20" s="639">
        <v>100</v>
      </c>
      <c r="DA20" s="639"/>
      <c r="DB20" s="639"/>
      <c r="DC20" s="639"/>
      <c r="DD20" s="592">
        <v>1493162</v>
      </c>
      <c r="DE20" s="587"/>
      <c r="DF20" s="587"/>
      <c r="DG20" s="587"/>
      <c r="DH20" s="587"/>
      <c r="DI20" s="587"/>
      <c r="DJ20" s="587"/>
      <c r="DK20" s="587"/>
      <c r="DL20" s="587"/>
      <c r="DM20" s="587"/>
      <c r="DN20" s="587"/>
      <c r="DO20" s="587"/>
      <c r="DP20" s="588"/>
      <c r="DQ20" s="592">
        <v>7472533</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2946</v>
      </c>
      <c r="S21" s="587"/>
      <c r="T21" s="587"/>
      <c r="U21" s="587"/>
      <c r="V21" s="587"/>
      <c r="W21" s="587"/>
      <c r="X21" s="587"/>
      <c r="Y21" s="588"/>
      <c r="Z21" s="639">
        <v>0</v>
      </c>
      <c r="AA21" s="639"/>
      <c r="AB21" s="639"/>
      <c r="AC21" s="639"/>
      <c r="AD21" s="640">
        <v>2946</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123446</v>
      </c>
      <c r="S22" s="587"/>
      <c r="T22" s="587"/>
      <c r="U22" s="587"/>
      <c r="V22" s="587"/>
      <c r="W22" s="587"/>
      <c r="X22" s="587"/>
      <c r="Y22" s="588"/>
      <c r="Z22" s="639">
        <v>1.2</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76166</v>
      </c>
      <c r="S23" s="587"/>
      <c r="T23" s="587"/>
      <c r="U23" s="587"/>
      <c r="V23" s="587"/>
      <c r="W23" s="587"/>
      <c r="X23" s="587"/>
      <c r="Y23" s="588"/>
      <c r="Z23" s="639">
        <v>0.8</v>
      </c>
      <c r="AA23" s="639"/>
      <c r="AB23" s="639"/>
      <c r="AC23" s="639"/>
      <c r="AD23" s="640">
        <v>4679</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15</v>
      </c>
      <c r="BH23" s="587"/>
      <c r="BI23" s="587"/>
      <c r="BJ23" s="587"/>
      <c r="BK23" s="587"/>
      <c r="BL23" s="587"/>
      <c r="BM23" s="587"/>
      <c r="BN23" s="588"/>
      <c r="BO23" s="639">
        <v>0</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11279</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4039160</v>
      </c>
      <c r="CS24" s="637"/>
      <c r="CT24" s="637"/>
      <c r="CU24" s="637"/>
      <c r="CV24" s="637"/>
      <c r="CW24" s="637"/>
      <c r="CX24" s="637"/>
      <c r="CY24" s="684"/>
      <c r="CZ24" s="688">
        <v>40.700000000000003</v>
      </c>
      <c r="DA24" s="689"/>
      <c r="DB24" s="689"/>
      <c r="DC24" s="690"/>
      <c r="DD24" s="683">
        <v>3116983</v>
      </c>
      <c r="DE24" s="637"/>
      <c r="DF24" s="637"/>
      <c r="DG24" s="637"/>
      <c r="DH24" s="637"/>
      <c r="DI24" s="637"/>
      <c r="DJ24" s="637"/>
      <c r="DK24" s="684"/>
      <c r="DL24" s="683">
        <v>2768554</v>
      </c>
      <c r="DM24" s="637"/>
      <c r="DN24" s="637"/>
      <c r="DO24" s="637"/>
      <c r="DP24" s="637"/>
      <c r="DQ24" s="637"/>
      <c r="DR24" s="637"/>
      <c r="DS24" s="637"/>
      <c r="DT24" s="637"/>
      <c r="DU24" s="637"/>
      <c r="DV24" s="684"/>
      <c r="DW24" s="685">
        <v>41.8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1324324</v>
      </c>
      <c r="S25" s="587"/>
      <c r="T25" s="587"/>
      <c r="U25" s="587"/>
      <c r="V25" s="587"/>
      <c r="W25" s="587"/>
      <c r="X25" s="587"/>
      <c r="Y25" s="588"/>
      <c r="Z25" s="639">
        <v>13.1</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1487305</v>
      </c>
      <c r="CS25" s="605"/>
      <c r="CT25" s="605"/>
      <c r="CU25" s="605"/>
      <c r="CV25" s="605"/>
      <c r="CW25" s="605"/>
      <c r="CX25" s="605"/>
      <c r="CY25" s="606"/>
      <c r="CZ25" s="589">
        <v>15</v>
      </c>
      <c r="DA25" s="607"/>
      <c r="DB25" s="607"/>
      <c r="DC25" s="608"/>
      <c r="DD25" s="592">
        <v>1429946</v>
      </c>
      <c r="DE25" s="605"/>
      <c r="DF25" s="605"/>
      <c r="DG25" s="605"/>
      <c r="DH25" s="605"/>
      <c r="DI25" s="605"/>
      <c r="DJ25" s="605"/>
      <c r="DK25" s="606"/>
      <c r="DL25" s="592">
        <v>1349981</v>
      </c>
      <c r="DM25" s="605"/>
      <c r="DN25" s="605"/>
      <c r="DO25" s="605"/>
      <c r="DP25" s="605"/>
      <c r="DQ25" s="605"/>
      <c r="DR25" s="605"/>
      <c r="DS25" s="605"/>
      <c r="DT25" s="605"/>
      <c r="DU25" s="605"/>
      <c r="DV25" s="606"/>
      <c r="DW25" s="609">
        <v>20.399999999999999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878048</v>
      </c>
      <c r="CS26" s="587"/>
      <c r="CT26" s="587"/>
      <c r="CU26" s="587"/>
      <c r="CV26" s="587"/>
      <c r="CW26" s="587"/>
      <c r="CX26" s="587"/>
      <c r="CY26" s="588"/>
      <c r="CZ26" s="589">
        <v>8.8000000000000007</v>
      </c>
      <c r="DA26" s="607"/>
      <c r="DB26" s="607"/>
      <c r="DC26" s="608"/>
      <c r="DD26" s="592">
        <v>878048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645435</v>
      </c>
      <c r="S27" s="587"/>
      <c r="T27" s="587"/>
      <c r="U27" s="587"/>
      <c r="V27" s="587"/>
      <c r="W27" s="587"/>
      <c r="X27" s="587"/>
      <c r="Y27" s="588"/>
      <c r="Z27" s="639">
        <v>6.4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1928450</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1178170</v>
      </c>
      <c r="CS27" s="605"/>
      <c r="CT27" s="605"/>
      <c r="CU27" s="605"/>
      <c r="CV27" s="605"/>
      <c r="CW27" s="605"/>
      <c r="CX27" s="605"/>
      <c r="CY27" s="606"/>
      <c r="CZ27" s="589">
        <v>11.9</v>
      </c>
      <c r="DA27" s="607"/>
      <c r="DB27" s="607"/>
      <c r="DC27" s="608"/>
      <c r="DD27" s="592">
        <v>363152</v>
      </c>
      <c r="DE27" s="605"/>
      <c r="DF27" s="605"/>
      <c r="DG27" s="605"/>
      <c r="DH27" s="605"/>
      <c r="DI27" s="605"/>
      <c r="DJ27" s="605"/>
      <c r="DK27" s="606"/>
      <c r="DL27" s="592">
        <v>362452</v>
      </c>
      <c r="DM27" s="605"/>
      <c r="DN27" s="605"/>
      <c r="DO27" s="605"/>
      <c r="DP27" s="605"/>
      <c r="DQ27" s="605"/>
      <c r="DR27" s="605"/>
      <c r="DS27" s="605"/>
      <c r="DT27" s="605"/>
      <c r="DU27" s="605"/>
      <c r="DV27" s="606"/>
      <c r="DW27" s="609">
        <v>5.5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32868</v>
      </c>
      <c r="S28" s="587"/>
      <c r="T28" s="587"/>
      <c r="U28" s="587"/>
      <c r="V28" s="587"/>
      <c r="W28" s="587"/>
      <c r="X28" s="587"/>
      <c r="Y28" s="588"/>
      <c r="Z28" s="639">
        <v>0.3</v>
      </c>
      <c r="AA28" s="639"/>
      <c r="AB28" s="639"/>
      <c r="AC28" s="639"/>
      <c r="AD28" s="640">
        <v>9886</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1373685</v>
      </c>
      <c r="CS28" s="587"/>
      <c r="CT28" s="587"/>
      <c r="CU28" s="587"/>
      <c r="CV28" s="587"/>
      <c r="CW28" s="587"/>
      <c r="CX28" s="587"/>
      <c r="CY28" s="588"/>
      <c r="CZ28" s="589">
        <v>13.8</v>
      </c>
      <c r="DA28" s="607"/>
      <c r="DB28" s="607"/>
      <c r="DC28" s="608"/>
      <c r="DD28" s="592">
        <v>1323885</v>
      </c>
      <c r="DE28" s="587"/>
      <c r="DF28" s="587"/>
      <c r="DG28" s="587"/>
      <c r="DH28" s="587"/>
      <c r="DI28" s="587"/>
      <c r="DJ28" s="587"/>
      <c r="DK28" s="588"/>
      <c r="DL28" s="592">
        <v>1056121</v>
      </c>
      <c r="DM28" s="587"/>
      <c r="DN28" s="587"/>
      <c r="DO28" s="587"/>
      <c r="DP28" s="587"/>
      <c r="DQ28" s="587"/>
      <c r="DR28" s="587"/>
      <c r="DS28" s="587"/>
      <c r="DT28" s="587"/>
      <c r="DU28" s="587"/>
      <c r="DV28" s="588"/>
      <c r="DW28" s="609">
        <v>15.9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1490</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1373624</v>
      </c>
      <c r="CS29" s="605"/>
      <c r="CT29" s="605"/>
      <c r="CU29" s="605"/>
      <c r="CV29" s="605"/>
      <c r="CW29" s="605"/>
      <c r="CX29" s="605"/>
      <c r="CY29" s="606"/>
      <c r="CZ29" s="589">
        <v>13.8</v>
      </c>
      <c r="DA29" s="607"/>
      <c r="DB29" s="607"/>
      <c r="DC29" s="608"/>
      <c r="DD29" s="592">
        <v>1323824</v>
      </c>
      <c r="DE29" s="605"/>
      <c r="DF29" s="605"/>
      <c r="DG29" s="605"/>
      <c r="DH29" s="605"/>
      <c r="DI29" s="605"/>
      <c r="DJ29" s="605"/>
      <c r="DK29" s="606"/>
      <c r="DL29" s="592">
        <v>1056060</v>
      </c>
      <c r="DM29" s="605"/>
      <c r="DN29" s="605"/>
      <c r="DO29" s="605"/>
      <c r="DP29" s="605"/>
      <c r="DQ29" s="605"/>
      <c r="DR29" s="605"/>
      <c r="DS29" s="605"/>
      <c r="DT29" s="605"/>
      <c r="DU29" s="605"/>
      <c r="DV29" s="606"/>
      <c r="DW29" s="609">
        <v>15.9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627750</v>
      </c>
      <c r="S30" s="587"/>
      <c r="T30" s="587"/>
      <c r="U30" s="587"/>
      <c r="V30" s="587"/>
      <c r="W30" s="587"/>
      <c r="X30" s="587"/>
      <c r="Y30" s="588"/>
      <c r="Z30" s="639">
        <v>6.2</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98.9</v>
      </c>
      <c r="BH30" s="653"/>
      <c r="BI30" s="653"/>
      <c r="BJ30" s="653"/>
      <c r="BK30" s="653"/>
      <c r="BL30" s="653"/>
      <c r="BM30" s="654">
        <v>93.4</v>
      </c>
      <c r="BN30" s="653"/>
      <c r="BO30" s="653"/>
      <c r="BP30" s="653"/>
      <c r="BQ30" s="655"/>
      <c r="BR30" s="652">
        <v>98.7</v>
      </c>
      <c r="BS30" s="653"/>
      <c r="BT30" s="653"/>
      <c r="BU30" s="653"/>
      <c r="BV30" s="653"/>
      <c r="BW30" s="653"/>
      <c r="BX30" s="654">
        <v>92.1</v>
      </c>
      <c r="BY30" s="653"/>
      <c r="BZ30" s="653"/>
      <c r="CA30" s="653"/>
      <c r="CB30" s="655"/>
      <c r="CD30" s="658"/>
      <c r="CE30" s="659"/>
      <c r="CF30" s="623" t="s">
        <v>293</v>
      </c>
      <c r="CG30" s="620"/>
      <c r="CH30" s="620"/>
      <c r="CI30" s="620"/>
      <c r="CJ30" s="620"/>
      <c r="CK30" s="620"/>
      <c r="CL30" s="620"/>
      <c r="CM30" s="620"/>
      <c r="CN30" s="620"/>
      <c r="CO30" s="620"/>
      <c r="CP30" s="620"/>
      <c r="CQ30" s="621"/>
      <c r="CR30" s="586">
        <v>1250799</v>
      </c>
      <c r="CS30" s="587"/>
      <c r="CT30" s="587"/>
      <c r="CU30" s="587"/>
      <c r="CV30" s="587"/>
      <c r="CW30" s="587"/>
      <c r="CX30" s="587"/>
      <c r="CY30" s="588"/>
      <c r="CZ30" s="589">
        <v>12.6</v>
      </c>
      <c r="DA30" s="607"/>
      <c r="DB30" s="607"/>
      <c r="DC30" s="608"/>
      <c r="DD30" s="592">
        <v>1200999</v>
      </c>
      <c r="DE30" s="587"/>
      <c r="DF30" s="587"/>
      <c r="DG30" s="587"/>
      <c r="DH30" s="587"/>
      <c r="DI30" s="587"/>
      <c r="DJ30" s="587"/>
      <c r="DK30" s="588"/>
      <c r="DL30" s="592">
        <v>933235</v>
      </c>
      <c r="DM30" s="587"/>
      <c r="DN30" s="587"/>
      <c r="DO30" s="587"/>
      <c r="DP30" s="587"/>
      <c r="DQ30" s="587"/>
      <c r="DR30" s="587"/>
      <c r="DS30" s="587"/>
      <c r="DT30" s="587"/>
      <c r="DU30" s="587"/>
      <c r="DV30" s="588"/>
      <c r="DW30" s="609">
        <v>14.1</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34049</v>
      </c>
      <c r="S31" s="587"/>
      <c r="T31" s="587"/>
      <c r="U31" s="587"/>
      <c r="V31" s="587"/>
      <c r="W31" s="587"/>
      <c r="X31" s="587"/>
      <c r="Y31" s="588"/>
      <c r="Z31" s="639">
        <v>0.3</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93.9</v>
      </c>
      <c r="BN31" s="651"/>
      <c r="BO31" s="651"/>
      <c r="BP31" s="651"/>
      <c r="BQ31" s="615"/>
      <c r="BR31" s="650">
        <v>98.7</v>
      </c>
      <c r="BS31" s="605"/>
      <c r="BT31" s="605"/>
      <c r="BU31" s="605"/>
      <c r="BV31" s="605"/>
      <c r="BW31" s="605"/>
      <c r="BX31" s="641">
        <v>93.2</v>
      </c>
      <c r="BY31" s="651"/>
      <c r="BZ31" s="651"/>
      <c r="CA31" s="651"/>
      <c r="CB31" s="615"/>
      <c r="CD31" s="658"/>
      <c r="CE31" s="659"/>
      <c r="CF31" s="623" t="s">
        <v>297</v>
      </c>
      <c r="CG31" s="620"/>
      <c r="CH31" s="620"/>
      <c r="CI31" s="620"/>
      <c r="CJ31" s="620"/>
      <c r="CK31" s="620"/>
      <c r="CL31" s="620"/>
      <c r="CM31" s="620"/>
      <c r="CN31" s="620"/>
      <c r="CO31" s="620"/>
      <c r="CP31" s="620"/>
      <c r="CQ31" s="621"/>
      <c r="CR31" s="586">
        <v>122825</v>
      </c>
      <c r="CS31" s="605"/>
      <c r="CT31" s="605"/>
      <c r="CU31" s="605"/>
      <c r="CV31" s="605"/>
      <c r="CW31" s="605"/>
      <c r="CX31" s="605"/>
      <c r="CY31" s="606"/>
      <c r="CZ31" s="589">
        <v>1.2</v>
      </c>
      <c r="DA31" s="607"/>
      <c r="DB31" s="607"/>
      <c r="DC31" s="608"/>
      <c r="DD31" s="592">
        <v>122825</v>
      </c>
      <c r="DE31" s="605"/>
      <c r="DF31" s="605"/>
      <c r="DG31" s="605"/>
      <c r="DH31" s="605"/>
      <c r="DI31" s="605"/>
      <c r="DJ31" s="605"/>
      <c r="DK31" s="606"/>
      <c r="DL31" s="592">
        <v>122825</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72184</v>
      </c>
      <c r="S32" s="587"/>
      <c r="T32" s="587"/>
      <c r="U32" s="587"/>
      <c r="V32" s="587"/>
      <c r="W32" s="587"/>
      <c r="X32" s="587"/>
      <c r="Y32" s="588"/>
      <c r="Z32" s="639">
        <v>0.7</v>
      </c>
      <c r="AA32" s="639"/>
      <c r="AB32" s="639"/>
      <c r="AC32" s="639"/>
      <c r="AD32" s="640">
        <v>12370</v>
      </c>
      <c r="AE32" s="640"/>
      <c r="AF32" s="640"/>
      <c r="AG32" s="640"/>
      <c r="AH32" s="640"/>
      <c r="AI32" s="640"/>
      <c r="AJ32" s="640"/>
      <c r="AK32" s="640"/>
      <c r="AL32" s="609">
        <v>0.2</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98.9</v>
      </c>
      <c r="BH32" s="571"/>
      <c r="BI32" s="571"/>
      <c r="BJ32" s="571"/>
      <c r="BK32" s="571"/>
      <c r="BL32" s="571"/>
      <c r="BM32" s="634">
        <v>92.6</v>
      </c>
      <c r="BN32" s="571"/>
      <c r="BO32" s="571"/>
      <c r="BP32" s="571"/>
      <c r="BQ32" s="628"/>
      <c r="BR32" s="649">
        <v>98.5</v>
      </c>
      <c r="BS32" s="571"/>
      <c r="BT32" s="571"/>
      <c r="BU32" s="571"/>
      <c r="BV32" s="571"/>
      <c r="BW32" s="571"/>
      <c r="BX32" s="634">
        <v>90.6</v>
      </c>
      <c r="BY32" s="571"/>
      <c r="BZ32" s="571"/>
      <c r="CA32" s="571"/>
      <c r="CB32" s="628"/>
      <c r="CD32" s="660"/>
      <c r="CE32" s="661"/>
      <c r="CF32" s="623" t="s">
        <v>300</v>
      </c>
      <c r="CG32" s="620"/>
      <c r="CH32" s="620"/>
      <c r="CI32" s="620"/>
      <c r="CJ32" s="620"/>
      <c r="CK32" s="620"/>
      <c r="CL32" s="620"/>
      <c r="CM32" s="620"/>
      <c r="CN32" s="620"/>
      <c r="CO32" s="620"/>
      <c r="CP32" s="620"/>
      <c r="CQ32" s="621"/>
      <c r="CR32" s="586">
        <v>61</v>
      </c>
      <c r="CS32" s="587"/>
      <c r="CT32" s="587"/>
      <c r="CU32" s="587"/>
      <c r="CV32" s="587"/>
      <c r="CW32" s="587"/>
      <c r="CX32" s="587"/>
      <c r="CY32" s="588"/>
      <c r="CZ32" s="589">
        <v>0</v>
      </c>
      <c r="DA32" s="607"/>
      <c r="DB32" s="607"/>
      <c r="DC32" s="608"/>
      <c r="DD32" s="592">
        <v>61</v>
      </c>
      <c r="DE32" s="587"/>
      <c r="DF32" s="587"/>
      <c r="DG32" s="587"/>
      <c r="DH32" s="587"/>
      <c r="DI32" s="587"/>
      <c r="DJ32" s="587"/>
      <c r="DK32" s="588"/>
      <c r="DL32" s="592">
        <v>61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157900</v>
      </c>
      <c r="S33" s="587"/>
      <c r="T33" s="587"/>
      <c r="U33" s="587"/>
      <c r="V33" s="587"/>
      <c r="W33" s="587"/>
      <c r="X33" s="587"/>
      <c r="Y33" s="588"/>
      <c r="Z33" s="639">
        <v>1.6</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4390449</v>
      </c>
      <c r="CS33" s="605"/>
      <c r="CT33" s="605"/>
      <c r="CU33" s="605"/>
      <c r="CV33" s="605"/>
      <c r="CW33" s="605"/>
      <c r="CX33" s="605"/>
      <c r="CY33" s="606"/>
      <c r="CZ33" s="589">
        <v>44.2</v>
      </c>
      <c r="DA33" s="607"/>
      <c r="DB33" s="607"/>
      <c r="DC33" s="608"/>
      <c r="DD33" s="592">
        <v>3783480</v>
      </c>
      <c r="DE33" s="605"/>
      <c r="DF33" s="605"/>
      <c r="DG33" s="605"/>
      <c r="DH33" s="605"/>
      <c r="DI33" s="605"/>
      <c r="DJ33" s="605"/>
      <c r="DK33" s="606"/>
      <c r="DL33" s="592">
        <v>3270337</v>
      </c>
      <c r="DM33" s="605"/>
      <c r="DN33" s="605"/>
      <c r="DO33" s="605"/>
      <c r="DP33" s="605"/>
      <c r="DQ33" s="605"/>
      <c r="DR33" s="605"/>
      <c r="DS33" s="605"/>
      <c r="DT33" s="605"/>
      <c r="DU33" s="605"/>
      <c r="DV33" s="606"/>
      <c r="DW33" s="609">
        <v>49.4</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921553</v>
      </c>
      <c r="CS34" s="587"/>
      <c r="CT34" s="587"/>
      <c r="CU34" s="587"/>
      <c r="CV34" s="587"/>
      <c r="CW34" s="587"/>
      <c r="CX34" s="587"/>
      <c r="CY34" s="588"/>
      <c r="CZ34" s="589">
        <v>9.3000000000000007</v>
      </c>
      <c r="DA34" s="607"/>
      <c r="DB34" s="607"/>
      <c r="DC34" s="608"/>
      <c r="DD34" s="592">
        <v>754589</v>
      </c>
      <c r="DE34" s="587"/>
      <c r="DF34" s="587"/>
      <c r="DG34" s="587"/>
      <c r="DH34" s="587"/>
      <c r="DI34" s="587"/>
      <c r="DJ34" s="587"/>
      <c r="DK34" s="588"/>
      <c r="DL34" s="592">
        <v>682156</v>
      </c>
      <c r="DM34" s="587"/>
      <c r="DN34" s="587"/>
      <c r="DO34" s="587"/>
      <c r="DP34" s="587"/>
      <c r="DQ34" s="587"/>
      <c r="DR34" s="587"/>
      <c r="DS34" s="587"/>
      <c r="DT34" s="587"/>
      <c r="DU34" s="587"/>
      <c r="DV34" s="588"/>
      <c r="DW34" s="609">
        <v>10.3</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1461712</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t="s">
        <v>210</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287058</v>
      </c>
      <c r="CS35" s="605"/>
      <c r="CT35" s="605"/>
      <c r="CU35" s="605"/>
      <c r="CV35" s="605"/>
      <c r="CW35" s="605"/>
      <c r="CX35" s="605"/>
      <c r="CY35" s="606"/>
      <c r="CZ35" s="589">
        <v>2.9</v>
      </c>
      <c r="DA35" s="607"/>
      <c r="DB35" s="607"/>
      <c r="DC35" s="608"/>
      <c r="DD35" s="592">
        <v>285505</v>
      </c>
      <c r="DE35" s="605"/>
      <c r="DF35" s="605"/>
      <c r="DG35" s="605"/>
      <c r="DH35" s="605"/>
      <c r="DI35" s="605"/>
      <c r="DJ35" s="605"/>
      <c r="DK35" s="606"/>
      <c r="DL35" s="592">
        <v>260706</v>
      </c>
      <c r="DM35" s="605"/>
      <c r="DN35" s="605"/>
      <c r="DO35" s="605"/>
      <c r="DP35" s="605"/>
      <c r="DQ35" s="605"/>
      <c r="DR35" s="605"/>
      <c r="DS35" s="605"/>
      <c r="DT35" s="605"/>
      <c r="DU35" s="605"/>
      <c r="DV35" s="606"/>
      <c r="DW35" s="609">
        <v>3.9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10109980</v>
      </c>
      <c r="S36" s="627"/>
      <c r="T36" s="627"/>
      <c r="U36" s="627"/>
      <c r="V36" s="627"/>
      <c r="W36" s="627"/>
      <c r="X36" s="627"/>
      <c r="Y36" s="630"/>
      <c r="Z36" s="631">
        <v>100</v>
      </c>
      <c r="AA36" s="631"/>
      <c r="AB36" s="631"/>
      <c r="AC36" s="631"/>
      <c r="AD36" s="632">
        <v>6623281</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390054</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-40417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1612806</v>
      </c>
      <c r="CS36" s="587"/>
      <c r="CT36" s="587"/>
      <c r="CU36" s="587"/>
      <c r="CV36" s="587"/>
      <c r="CW36" s="587"/>
      <c r="CX36" s="587"/>
      <c r="CY36" s="588"/>
      <c r="CZ36" s="589">
        <v>16.2</v>
      </c>
      <c r="DA36" s="607"/>
      <c r="DB36" s="607"/>
      <c r="DC36" s="608"/>
      <c r="DD36" s="592">
        <v>1518426</v>
      </c>
      <c r="DE36" s="587"/>
      <c r="DF36" s="587"/>
      <c r="DG36" s="587"/>
      <c r="DH36" s="587"/>
      <c r="DI36" s="587"/>
      <c r="DJ36" s="587"/>
      <c r="DK36" s="588"/>
      <c r="DL36" s="592">
        <v>1434074</v>
      </c>
      <c r="DM36" s="587"/>
      <c r="DN36" s="587"/>
      <c r="DO36" s="587"/>
      <c r="DP36" s="587"/>
      <c r="DQ36" s="587"/>
      <c r="DR36" s="587"/>
      <c r="DS36" s="587"/>
      <c r="DT36" s="587"/>
      <c r="DU36" s="587"/>
      <c r="DV36" s="588"/>
      <c r="DW36" s="609">
        <v>21.7</v>
      </c>
      <c r="DX36" s="610"/>
      <c r="DY36" s="610"/>
      <c r="DZ36" s="610"/>
      <c r="EA36" s="610"/>
      <c r="EB36" s="610"/>
      <c r="EC36" s="611"/>
    </row>
    <row r="37" spans="2:133" ht="11.25" customHeight="1">
      <c r="AQ37" s="612" t="s">
        <v>315</v>
      </c>
      <c r="AR37" s="613"/>
      <c r="AS37" s="613"/>
      <c r="AT37" s="613"/>
      <c r="AU37" s="613"/>
      <c r="AV37" s="613"/>
      <c r="AW37" s="613"/>
      <c r="AX37" s="613"/>
      <c r="AY37" s="614"/>
      <c r="AZ37" s="586">
        <v>320008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3115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940325</v>
      </c>
      <c r="CS37" s="605"/>
      <c r="CT37" s="605"/>
      <c r="CU37" s="605"/>
      <c r="CV37" s="605"/>
      <c r="CW37" s="605"/>
      <c r="CX37" s="605"/>
      <c r="CY37" s="606"/>
      <c r="CZ37" s="589">
        <v>9.5</v>
      </c>
      <c r="DA37" s="607"/>
      <c r="DB37" s="607"/>
      <c r="DC37" s="608"/>
      <c r="DD37" s="592">
        <v>940325</v>
      </c>
      <c r="DE37" s="605"/>
      <c r="DF37" s="605"/>
      <c r="DG37" s="605"/>
      <c r="DH37" s="605"/>
      <c r="DI37" s="605"/>
      <c r="DJ37" s="605"/>
      <c r="DK37" s="606"/>
      <c r="DL37" s="592">
        <v>940325</v>
      </c>
      <c r="DM37" s="605"/>
      <c r="DN37" s="605"/>
      <c r="DO37" s="605"/>
      <c r="DP37" s="605"/>
      <c r="DQ37" s="605"/>
      <c r="DR37" s="605"/>
      <c r="DS37" s="605"/>
      <c r="DT37" s="605"/>
      <c r="DU37" s="605"/>
      <c r="DV37" s="606"/>
      <c r="DW37" s="609">
        <v>14.2</v>
      </c>
      <c r="DX37" s="610"/>
      <c r="DY37" s="610"/>
      <c r="DZ37" s="610"/>
      <c r="EA37" s="610"/>
      <c r="EB37" s="610"/>
      <c r="EC37" s="611"/>
    </row>
    <row r="38" spans="2:133" ht="11.25" customHeight="1">
      <c r="AQ38" s="612" t="s">
        <v>318</v>
      </c>
      <c r="AR38" s="613"/>
      <c r="AS38" s="613"/>
      <c r="AT38" s="613"/>
      <c r="AU38" s="613"/>
      <c r="AV38" s="613"/>
      <c r="AW38" s="613"/>
      <c r="AX38" s="613"/>
      <c r="AY38" s="614"/>
      <c r="AZ38" s="586">
        <v>28857</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5478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1105809</v>
      </c>
      <c r="CS38" s="587"/>
      <c r="CT38" s="587"/>
      <c r="CU38" s="587"/>
      <c r="CV38" s="587"/>
      <c r="CW38" s="587"/>
      <c r="CX38" s="587"/>
      <c r="CY38" s="588"/>
      <c r="CZ38" s="589">
        <v>11.1</v>
      </c>
      <c r="DA38" s="607"/>
      <c r="DB38" s="607"/>
      <c r="DC38" s="608"/>
      <c r="DD38" s="592">
        <v>946714</v>
      </c>
      <c r="DE38" s="587"/>
      <c r="DF38" s="587"/>
      <c r="DG38" s="587"/>
      <c r="DH38" s="587"/>
      <c r="DI38" s="587"/>
      <c r="DJ38" s="587"/>
      <c r="DK38" s="588"/>
      <c r="DL38" s="592">
        <v>849138</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321</v>
      </c>
      <c r="AR39" s="613"/>
      <c r="AS39" s="613"/>
      <c r="AT39" s="613"/>
      <c r="AU39" s="613"/>
      <c r="AV39" s="613"/>
      <c r="AW39" s="613"/>
      <c r="AX39" s="613"/>
      <c r="AY39" s="614"/>
      <c r="AZ39" s="586">
        <v>7038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389973</v>
      </c>
      <c r="CS39" s="605"/>
      <c r="CT39" s="605"/>
      <c r="CU39" s="605"/>
      <c r="CV39" s="605"/>
      <c r="CW39" s="605"/>
      <c r="CX39" s="605"/>
      <c r="CY39" s="606"/>
      <c r="CZ39" s="589">
        <v>3.9</v>
      </c>
      <c r="DA39" s="607"/>
      <c r="DB39" s="607"/>
      <c r="DC39" s="608"/>
      <c r="DD39" s="592">
        <v>233693</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163188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73250</v>
      </c>
      <c r="CS40" s="587"/>
      <c r="CT40" s="587"/>
      <c r="CU40" s="587"/>
      <c r="CV40" s="587"/>
      <c r="CW40" s="587"/>
      <c r="CX40" s="587"/>
      <c r="CY40" s="588"/>
      <c r="CZ40" s="589">
        <v>0.7</v>
      </c>
      <c r="DA40" s="607"/>
      <c r="DB40" s="607"/>
      <c r="DC40" s="608"/>
      <c r="DD40" s="592">
        <v>44553</v>
      </c>
      <c r="DE40" s="587"/>
      <c r="DF40" s="587"/>
      <c r="DG40" s="587"/>
      <c r="DH40" s="587"/>
      <c r="DI40" s="587"/>
      <c r="DJ40" s="587"/>
      <c r="DK40" s="588"/>
      <c r="DL40" s="592">
        <v>44263</v>
      </c>
      <c r="DM40" s="587"/>
      <c r="DN40" s="587"/>
      <c r="DO40" s="587"/>
      <c r="DP40" s="587"/>
      <c r="DQ40" s="587"/>
      <c r="DR40" s="587"/>
      <c r="DS40" s="587"/>
      <c r="DT40" s="587"/>
      <c r="DU40" s="587"/>
      <c r="DV40" s="588"/>
      <c r="DW40" s="609">
        <v>0.7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552567</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278</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1504303</v>
      </c>
      <c r="CS42" s="587"/>
      <c r="CT42" s="587"/>
      <c r="CU42" s="587"/>
      <c r="CV42" s="587"/>
      <c r="CW42" s="587"/>
      <c r="CX42" s="587"/>
      <c r="CY42" s="588"/>
      <c r="CZ42" s="589">
        <v>15.1</v>
      </c>
      <c r="DA42" s="590"/>
      <c r="DB42" s="590"/>
      <c r="DC42" s="591"/>
      <c r="DD42" s="592">
        <v>572070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325</v>
      </c>
      <c r="CS43" s="605"/>
      <c r="CT43" s="605"/>
      <c r="CU43" s="605"/>
      <c r="CV43" s="605"/>
      <c r="CW43" s="605"/>
      <c r="CX43" s="605"/>
      <c r="CY43" s="606"/>
      <c r="CZ43" s="589" t="s">
        <v>325</v>
      </c>
      <c r="DA43" s="607"/>
      <c r="DB43" s="607"/>
      <c r="DC43" s="608"/>
      <c r="DD43" s="592" t="s">
        <v>325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1493162</v>
      </c>
      <c r="CS44" s="587"/>
      <c r="CT44" s="587"/>
      <c r="CU44" s="587"/>
      <c r="CV44" s="587"/>
      <c r="CW44" s="587"/>
      <c r="CX44" s="587"/>
      <c r="CY44" s="588"/>
      <c r="CZ44" s="589">
        <v>15</v>
      </c>
      <c r="DA44" s="590"/>
      <c r="DB44" s="590"/>
      <c r="DC44" s="591"/>
      <c r="DD44" s="592">
        <v>560929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941575</v>
      </c>
      <c r="CS45" s="605"/>
      <c r="CT45" s="605"/>
      <c r="CU45" s="605"/>
      <c r="CV45" s="605"/>
      <c r="CW45" s="605"/>
      <c r="CX45" s="605"/>
      <c r="CY45" s="606"/>
      <c r="CZ45" s="589">
        <v>9.5</v>
      </c>
      <c r="DA45" s="607"/>
      <c r="DB45" s="607"/>
      <c r="DC45" s="608"/>
      <c r="DD45" s="592">
        <v>121013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536646</v>
      </c>
      <c r="CS46" s="587"/>
      <c r="CT46" s="587"/>
      <c r="CU46" s="587"/>
      <c r="CV46" s="587"/>
      <c r="CW46" s="587"/>
      <c r="CX46" s="587"/>
      <c r="CY46" s="588"/>
      <c r="CZ46" s="589">
        <v>5.4</v>
      </c>
      <c r="DA46" s="590"/>
      <c r="DB46" s="590"/>
      <c r="DC46" s="591"/>
      <c r="DD46" s="592">
        <v>433575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11141</v>
      </c>
      <c r="CS47" s="605"/>
      <c r="CT47" s="605"/>
      <c r="CU47" s="605"/>
      <c r="CV47" s="605"/>
      <c r="CW47" s="605"/>
      <c r="CX47" s="605"/>
      <c r="CY47" s="606"/>
      <c r="CZ47" s="589">
        <v>0.1</v>
      </c>
      <c r="DA47" s="607"/>
      <c r="DB47" s="607"/>
      <c r="DC47" s="608"/>
      <c r="DD47" s="592">
        <v>11141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9933912</v>
      </c>
      <c r="CS49" s="571"/>
      <c r="CT49" s="571"/>
      <c r="CU49" s="571"/>
      <c r="CV49" s="571"/>
      <c r="CW49" s="571"/>
      <c r="CX49" s="571"/>
      <c r="CY49" s="572"/>
      <c r="CZ49" s="573">
        <v>100</v>
      </c>
      <c r="DA49" s="574"/>
      <c r="DB49" s="574"/>
      <c r="DC49" s="575"/>
      <c r="DD49" s="576">
        <v>7472533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10107</v>
      </c>
      <c r="R7" s="1099"/>
      <c r="S7" s="1099"/>
      <c r="T7" s="1099"/>
      <c r="U7" s="1099"/>
      <c r="V7" s="1099">
        <v>9931</v>
      </c>
      <c r="W7" s="1099"/>
      <c r="X7" s="1099"/>
      <c r="Y7" s="1099"/>
      <c r="Z7" s="1099"/>
      <c r="AA7" s="1099">
        <v>176</v>
      </c>
      <c r="AB7" s="1099"/>
      <c r="AC7" s="1099"/>
      <c r="AD7" s="1099"/>
      <c r="AE7" s="1100"/>
      <c r="AF7" s="1101">
        <v>149</v>
      </c>
      <c r="AG7" s="1102"/>
      <c r="AH7" s="1102"/>
      <c r="AI7" s="1102"/>
      <c r="AJ7" s="1103"/>
      <c r="AK7" s="1085">
        <v>4</v>
      </c>
      <c r="AL7" s="1086"/>
      <c r="AM7" s="1086"/>
      <c r="AN7" s="1086"/>
      <c r="AO7" s="1086"/>
      <c r="AP7" s="1086">
        <v>9442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0</v>
      </c>
      <c r="CI7" s="1083"/>
      <c r="CJ7" s="1083"/>
      <c r="CK7" s="1083"/>
      <c r="CL7" s="1084"/>
      <c r="CM7" s="1082">
        <v>150</v>
      </c>
      <c r="CN7" s="1083"/>
      <c r="CO7" s="1083"/>
      <c r="CP7" s="1083"/>
      <c r="CQ7" s="1084"/>
      <c r="CR7" s="1082">
        <v>15</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3</v>
      </c>
      <c r="R8" s="1038"/>
      <c r="S8" s="1038"/>
      <c r="T8" s="1038"/>
      <c r="U8" s="1038"/>
      <c r="V8" s="1038">
        <v>3</v>
      </c>
      <c r="W8" s="1038"/>
      <c r="X8" s="1038"/>
      <c r="Y8" s="1038"/>
      <c r="Z8" s="1038"/>
      <c r="AA8" s="1038">
        <v>0</v>
      </c>
      <c r="AB8" s="1038"/>
      <c r="AC8" s="1038"/>
      <c r="AD8" s="1038"/>
      <c r="AE8" s="1039"/>
      <c r="AF8" s="1013">
        <v>0</v>
      </c>
      <c r="AG8" s="1014"/>
      <c r="AH8" s="1014"/>
      <c r="AI8" s="1014"/>
      <c r="AJ8" s="1015"/>
      <c r="AK8" s="1080" t="s">
        <v>533</v>
      </c>
      <c r="AL8" s="1081"/>
      <c r="AM8" s="1081"/>
      <c r="AN8" s="1081"/>
      <c r="AO8" s="1081"/>
      <c r="AP8" s="1081" t="s">
        <v>533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0</v>
      </c>
      <c r="CI8" s="984"/>
      <c r="CJ8" s="984"/>
      <c r="CK8" s="984"/>
      <c r="CL8" s="985"/>
      <c r="CM8" s="983">
        <v>-1</v>
      </c>
      <c r="CN8" s="984"/>
      <c r="CO8" s="984"/>
      <c r="CP8" s="984"/>
      <c r="CQ8" s="985"/>
      <c r="CR8" s="983">
        <v>1</v>
      </c>
      <c r="CS8" s="984"/>
      <c r="CT8" s="984"/>
      <c r="CU8" s="984"/>
      <c r="CV8" s="985"/>
      <c r="CW8" s="983">
        <v>3</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v>-3</v>
      </c>
      <c r="CI9" s="984"/>
      <c r="CJ9" s="984"/>
      <c r="CK9" s="984"/>
      <c r="CL9" s="985"/>
      <c r="CM9" s="983">
        <v>-78</v>
      </c>
      <c r="CN9" s="984"/>
      <c r="CO9" s="984"/>
      <c r="CP9" s="984"/>
      <c r="CQ9" s="985"/>
      <c r="CR9" s="983">
        <v>11</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548</v>
      </c>
      <c r="BT10" s="1009"/>
      <c r="BU10" s="1009"/>
      <c r="BV10" s="1009"/>
      <c r="BW10" s="1009"/>
      <c r="BX10" s="1009"/>
      <c r="BY10" s="1009"/>
      <c r="BZ10" s="1009"/>
      <c r="CA10" s="1009"/>
      <c r="CB10" s="1009"/>
      <c r="CC10" s="1009"/>
      <c r="CD10" s="1009"/>
      <c r="CE10" s="1009"/>
      <c r="CF10" s="1009"/>
      <c r="CG10" s="1010"/>
      <c r="CH10" s="983">
        <v>7</v>
      </c>
      <c r="CI10" s="984"/>
      <c r="CJ10" s="984"/>
      <c r="CK10" s="984"/>
      <c r="CL10" s="985"/>
      <c r="CM10" s="983">
        <v>39</v>
      </c>
      <c r="CN10" s="984"/>
      <c r="CO10" s="984"/>
      <c r="CP10" s="984"/>
      <c r="CQ10" s="985"/>
      <c r="CR10" s="983">
        <v>7</v>
      </c>
      <c r="CS10" s="984"/>
      <c r="CT10" s="984"/>
      <c r="CU10" s="984"/>
      <c r="CV10" s="985"/>
      <c r="CW10" s="983">
        <v>5</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10110</v>
      </c>
      <c r="R23" s="1063"/>
      <c r="S23" s="1063"/>
      <c r="T23" s="1063"/>
      <c r="U23" s="1063"/>
      <c r="V23" s="1063">
        <v>9934</v>
      </c>
      <c r="W23" s="1063"/>
      <c r="X23" s="1063"/>
      <c r="Y23" s="1063"/>
      <c r="Z23" s="1063"/>
      <c r="AA23" s="1063">
        <v>176</v>
      </c>
      <c r="AB23" s="1063"/>
      <c r="AC23" s="1063"/>
      <c r="AD23" s="1063"/>
      <c r="AE23" s="1064"/>
      <c r="AF23" s="1065">
        <v>149</v>
      </c>
      <c r="AG23" s="1063"/>
      <c r="AH23" s="1063"/>
      <c r="AI23" s="1063"/>
      <c r="AJ23" s="1066"/>
      <c r="AK23" s="1067"/>
      <c r="AL23" s="1068"/>
      <c r="AM23" s="1068"/>
      <c r="AN23" s="1068"/>
      <c r="AO23" s="1068"/>
      <c r="AP23" s="1063">
        <v>9442</v>
      </c>
      <c r="AQ23" s="1063"/>
      <c r="AR23" s="1063"/>
      <c r="AS23" s="1063"/>
      <c r="AT23" s="1063"/>
      <c r="AU23" s="1069"/>
      <c r="AV23" s="1069"/>
      <c r="AW23" s="1069"/>
      <c r="AX23" s="1069"/>
      <c r="AY23" s="1070"/>
      <c r="AZ23" s="1059">
        <v>-149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2318</v>
      </c>
      <c r="R28" s="1048"/>
      <c r="S28" s="1048"/>
      <c r="T28" s="1048"/>
      <c r="U28" s="1048"/>
      <c r="V28" s="1048">
        <v>2318</v>
      </c>
      <c r="W28" s="1048"/>
      <c r="X28" s="1048"/>
      <c r="Y28" s="1048"/>
      <c r="Z28" s="1048"/>
      <c r="AA28" s="1048" t="s">
        <v>533</v>
      </c>
      <c r="AB28" s="1048"/>
      <c r="AC28" s="1048"/>
      <c r="AD28" s="1048"/>
      <c r="AE28" s="1049"/>
      <c r="AF28" s="1050" t="s">
        <v>533</v>
      </c>
      <c r="AG28" s="1048"/>
      <c r="AH28" s="1048"/>
      <c r="AI28" s="1048"/>
      <c r="AJ28" s="1051"/>
      <c r="AK28" s="1052">
        <v>163</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2216</v>
      </c>
      <c r="R29" s="1038"/>
      <c r="S29" s="1038"/>
      <c r="T29" s="1038"/>
      <c r="U29" s="1038"/>
      <c r="V29" s="1038">
        <v>2184</v>
      </c>
      <c r="W29" s="1038"/>
      <c r="X29" s="1038"/>
      <c r="Y29" s="1038"/>
      <c r="Z29" s="1038"/>
      <c r="AA29" s="1038">
        <v>32</v>
      </c>
      <c r="AB29" s="1038"/>
      <c r="AC29" s="1038"/>
      <c r="AD29" s="1038"/>
      <c r="AE29" s="1039"/>
      <c r="AF29" s="1013">
        <v>32</v>
      </c>
      <c r="AG29" s="1014"/>
      <c r="AH29" s="1014"/>
      <c r="AI29" s="1014"/>
      <c r="AJ29" s="1015"/>
      <c r="AK29" s="974">
        <v>306</v>
      </c>
      <c r="AL29" s="965"/>
      <c r="AM29" s="965"/>
      <c r="AN29" s="965"/>
      <c r="AO29" s="965"/>
      <c r="AP29" s="965" t="s">
        <v>533</v>
      </c>
      <c r="AQ29" s="965"/>
      <c r="AR29" s="965"/>
      <c r="AS29" s="965"/>
      <c r="AT29" s="965"/>
      <c r="AU29" s="965" t="s">
        <v>533</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164</v>
      </c>
      <c r="R30" s="1038"/>
      <c r="S30" s="1038"/>
      <c r="T30" s="1038"/>
      <c r="U30" s="1038"/>
      <c r="V30" s="1038">
        <v>164</v>
      </c>
      <c r="W30" s="1038"/>
      <c r="X30" s="1038"/>
      <c r="Y30" s="1038"/>
      <c r="Z30" s="1038"/>
      <c r="AA30" s="1038">
        <v>0</v>
      </c>
      <c r="AB30" s="1038"/>
      <c r="AC30" s="1038"/>
      <c r="AD30" s="1038"/>
      <c r="AE30" s="1039"/>
      <c r="AF30" s="1013">
        <v>0</v>
      </c>
      <c r="AG30" s="1014"/>
      <c r="AH30" s="1014"/>
      <c r="AI30" s="1014"/>
      <c r="AJ30" s="1015"/>
      <c r="AK30" s="974">
        <v>241</v>
      </c>
      <c r="AL30" s="965"/>
      <c r="AM30" s="965"/>
      <c r="AN30" s="965"/>
      <c r="AO30" s="965"/>
      <c r="AP30" s="965" t="s">
        <v>533</v>
      </c>
      <c r="AQ30" s="965"/>
      <c r="AR30" s="965"/>
      <c r="AS30" s="965"/>
      <c r="AT30" s="965"/>
      <c r="AU30" s="965" t="s">
        <v>533</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9</v>
      </c>
      <c r="R31" s="1038"/>
      <c r="S31" s="1038"/>
      <c r="T31" s="1038"/>
      <c r="U31" s="1038"/>
      <c r="V31" s="1038">
        <v>9</v>
      </c>
      <c r="W31" s="1038"/>
      <c r="X31" s="1038"/>
      <c r="Y31" s="1038"/>
      <c r="Z31" s="1038"/>
      <c r="AA31" s="1038">
        <v>0</v>
      </c>
      <c r="AB31" s="1038"/>
      <c r="AC31" s="1038"/>
      <c r="AD31" s="1038"/>
      <c r="AE31" s="1039"/>
      <c r="AF31" s="1013">
        <v>0</v>
      </c>
      <c r="AG31" s="1014"/>
      <c r="AH31" s="1014"/>
      <c r="AI31" s="1014"/>
      <c r="AJ31" s="1015"/>
      <c r="AK31" s="974" t="s">
        <v>533</v>
      </c>
      <c r="AL31" s="965"/>
      <c r="AM31" s="965"/>
      <c r="AN31" s="965"/>
      <c r="AO31" s="965"/>
      <c r="AP31" s="965" t="s">
        <v>533</v>
      </c>
      <c r="AQ31" s="965"/>
      <c r="AR31" s="965"/>
      <c r="AS31" s="965"/>
      <c r="AT31" s="965"/>
      <c r="AU31" s="965" t="s">
        <v>533</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644</v>
      </c>
      <c r="R32" s="1038"/>
      <c r="S32" s="1038"/>
      <c r="T32" s="1038"/>
      <c r="U32" s="1038"/>
      <c r="V32" s="1038">
        <v>7</v>
      </c>
      <c r="W32" s="1038"/>
      <c r="X32" s="1038"/>
      <c r="Y32" s="1038"/>
      <c r="Z32" s="1038"/>
      <c r="AA32" s="1038">
        <v>637</v>
      </c>
      <c r="AB32" s="1038"/>
      <c r="AC32" s="1038"/>
      <c r="AD32" s="1038"/>
      <c r="AE32" s="1039"/>
      <c r="AF32" s="1013">
        <v>637</v>
      </c>
      <c r="AG32" s="1014"/>
      <c r="AH32" s="1014"/>
      <c r="AI32" s="1014"/>
      <c r="AJ32" s="1015"/>
      <c r="AK32" s="974">
        <v>29</v>
      </c>
      <c r="AL32" s="965"/>
      <c r="AM32" s="965"/>
      <c r="AN32" s="965"/>
      <c r="AO32" s="965"/>
      <c r="AP32" s="965">
        <v>1211</v>
      </c>
      <c r="AQ32" s="965"/>
      <c r="AR32" s="965"/>
      <c r="AS32" s="965"/>
      <c r="AT32" s="965"/>
      <c r="AU32" s="965">
        <v>467</v>
      </c>
      <c r="AV32" s="965"/>
      <c r="AW32" s="965"/>
      <c r="AX32" s="965"/>
      <c r="AY32" s="965"/>
      <c r="AZ32" s="1036" t="s">
        <v>533</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450</v>
      </c>
      <c r="R33" s="1038"/>
      <c r="S33" s="1038"/>
      <c r="T33" s="1038"/>
      <c r="U33" s="1038"/>
      <c r="V33" s="1038">
        <v>449</v>
      </c>
      <c r="W33" s="1038"/>
      <c r="X33" s="1038"/>
      <c r="Y33" s="1038"/>
      <c r="Z33" s="1038"/>
      <c r="AA33" s="1038">
        <v>1</v>
      </c>
      <c r="AB33" s="1038"/>
      <c r="AC33" s="1038"/>
      <c r="AD33" s="1038"/>
      <c r="AE33" s="1039"/>
      <c r="AF33" s="1013">
        <v>1</v>
      </c>
      <c r="AG33" s="1014"/>
      <c r="AH33" s="1014"/>
      <c r="AI33" s="1014"/>
      <c r="AJ33" s="1015"/>
      <c r="AK33" s="974">
        <v>337</v>
      </c>
      <c r="AL33" s="965"/>
      <c r="AM33" s="965"/>
      <c r="AN33" s="965"/>
      <c r="AO33" s="965"/>
      <c r="AP33" s="965">
        <v>2949</v>
      </c>
      <c r="AQ33" s="965"/>
      <c r="AR33" s="965"/>
      <c r="AS33" s="965"/>
      <c r="AT33" s="965"/>
      <c r="AU33" s="965">
        <v>2616</v>
      </c>
      <c r="AV33" s="965"/>
      <c r="AW33" s="965"/>
      <c r="AX33" s="965"/>
      <c r="AY33" s="965"/>
      <c r="AZ33" s="1036" t="s">
        <v>533</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59</v>
      </c>
      <c r="R34" s="1038"/>
      <c r="S34" s="1038"/>
      <c r="T34" s="1038"/>
      <c r="U34" s="1038"/>
      <c r="V34" s="1038">
        <v>59</v>
      </c>
      <c r="W34" s="1038"/>
      <c r="X34" s="1038"/>
      <c r="Y34" s="1038"/>
      <c r="Z34" s="1038"/>
      <c r="AA34" s="1038">
        <v>0</v>
      </c>
      <c r="AB34" s="1038"/>
      <c r="AC34" s="1038"/>
      <c r="AD34" s="1038"/>
      <c r="AE34" s="1039"/>
      <c r="AF34" s="1013">
        <v>0</v>
      </c>
      <c r="AG34" s="1014"/>
      <c r="AH34" s="1014"/>
      <c r="AI34" s="1014"/>
      <c r="AJ34" s="1015"/>
      <c r="AK34" s="974">
        <v>53</v>
      </c>
      <c r="AL34" s="965"/>
      <c r="AM34" s="965"/>
      <c r="AN34" s="965"/>
      <c r="AO34" s="965"/>
      <c r="AP34" s="965">
        <v>581</v>
      </c>
      <c r="AQ34" s="965"/>
      <c r="AR34" s="965"/>
      <c r="AS34" s="965"/>
      <c r="AT34" s="965"/>
      <c r="AU34" s="965">
        <v>513</v>
      </c>
      <c r="AV34" s="965"/>
      <c r="AW34" s="965"/>
      <c r="AX34" s="965"/>
      <c r="AY34" s="965"/>
      <c r="AZ34" s="1036" t="s">
        <v>533</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671</v>
      </c>
      <c r="AG63" s="953"/>
      <c r="AH63" s="953"/>
      <c r="AI63" s="953"/>
      <c r="AJ63" s="1024"/>
      <c r="AK63" s="1025"/>
      <c r="AL63" s="957"/>
      <c r="AM63" s="957"/>
      <c r="AN63" s="957"/>
      <c r="AO63" s="957"/>
      <c r="AP63" s="953">
        <v>4741</v>
      </c>
      <c r="AQ63" s="953"/>
      <c r="AR63" s="953"/>
      <c r="AS63" s="953"/>
      <c r="AT63" s="953"/>
      <c r="AU63" s="953">
        <v>3596</v>
      </c>
      <c r="AV63" s="953"/>
      <c r="AW63" s="953"/>
      <c r="AX63" s="953"/>
      <c r="AY63" s="953"/>
      <c r="AZ63" s="1019"/>
      <c r="BA63" s="1019"/>
      <c r="BB63" s="1019"/>
      <c r="BC63" s="1019"/>
      <c r="BD63" s="1019"/>
      <c r="BE63" s="954"/>
      <c r="BF63" s="954"/>
      <c r="BG63" s="954"/>
      <c r="BH63" s="954"/>
      <c r="BI63" s="955"/>
      <c r="BJ63" s="1020">
        <v>-820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2715</v>
      </c>
      <c r="R68" s="976"/>
      <c r="S68" s="976"/>
      <c r="T68" s="976"/>
      <c r="U68" s="976"/>
      <c r="V68" s="976">
        <v>2702</v>
      </c>
      <c r="W68" s="976"/>
      <c r="X68" s="976"/>
      <c r="Y68" s="976"/>
      <c r="Z68" s="976"/>
      <c r="AA68" s="976">
        <v>14</v>
      </c>
      <c r="AB68" s="976"/>
      <c r="AC68" s="976"/>
      <c r="AD68" s="976"/>
      <c r="AE68" s="976"/>
      <c r="AF68" s="976">
        <v>14</v>
      </c>
      <c r="AG68" s="976"/>
      <c r="AH68" s="976"/>
      <c r="AI68" s="976"/>
      <c r="AJ68" s="976"/>
      <c r="AK68" s="976">
        <v>6</v>
      </c>
      <c r="AL68" s="976"/>
      <c r="AM68" s="976"/>
      <c r="AN68" s="976"/>
      <c r="AO68" s="976"/>
      <c r="AP68" s="976">
        <v>1481</v>
      </c>
      <c r="AQ68" s="976"/>
      <c r="AR68" s="976"/>
      <c r="AS68" s="976"/>
      <c r="AT68" s="976"/>
      <c r="AU68" s="976">
        <v>1481</v>
      </c>
      <c r="AV68" s="976"/>
      <c r="AW68" s="976"/>
      <c r="AX68" s="976"/>
      <c r="AY68" s="976"/>
      <c r="AZ68" s="977" t="s">
        <v>543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2125</v>
      </c>
      <c r="R69" s="965"/>
      <c r="S69" s="965"/>
      <c r="T69" s="965"/>
      <c r="U69" s="965"/>
      <c r="V69" s="965">
        <v>2251</v>
      </c>
      <c r="W69" s="965"/>
      <c r="X69" s="965"/>
      <c r="Y69" s="965"/>
      <c r="Z69" s="965"/>
      <c r="AA69" s="965">
        <v>-127</v>
      </c>
      <c r="AB69" s="965"/>
      <c r="AC69" s="965"/>
      <c r="AD69" s="965"/>
      <c r="AE69" s="965"/>
      <c r="AF69" s="965">
        <v>91</v>
      </c>
      <c r="AG69" s="965"/>
      <c r="AH69" s="965"/>
      <c r="AI69" s="965"/>
      <c r="AJ69" s="965"/>
      <c r="AK69" s="965">
        <v>381</v>
      </c>
      <c r="AL69" s="965"/>
      <c r="AM69" s="965"/>
      <c r="AN69" s="965"/>
      <c r="AO69" s="965"/>
      <c r="AP69" s="965">
        <v>895</v>
      </c>
      <c r="AQ69" s="965"/>
      <c r="AR69" s="965"/>
      <c r="AS69" s="965"/>
      <c r="AT69" s="965"/>
      <c r="AU69" s="965">
        <v>895</v>
      </c>
      <c r="AV69" s="965"/>
      <c r="AW69" s="965"/>
      <c r="AX69" s="965"/>
      <c r="AY69" s="965"/>
      <c r="AZ69" s="966" t="s">
        <v>544</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1026</v>
      </c>
      <c r="R70" s="965"/>
      <c r="S70" s="965"/>
      <c r="T70" s="965"/>
      <c r="U70" s="965"/>
      <c r="V70" s="965">
        <v>1002</v>
      </c>
      <c r="W70" s="965"/>
      <c r="X70" s="965"/>
      <c r="Y70" s="965"/>
      <c r="Z70" s="965"/>
      <c r="AA70" s="965">
        <v>24</v>
      </c>
      <c r="AB70" s="965"/>
      <c r="AC70" s="965"/>
      <c r="AD70" s="965"/>
      <c r="AE70" s="965"/>
      <c r="AF70" s="965">
        <v>24</v>
      </c>
      <c r="AG70" s="965"/>
      <c r="AH70" s="965"/>
      <c r="AI70" s="965"/>
      <c r="AJ70" s="965"/>
      <c r="AK70" s="965">
        <v>114</v>
      </c>
      <c r="AL70" s="965"/>
      <c r="AM70" s="965"/>
      <c r="AN70" s="965"/>
      <c r="AO70" s="965"/>
      <c r="AP70" s="965">
        <v>5</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13392</v>
      </c>
      <c r="R71" s="965"/>
      <c r="S71" s="965"/>
      <c r="T71" s="965"/>
      <c r="U71" s="965"/>
      <c r="V71" s="965">
        <v>13374</v>
      </c>
      <c r="W71" s="965"/>
      <c r="X71" s="965"/>
      <c r="Y71" s="965"/>
      <c r="Z71" s="965"/>
      <c r="AA71" s="965">
        <v>18</v>
      </c>
      <c r="AB71" s="965"/>
      <c r="AC71" s="965"/>
      <c r="AD71" s="965"/>
      <c r="AE71" s="965"/>
      <c r="AF71" s="965">
        <v>18</v>
      </c>
      <c r="AG71" s="965"/>
      <c r="AH71" s="965"/>
      <c r="AI71" s="965"/>
      <c r="AJ71" s="965"/>
      <c r="AK71" s="965">
        <v>520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202</v>
      </c>
      <c r="R72" s="965"/>
      <c r="S72" s="965"/>
      <c r="T72" s="965"/>
      <c r="U72" s="965"/>
      <c r="V72" s="965">
        <v>193</v>
      </c>
      <c r="W72" s="965"/>
      <c r="X72" s="965"/>
      <c r="Y72" s="965"/>
      <c r="Z72" s="965"/>
      <c r="AA72" s="965">
        <v>9</v>
      </c>
      <c r="AB72" s="965"/>
      <c r="AC72" s="965"/>
      <c r="AD72" s="965"/>
      <c r="AE72" s="965"/>
      <c r="AF72" s="965">
        <v>9</v>
      </c>
      <c r="AG72" s="965"/>
      <c r="AH72" s="965"/>
      <c r="AI72" s="965"/>
      <c r="AJ72" s="965"/>
      <c r="AK72" s="965">
        <v>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483</v>
      </c>
      <c r="R73" s="965"/>
      <c r="S73" s="965"/>
      <c r="T73" s="965"/>
      <c r="U73" s="965"/>
      <c r="V73" s="965">
        <v>453</v>
      </c>
      <c r="W73" s="965"/>
      <c r="X73" s="965"/>
      <c r="Y73" s="965"/>
      <c r="Z73" s="965"/>
      <c r="AA73" s="965">
        <v>30</v>
      </c>
      <c r="AB73" s="965"/>
      <c r="AC73" s="965"/>
      <c r="AD73" s="965"/>
      <c r="AE73" s="965"/>
      <c r="AF73" s="965">
        <v>30</v>
      </c>
      <c r="AG73" s="965"/>
      <c r="AH73" s="965"/>
      <c r="AI73" s="965"/>
      <c r="AJ73" s="965"/>
      <c r="AK73" s="965">
        <v>11</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154969</v>
      </c>
      <c r="R74" s="965"/>
      <c r="S74" s="965"/>
      <c r="T74" s="965"/>
      <c r="U74" s="965"/>
      <c r="V74" s="965">
        <v>149805</v>
      </c>
      <c r="W74" s="965"/>
      <c r="X74" s="965"/>
      <c r="Y74" s="965"/>
      <c r="Z74" s="965"/>
      <c r="AA74" s="965">
        <v>5164</v>
      </c>
      <c r="AB74" s="965"/>
      <c r="AC74" s="965"/>
      <c r="AD74" s="965"/>
      <c r="AE74" s="965"/>
      <c r="AF74" s="965">
        <v>5163</v>
      </c>
      <c r="AG74" s="965"/>
      <c r="AH74" s="965"/>
      <c r="AI74" s="965"/>
      <c r="AJ74" s="965"/>
      <c r="AK74" s="965">
        <v>2726</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784</v>
      </c>
      <c r="R75" s="973"/>
      <c r="S75" s="973"/>
      <c r="T75" s="973"/>
      <c r="U75" s="974"/>
      <c r="V75" s="975">
        <v>766</v>
      </c>
      <c r="W75" s="973"/>
      <c r="X75" s="973"/>
      <c r="Y75" s="973"/>
      <c r="Z75" s="974"/>
      <c r="AA75" s="975">
        <v>18</v>
      </c>
      <c r="AB75" s="973"/>
      <c r="AC75" s="973"/>
      <c r="AD75" s="973"/>
      <c r="AE75" s="974"/>
      <c r="AF75" s="975">
        <v>18</v>
      </c>
      <c r="AG75" s="973"/>
      <c r="AH75" s="973"/>
      <c r="AI75" s="973"/>
      <c r="AJ75" s="974"/>
      <c r="AK75" s="975">
        <v>8</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561</v>
      </c>
      <c r="R76" s="973"/>
      <c r="S76" s="973"/>
      <c r="T76" s="973"/>
      <c r="U76" s="974"/>
      <c r="V76" s="975">
        <v>477</v>
      </c>
      <c r="W76" s="973"/>
      <c r="X76" s="973"/>
      <c r="Y76" s="973"/>
      <c r="Z76" s="974"/>
      <c r="AA76" s="975">
        <v>84</v>
      </c>
      <c r="AB76" s="973"/>
      <c r="AC76" s="973"/>
      <c r="AD76" s="973"/>
      <c r="AE76" s="974"/>
      <c r="AF76" s="975">
        <v>878</v>
      </c>
      <c r="AG76" s="973"/>
      <c r="AH76" s="973"/>
      <c r="AI76" s="973"/>
      <c r="AJ76" s="974"/>
      <c r="AK76" s="975">
        <v>46</v>
      </c>
      <c r="AL76" s="973"/>
      <c r="AM76" s="973"/>
      <c r="AN76" s="973"/>
      <c r="AO76" s="974"/>
      <c r="AP76" s="975">
        <v>211</v>
      </c>
      <c r="AQ76" s="973"/>
      <c r="AR76" s="973"/>
      <c r="AS76" s="973"/>
      <c r="AT76" s="974"/>
      <c r="AU76" s="975">
        <v>4</v>
      </c>
      <c r="AV76" s="973"/>
      <c r="AW76" s="973"/>
      <c r="AX76" s="973"/>
      <c r="AY76" s="974"/>
      <c r="AZ76" s="966" t="s">
        <v>544</v>
      </c>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6245</v>
      </c>
      <c r="AG88" s="953"/>
      <c r="AH88" s="953"/>
      <c r="AI88" s="953"/>
      <c r="AJ88" s="953"/>
      <c r="AK88" s="957"/>
      <c r="AL88" s="957"/>
      <c r="AM88" s="957"/>
      <c r="AN88" s="957"/>
      <c r="AO88" s="957"/>
      <c r="AP88" s="953">
        <v>2592</v>
      </c>
      <c r="AQ88" s="953"/>
      <c r="AR88" s="953"/>
      <c r="AS88" s="953"/>
      <c r="AT88" s="953"/>
      <c r="AU88" s="953">
        <v>2380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34</v>
      </c>
      <c r="CS102" s="945"/>
      <c r="CT102" s="945"/>
      <c r="CU102" s="945"/>
      <c r="CV102" s="946"/>
      <c r="CW102" s="944">
        <v>8</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1237721</v>
      </c>
      <c r="AB110" s="871"/>
      <c r="AC110" s="871"/>
      <c r="AD110" s="871"/>
      <c r="AE110" s="872"/>
      <c r="AF110" s="873">
        <v>1134076</v>
      </c>
      <c r="AG110" s="871"/>
      <c r="AH110" s="871"/>
      <c r="AI110" s="871"/>
      <c r="AJ110" s="872"/>
      <c r="AK110" s="873">
        <v>1105860</v>
      </c>
      <c r="AL110" s="871"/>
      <c r="AM110" s="871"/>
      <c r="AN110" s="871"/>
      <c r="AO110" s="872"/>
      <c r="AP110" s="874">
        <v>19.2</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11610047</v>
      </c>
      <c r="BR110" s="798"/>
      <c r="BS110" s="798"/>
      <c r="BT110" s="798"/>
      <c r="BU110" s="798"/>
      <c r="BV110" s="798">
        <v>10535317</v>
      </c>
      <c r="BW110" s="798"/>
      <c r="BX110" s="798"/>
      <c r="BY110" s="798"/>
      <c r="BZ110" s="798"/>
      <c r="CA110" s="798">
        <v>9442418</v>
      </c>
      <c r="CB110" s="798"/>
      <c r="CC110" s="798"/>
      <c r="CD110" s="798"/>
      <c r="CE110" s="798"/>
      <c r="CF110" s="859">
        <v>163.9</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87516</v>
      </c>
      <c r="BR111" s="769"/>
      <c r="BS111" s="769"/>
      <c r="BT111" s="769"/>
      <c r="BU111" s="769"/>
      <c r="BV111" s="769">
        <v>64992</v>
      </c>
      <c r="BW111" s="769"/>
      <c r="BX111" s="769"/>
      <c r="BY111" s="769"/>
      <c r="BZ111" s="769"/>
      <c r="CA111" s="769">
        <v>52482</v>
      </c>
      <c r="CB111" s="769"/>
      <c r="CC111" s="769"/>
      <c r="CD111" s="769"/>
      <c r="CE111" s="769"/>
      <c r="CF111" s="846">
        <v>0.9</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3686400</v>
      </c>
      <c r="BR112" s="769"/>
      <c r="BS112" s="769"/>
      <c r="BT112" s="769"/>
      <c r="BU112" s="769"/>
      <c r="BV112" s="769">
        <v>3668416</v>
      </c>
      <c r="BW112" s="769"/>
      <c r="BX112" s="769"/>
      <c r="BY112" s="769"/>
      <c r="BZ112" s="769"/>
      <c r="CA112" s="769">
        <v>3596019</v>
      </c>
      <c r="CB112" s="769"/>
      <c r="CC112" s="769"/>
      <c r="CD112" s="769"/>
      <c r="CE112" s="769"/>
      <c r="CF112" s="846">
        <v>62.4</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216996</v>
      </c>
      <c r="AB113" s="907"/>
      <c r="AC113" s="907"/>
      <c r="AD113" s="907"/>
      <c r="AE113" s="908"/>
      <c r="AF113" s="909">
        <v>268325</v>
      </c>
      <c r="AG113" s="907"/>
      <c r="AH113" s="907"/>
      <c r="AI113" s="907"/>
      <c r="AJ113" s="908"/>
      <c r="AK113" s="909">
        <v>259772</v>
      </c>
      <c r="AL113" s="907"/>
      <c r="AM113" s="907"/>
      <c r="AN113" s="907"/>
      <c r="AO113" s="908"/>
      <c r="AP113" s="910">
        <v>4.5</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2293743</v>
      </c>
      <c r="BR113" s="769"/>
      <c r="BS113" s="769"/>
      <c r="BT113" s="769"/>
      <c r="BU113" s="769"/>
      <c r="BV113" s="769">
        <v>2144179</v>
      </c>
      <c r="BW113" s="769"/>
      <c r="BX113" s="769"/>
      <c r="BY113" s="769"/>
      <c r="BZ113" s="769"/>
      <c r="CA113" s="769">
        <v>1858314</v>
      </c>
      <c r="CB113" s="769"/>
      <c r="CC113" s="769"/>
      <c r="CD113" s="769"/>
      <c r="CE113" s="769"/>
      <c r="CF113" s="846">
        <v>32.200000000000003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327617</v>
      </c>
      <c r="AB114" s="782"/>
      <c r="AC114" s="782"/>
      <c r="AD114" s="782"/>
      <c r="AE114" s="783"/>
      <c r="AF114" s="784">
        <v>350281</v>
      </c>
      <c r="AG114" s="782"/>
      <c r="AH114" s="782"/>
      <c r="AI114" s="782"/>
      <c r="AJ114" s="783"/>
      <c r="AK114" s="784">
        <v>395350</v>
      </c>
      <c r="AL114" s="782"/>
      <c r="AM114" s="782"/>
      <c r="AN114" s="782"/>
      <c r="AO114" s="783"/>
      <c r="AP114" s="752">
        <v>6.9</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2156092</v>
      </c>
      <c r="BR114" s="769"/>
      <c r="BS114" s="769"/>
      <c r="BT114" s="769"/>
      <c r="BU114" s="769"/>
      <c r="BV114" s="769">
        <v>2031013</v>
      </c>
      <c r="BW114" s="769"/>
      <c r="BX114" s="769"/>
      <c r="BY114" s="769"/>
      <c r="BZ114" s="769"/>
      <c r="CA114" s="769">
        <v>1844838</v>
      </c>
      <c r="CB114" s="769"/>
      <c r="CC114" s="769"/>
      <c r="CD114" s="769"/>
      <c r="CE114" s="769"/>
      <c r="CF114" s="846">
        <v>32</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54841</v>
      </c>
      <c r="DH114" s="782"/>
      <c r="DI114" s="782"/>
      <c r="DJ114" s="782"/>
      <c r="DK114" s="783"/>
      <c r="DL114" s="784">
        <v>45732</v>
      </c>
      <c r="DM114" s="782"/>
      <c r="DN114" s="782"/>
      <c r="DO114" s="782"/>
      <c r="DP114" s="783"/>
      <c r="DQ114" s="784">
        <v>36612</v>
      </c>
      <c r="DR114" s="782"/>
      <c r="DS114" s="782"/>
      <c r="DT114" s="782"/>
      <c r="DU114" s="783"/>
      <c r="DV114" s="752">
        <v>0.6</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22560</v>
      </c>
      <c r="AB115" s="907"/>
      <c r="AC115" s="907"/>
      <c r="AD115" s="907"/>
      <c r="AE115" s="908"/>
      <c r="AF115" s="909">
        <v>22457</v>
      </c>
      <c r="AG115" s="907"/>
      <c r="AH115" s="907"/>
      <c r="AI115" s="907"/>
      <c r="AJ115" s="908"/>
      <c r="AK115" s="909">
        <v>12873</v>
      </c>
      <c r="AL115" s="907"/>
      <c r="AM115" s="907"/>
      <c r="AN115" s="907"/>
      <c r="AO115" s="908"/>
      <c r="AP115" s="910">
        <v>0.2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105</v>
      </c>
      <c r="AB116" s="782"/>
      <c r="AC116" s="782"/>
      <c r="AD116" s="782"/>
      <c r="AE116" s="783"/>
      <c r="AF116" s="784">
        <v>92</v>
      </c>
      <c r="AG116" s="782"/>
      <c r="AH116" s="782"/>
      <c r="AI116" s="782"/>
      <c r="AJ116" s="783"/>
      <c r="AK116" s="784">
        <v>61</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32675</v>
      </c>
      <c r="DH116" s="782"/>
      <c r="DI116" s="782"/>
      <c r="DJ116" s="782"/>
      <c r="DK116" s="783"/>
      <c r="DL116" s="784">
        <v>19260</v>
      </c>
      <c r="DM116" s="782"/>
      <c r="DN116" s="782"/>
      <c r="DO116" s="782"/>
      <c r="DP116" s="783"/>
      <c r="DQ116" s="784">
        <v>15870</v>
      </c>
      <c r="DR116" s="782"/>
      <c r="DS116" s="782"/>
      <c r="DT116" s="782"/>
      <c r="DU116" s="783"/>
      <c r="DV116" s="752">
        <v>0.3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1804999</v>
      </c>
      <c r="AB117" s="893"/>
      <c r="AC117" s="893"/>
      <c r="AD117" s="893"/>
      <c r="AE117" s="894"/>
      <c r="AF117" s="896">
        <v>1775231</v>
      </c>
      <c r="AG117" s="893"/>
      <c r="AH117" s="893"/>
      <c r="AI117" s="893"/>
      <c r="AJ117" s="894"/>
      <c r="AK117" s="896">
        <v>1773916</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19833798</v>
      </c>
      <c r="BR118" s="856"/>
      <c r="BS118" s="856"/>
      <c r="BT118" s="856"/>
      <c r="BU118" s="856"/>
      <c r="BV118" s="856">
        <v>18443917</v>
      </c>
      <c r="BW118" s="856"/>
      <c r="BX118" s="856"/>
      <c r="BY118" s="856"/>
      <c r="BZ118" s="856"/>
      <c r="CA118" s="856">
        <v>16794071</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2546120</v>
      </c>
      <c r="BR119" s="798"/>
      <c r="BS119" s="798"/>
      <c r="BT119" s="798"/>
      <c r="BU119" s="798"/>
      <c r="BV119" s="798">
        <v>2417459</v>
      </c>
      <c r="BW119" s="798"/>
      <c r="BX119" s="798"/>
      <c r="BY119" s="798"/>
      <c r="BZ119" s="798"/>
      <c r="CA119" s="798">
        <v>2224955</v>
      </c>
      <c r="CB119" s="798"/>
      <c r="CC119" s="798"/>
      <c r="CD119" s="798"/>
      <c r="CE119" s="798"/>
      <c r="CF119" s="859">
        <v>38.6</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480482</v>
      </c>
      <c r="BR120" s="769"/>
      <c r="BS120" s="769"/>
      <c r="BT120" s="769"/>
      <c r="BU120" s="769"/>
      <c r="BV120" s="769">
        <v>435454</v>
      </c>
      <c r="BW120" s="769"/>
      <c r="BX120" s="769"/>
      <c r="BY120" s="769"/>
      <c r="BZ120" s="769"/>
      <c r="CA120" s="769">
        <v>377775</v>
      </c>
      <c r="CB120" s="769"/>
      <c r="CC120" s="769"/>
      <c r="CD120" s="769"/>
      <c r="CE120" s="769"/>
      <c r="CF120" s="846">
        <v>6.6</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2752767</v>
      </c>
      <c r="DH120" s="798"/>
      <c r="DI120" s="798"/>
      <c r="DJ120" s="798"/>
      <c r="DK120" s="798"/>
      <c r="DL120" s="798">
        <v>2668562</v>
      </c>
      <c r="DM120" s="798"/>
      <c r="DN120" s="798"/>
      <c r="DO120" s="798"/>
      <c r="DP120" s="798"/>
      <c r="DQ120" s="798">
        <v>2615874</v>
      </c>
      <c r="DR120" s="798"/>
      <c r="DS120" s="798"/>
      <c r="DT120" s="798"/>
      <c r="DU120" s="798"/>
      <c r="DV120" s="799">
        <v>45.4</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12043693</v>
      </c>
      <c r="BR121" s="856"/>
      <c r="BS121" s="856"/>
      <c r="BT121" s="856"/>
      <c r="BU121" s="856"/>
      <c r="BV121" s="856">
        <v>11349064</v>
      </c>
      <c r="BW121" s="856"/>
      <c r="BX121" s="856"/>
      <c r="BY121" s="856"/>
      <c r="BZ121" s="856"/>
      <c r="CA121" s="856">
        <v>11012247</v>
      </c>
      <c r="CB121" s="856"/>
      <c r="CC121" s="856"/>
      <c r="CD121" s="856"/>
      <c r="CE121" s="856"/>
      <c r="CF121" s="857">
        <v>191.1</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562636</v>
      </c>
      <c r="DH121" s="769"/>
      <c r="DI121" s="769"/>
      <c r="DJ121" s="769"/>
      <c r="DK121" s="769"/>
      <c r="DL121" s="769">
        <v>536188</v>
      </c>
      <c r="DM121" s="769"/>
      <c r="DN121" s="769"/>
      <c r="DO121" s="769"/>
      <c r="DP121" s="769"/>
      <c r="DQ121" s="769">
        <v>512773</v>
      </c>
      <c r="DR121" s="769"/>
      <c r="DS121" s="769"/>
      <c r="DT121" s="769"/>
      <c r="DU121" s="769"/>
      <c r="DV121" s="821">
        <v>8.9</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9097</v>
      </c>
      <c r="AB122" s="782"/>
      <c r="AC122" s="782"/>
      <c r="AD122" s="782"/>
      <c r="AE122" s="783"/>
      <c r="AF122" s="784">
        <v>9109</v>
      </c>
      <c r="AG122" s="782"/>
      <c r="AH122" s="782"/>
      <c r="AI122" s="782"/>
      <c r="AJ122" s="783"/>
      <c r="AK122" s="784">
        <v>9120</v>
      </c>
      <c r="AL122" s="782"/>
      <c r="AM122" s="782"/>
      <c r="AN122" s="782"/>
      <c r="AO122" s="783"/>
      <c r="AP122" s="752">
        <v>0.2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15070295</v>
      </c>
      <c r="BR122" s="838"/>
      <c r="BS122" s="838"/>
      <c r="BT122" s="838"/>
      <c r="BU122" s="838"/>
      <c r="BV122" s="838">
        <v>14201977</v>
      </c>
      <c r="BW122" s="838"/>
      <c r="BX122" s="838"/>
      <c r="BY122" s="838"/>
      <c r="BZ122" s="838"/>
      <c r="CA122" s="838">
        <v>13614977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370997</v>
      </c>
      <c r="DH122" s="769"/>
      <c r="DI122" s="769"/>
      <c r="DJ122" s="769"/>
      <c r="DK122" s="769"/>
      <c r="DL122" s="769">
        <v>463666</v>
      </c>
      <c r="DM122" s="769"/>
      <c r="DN122" s="769"/>
      <c r="DO122" s="769"/>
      <c r="DP122" s="769"/>
      <c r="DQ122" s="769">
        <v>467372</v>
      </c>
      <c r="DR122" s="769"/>
      <c r="DS122" s="769"/>
      <c r="DT122" s="769"/>
      <c r="DU122" s="769"/>
      <c r="DV122" s="821">
        <v>8.1</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12890</v>
      </c>
      <c r="AB123" s="782"/>
      <c r="AC123" s="782"/>
      <c r="AD123" s="782"/>
      <c r="AE123" s="783"/>
      <c r="AF123" s="784">
        <v>12890</v>
      </c>
      <c r="AG123" s="782"/>
      <c r="AH123" s="782"/>
      <c r="AI123" s="782"/>
      <c r="AJ123" s="783"/>
      <c r="AK123" s="784">
        <v>3390</v>
      </c>
      <c r="AL123" s="782"/>
      <c r="AM123" s="782"/>
      <c r="AN123" s="782"/>
      <c r="AO123" s="783"/>
      <c r="AP123" s="752">
        <v>0.1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83</v>
      </c>
      <c r="BR123" s="830"/>
      <c r="BS123" s="830"/>
      <c r="BT123" s="830"/>
      <c r="BU123" s="830"/>
      <c r="BV123" s="830">
        <v>74</v>
      </c>
      <c r="BW123" s="830"/>
      <c r="BX123" s="830"/>
      <c r="BY123" s="830"/>
      <c r="BZ123" s="830"/>
      <c r="CA123" s="830">
        <v>55.1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573</v>
      </c>
      <c r="AB127" s="782"/>
      <c r="AC127" s="782"/>
      <c r="AD127" s="782"/>
      <c r="AE127" s="783"/>
      <c r="AF127" s="784">
        <v>458</v>
      </c>
      <c r="AG127" s="782"/>
      <c r="AH127" s="782"/>
      <c r="AI127" s="782"/>
      <c r="AJ127" s="783"/>
      <c r="AK127" s="784">
        <v>363</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113</v>
      </c>
      <c r="BG127" s="759"/>
      <c r="BH127" s="759"/>
      <c r="BI127" s="759"/>
      <c r="BJ127" s="759"/>
      <c r="BK127" s="759"/>
      <c r="BL127" s="760"/>
      <c r="BM127" s="758">
        <v>14.06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46228</v>
      </c>
      <c r="AB128" s="722"/>
      <c r="AC128" s="722"/>
      <c r="AD128" s="722"/>
      <c r="AE128" s="723"/>
      <c r="AF128" s="724">
        <v>52345</v>
      </c>
      <c r="AG128" s="722"/>
      <c r="AH128" s="722"/>
      <c r="AI128" s="722"/>
      <c r="AJ128" s="723"/>
      <c r="AK128" s="724">
        <v>49800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113</v>
      </c>
      <c r="BG128" s="789"/>
      <c r="BH128" s="789"/>
      <c r="BI128" s="789"/>
      <c r="BJ128" s="789"/>
      <c r="BK128" s="789"/>
      <c r="BL128" s="790"/>
      <c r="BM128" s="788">
        <v>19.059999999999999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6866578</v>
      </c>
      <c r="AB129" s="782"/>
      <c r="AC129" s="782"/>
      <c r="AD129" s="782"/>
      <c r="AE129" s="783"/>
      <c r="AF129" s="784">
        <v>6888177</v>
      </c>
      <c r="AG129" s="782"/>
      <c r="AH129" s="782"/>
      <c r="AI129" s="782"/>
      <c r="AJ129" s="783"/>
      <c r="AK129" s="784">
        <v>6964056</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1129173</v>
      </c>
      <c r="AB130" s="782"/>
      <c r="AC130" s="782"/>
      <c r="AD130" s="782"/>
      <c r="AE130" s="783"/>
      <c r="AF130" s="784">
        <v>1160342</v>
      </c>
      <c r="AG130" s="782"/>
      <c r="AH130" s="782"/>
      <c r="AI130" s="782"/>
      <c r="AJ130" s="783"/>
      <c r="AK130" s="784">
        <v>1201774</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55.1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5737405</v>
      </c>
      <c r="AB131" s="715"/>
      <c r="AC131" s="715"/>
      <c r="AD131" s="715"/>
      <c r="AE131" s="716"/>
      <c r="AF131" s="717">
        <v>5727835</v>
      </c>
      <c r="AG131" s="715"/>
      <c r="AH131" s="715"/>
      <c r="AI131" s="715"/>
      <c r="AJ131" s="716"/>
      <c r="AK131" s="717">
        <v>5762282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10.973567320000001</v>
      </c>
      <c r="AB132" s="738"/>
      <c r="AC132" s="738"/>
      <c r="AD132" s="738"/>
      <c r="AE132" s="739"/>
      <c r="AF132" s="740">
        <v>9.8212326300000008</v>
      </c>
      <c r="AG132" s="738"/>
      <c r="AH132" s="738"/>
      <c r="AI132" s="738"/>
      <c r="AJ132" s="739"/>
      <c r="AK132" s="740">
        <v>9.0648461840000003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13.4</v>
      </c>
      <c r="AB133" s="747"/>
      <c r="AC133" s="747"/>
      <c r="AD133" s="747"/>
      <c r="AE133" s="748"/>
      <c r="AF133" s="746">
        <v>11.4</v>
      </c>
      <c r="AG133" s="747"/>
      <c r="AH133" s="747"/>
      <c r="AI133" s="747"/>
      <c r="AJ133" s="748"/>
      <c r="AK133" s="746">
        <v>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1487305</v>
      </c>
      <c r="L9" s="264">
        <v>87345</v>
      </c>
      <c r="M9" s="265">
        <v>92692</v>
      </c>
      <c r="N9" s="266">
        <v>-5.8</v>
      </c>
    </row>
    <row r="10" spans="1:16">
      <c r="A10" s="248"/>
      <c r="B10" s="244"/>
      <c r="C10" s="244"/>
      <c r="D10" s="244"/>
      <c r="E10" s="244"/>
      <c r="F10" s="244"/>
      <c r="G10" s="1131" t="s">
        <v>475</v>
      </c>
      <c r="H10" s="1132"/>
      <c r="I10" s="1132"/>
      <c r="J10" s="1133"/>
      <c r="K10" s="267">
        <v>52753</v>
      </c>
      <c r="L10" s="268">
        <v>3098</v>
      </c>
      <c r="M10" s="269">
        <v>8368</v>
      </c>
      <c r="N10" s="270">
        <v>-63</v>
      </c>
    </row>
    <row r="11" spans="1:16" ht="13.5" customHeight="1">
      <c r="A11" s="248"/>
      <c r="B11" s="244"/>
      <c r="C11" s="244"/>
      <c r="D11" s="244"/>
      <c r="E11" s="244"/>
      <c r="F11" s="244"/>
      <c r="G11" s="1131" t="s">
        <v>476</v>
      </c>
      <c r="H11" s="1132"/>
      <c r="I11" s="1132"/>
      <c r="J11" s="1133"/>
      <c r="K11" s="267">
        <v>306402</v>
      </c>
      <c r="L11" s="268">
        <v>17994</v>
      </c>
      <c r="M11" s="269">
        <v>12878</v>
      </c>
      <c r="N11" s="270">
        <v>39.700000000000003</v>
      </c>
    </row>
    <row r="12" spans="1:16" ht="13.5" customHeight="1">
      <c r="A12" s="248"/>
      <c r="B12" s="244"/>
      <c r="C12" s="244"/>
      <c r="D12" s="244"/>
      <c r="E12" s="244"/>
      <c r="F12" s="244"/>
      <c r="G12" s="1131" t="s">
        <v>477</v>
      </c>
      <c r="H12" s="1132"/>
      <c r="I12" s="1132"/>
      <c r="J12" s="1133"/>
      <c r="K12" s="267">
        <v>188525</v>
      </c>
      <c r="L12" s="268">
        <v>11071</v>
      </c>
      <c r="M12" s="269">
        <v>2933</v>
      </c>
      <c r="N12" s="270">
        <v>277.5</v>
      </c>
    </row>
    <row r="13" spans="1:16" ht="13.5" customHeight="1">
      <c r="A13" s="248"/>
      <c r="B13" s="244"/>
      <c r="C13" s="244"/>
      <c r="D13" s="244"/>
      <c r="E13" s="244"/>
      <c r="F13" s="244"/>
      <c r="G13" s="1131" t="s">
        <v>478</v>
      </c>
      <c r="H13" s="1132"/>
      <c r="I13" s="1132"/>
      <c r="J13" s="1133"/>
      <c r="K13" s="267" t="s">
        <v>479</v>
      </c>
      <c r="L13" s="268" t="s">
        <v>479</v>
      </c>
      <c r="M13" s="269">
        <v>1</v>
      </c>
      <c r="N13" s="270" t="s">
        <v>479</v>
      </c>
    </row>
    <row r="14" spans="1:16" ht="13.5" customHeight="1">
      <c r="A14" s="248"/>
      <c r="B14" s="244"/>
      <c r="C14" s="244"/>
      <c r="D14" s="244"/>
      <c r="E14" s="244"/>
      <c r="F14" s="244"/>
      <c r="G14" s="1131" t="s">
        <v>480</v>
      </c>
      <c r="H14" s="1132"/>
      <c r="I14" s="1132"/>
      <c r="J14" s="1133"/>
      <c r="K14" s="267">
        <v>67191</v>
      </c>
      <c r="L14" s="268">
        <v>3946</v>
      </c>
      <c r="M14" s="269">
        <v>5860</v>
      </c>
      <c r="N14" s="270">
        <v>-32.700000000000003</v>
      </c>
    </row>
    <row r="15" spans="1:16" ht="13.5" customHeight="1">
      <c r="A15" s="248"/>
      <c r="B15" s="244"/>
      <c r="C15" s="244"/>
      <c r="D15" s="244"/>
      <c r="E15" s="244"/>
      <c r="F15" s="244"/>
      <c r="G15" s="1131" t="s">
        <v>481</v>
      </c>
      <c r="H15" s="1132"/>
      <c r="I15" s="1132"/>
      <c r="J15" s="1133"/>
      <c r="K15" s="267" t="s">
        <v>479</v>
      </c>
      <c r="L15" s="268" t="s">
        <v>479</v>
      </c>
      <c r="M15" s="269">
        <v>2027</v>
      </c>
      <c r="N15" s="270" t="s">
        <v>479</v>
      </c>
    </row>
    <row r="16" spans="1:16">
      <c r="A16" s="248"/>
      <c r="B16" s="244"/>
      <c r="C16" s="244"/>
      <c r="D16" s="244"/>
      <c r="E16" s="244"/>
      <c r="F16" s="244"/>
      <c r="G16" s="1134" t="s">
        <v>482</v>
      </c>
      <c r="H16" s="1135"/>
      <c r="I16" s="1135"/>
      <c r="J16" s="1136"/>
      <c r="K16" s="268">
        <v>-248082</v>
      </c>
      <c r="L16" s="268">
        <v>-14569</v>
      </c>
      <c r="M16" s="269">
        <v>-11885</v>
      </c>
      <c r="N16" s="270">
        <v>22.6</v>
      </c>
    </row>
    <row r="17" spans="1:16">
      <c r="A17" s="248"/>
      <c r="B17" s="244"/>
      <c r="C17" s="244"/>
      <c r="D17" s="244"/>
      <c r="E17" s="244"/>
      <c r="F17" s="244"/>
      <c r="G17" s="1134" t="s">
        <v>171</v>
      </c>
      <c r="H17" s="1135"/>
      <c r="I17" s="1135"/>
      <c r="J17" s="1136"/>
      <c r="K17" s="268">
        <v>1854094</v>
      </c>
      <c r="L17" s="268">
        <v>108885</v>
      </c>
      <c r="M17" s="269">
        <v>112874</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8.8699999999999992</v>
      </c>
      <c r="L21" s="281">
        <v>10.52</v>
      </c>
      <c r="M21" s="282">
        <v>-1.65</v>
      </c>
      <c r="N21" s="249"/>
      <c r="O21" s="283"/>
      <c r="P21" s="279"/>
    </row>
    <row r="22" spans="1:16" s="284" customFormat="1">
      <c r="A22" s="279"/>
      <c r="B22" s="249"/>
      <c r="C22" s="249"/>
      <c r="D22" s="249"/>
      <c r="E22" s="249"/>
      <c r="F22" s="249"/>
      <c r="G22" s="1128" t="s">
        <v>488</v>
      </c>
      <c r="H22" s="1129"/>
      <c r="I22" s="1129"/>
      <c r="J22" s="1130"/>
      <c r="K22" s="285">
        <v>97.1</v>
      </c>
      <c r="L22" s="286">
        <v>94.9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1105860</v>
      </c>
      <c r="L32" s="294">
        <v>64944</v>
      </c>
      <c r="M32" s="295">
        <v>79497</v>
      </c>
      <c r="N32" s="296">
        <v>-18.3</v>
      </c>
    </row>
    <row r="33" spans="1:16" ht="13.5" customHeight="1">
      <c r="A33" s="248"/>
      <c r="B33" s="244"/>
      <c r="C33" s="244"/>
      <c r="D33" s="244"/>
      <c r="E33" s="244"/>
      <c r="F33" s="244"/>
      <c r="G33" s="1119" t="s">
        <v>493</v>
      </c>
      <c r="H33" s="1120"/>
      <c r="I33" s="1120"/>
      <c r="J33" s="1121"/>
      <c r="K33" s="294" t="s">
        <v>479</v>
      </c>
      <c r="L33" s="294" t="s">
        <v>479</v>
      </c>
      <c r="M33" s="295" t="s">
        <v>479</v>
      </c>
      <c r="N33" s="296" t="s">
        <v>479</v>
      </c>
    </row>
    <row r="34" spans="1:16" ht="27" customHeight="1">
      <c r="A34" s="248"/>
      <c r="B34" s="244"/>
      <c r="C34" s="244"/>
      <c r="D34" s="244"/>
      <c r="E34" s="244"/>
      <c r="F34" s="244"/>
      <c r="G34" s="1119" t="s">
        <v>494</v>
      </c>
      <c r="H34" s="1120"/>
      <c r="I34" s="1120"/>
      <c r="J34" s="1121"/>
      <c r="K34" s="294" t="s">
        <v>479</v>
      </c>
      <c r="L34" s="294" t="s">
        <v>479</v>
      </c>
      <c r="M34" s="295" t="s">
        <v>479</v>
      </c>
      <c r="N34" s="296" t="s">
        <v>479</v>
      </c>
    </row>
    <row r="35" spans="1:16" ht="27" customHeight="1">
      <c r="A35" s="248"/>
      <c r="B35" s="244"/>
      <c r="C35" s="244"/>
      <c r="D35" s="244"/>
      <c r="E35" s="244"/>
      <c r="F35" s="244"/>
      <c r="G35" s="1119" t="s">
        <v>495</v>
      </c>
      <c r="H35" s="1120"/>
      <c r="I35" s="1120"/>
      <c r="J35" s="1121"/>
      <c r="K35" s="294">
        <v>259772</v>
      </c>
      <c r="L35" s="294">
        <v>15256</v>
      </c>
      <c r="M35" s="295">
        <v>21817</v>
      </c>
      <c r="N35" s="296">
        <v>-30.1</v>
      </c>
    </row>
    <row r="36" spans="1:16" ht="27" customHeight="1">
      <c r="A36" s="248"/>
      <c r="B36" s="244"/>
      <c r="C36" s="244"/>
      <c r="D36" s="244"/>
      <c r="E36" s="244"/>
      <c r="F36" s="244"/>
      <c r="G36" s="1119" t="s">
        <v>496</v>
      </c>
      <c r="H36" s="1120"/>
      <c r="I36" s="1120"/>
      <c r="J36" s="1121"/>
      <c r="K36" s="294">
        <v>395350</v>
      </c>
      <c r="L36" s="294">
        <v>23218</v>
      </c>
      <c r="M36" s="295">
        <v>3877</v>
      </c>
      <c r="N36" s="296">
        <v>498.9</v>
      </c>
    </row>
    <row r="37" spans="1:16" ht="13.5" customHeight="1">
      <c r="A37" s="248"/>
      <c r="B37" s="244"/>
      <c r="C37" s="244"/>
      <c r="D37" s="244"/>
      <c r="E37" s="244"/>
      <c r="F37" s="244"/>
      <c r="G37" s="1119" t="s">
        <v>497</v>
      </c>
      <c r="H37" s="1120"/>
      <c r="I37" s="1120"/>
      <c r="J37" s="1121"/>
      <c r="K37" s="294">
        <v>12873</v>
      </c>
      <c r="L37" s="294">
        <v>756</v>
      </c>
      <c r="M37" s="295">
        <v>1700</v>
      </c>
      <c r="N37" s="296">
        <v>-55.5</v>
      </c>
    </row>
    <row r="38" spans="1:16" ht="27" customHeight="1">
      <c r="A38" s="248"/>
      <c r="B38" s="244"/>
      <c r="C38" s="244"/>
      <c r="D38" s="244"/>
      <c r="E38" s="244"/>
      <c r="F38" s="244"/>
      <c r="G38" s="1122" t="s">
        <v>498</v>
      </c>
      <c r="H38" s="1123"/>
      <c r="I38" s="1123"/>
      <c r="J38" s="1124"/>
      <c r="K38" s="297">
        <v>61</v>
      </c>
      <c r="L38" s="297">
        <v>4</v>
      </c>
      <c r="M38" s="298">
        <v>4</v>
      </c>
      <c r="N38" s="299">
        <v>0</v>
      </c>
      <c r="O38" s="293"/>
    </row>
    <row r="39" spans="1:16">
      <c r="A39" s="248"/>
      <c r="B39" s="244"/>
      <c r="C39" s="244"/>
      <c r="D39" s="244"/>
      <c r="E39" s="244"/>
      <c r="F39" s="244"/>
      <c r="G39" s="1122" t="s">
        <v>499</v>
      </c>
      <c r="H39" s="1123"/>
      <c r="I39" s="1123"/>
      <c r="J39" s="1124"/>
      <c r="K39" s="300">
        <v>-49800</v>
      </c>
      <c r="L39" s="300">
        <v>-2925</v>
      </c>
      <c r="M39" s="301">
        <v>-3162</v>
      </c>
      <c r="N39" s="302">
        <v>-7.5</v>
      </c>
      <c r="O39" s="293"/>
    </row>
    <row r="40" spans="1:16" ht="27" customHeight="1">
      <c r="A40" s="248"/>
      <c r="B40" s="244"/>
      <c r="C40" s="244"/>
      <c r="D40" s="244"/>
      <c r="E40" s="244"/>
      <c r="F40" s="244"/>
      <c r="G40" s="1119" t="s">
        <v>500</v>
      </c>
      <c r="H40" s="1120"/>
      <c r="I40" s="1120"/>
      <c r="J40" s="1121"/>
      <c r="K40" s="300">
        <v>-1201774</v>
      </c>
      <c r="L40" s="300">
        <v>-70576</v>
      </c>
      <c r="M40" s="301">
        <v>-66609</v>
      </c>
      <c r="N40" s="302">
        <v>6</v>
      </c>
      <c r="O40" s="293"/>
    </row>
    <row r="41" spans="1:16">
      <c r="A41" s="248"/>
      <c r="B41" s="244"/>
      <c r="C41" s="244"/>
      <c r="D41" s="244"/>
      <c r="E41" s="244"/>
      <c r="F41" s="244"/>
      <c r="G41" s="1125" t="s">
        <v>281</v>
      </c>
      <c r="H41" s="1126"/>
      <c r="I41" s="1126"/>
      <c r="J41" s="1127"/>
      <c r="K41" s="294">
        <v>522342</v>
      </c>
      <c r="L41" s="300">
        <v>30675</v>
      </c>
      <c r="M41" s="301">
        <v>37125</v>
      </c>
      <c r="N41" s="302">
        <v>-17.399999999999999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2641520</v>
      </c>
      <c r="J51" s="320">
        <v>147406</v>
      </c>
      <c r="K51" s="321">
        <v>34.4</v>
      </c>
      <c r="L51" s="322">
        <v>102412</v>
      </c>
      <c r="M51" s="323">
        <v>52.4</v>
      </c>
      <c r="N51" s="324">
        <v>-18</v>
      </c>
    </row>
    <row r="52" spans="1:14">
      <c r="A52" s="248"/>
      <c r="B52" s="244"/>
      <c r="C52" s="244"/>
      <c r="D52" s="244"/>
      <c r="E52" s="244"/>
      <c r="F52" s="244"/>
      <c r="G52" s="325"/>
      <c r="H52" s="326" t="s">
        <v>511</v>
      </c>
      <c r="I52" s="327">
        <v>1011955</v>
      </c>
      <c r="J52" s="328">
        <v>56471</v>
      </c>
      <c r="K52" s="329">
        <v>-9.8000000000000007</v>
      </c>
      <c r="L52" s="330">
        <v>58752</v>
      </c>
      <c r="M52" s="331">
        <v>71.3</v>
      </c>
      <c r="N52" s="332">
        <v>-81.099999999999994</v>
      </c>
    </row>
    <row r="53" spans="1:14">
      <c r="A53" s="248"/>
      <c r="B53" s="244"/>
      <c r="C53" s="244"/>
      <c r="D53" s="244"/>
      <c r="E53" s="244"/>
      <c r="F53" s="244"/>
      <c r="G53" s="310" t="s">
        <v>512</v>
      </c>
      <c r="H53" s="311"/>
      <c r="I53" s="319">
        <v>1755510</v>
      </c>
      <c r="J53" s="320">
        <v>99058</v>
      </c>
      <c r="K53" s="321">
        <v>-32.799999999999997</v>
      </c>
      <c r="L53" s="322">
        <v>106194</v>
      </c>
      <c r="M53" s="323">
        <v>3.7</v>
      </c>
      <c r="N53" s="324">
        <v>-36.5</v>
      </c>
    </row>
    <row r="54" spans="1:14">
      <c r="A54" s="248"/>
      <c r="B54" s="244"/>
      <c r="C54" s="244"/>
      <c r="D54" s="244"/>
      <c r="E54" s="244"/>
      <c r="F54" s="244"/>
      <c r="G54" s="325"/>
      <c r="H54" s="326" t="s">
        <v>511</v>
      </c>
      <c r="I54" s="327">
        <v>648431</v>
      </c>
      <c r="J54" s="328">
        <v>36589</v>
      </c>
      <c r="K54" s="329">
        <v>-35.200000000000003</v>
      </c>
      <c r="L54" s="330">
        <v>51075</v>
      </c>
      <c r="M54" s="331">
        <v>-13.1</v>
      </c>
      <c r="N54" s="332">
        <v>-22.1</v>
      </c>
    </row>
    <row r="55" spans="1:14">
      <c r="A55" s="248"/>
      <c r="B55" s="244"/>
      <c r="C55" s="244"/>
      <c r="D55" s="244"/>
      <c r="E55" s="244"/>
      <c r="F55" s="244"/>
      <c r="G55" s="310" t="s">
        <v>513</v>
      </c>
      <c r="H55" s="311"/>
      <c r="I55" s="319">
        <v>789216</v>
      </c>
      <c r="J55" s="320">
        <v>45142</v>
      </c>
      <c r="K55" s="321">
        <v>-54.4</v>
      </c>
      <c r="L55" s="322">
        <v>90833</v>
      </c>
      <c r="M55" s="323">
        <v>-14.5</v>
      </c>
      <c r="N55" s="324">
        <v>-39.9</v>
      </c>
    </row>
    <row r="56" spans="1:14">
      <c r="A56" s="248"/>
      <c r="B56" s="244"/>
      <c r="C56" s="244"/>
      <c r="D56" s="244"/>
      <c r="E56" s="244"/>
      <c r="F56" s="244"/>
      <c r="G56" s="325"/>
      <c r="H56" s="326" t="s">
        <v>511</v>
      </c>
      <c r="I56" s="327">
        <v>688834</v>
      </c>
      <c r="J56" s="328">
        <v>39400</v>
      </c>
      <c r="K56" s="329">
        <v>7.7</v>
      </c>
      <c r="L56" s="330">
        <v>47037</v>
      </c>
      <c r="M56" s="331">
        <v>-7.9</v>
      </c>
      <c r="N56" s="332">
        <v>15.6</v>
      </c>
    </row>
    <row r="57" spans="1:14">
      <c r="A57" s="248"/>
      <c r="B57" s="244"/>
      <c r="C57" s="244"/>
      <c r="D57" s="244"/>
      <c r="E57" s="244"/>
      <c r="F57" s="244"/>
      <c r="G57" s="310" t="s">
        <v>514</v>
      </c>
      <c r="H57" s="311"/>
      <c r="I57" s="319">
        <v>727087</v>
      </c>
      <c r="J57" s="320">
        <v>42322</v>
      </c>
      <c r="K57" s="321">
        <v>-6.2</v>
      </c>
      <c r="L57" s="322">
        <v>79181</v>
      </c>
      <c r="M57" s="323">
        <v>-12.8</v>
      </c>
      <c r="N57" s="324">
        <v>6.6</v>
      </c>
    </row>
    <row r="58" spans="1:14">
      <c r="A58" s="248"/>
      <c r="B58" s="244"/>
      <c r="C58" s="244"/>
      <c r="D58" s="244"/>
      <c r="E58" s="244"/>
      <c r="F58" s="244"/>
      <c r="G58" s="325"/>
      <c r="H58" s="326" t="s">
        <v>511</v>
      </c>
      <c r="I58" s="327">
        <v>588357</v>
      </c>
      <c r="J58" s="328">
        <v>34247</v>
      </c>
      <c r="K58" s="329">
        <v>-13.1</v>
      </c>
      <c r="L58" s="330">
        <v>40448</v>
      </c>
      <c r="M58" s="331">
        <v>-14</v>
      </c>
      <c r="N58" s="332">
        <v>0.9</v>
      </c>
    </row>
    <row r="59" spans="1:14">
      <c r="A59" s="248"/>
      <c r="B59" s="244"/>
      <c r="C59" s="244"/>
      <c r="D59" s="244"/>
      <c r="E59" s="244"/>
      <c r="F59" s="244"/>
      <c r="G59" s="310" t="s">
        <v>515</v>
      </c>
      <c r="H59" s="311"/>
      <c r="I59" s="319">
        <v>1493162</v>
      </c>
      <c r="J59" s="320">
        <v>87689</v>
      </c>
      <c r="K59" s="321">
        <v>107.2</v>
      </c>
      <c r="L59" s="322">
        <v>118124</v>
      </c>
      <c r="M59" s="323">
        <v>49.2</v>
      </c>
      <c r="N59" s="324">
        <v>58</v>
      </c>
    </row>
    <row r="60" spans="1:14">
      <c r="A60" s="248"/>
      <c r="B60" s="244"/>
      <c r="C60" s="244"/>
      <c r="D60" s="244"/>
      <c r="E60" s="244"/>
      <c r="F60" s="244"/>
      <c r="G60" s="325"/>
      <c r="H60" s="326" t="s">
        <v>511</v>
      </c>
      <c r="I60" s="333">
        <v>536646</v>
      </c>
      <c r="J60" s="328">
        <v>31516</v>
      </c>
      <c r="K60" s="329">
        <v>-8</v>
      </c>
      <c r="L60" s="330">
        <v>54614</v>
      </c>
      <c r="M60" s="331">
        <v>35</v>
      </c>
      <c r="N60" s="332">
        <v>-43</v>
      </c>
    </row>
    <row r="61" spans="1:14">
      <c r="A61" s="248"/>
      <c r="B61" s="244"/>
      <c r="C61" s="244"/>
      <c r="D61" s="244"/>
      <c r="E61" s="244"/>
      <c r="F61" s="244"/>
      <c r="G61" s="310" t="s">
        <v>516</v>
      </c>
      <c r="H61" s="334"/>
      <c r="I61" s="335">
        <v>1481299</v>
      </c>
      <c r="J61" s="336">
        <v>84323</v>
      </c>
      <c r="K61" s="337">
        <v>9.6</v>
      </c>
      <c r="L61" s="338">
        <v>99349</v>
      </c>
      <c r="M61" s="339">
        <v>15.6</v>
      </c>
      <c r="N61" s="324">
        <v>-6</v>
      </c>
    </row>
    <row r="62" spans="1:14">
      <c r="A62" s="248"/>
      <c r="B62" s="244"/>
      <c r="C62" s="244"/>
      <c r="D62" s="244"/>
      <c r="E62" s="244"/>
      <c r="F62" s="244"/>
      <c r="G62" s="325"/>
      <c r="H62" s="326" t="s">
        <v>511</v>
      </c>
      <c r="I62" s="327">
        <v>694845</v>
      </c>
      <c r="J62" s="328">
        <v>39645</v>
      </c>
      <c r="K62" s="329">
        <v>-11.7</v>
      </c>
      <c r="L62" s="330">
        <v>50385</v>
      </c>
      <c r="M62" s="331">
        <v>14.3</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5" zoomScaleNormal="9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11.82</v>
      </c>
      <c r="G47" s="12">
        <v>16.489999999999998</v>
      </c>
      <c r="H47" s="12">
        <v>20.71</v>
      </c>
      <c r="I47" s="12">
        <v>18.899999999999999</v>
      </c>
      <c r="J47" s="13">
        <v>16.559999999999999</v>
      </c>
    </row>
    <row r="48" spans="2:10" ht="57.75" customHeight="1">
      <c r="B48" s="14"/>
      <c r="C48" s="1139" t="s">
        <v>4</v>
      </c>
      <c r="D48" s="1139"/>
      <c r="E48" s="1140"/>
      <c r="F48" s="15">
        <v>1.43</v>
      </c>
      <c r="G48" s="16">
        <v>1.9</v>
      </c>
      <c r="H48" s="16">
        <v>1.2</v>
      </c>
      <c r="I48" s="16">
        <v>0.95</v>
      </c>
      <c r="J48" s="17">
        <v>2.14</v>
      </c>
    </row>
    <row r="49" spans="2:10" ht="57.75" customHeight="1" thickBot="1">
      <c r="B49" s="18"/>
      <c r="C49" s="1141" t="s">
        <v>5</v>
      </c>
      <c r="D49" s="1141"/>
      <c r="E49" s="1142"/>
      <c r="F49" s="19">
        <v>0.63</v>
      </c>
      <c r="G49" s="20">
        <v>6.92</v>
      </c>
      <c r="H49" s="20">
        <v>5.19</v>
      </c>
      <c r="I49" s="20">
        <v>0.88</v>
      </c>
      <c r="J49" s="21">
        <v>2.33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9" zoomScaleNormal="8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7.35</v>
      </c>
      <c r="G34" s="33">
        <v>7.51</v>
      </c>
      <c r="H34" s="33">
        <v>7.79</v>
      </c>
      <c r="I34" s="33">
        <v>8.85</v>
      </c>
      <c r="J34" s="34">
        <v>9.15</v>
      </c>
      <c r="K34" s="22"/>
      <c r="L34" s="22"/>
      <c r="M34" s="22"/>
      <c r="N34" s="22"/>
      <c r="O34" s="22"/>
      <c r="P34" s="22"/>
    </row>
    <row r="35" spans="1:16" ht="39" customHeight="1">
      <c r="A35" s="22"/>
      <c r="B35" s="35"/>
      <c r="C35" s="1143" t="s">
        <v>524</v>
      </c>
      <c r="D35" s="1144"/>
      <c r="E35" s="1145"/>
      <c r="F35" s="36">
        <v>1.41</v>
      </c>
      <c r="G35" s="37">
        <v>1.89</v>
      </c>
      <c r="H35" s="37">
        <v>1.19</v>
      </c>
      <c r="I35" s="37">
        <v>0.95</v>
      </c>
      <c r="J35" s="38">
        <v>2.14</v>
      </c>
      <c r="K35" s="22"/>
      <c r="L35" s="22"/>
      <c r="M35" s="22"/>
      <c r="N35" s="22"/>
      <c r="O35" s="22"/>
      <c r="P35" s="22"/>
    </row>
    <row r="36" spans="1:16" ht="39" customHeight="1">
      <c r="A36" s="22"/>
      <c r="B36" s="35"/>
      <c r="C36" s="1143" t="s">
        <v>525</v>
      </c>
      <c r="D36" s="1144"/>
      <c r="E36" s="1145"/>
      <c r="F36" s="36">
        <v>0.7</v>
      </c>
      <c r="G36" s="37">
        <v>0.39</v>
      </c>
      <c r="H36" s="37">
        <v>0.41</v>
      </c>
      <c r="I36" s="37">
        <v>0.66</v>
      </c>
      <c r="J36" s="38">
        <v>0.46</v>
      </c>
      <c r="K36" s="22"/>
      <c r="L36" s="22"/>
      <c r="M36" s="22"/>
      <c r="N36" s="22"/>
      <c r="O36" s="22"/>
      <c r="P36" s="22"/>
    </row>
    <row r="37" spans="1:16" ht="39" customHeight="1">
      <c r="A37" s="22"/>
      <c r="B37" s="35"/>
      <c r="C37" s="1143" t="s">
        <v>526</v>
      </c>
      <c r="D37" s="1144"/>
      <c r="E37" s="1145"/>
      <c r="F37" s="36">
        <v>0.01</v>
      </c>
      <c r="G37" s="37">
        <v>0</v>
      </c>
      <c r="H37" s="37">
        <v>0.01</v>
      </c>
      <c r="I37" s="37">
        <v>0.01</v>
      </c>
      <c r="J37" s="38">
        <v>0.02</v>
      </c>
      <c r="K37" s="22"/>
      <c r="L37" s="22"/>
      <c r="M37" s="22"/>
      <c r="N37" s="22"/>
      <c r="O37" s="22"/>
      <c r="P37" s="22"/>
    </row>
    <row r="38" spans="1:16" ht="39" customHeight="1">
      <c r="A38" s="22"/>
      <c r="B38" s="35"/>
      <c r="C38" s="1143" t="s">
        <v>527</v>
      </c>
      <c r="D38" s="1144"/>
      <c r="E38" s="1145"/>
      <c r="F38" s="36">
        <v>0</v>
      </c>
      <c r="G38" s="37">
        <v>0</v>
      </c>
      <c r="H38" s="37">
        <v>0</v>
      </c>
      <c r="I38" s="37">
        <v>0</v>
      </c>
      <c r="J38" s="38">
        <v>0</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0.02</v>
      </c>
      <c r="G40" s="37">
        <v>0.01</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532</v>
      </c>
      <c r="D43" s="1147"/>
      <c r="E43" s="1148"/>
      <c r="F43" s="41">
        <v>1.22</v>
      </c>
      <c r="G43" s="42">
        <v>1.75</v>
      </c>
      <c r="H43" s="42">
        <v>1.44</v>
      </c>
      <c r="I43" s="42">
        <v>0.52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9" zoomScaleNormal="8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1435</v>
      </c>
      <c r="L45" s="60">
        <v>1376</v>
      </c>
      <c r="M45" s="60">
        <v>1238</v>
      </c>
      <c r="N45" s="60">
        <v>1134</v>
      </c>
      <c r="O45" s="61">
        <v>1106</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249</v>
      </c>
      <c r="L48" s="64">
        <v>246</v>
      </c>
      <c r="M48" s="64">
        <v>217</v>
      </c>
      <c r="N48" s="64">
        <v>268</v>
      </c>
      <c r="O48" s="65">
        <v>260</v>
      </c>
      <c r="P48" s="48"/>
      <c r="Q48" s="48"/>
      <c r="R48" s="48"/>
      <c r="S48" s="48"/>
      <c r="T48" s="48"/>
      <c r="U48" s="48"/>
    </row>
    <row r="49" spans="1:21" ht="30.75" customHeight="1">
      <c r="A49" s="48"/>
      <c r="B49" s="1161"/>
      <c r="C49" s="1162"/>
      <c r="D49" s="62"/>
      <c r="E49" s="1153" t="s">
        <v>16</v>
      </c>
      <c r="F49" s="1153"/>
      <c r="G49" s="1153"/>
      <c r="H49" s="1153"/>
      <c r="I49" s="1153"/>
      <c r="J49" s="1154"/>
      <c r="K49" s="63">
        <v>318</v>
      </c>
      <c r="L49" s="64">
        <v>321</v>
      </c>
      <c r="M49" s="64">
        <v>328</v>
      </c>
      <c r="N49" s="64">
        <v>350</v>
      </c>
      <c r="O49" s="65">
        <v>395</v>
      </c>
      <c r="P49" s="48"/>
      <c r="Q49" s="48"/>
      <c r="R49" s="48"/>
      <c r="S49" s="48"/>
      <c r="T49" s="48"/>
      <c r="U49" s="48"/>
    </row>
    <row r="50" spans="1:21" ht="30.75" customHeight="1">
      <c r="A50" s="48"/>
      <c r="B50" s="1161"/>
      <c r="C50" s="1162"/>
      <c r="D50" s="62"/>
      <c r="E50" s="1153" t="s">
        <v>17</v>
      </c>
      <c r="F50" s="1153"/>
      <c r="G50" s="1153"/>
      <c r="H50" s="1153"/>
      <c r="I50" s="1153"/>
      <c r="J50" s="1154"/>
      <c r="K50" s="63">
        <v>23</v>
      </c>
      <c r="L50" s="64">
        <v>23</v>
      </c>
      <c r="M50" s="64">
        <v>23</v>
      </c>
      <c r="N50" s="64">
        <v>22</v>
      </c>
      <c r="O50" s="65">
        <v>13</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1154</v>
      </c>
      <c r="L52" s="64">
        <v>1178</v>
      </c>
      <c r="M52" s="64">
        <v>1175</v>
      </c>
      <c r="N52" s="64">
        <v>1212</v>
      </c>
      <c r="O52" s="65">
        <v>1252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871</v>
      </c>
      <c r="L53" s="69">
        <v>788</v>
      </c>
      <c r="M53" s="69">
        <v>631</v>
      </c>
      <c r="N53" s="69">
        <v>562</v>
      </c>
      <c r="O53" s="70">
        <v>522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2015-04-17T05:39:24Z</cp:lastPrinted>
  <dcterms:created xsi:type="dcterms:W3CDTF">2015-02-17T05:57:37Z</dcterms:created>
  <dcterms:modified xsi:type="dcterms:W3CDTF">2015-05-08T02:50:14Z</dcterms:modified>
  <cp:category/>
</cp:coreProperties>
</file>