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<sst xmlns="http://schemas.openxmlformats.org/spreadsheetml/2006/main" count="1092" uniqueCount="593">
  <si>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</si>
  <si>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</si>
  <si>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</si>
  <si>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</si>
  <si>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</si>
  <si>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</si>
  <si>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</si>
  <si>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</si>
  <si>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</si>
  <si>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</si>
  <si>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</si>
  <si>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</si>
  <si>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</si>
  <si>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</si>
  <si>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</si>
  <si>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</si>
  <si>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</si>
  <si>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</si>
  <si>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</si>
  <si>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</si>
  <si>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</si>
  <si>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</si>
  <si>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</si>
  <si>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</si>
  <si>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</si>
  <si>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</si>
  <si>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</si>
  <si>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</si>
  <si>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</si>
  <si>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</si>
  <si>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</si>
  <si>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</si>
  <si>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</si>
  <si>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</si>
  <si>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</si>
  <si>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</si>
  <si>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</si>
  <si>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</si>
  <si>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</si>
  <si>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</si>
  <si>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</si>
  <si>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</si>
  <si>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</si>
  <si>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</si>
  <si>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</si>
  <si>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</si>
  <si>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</si>
  <si>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</si>
  <si>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</si>
  <si>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</si>
  <si>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</si>
  <si>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</si>
  <si>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</si>
  <si>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</si>
  <si>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</si>
  <si>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</si>
  <si>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</si>
  <si>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</si>
  <si>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</si>
  <si>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</si>
  <si>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</si>
  <si>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</si>
  <si>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</si>
  <si>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</si>
  <si>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</si>
  <si>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</si>
  <si>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</si>
  <si>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</si>
  <si>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</si>
  <si>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</si>
  <si>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</si>
  <si>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</si>
  <si>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</si>
  <si>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</si>
  <si>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</si>
  <si>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</si>
  <si>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</si>
  <si>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</si>
  <si>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</si>
  <si>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</si>
  <si>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</si>
  <si>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</si>
  <si>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</si>
  <si>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</si>
  <si>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</si>
  <si>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</si>
  <si>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</si>
  <si>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</si>
  <si>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</si>
  <si>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</si>
  <si>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</si>
  <si>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</si>
  <si>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藤崎町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</si>
  <si>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</si>
  <si>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</si>
  <si>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</si>
  <si>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</si>
  <si>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</si>
  <si>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</si>
  <si>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</si>
  <si>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</si>
  <si>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</si>
  <si>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</si>
  <si>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</si>
  <si>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</si>
  <si>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</si>
  <si>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</si>
  <si>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</si>
  <si>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</si>
  <si>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</si>
  <si>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</si>
  <si>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</si>
  <si>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</si>
  <si>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</si>
  <si>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</si>
  <si>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</si>
  <si>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</si>
  <si>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</si>
  <si>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</si>
  <si>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</si>
  <si>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</si>
  <si>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</si>
  <si>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</si>
  <si>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</si>
  <si>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</si>
  <si>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</si>
  <si>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</si>
  <si>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</si>
  <si>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</si>
  <si>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</si>
  <si>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</si>
  <si>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</si>
  <si>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</si>
  <si>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</si>
  <si>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</si>
  <si>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</si>
  <si>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</si>
  <si>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</si>
  <si>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</si>
  <si>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</si>
  <si>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</si>
  <si>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</si>
  <si>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</si>
  <si>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</si>
  <si>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</si>
  <si>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</si>
  <si>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</si>
  <si>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</si>
  <si>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</si>
  <si>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</si>
  <si>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</si>
  <si>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</si>
  <si>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</si>
  <si>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</si>
  <si>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</si>
  <si>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</si>
  <si>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</si>
  <si>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</si>
  <si>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</si>
  <si>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</si>
  <si>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</si>
  <si>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</si>
  <si>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</si>
  <si>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</si>
  <si>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</si>
  <si>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</si>
  <si>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</si>
  <si>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</si>
  <si>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</si>
  <si>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</si>
  <si>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</si>
  <si>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</si>
  <si>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</si>
  <si>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</si>
  <si>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</si>
  <si>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</si>
  <si>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</si>
  <si>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</si>
  <si>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</si>
  <si>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</si>
  <si>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</si>
  <si>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</si>
  <si>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</si>
  <si>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</si>
  <si>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</si>
  <si>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</si>
  <si>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</si>
  <si>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</si>
  <si>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</si>
  <si>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</si>
  <si>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</si>
  <si>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</si>
  <si>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</si>
  <si>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</si>
  <si>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</si>
  <si>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</si>
  <si>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</si>
  <si>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</si>
  <si>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</si>
  <si>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</si>
  <si>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</si>
  <si>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</si>
  <si>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</si>
  <si>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</si>
  <si>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</si>
  <si>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青森県藤崎町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</si>
  <si>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</si>
  <si>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</si>
  <si>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</si>
  <si>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</si>
  <si>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</si>
  <si>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</si>
  <si>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</si>
  <si>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</si>
  <si>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</si>
  <si>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</si>
  <si>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</si>
  <si>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</si>
  <si>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</si>
  <si>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</si>
  <si>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</si>
  <si>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</si>
  <si>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</si>
  <si>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</si>
  <si>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</si>
  <si>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</si>
  <si>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</si>
  <si>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</si>
  <si>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</si>
  <si>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</si>
  <si>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</si>
  <si>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</si>
  <si>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</si>
  <si>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</si>
  <si>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</si>
  <si>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</si>
  <si>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</si>
  <si>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</si>
  <si>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</si>
  <si>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</si>
  <si>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</si>
  <si>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</si>
  <si>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</si>
  <si>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</si>
  <si>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</si>
  <si>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</si>
  <si>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</si>
  <si>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</si>
  <si>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</si>
  <si>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</si>
  <si>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</si>
  <si>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</si>
  <si>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</si>
  <si>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</si>
  <si>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</si>
  <si>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</si>
  <si>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</si>
  <si>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</si>
  <si>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</si>
  <si>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</si>
  <si>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</si>
  <si>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</si>
  <si>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</si>
  <si>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</si>
  <si>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</si>
  <si>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</si>
  <si>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</si>
  <si>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</si>
  <si>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</si>
  <si>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</si>
  <si>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</si>
  <si>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</si>
  <si>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</si>
  <si>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</si>
  <si>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</si>
  <si>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</si>
  <si>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</si>
  <si>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</si>
  <si>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</si>
  <si>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</si>
  <si>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</si>
  <si>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</si>
  <si>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</si>
  <si>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</si>
  <si>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</si>
  <si>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</si>
  <si>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</si>
  <si>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</si>
  <si>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</si>
  <si>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</si>
  <si>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</si>
  <si>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</si>
  <si>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</si>
  <si>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</si>
  <si>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</si>
  <si>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</si>
  <si>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</si>
  <si>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</si>
  <si>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</si>
  <si>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</si>
  <si>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</si>
  <si>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</si>
  <si>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</si>
  <si>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</si>
  <si>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</si>
  <si>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</si>
  <si>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</si>
  <si>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</si>
  <si>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</si>
  <si>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</si>
  <si>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</si>
  <si>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</si>
  <si>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</si>
  <si>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</si>
  <si>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</si>
  <si>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</si>
  <si>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</si>
  <si>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</si>
  <si>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</si>
  <si>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</si>
  <si>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</si>
  <si>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</si>
  <si>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</si>
  <si>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</si>
  <si>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</si>
  <si>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</si>
  <si>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</si>
  <si>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</si>
  <si>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</si>
  <si>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</si>
  <si>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</si>
  <si>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</si>
  <si>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</si>
  <si>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</si>
  <si>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</si>
  <si>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</si>
  <si>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</si>
  <si>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</si>
  <si>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</si>
  <si>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</si>
  <si>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</si>
  <si>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</si>
  <si>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</si>
  <si>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</si>
  <si>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</si>
  <si>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</si>
  <si>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</si>
  <si>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</si>
  <si>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</si>
  <si>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</si>
  <si>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</si>
  <si>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</si>
  <si>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</si>
  <si>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</si>
  <si>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</si>
  <si>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</si>
  <si>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</si>
  <si>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</si>
  <si>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青森県藤崎町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</si>
  <si>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</si>
  <si>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</si>
  <si>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</si>
  <si>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</si>
  <si>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</si>
  <si>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</si>
  <si>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</si>
  <si>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</si>
  <si>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</si>
  <si>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</si>
  <si>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</si>
  <si>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</si>
  <si>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</si>
  <si>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</si>
  <si>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</si>
  <si>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</si>
  <si>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</si>
  <si>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</si>
  <si>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</si>
  <si>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</si>
  <si>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</si>
  <si>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</si>
  <si>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</si>
  <si>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</si>
  <si>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</si>
  <si>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</si>
  <si>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</si>
  <si>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</si>
  <si>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</si>
  <si>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</si>
  <si>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</si>
  <si>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</si>
  <si>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</si>
  <si>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</si>
  <si>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</si>
  <si>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</si>
  <si>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</si>
  <si>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</si>
  <si>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</si>
  <si>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</si>
  <si>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</si>
  <si>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</si>
  <si>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</si>
  <si>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</si>
  <si>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</si>
  <si>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</si>
  <si>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</si>
  <si>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</si>
  <si>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</si>
  <si>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</si>
  <si>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</si>
  <si>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</si>
  <si>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</si>
  <si>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</si>
  <si>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</si>
  <si>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</si>
  <si>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</si>
  <si>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</si>
  <si>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</si>
  <si>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</si>
  <si>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</si>
  <si>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</si>
  <si>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</si>
  <si>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</si>
  <si>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</si>
  <si>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</si>
  <si>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</si>
  <si>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</si>
  <si>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</si>
  <si>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</si>
  <si>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</si>
  <si>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</si>
  <si>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</si>
  <si>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</si>
  <si>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</si>
  <si>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</si>
  <si>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</si>
  <si>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</si>
  <si>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</si>
  <si>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</si>
  <si>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</si>
  <si>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</si>
  <si>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</si>
  <si>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</si>
  <si>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</si>
  <si>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</si>
  <si>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</si>
  <si>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</si>
  <si>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</si>
  <si>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</si>
  <si>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</si>
  <si>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</si>
  <si>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</si>
  <si>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</si>
  <si>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</si>
  <si>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</si>
  <si>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</si>
  <si>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</si>
  <si>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</si>
  <si>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</si>
  <si>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</si>
  <si>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</si>
  <si>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</si>
  <si>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</si>
  <si>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</si>
  <si>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</si>
  <si>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</si>
  <si>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</si>
  <si>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</si>
  <si>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</si>
  <si>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</si>
  <si>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</si>
  <si>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</si>
  <si>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</si>
  <si>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</si>
  <si>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</si>
  <si>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</si>
  <si>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</si>
  <si>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</si>
  <si>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</si>
  <si>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</si>
  <si>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</si>
  <si>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</si>
  <si>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</si>
  <si>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</si>
  <si>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</si>
  <si>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</si>
  <si>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</si>
  <si>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</si>
  <si>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</si>
  <si>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</si>
  <si>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</si>
  <si>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</si>
  <si>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</si>
  <si>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</si>
  <si>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</si>
  <si>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</si>
  <si>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</si>
  <si>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</si>
  <si>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</si>
  <si>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</si>
  <si>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</si>
  <si>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</si>
  <si>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</si>
  <si>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</si>
  <si>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</si>
  <si>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</si>
  <si>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</si>
  <si>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</si>
  <si>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</si>
  <si>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</si>
  <si>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</si>
  <si>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</si>
  <si>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</si>
  <si>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</si>
  <si>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</si>
  <si>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</si>
  <si>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</si>
  <si>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</si>
  <si>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</si>
  <si>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</si>
  <si>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</si>
  <si>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</si>
  <si>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</si>
  <si>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</si>
  <si>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</si>
  <si>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</si>
  <si>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</si>
  <si>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</si>
  <si>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</si>
  <si>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</si>
  <si>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</si>
  <si>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</si>
  <si>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</si>
  <si>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</si>
  <si>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</si>
  <si>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</si>
  <si>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</si>
  <si>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</si>
  <si>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</si>
  <si>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</si>
  <si>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</si>
  <si>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</si>
  <si>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</si>
  <si>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</si>
  <si>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</si>
  <si>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</si>
  <si>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</si>
  <si>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</si>
  <si>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</si>
  <si>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</si>
  <si>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</si>
  <si>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0.17</t>
  </si>
  <si>
    <t>▲ 4.82</t>
  </si>
  <si>
    <t>水道事業会計</t>
  </si>
  <si>
    <t>一般会計</t>
  </si>
  <si>
    <t>介護保険特別会計</t>
  </si>
  <si>
    <t>下水道事業会計</t>
  </si>
  <si>
    <t>農業集落排水事業会計</t>
  </si>
  <si>
    <t>国民健康保険特別会計</t>
  </si>
  <si>
    <t>後期高齢者医療特別会計</t>
  </si>
  <si>
    <t>その他会計（赤字）</t>
  </si>
  <si>
    <t>その他会計（黒字）</t>
  </si>
  <si>
    <t>弘前地区消防事務組合・一般会計</t>
    <rPh sb="0" eb="2">
      <t>ヒロサキ</t>
    </rPh>
    <rPh sb="2" eb="4">
      <t>チク</t>
    </rPh>
    <rPh sb="4" eb="6">
      <t>ショウボウ</t>
    </rPh>
    <rPh sb="6" eb="8">
      <t>ジム</t>
    </rPh>
    <rPh sb="8" eb="10">
      <t>クミアイ</t>
    </rPh>
    <rPh sb="11" eb="13">
      <t>イッパン</t>
    </rPh>
    <rPh sb="13" eb="15">
      <t>カイケイ</t>
    </rPh>
    <phoneticPr fontId="2"/>
  </si>
  <si>
    <t>南黒地区福祉事務組合・一般会計</t>
    <rPh sb="0" eb="1">
      <t>ナン</t>
    </rPh>
    <rPh sb="1" eb="2">
      <t>クロ</t>
    </rPh>
    <rPh sb="2" eb="4">
      <t>チク</t>
    </rPh>
    <rPh sb="4" eb="6">
      <t>フクシ</t>
    </rPh>
    <rPh sb="6" eb="8">
      <t>ジム</t>
    </rPh>
    <rPh sb="8" eb="10">
      <t>クミアイ</t>
    </rPh>
    <rPh sb="11" eb="13">
      <t>イッパン</t>
    </rPh>
    <rPh sb="13" eb="15">
      <t>カイケイ</t>
    </rPh>
    <phoneticPr fontId="2"/>
  </si>
  <si>
    <t>黒石地区清掃施設組合・一般会計</t>
    <rPh sb="0" eb="2">
      <t>クロイシ</t>
    </rPh>
    <rPh sb="2" eb="4">
      <t>チク</t>
    </rPh>
    <rPh sb="4" eb="6">
      <t>セイソウ</t>
    </rPh>
    <rPh sb="6" eb="8">
      <t>シセツ</t>
    </rPh>
    <rPh sb="8" eb="10">
      <t>クミアイ</t>
    </rPh>
    <rPh sb="11" eb="13">
      <t>イッパン</t>
    </rPh>
    <rPh sb="13" eb="15">
      <t>カイケイ</t>
    </rPh>
    <phoneticPr fontId="2"/>
  </si>
  <si>
    <t>弘前地区環境整備事務組合・一般会計</t>
    <rPh sb="0" eb="2">
      <t>ヒロサキ</t>
    </rPh>
    <rPh sb="2" eb="4">
      <t>チク</t>
    </rPh>
    <rPh sb="4" eb="6">
      <t>カンキョウ</t>
    </rPh>
    <rPh sb="6" eb="8">
      <t>セイビ</t>
    </rPh>
    <rPh sb="8" eb="10">
      <t>ジム</t>
    </rPh>
    <rPh sb="10" eb="12">
      <t>クミアイ</t>
    </rPh>
    <rPh sb="13" eb="15">
      <t>イッパン</t>
    </rPh>
    <rPh sb="15" eb="17">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</si>
  <si>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</si>
  <si>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</si>
  <si>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</si>
  <si>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津軽広域連合・一般会計</t>
    <rPh sb="0" eb="2">
      <t>ツガル</t>
    </rPh>
    <rPh sb="2" eb="4">
      <t>コウイキ</t>
    </rPh>
    <rPh sb="4" eb="6">
      <t>レンゴウ</t>
    </rPh>
    <rPh sb="7" eb="9">
      <t>イッパン</t>
    </rPh>
    <rPh sb="9" eb="11">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</si>
  <si>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</si>
  <si>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</si>
  <si>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津軽広域水道企業団（津軽事業部）・水道事業会計</t>
    <rPh sb="0" eb="2">
      <t>ツガル</t>
    </rPh>
    <rPh sb="2" eb="4">
      <t>コウイキ</t>
    </rPh>
    <rPh sb="4" eb="6">
      <t>スイドウ</t>
    </rPh>
    <rPh sb="6" eb="9">
      <t>キギョウダン</t>
    </rPh>
    <rPh sb="10" eb="12">
      <t>ツガル</t>
    </rPh>
    <rPh sb="12" eb="15">
      <t>ジギョウブ</t>
    </rPh>
    <rPh sb="17" eb="19">
      <t>スイドウ</t>
    </rPh>
    <rPh sb="19" eb="21">
      <t>ジギョウ</t>
    </rPh>
    <rPh sb="21" eb="23">
      <t>カイケイ</t>
    </rPh>
    <phoneticPr fontId="2"/>
  </si>
  <si>
    <t>-</t>
    <phoneticPr fontId="2"/>
  </si>
  <si>
    <t>まちづくり振興基金</t>
    <phoneticPr fontId="11"/>
  </si>
  <si>
    <t>公共施設等整備基金</t>
    <phoneticPr fontId="11"/>
  </si>
  <si>
    <t>ふじさき応援基金</t>
    <phoneticPr fontId="11"/>
  </si>
  <si>
    <t>地域福祉基金</t>
    <phoneticPr fontId="11"/>
  </si>
  <si>
    <t>農業災害基金</t>
    <phoneticPr fontId="11"/>
  </si>
  <si>
    <t>ふじさきファーマーズＬＡＢＯ</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</si>
  <si>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</si>
  <si>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</si>
  <si>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</si>
  <si>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</si>
  <si>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H28はH27と比較して減となったが、今後は合併特例債等を活用し施設の更新等を行ってきた結果、将来負担比率も有形固定資産減価償却率も伸びていくことが想定される。そのため、今後は施設の計画的な更新、統廃合、集約化等の検討を要する。</t>
    <rPh sb="1" eb="3">
      <t>ショウライ</t>
    </rPh>
    <rPh sb="3" eb="5">
      <t>フタン</t>
    </rPh>
    <rPh sb="5" eb="7">
      <t>ヒリツ</t>
    </rPh>
    <rPh sb="21" eb="23">
      <t>ヒカク</t>
    </rPh>
    <rPh sb="25" eb="26">
      <t>ゲン</t>
    </rPh>
    <rPh sb="32" eb="34">
      <t>コンゴ</t>
    </rPh>
    <rPh sb="35" eb="37">
      <t>ガッペイ</t>
    </rPh>
    <rPh sb="37" eb="39">
      <t>トクレイ</t>
    </rPh>
    <rPh sb="39" eb="40">
      <t>サイ</t>
    </rPh>
    <rPh sb="40" eb="41">
      <t>トウ</t>
    </rPh>
    <rPh sb="42" eb="44">
      <t>カツヨウ</t>
    </rPh>
    <rPh sb="45" eb="47">
      <t>シセツ</t>
    </rPh>
    <rPh sb="48" eb="50">
      <t>コウシン</t>
    </rPh>
    <rPh sb="50" eb="51">
      <t>トウ</t>
    </rPh>
    <rPh sb="52" eb="53">
      <t>オコナ</t>
    </rPh>
    <rPh sb="57" eb="59">
      <t>ケッカ</t>
    </rPh>
    <rPh sb="60" eb="62">
      <t>ショウライ</t>
    </rPh>
    <rPh sb="62" eb="64">
      <t>フタン</t>
    </rPh>
    <rPh sb="64" eb="66">
      <t>ヒリツ</t>
    </rPh>
    <rPh sb="67" eb="69">
      <t>ユウケイ</t>
    </rPh>
    <rPh sb="69" eb="71">
      <t>コテイ</t>
    </rPh>
    <rPh sb="71" eb="73">
      <t>シサン</t>
    </rPh>
    <rPh sb="73" eb="75">
      <t>ゲンカ</t>
    </rPh>
    <rPh sb="75" eb="77">
      <t>ショウキャク</t>
    </rPh>
    <rPh sb="77" eb="78">
      <t>リツ</t>
    </rPh>
    <rPh sb="79" eb="80">
      <t>ノ</t>
    </rPh>
    <rPh sb="87" eb="89">
      <t>ソウテイ</t>
    </rPh>
    <rPh sb="98" eb="100">
      <t>コンゴ</t>
    </rPh>
    <rPh sb="101" eb="103">
      <t>シセツ</t>
    </rPh>
    <rPh sb="104" eb="107">
      <t>ケイカクテキ</t>
    </rPh>
    <rPh sb="108" eb="110">
      <t>コウシン</t>
    </rPh>
    <rPh sb="111" eb="114">
      <t>トウハイゴウ</t>
    </rPh>
    <rPh sb="115" eb="118">
      <t>シュウヤクカ</t>
    </rPh>
    <rPh sb="118" eb="119">
      <t>トウ</t>
    </rPh>
    <rPh sb="120" eb="122">
      <t>ケントウ</t>
    </rPh>
    <rPh sb="123" eb="124">
      <t>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</si>
  <si>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</si>
  <si>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</si>
  <si>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</si>
  <si>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</si>
  <si>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</si>
  <si>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</si>
  <si>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及び実質公債費比率は、類似団体に比べて高い水準となっている。特に実質公債費比率については、他団体が減少傾向にある中で上昇しており、将来負担比率も今後上昇傾向となる。これらの原因は、合併特例債等を活用した大規模施設の更新を行ってきたことによるものと考えられるため、施設の計画的な更新、統廃合、集約化等の検討を要する。
</t>
    <rPh sb="1" eb="3">
      <t>ショウライ</t>
    </rPh>
    <rPh sb="3" eb="5">
      <t>フタン</t>
    </rPh>
    <rPh sb="5" eb="7">
      <t>ヒリツ</t>
    </rPh>
    <rPh sb="7" eb="8">
      <t>オヨ</t>
    </rPh>
    <rPh sb="9" eb="11">
      <t>ジッシツ</t>
    </rPh>
    <rPh sb="11" eb="13">
      <t>コウサイ</t>
    </rPh>
    <rPh sb="13" eb="14">
      <t>ヒ</t>
    </rPh>
    <rPh sb="14" eb="16">
      <t>ヒリツ</t>
    </rPh>
    <rPh sb="18" eb="20">
      <t>ルイジ</t>
    </rPh>
    <rPh sb="20" eb="22">
      <t>ダンタイ</t>
    </rPh>
    <rPh sb="23" eb="24">
      <t>クラ</t>
    </rPh>
    <rPh sb="26" eb="27">
      <t>タカ</t>
    </rPh>
    <rPh sb="28" eb="30">
      <t>スイジュン</t>
    </rPh>
    <rPh sb="37" eb="38">
      <t>トク</t>
    </rPh>
    <rPh sb="39" eb="41">
      <t>ジッシツ</t>
    </rPh>
    <rPh sb="41" eb="44">
      <t>コウサイヒ</t>
    </rPh>
    <rPh sb="44" eb="46">
      <t>ヒリツ</t>
    </rPh>
    <rPh sb="52" eb="53">
      <t>ホカ</t>
    </rPh>
    <rPh sb="53" eb="55">
      <t>ダンタイ</t>
    </rPh>
    <rPh sb="56" eb="58">
      <t>ゲンショウ</t>
    </rPh>
    <rPh sb="58" eb="60">
      <t>ケイコウ</t>
    </rPh>
    <rPh sb="63" eb="64">
      <t>ナカ</t>
    </rPh>
    <rPh sb="65" eb="67">
      <t>ジョウショウ</t>
    </rPh>
    <rPh sb="72" eb="74">
      <t>ショウライ</t>
    </rPh>
    <rPh sb="74" eb="76">
      <t>フタン</t>
    </rPh>
    <rPh sb="76" eb="78">
      <t>ヒリツ</t>
    </rPh>
    <rPh sb="79" eb="81">
      <t>コンゴ</t>
    </rPh>
    <rPh sb="81" eb="83">
      <t>ジョウショウ</t>
    </rPh>
    <rPh sb="83" eb="85">
      <t>ケイコウ</t>
    </rPh>
    <rPh sb="93" eb="95">
      <t>ゲンイン</t>
    </rPh>
    <rPh sb="138" eb="140">
      <t>シセツ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</si>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</sst>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6" xfId="16" applyFont="1" applyBorder="1" applyAlignment="1" applyProtection="1">
      <alignment horizontal="left" vertical="center" wrapText="1"/>
      <protection locked="0"/>
    </xf>
    <xf numFmtId="0" fontId="1" fillId="0" borderId="62"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2"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4AA4-4A84-A2C2-93E3ADEDEE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221598</c:v>
                </c:pt>
                <c:pt idx="1">
                  <c:v>132661</c:v>
                </c:pt>
                <c:pt idx="2">
                  <c:v>45220</c:v>
                </c:pt>
                <c:pt idx="3">
                  <c:v>62467</c:v>
                </c:pt>
                <c:pt idx="4">
                  <c:v>116559</c:v>
                </c:pt>
              </c:numCache>
            </c:numRef>
          </c:val>
          <c:smooth val="0"/>
          <c:extLst>
            <c:ext xmlns:c16="http://schemas.microsoft.com/office/drawing/2014/chart" uri="{C3380CC4-5D6E-409C-BE32-E72D297353CC}">
              <c16:uniqueId val="{00000001-4AA4-4A84-A2C2-93E3ADEDEE80}"/>
            </c:ext>
          </c:extLst>
        </c:ser>
        <c:dLbls>
          <c:showLegendKey val="0"/>
          <c:showVal val="0"/>
          <c:showCatName val="0"/>
          <c:showSerName val="0"/>
          <c:showPercent val="0"/>
          <c:showBubbleSize val="0"/>
        </c:dLbls>
        <c:marker val="1"/>
        <c:smooth val="0"/>
        <c:axId val="242637432"/>
        <c:axId val="230860880"/>
      </c:lineChart>
      <c:catAx>
        <c:axId val="242637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860880"/>
        <c:crosses val="autoZero"/>
        <c:auto val="1"/>
        <c:lblAlgn val="ctr"/>
        <c:lblOffset val="100"/>
        <c:tickLblSkip val="1"/>
        <c:tickMarkSkip val="1"/>
        <c:noMultiLvlLbl val="0"/>
      </c:catAx>
      <c:valAx>
        <c:axId val="2308608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637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2.81</c:v>
                </c:pt>
                <c:pt idx="1">
                  <c:v>1.83</c:v>
                </c:pt>
                <c:pt idx="2">
                  <c:v>0.95</c:v>
                </c:pt>
                <c:pt idx="3">
                  <c:v>3.65</c:v>
                </c:pt>
                <c:pt idx="4">
                  <c:v>4.07</c:v>
                </c:pt>
              </c:numCache>
            </c:numRef>
          </c:val>
          <c:extLst>
            <c:ext xmlns:c16="http://schemas.microsoft.com/office/drawing/2014/chart" uri="{C3380CC4-5D6E-409C-BE32-E72D297353CC}">
              <c16:uniqueId val="{00000000-173E-454A-BE68-DBBA845CD8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25.5</c:v>
                </c:pt>
                <c:pt idx="1">
                  <c:v>27.99</c:v>
                </c:pt>
                <c:pt idx="2">
                  <c:v>30.71</c:v>
                </c:pt>
                <c:pt idx="3">
                  <c:v>29.06</c:v>
                </c:pt>
                <c:pt idx="4">
                  <c:v>26.45</c:v>
                </c:pt>
              </c:numCache>
            </c:numRef>
          </c:val>
          <c:extLst>
            <c:ext xmlns:c16="http://schemas.microsoft.com/office/drawing/2014/chart" uri="{C3380CC4-5D6E-409C-BE32-E72D297353CC}">
              <c16:uniqueId val="{00000001-173E-454A-BE68-DBBA845CD880}"/>
            </c:ext>
          </c:extLst>
        </c:ser>
        <c:dLbls>
          <c:showLegendKey val="0"/>
          <c:showVal val="0"/>
          <c:showCatName val="0"/>
          <c:showSerName val="0"/>
          <c:showPercent val="0"/>
          <c:showBubbleSize val="0"/>
        </c:dLbls>
        <c:gapWidth val="250"/>
        <c:overlap val="100"/>
        <c:axId val="577399024"/>
        <c:axId val="577399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1.38</c:v>
                </c:pt>
                <c:pt idx="1">
                  <c:v>0.2</c:v>
                </c:pt>
                <c:pt idx="2">
                  <c:v>3.52</c:v>
                </c:pt>
                <c:pt idx="3">
                  <c:v>-0.17</c:v>
                </c:pt>
                <c:pt idx="4">
                  <c:v>-4.82</c:v>
                </c:pt>
              </c:numCache>
            </c:numRef>
          </c:val>
          <c:smooth val="0"/>
          <c:extLst>
            <c:ext xmlns:c16="http://schemas.microsoft.com/office/drawing/2014/chart" uri="{C3380CC4-5D6E-409C-BE32-E72D297353CC}">
              <c16:uniqueId val="{00000002-173E-454A-BE68-DBBA845CD880}"/>
            </c:ext>
          </c:extLst>
        </c:ser>
        <c:dLbls>
          <c:showLegendKey val="0"/>
          <c:showVal val="0"/>
          <c:showCatName val="0"/>
          <c:showSerName val="0"/>
          <c:showPercent val="0"/>
          <c:showBubbleSize val="0"/>
        </c:dLbls>
        <c:marker val="1"/>
        <c:smooth val="0"/>
        <c:axId val="577399024"/>
        <c:axId val="577399416"/>
      </c:lineChart>
      <c:catAx>
        <c:axId val="57739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7399416"/>
        <c:crosses val="autoZero"/>
        <c:auto val="1"/>
        <c:lblAlgn val="ctr"/>
        <c:lblOffset val="100"/>
        <c:tickLblSkip val="1"/>
        <c:tickMarkSkip val="1"/>
        <c:noMultiLvlLbl val="0"/>
      </c:catAx>
      <c:valAx>
        <c:axId val="577399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739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86-461F-955E-03DE8B8C6D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86-461F-955E-03DE8B8C6D8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86-461F-955E-03DE8B8C6D8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0.04</c:v>
                </c:pt>
                <c:pt idx="8">
                  <c:v>#N/A</c:v>
                </c:pt>
                <c:pt idx="9">
                  <c:v>0.06</c:v>
                </c:pt>
              </c:numCache>
            </c:numRef>
          </c:val>
          <c:extLst>
            <c:ext xmlns:c16="http://schemas.microsoft.com/office/drawing/2014/chart" uri="{C3380CC4-5D6E-409C-BE32-E72D297353CC}">
              <c16:uniqueId val="{00000003-CA86-461F-955E-03DE8B8C6D8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0.37</c:v>
                </c:pt>
                <c:pt idx="2">
                  <c:v>#N/A</c:v>
                </c:pt>
                <c:pt idx="3">
                  <c:v>0.24</c:v>
                </c:pt>
                <c:pt idx="4">
                  <c:v>#N/A</c:v>
                </c:pt>
                <c:pt idx="5">
                  <c:v>0.21</c:v>
                </c:pt>
                <c:pt idx="6">
                  <c:v>#N/A</c:v>
                </c:pt>
                <c:pt idx="7">
                  <c:v>0.52</c:v>
                </c:pt>
                <c:pt idx="8">
                  <c:v>#N/A</c:v>
                </c:pt>
                <c:pt idx="9">
                  <c:v>0.24</c:v>
                </c:pt>
              </c:numCache>
            </c:numRef>
          </c:val>
          <c:extLst>
            <c:ext xmlns:c16="http://schemas.microsoft.com/office/drawing/2014/chart" uri="{C3380CC4-5D6E-409C-BE32-E72D297353CC}">
              <c16:uniqueId val="{00000004-CA86-461F-955E-03DE8B8C6D8A}"/>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0.85</c:v>
                </c:pt>
                <c:pt idx="2">
                  <c:v>#N/A</c:v>
                </c:pt>
                <c:pt idx="3">
                  <c:v>1.1299999999999999</c:v>
                </c:pt>
                <c:pt idx="4">
                  <c:v>#N/A</c:v>
                </c:pt>
                <c:pt idx="5">
                  <c:v>0.66</c:v>
                </c:pt>
                <c:pt idx="6">
                  <c:v>#N/A</c:v>
                </c:pt>
                <c:pt idx="7">
                  <c:v>0.43</c:v>
                </c:pt>
                <c:pt idx="8">
                  <c:v>#N/A</c:v>
                </c:pt>
                <c:pt idx="9">
                  <c:v>0.64</c:v>
                </c:pt>
              </c:numCache>
            </c:numRef>
          </c:val>
          <c:extLst>
            <c:ext xmlns:c16="http://schemas.microsoft.com/office/drawing/2014/chart" uri="{C3380CC4-5D6E-409C-BE32-E72D297353CC}">
              <c16:uniqueId val="{00000005-CA86-461F-955E-03DE8B8C6D8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0.73</c:v>
                </c:pt>
                <c:pt idx="2">
                  <c:v>#N/A</c:v>
                </c:pt>
                <c:pt idx="3">
                  <c:v>0.86</c:v>
                </c:pt>
                <c:pt idx="4">
                  <c:v>#N/A</c:v>
                </c:pt>
                <c:pt idx="5">
                  <c:v>0.45</c:v>
                </c:pt>
                <c:pt idx="6">
                  <c:v>#N/A</c:v>
                </c:pt>
                <c:pt idx="7">
                  <c:v>0.46</c:v>
                </c:pt>
                <c:pt idx="8">
                  <c:v>#N/A</c:v>
                </c:pt>
                <c:pt idx="9">
                  <c:v>0.84</c:v>
                </c:pt>
              </c:numCache>
            </c:numRef>
          </c:val>
          <c:extLst>
            <c:ext xmlns:c16="http://schemas.microsoft.com/office/drawing/2014/chart" uri="{C3380CC4-5D6E-409C-BE32-E72D297353CC}">
              <c16:uniqueId val="{00000006-CA86-461F-955E-03DE8B8C6D8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c:v>
                </c:pt>
                <c:pt idx="2">
                  <c:v>#N/A</c:v>
                </c:pt>
                <c:pt idx="3">
                  <c:v>0.99</c:v>
                </c:pt>
                <c:pt idx="4">
                  <c:v>#N/A</c:v>
                </c:pt>
                <c:pt idx="5">
                  <c:v>0.86</c:v>
                </c:pt>
                <c:pt idx="6">
                  <c:v>#N/A</c:v>
                </c:pt>
                <c:pt idx="7">
                  <c:v>1.47</c:v>
                </c:pt>
                <c:pt idx="8">
                  <c:v>#N/A</c:v>
                </c:pt>
                <c:pt idx="9">
                  <c:v>2.6</c:v>
                </c:pt>
              </c:numCache>
            </c:numRef>
          </c:val>
          <c:extLst>
            <c:ext xmlns:c16="http://schemas.microsoft.com/office/drawing/2014/chart" uri="{C3380CC4-5D6E-409C-BE32-E72D297353CC}">
              <c16:uniqueId val="{00000007-CA86-461F-955E-03DE8B8C6D8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2.81</c:v>
                </c:pt>
                <c:pt idx="2">
                  <c:v>#N/A</c:v>
                </c:pt>
                <c:pt idx="3">
                  <c:v>1.82</c:v>
                </c:pt>
                <c:pt idx="4">
                  <c:v>#N/A</c:v>
                </c:pt>
                <c:pt idx="5">
                  <c:v>0.95</c:v>
                </c:pt>
                <c:pt idx="6">
                  <c:v>#N/A</c:v>
                </c:pt>
                <c:pt idx="7">
                  <c:v>3.65</c:v>
                </c:pt>
                <c:pt idx="8">
                  <c:v>#N/A</c:v>
                </c:pt>
                <c:pt idx="9">
                  <c:v>4.07</c:v>
                </c:pt>
              </c:numCache>
            </c:numRef>
          </c:val>
          <c:extLst>
            <c:ext xmlns:c16="http://schemas.microsoft.com/office/drawing/2014/chart" uri="{C3380CC4-5D6E-409C-BE32-E72D297353CC}">
              <c16:uniqueId val="{00000008-CA86-461F-955E-03DE8B8C6D8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2.89</c:v>
                </c:pt>
                <c:pt idx="2">
                  <c:v>#N/A</c:v>
                </c:pt>
                <c:pt idx="3">
                  <c:v>3.27</c:v>
                </c:pt>
                <c:pt idx="4">
                  <c:v>#N/A</c:v>
                </c:pt>
                <c:pt idx="5">
                  <c:v>5.44</c:v>
                </c:pt>
                <c:pt idx="6">
                  <c:v>#N/A</c:v>
                </c:pt>
                <c:pt idx="7">
                  <c:v>5.83</c:v>
                </c:pt>
                <c:pt idx="8">
                  <c:v>#N/A</c:v>
                </c:pt>
                <c:pt idx="9">
                  <c:v>6.33</c:v>
                </c:pt>
              </c:numCache>
            </c:numRef>
          </c:val>
          <c:extLst>
            <c:ext xmlns:c16="http://schemas.microsoft.com/office/drawing/2014/chart" uri="{C3380CC4-5D6E-409C-BE32-E72D297353CC}">
              <c16:uniqueId val="{00000009-CA86-461F-955E-03DE8B8C6D8A}"/>
            </c:ext>
          </c:extLst>
        </c:ser>
        <c:dLbls>
          <c:showLegendKey val="0"/>
          <c:showVal val="0"/>
          <c:showCatName val="0"/>
          <c:showSerName val="0"/>
          <c:showPercent val="0"/>
          <c:showBubbleSize val="0"/>
        </c:dLbls>
        <c:gapWidth val="150"/>
        <c:overlap val="100"/>
        <c:axId val="532232160"/>
        <c:axId val="532232552"/>
      </c:barChart>
      <c:catAx>
        <c:axId val="53223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2232552"/>
        <c:crosses val="autoZero"/>
        <c:auto val="1"/>
        <c:lblAlgn val="ctr"/>
        <c:lblOffset val="100"/>
        <c:tickLblSkip val="1"/>
        <c:tickMarkSkip val="1"/>
        <c:noMultiLvlLbl val="0"/>
      </c:catAx>
      <c:valAx>
        <c:axId val="532232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2232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1011</c:v>
                </c:pt>
                <c:pt idx="5">
                  <c:v>1029</c:v>
                </c:pt>
                <c:pt idx="8">
                  <c:v>1048</c:v>
                </c:pt>
                <c:pt idx="11">
                  <c:v>1086</c:v>
                </c:pt>
                <c:pt idx="14">
                  <c:v>1087</c:v>
                </c:pt>
              </c:numCache>
            </c:numRef>
          </c:val>
          <c:extLst>
            <c:ext xmlns:c16="http://schemas.microsoft.com/office/drawing/2014/chart" uri="{C3380CC4-5D6E-409C-BE32-E72D297353CC}">
              <c16:uniqueId val="{00000000-C7C5-44BF-B9E7-0FDF051DAF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C5-44BF-B9E7-0FDF051DAF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c:v>
                </c:pt>
                <c:pt idx="3">
                  <c:v>15</c:v>
                </c:pt>
                <c:pt idx="6">
                  <c:v>15</c:v>
                </c:pt>
                <c:pt idx="9">
                  <c:v>12</c:v>
                </c:pt>
                <c:pt idx="12">
                  <c:v>11</c:v>
                </c:pt>
              </c:numCache>
            </c:numRef>
          </c:val>
          <c:extLst>
            <c:ext xmlns:c16="http://schemas.microsoft.com/office/drawing/2014/chart" uri="{C3380CC4-5D6E-409C-BE32-E72D297353CC}">
              <c16:uniqueId val="{00000002-C7C5-44BF-B9E7-0FDF051DAF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30</c:v>
                </c:pt>
                <c:pt idx="3">
                  <c:v>31</c:v>
                </c:pt>
                <c:pt idx="6">
                  <c:v>32</c:v>
                </c:pt>
                <c:pt idx="9">
                  <c:v>31</c:v>
                </c:pt>
                <c:pt idx="12">
                  <c:v>31</c:v>
                </c:pt>
              </c:numCache>
            </c:numRef>
          </c:val>
          <c:extLst>
            <c:ext xmlns:c16="http://schemas.microsoft.com/office/drawing/2014/chart" uri="{C3380CC4-5D6E-409C-BE32-E72D297353CC}">
              <c16:uniqueId val="{00000003-C7C5-44BF-B9E7-0FDF051DAF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296</c:v>
                </c:pt>
                <c:pt idx="3">
                  <c:v>285</c:v>
                </c:pt>
                <c:pt idx="6">
                  <c:v>247</c:v>
                </c:pt>
                <c:pt idx="9">
                  <c:v>244</c:v>
                </c:pt>
                <c:pt idx="12">
                  <c:v>217</c:v>
                </c:pt>
              </c:numCache>
            </c:numRef>
          </c:val>
          <c:extLst>
            <c:ext xmlns:c16="http://schemas.microsoft.com/office/drawing/2014/chart" uri="{C3380CC4-5D6E-409C-BE32-E72D297353CC}">
              <c16:uniqueId val="{00000004-C7C5-44BF-B9E7-0FDF051DAF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C5-44BF-B9E7-0FDF051DAF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C5-44BF-B9E7-0FDF051DAF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1249</c:v>
                </c:pt>
                <c:pt idx="3">
                  <c:v>1245</c:v>
                </c:pt>
                <c:pt idx="6">
                  <c:v>1164</c:v>
                </c:pt>
                <c:pt idx="9">
                  <c:v>1335</c:v>
                </c:pt>
                <c:pt idx="12">
                  <c:v>1358</c:v>
                </c:pt>
              </c:numCache>
            </c:numRef>
          </c:val>
          <c:extLst>
            <c:ext xmlns:c16="http://schemas.microsoft.com/office/drawing/2014/chart" uri="{C3380CC4-5D6E-409C-BE32-E72D297353CC}">
              <c16:uniqueId val="{00000007-C7C5-44BF-B9E7-0FDF051DAFDC}"/>
            </c:ext>
          </c:extLst>
        </c:ser>
        <c:dLbls>
          <c:showLegendKey val="0"/>
          <c:showVal val="0"/>
          <c:showCatName val="0"/>
          <c:showSerName val="0"/>
          <c:showPercent val="0"/>
          <c:showBubbleSize val="0"/>
        </c:dLbls>
        <c:gapWidth val="100"/>
        <c:overlap val="100"/>
        <c:axId val="532233336"/>
        <c:axId val="532233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579</c:v>
                </c:pt>
                <c:pt idx="2">
                  <c:v>#N/A</c:v>
                </c:pt>
                <c:pt idx="3">
                  <c:v>#N/A</c:v>
                </c:pt>
                <c:pt idx="4">
                  <c:v>547</c:v>
                </c:pt>
                <c:pt idx="5">
                  <c:v>#N/A</c:v>
                </c:pt>
                <c:pt idx="6">
                  <c:v>#N/A</c:v>
                </c:pt>
                <c:pt idx="7">
                  <c:v>410</c:v>
                </c:pt>
                <c:pt idx="8">
                  <c:v>#N/A</c:v>
                </c:pt>
                <c:pt idx="9">
                  <c:v>#N/A</c:v>
                </c:pt>
                <c:pt idx="10">
                  <c:v>536</c:v>
                </c:pt>
                <c:pt idx="11">
                  <c:v>#N/A</c:v>
                </c:pt>
                <c:pt idx="12">
                  <c:v>#N/A</c:v>
                </c:pt>
                <c:pt idx="13">
                  <c:v>530</c:v>
                </c:pt>
                <c:pt idx="14">
                  <c:v>#N/A</c:v>
                </c:pt>
              </c:numCache>
            </c:numRef>
          </c:val>
          <c:smooth val="0"/>
          <c:extLst>
            <c:ext xmlns:c16="http://schemas.microsoft.com/office/drawing/2014/chart" uri="{C3380CC4-5D6E-409C-BE32-E72D297353CC}">
              <c16:uniqueId val="{00000008-C7C5-44BF-B9E7-0FDF051DAFDC}"/>
            </c:ext>
          </c:extLst>
        </c:ser>
        <c:dLbls>
          <c:showLegendKey val="0"/>
          <c:showVal val="0"/>
          <c:showCatName val="0"/>
          <c:showSerName val="0"/>
          <c:showPercent val="0"/>
          <c:showBubbleSize val="0"/>
        </c:dLbls>
        <c:marker val="1"/>
        <c:smooth val="0"/>
        <c:axId val="532233336"/>
        <c:axId val="532233728"/>
      </c:lineChart>
      <c:catAx>
        <c:axId val="53223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2233728"/>
        <c:crosses val="autoZero"/>
        <c:auto val="1"/>
        <c:lblAlgn val="ctr"/>
        <c:lblOffset val="100"/>
        <c:tickLblSkip val="1"/>
        <c:tickMarkSkip val="1"/>
        <c:noMultiLvlLbl val="0"/>
      </c:catAx>
      <c:valAx>
        <c:axId val="53223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223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11835</c:v>
                </c:pt>
                <c:pt idx="5">
                  <c:v>11971</c:v>
                </c:pt>
                <c:pt idx="8">
                  <c:v>11458</c:v>
                </c:pt>
                <c:pt idx="11">
                  <c:v>11175</c:v>
                </c:pt>
                <c:pt idx="14">
                  <c:v>10887</c:v>
                </c:pt>
              </c:numCache>
            </c:numRef>
          </c:val>
          <c:extLst>
            <c:ext xmlns:c16="http://schemas.microsoft.com/office/drawing/2014/chart" uri="{C3380CC4-5D6E-409C-BE32-E72D297353CC}">
              <c16:uniqueId val="{00000000-2722-476C-A510-D881A97EE7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398</c:v>
                </c:pt>
                <c:pt idx="5">
                  <c:v>431</c:v>
                </c:pt>
                <c:pt idx="8">
                  <c:v>522</c:v>
                </c:pt>
                <c:pt idx="11">
                  <c:v>612</c:v>
                </c:pt>
                <c:pt idx="14">
                  <c:v>727</c:v>
                </c:pt>
              </c:numCache>
            </c:numRef>
          </c:val>
          <c:extLst>
            <c:ext xmlns:c16="http://schemas.microsoft.com/office/drawing/2014/chart" uri="{C3380CC4-5D6E-409C-BE32-E72D297353CC}">
              <c16:uniqueId val="{00000001-2722-476C-A510-D881A97EE7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1739</c:v>
                </c:pt>
                <c:pt idx="5">
                  <c:v>1909</c:v>
                </c:pt>
                <c:pt idx="8">
                  <c:v>2152</c:v>
                </c:pt>
                <c:pt idx="11">
                  <c:v>2115</c:v>
                </c:pt>
                <c:pt idx="14">
                  <c:v>2021</c:v>
                </c:pt>
              </c:numCache>
            </c:numRef>
          </c:val>
          <c:extLst>
            <c:ext xmlns:c16="http://schemas.microsoft.com/office/drawing/2014/chart" uri="{C3380CC4-5D6E-409C-BE32-E72D297353CC}">
              <c16:uniqueId val="{00000002-2722-476C-A510-D881A97EE7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22-476C-A510-D881A97EE7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22-476C-A510-D881A97EE7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22-476C-A510-D881A97EE7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1399</c:v>
                </c:pt>
                <c:pt idx="3">
                  <c:v>1255</c:v>
                </c:pt>
                <c:pt idx="6">
                  <c:v>1149</c:v>
                </c:pt>
                <c:pt idx="9">
                  <c:v>1059</c:v>
                </c:pt>
                <c:pt idx="12">
                  <c:v>1019</c:v>
                </c:pt>
              </c:numCache>
            </c:numRef>
          </c:val>
          <c:extLst>
            <c:ext xmlns:c16="http://schemas.microsoft.com/office/drawing/2014/chart" uri="{C3380CC4-5D6E-409C-BE32-E72D297353CC}">
              <c16:uniqueId val="{00000006-2722-476C-A510-D881A97EE7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146</c:v>
                </c:pt>
                <c:pt idx="3">
                  <c:v>143</c:v>
                </c:pt>
                <c:pt idx="6">
                  <c:v>153</c:v>
                </c:pt>
                <c:pt idx="9">
                  <c:v>125</c:v>
                </c:pt>
                <c:pt idx="12">
                  <c:v>109</c:v>
                </c:pt>
              </c:numCache>
            </c:numRef>
          </c:val>
          <c:extLst>
            <c:ext xmlns:c16="http://schemas.microsoft.com/office/drawing/2014/chart" uri="{C3380CC4-5D6E-409C-BE32-E72D297353CC}">
              <c16:uniqueId val="{00000007-2722-476C-A510-D881A97EE7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4318</c:v>
                </c:pt>
                <c:pt idx="3">
                  <c:v>4174</c:v>
                </c:pt>
                <c:pt idx="6">
                  <c:v>3813</c:v>
                </c:pt>
                <c:pt idx="9">
                  <c:v>3352</c:v>
                </c:pt>
                <c:pt idx="12">
                  <c:v>3031</c:v>
                </c:pt>
              </c:numCache>
            </c:numRef>
          </c:val>
          <c:extLst>
            <c:ext xmlns:c16="http://schemas.microsoft.com/office/drawing/2014/chart" uri="{C3380CC4-5D6E-409C-BE32-E72D297353CC}">
              <c16:uniqueId val="{00000008-2722-476C-A510-D881A97EE7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81</c:v>
                </c:pt>
                <c:pt idx="3">
                  <c:v>65</c:v>
                </c:pt>
                <c:pt idx="6">
                  <c:v>49</c:v>
                </c:pt>
                <c:pt idx="9">
                  <c:v>37</c:v>
                </c:pt>
                <c:pt idx="12">
                  <c:v>26</c:v>
                </c:pt>
              </c:numCache>
            </c:numRef>
          </c:val>
          <c:extLst>
            <c:ext xmlns:c16="http://schemas.microsoft.com/office/drawing/2014/chart" uri="{C3380CC4-5D6E-409C-BE32-E72D297353CC}">
              <c16:uniqueId val="{00000009-2722-476C-A510-D881A97EE7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12814</c:v>
                </c:pt>
                <c:pt idx="3">
                  <c:v>13070</c:v>
                </c:pt>
                <c:pt idx="6">
                  <c:v>12434</c:v>
                </c:pt>
                <c:pt idx="9">
                  <c:v>12012</c:v>
                </c:pt>
                <c:pt idx="12">
                  <c:v>12016</c:v>
                </c:pt>
              </c:numCache>
            </c:numRef>
          </c:val>
          <c:extLst>
            <c:ext xmlns:c16="http://schemas.microsoft.com/office/drawing/2014/chart" uri="{C3380CC4-5D6E-409C-BE32-E72D297353CC}">
              <c16:uniqueId val="{0000000A-2722-476C-A510-D881A97EE72A}"/>
            </c:ext>
          </c:extLst>
        </c:ser>
        <c:dLbls>
          <c:showLegendKey val="0"/>
          <c:showVal val="0"/>
          <c:showCatName val="0"/>
          <c:showSerName val="0"/>
          <c:showPercent val="0"/>
          <c:showBubbleSize val="0"/>
        </c:dLbls>
        <c:gapWidth val="100"/>
        <c:overlap val="100"/>
        <c:axId val="537553368"/>
        <c:axId val="53755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4786</c:v>
                </c:pt>
                <c:pt idx="2">
                  <c:v>#N/A</c:v>
                </c:pt>
                <c:pt idx="3">
                  <c:v>#N/A</c:v>
                </c:pt>
                <c:pt idx="4">
                  <c:v>4396</c:v>
                </c:pt>
                <c:pt idx="5">
                  <c:v>#N/A</c:v>
                </c:pt>
                <c:pt idx="6">
                  <c:v>#N/A</c:v>
                </c:pt>
                <c:pt idx="7">
                  <c:v>3465</c:v>
                </c:pt>
                <c:pt idx="8">
                  <c:v>#N/A</c:v>
                </c:pt>
                <c:pt idx="9">
                  <c:v>#N/A</c:v>
                </c:pt>
                <c:pt idx="10">
                  <c:v>2682</c:v>
                </c:pt>
                <c:pt idx="11">
                  <c:v>#N/A</c:v>
                </c:pt>
                <c:pt idx="12">
                  <c:v>#N/A</c:v>
                </c:pt>
                <c:pt idx="13">
                  <c:v>2566</c:v>
                </c:pt>
                <c:pt idx="14">
                  <c:v>#N/A</c:v>
                </c:pt>
              </c:numCache>
            </c:numRef>
          </c:val>
          <c:smooth val="0"/>
          <c:extLst>
            <c:ext xmlns:c16="http://schemas.microsoft.com/office/drawing/2014/chart" uri="{C3380CC4-5D6E-409C-BE32-E72D297353CC}">
              <c16:uniqueId val="{0000000B-2722-476C-A510-D881A97EE72A}"/>
            </c:ext>
          </c:extLst>
        </c:ser>
        <c:dLbls>
          <c:showLegendKey val="0"/>
          <c:showVal val="0"/>
          <c:showCatName val="0"/>
          <c:showSerName val="0"/>
          <c:showPercent val="0"/>
          <c:showBubbleSize val="0"/>
        </c:dLbls>
        <c:marker val="1"/>
        <c:smooth val="0"/>
        <c:axId val="537553368"/>
        <c:axId val="537553760"/>
      </c:lineChart>
      <c:catAx>
        <c:axId val="537553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7553760"/>
        <c:crosses val="autoZero"/>
        <c:auto val="1"/>
        <c:lblAlgn val="ctr"/>
        <c:lblOffset val="100"/>
        <c:tickLblSkip val="1"/>
        <c:tickMarkSkip val="1"/>
        <c:noMultiLvlLbl val="0"/>
      </c:catAx>
      <c:valAx>
        <c:axId val="53755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553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1559</c:v>
                </c:pt>
                <c:pt idx="1">
                  <c:v>1442</c:v>
                </c:pt>
                <c:pt idx="2">
                  <c:v>1290</c:v>
                </c:pt>
              </c:numCache>
            </c:numRef>
          </c:val>
          <c:extLst>
            <c:ext xmlns:c16="http://schemas.microsoft.com/office/drawing/2014/chart" uri="{C3380CC4-5D6E-409C-BE32-E72D297353CC}">
              <c16:uniqueId val="{00000000-58AA-4D0C-ACC9-E728F3C892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248</c:v>
                </c:pt>
                <c:pt idx="1">
                  <c:v>309</c:v>
                </c:pt>
                <c:pt idx="2">
                  <c:v>312</c:v>
                </c:pt>
              </c:numCache>
            </c:numRef>
          </c:val>
          <c:extLst>
            <c:ext xmlns:c16="http://schemas.microsoft.com/office/drawing/2014/chart" uri="{C3380CC4-5D6E-409C-BE32-E72D297353CC}">
              <c16:uniqueId val="{00000001-58AA-4D0C-ACC9-E728F3C892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1461</c:v>
                </c:pt>
                <c:pt idx="1">
                  <c:v>1480</c:v>
                </c:pt>
                <c:pt idx="2">
                  <c:v>1528</c:v>
                </c:pt>
              </c:numCache>
            </c:numRef>
          </c:val>
          <c:extLst>
            <c:ext xmlns:c16="http://schemas.microsoft.com/office/drawing/2014/chart" uri="{C3380CC4-5D6E-409C-BE32-E72D297353CC}">
              <c16:uniqueId val="{00000002-58AA-4D0C-ACC9-E728F3C892D6}"/>
            </c:ext>
          </c:extLst>
        </c:ser>
        <c:dLbls>
          <c:showLegendKey val="0"/>
          <c:showVal val="0"/>
          <c:showCatName val="0"/>
          <c:showSerName val="0"/>
          <c:showPercent val="0"/>
          <c:showBubbleSize val="0"/>
        </c:dLbls>
        <c:gapWidth val="120"/>
        <c:overlap val="100"/>
        <c:axId val="537554152"/>
        <c:axId val="537891080"/>
      </c:barChart>
      <c:catAx>
        <c:axId val="53755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7891080"/>
        <c:crosses val="autoZero"/>
        <c:auto val="1"/>
        <c:lblAlgn val="ctr"/>
        <c:lblOffset val="100"/>
        <c:tickLblSkip val="1"/>
        <c:tickMarkSkip val="1"/>
        <c:noMultiLvlLbl val="0"/>
      </c:catAx>
      <c:valAx>
        <c:axId val="537891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7554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{D21C9F5F-55A1-4EE5-8D4C-3C7E98294FCA}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B5F-43A8-8C92-AF9F5653FE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{E381C160-4A42-4B96-9B6B-13473524F404}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5F-43A8-8C92-AF9F5653FE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{001FE616-124D-459B-9F3A-47BBC6829603}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5F-43A8-8C92-AF9F5653FE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{21A2D37C-9CD8-4B54-9877-802F60BBB505}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5F-43A8-8C92-AF9F5653FE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{6F136C8C-8C50-430E-BFEB-4CB02043A9B9}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5F-43A8-8C92-AF9F5653FE1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{F84FDFC0-4896-42B9-8816-39EAE43A08C7}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B5F-43A8-8C92-AF9F5653FE1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{F3450E23-F7B6-4B68-9DDE-8375FF3B1DCB}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B5F-43A8-8C92-AF9F5653FE1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{D102121C-A295-4F6C-8961-B097B5DB6774}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B5F-43A8-8C92-AF9F5653FE1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{6912740B-E6BC-41D6-86F7-FF25BED41855}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B5F-43A8-8C92-AF9F5653FE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46.5</c:v>
                </c:pt>
                <c:pt idx="24">
                  <c:v>53.1</c:v>
                </c:pt>
              </c:numCache>
            </c:numRef>
          </c:xVal>
          <c:yVal>
            <c:numRef>
              <c:f>公会計指標分析・財政指標組合せ分析表!$BP$51:$DC$51</c:f>
              <c:numCache>
                <c:formatCode>#,##0.0;"▲ "#,##0.0</c:formatCode>
                <c:ptCount val="40"/>
                <c:pt idx="16">
                  <c:v>85.5</c:v>
                </c:pt>
                <c:pt idx="24">
                  <c:v>68.599999999999994</c:v>
                </c:pt>
              </c:numCache>
            </c:numRef>
          </c:yVal>
          <c:smooth val="0"/>
          <c:extLst>
            <c:ext xmlns:c16="http://schemas.microsoft.com/office/drawing/2014/chart" uri="{C3380CC4-5D6E-409C-BE32-E72D297353CC}">
              <c16:uniqueId val="{00000009-3B5F-43A8-8C92-AF9F5653FE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{34F91FCA-EDC1-4753-AD70-882150963877}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B5F-43A8-8C92-AF9F5653FE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{F27B1ED3-D3CA-453B-8EAA-9D08B4F04E8E}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5F-43A8-8C92-AF9F5653FE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{068837AF-C375-419B-8606-AB97E80E2542}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5F-43A8-8C92-AF9F5653FE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{B690F32B-E5BA-42AA-8963-350A430D216D}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5F-43A8-8C92-AF9F5653FE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{44FF0D83-9A4B-464D-9C79-636D73432FB9}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5F-43A8-8C92-AF9F5653FE1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{2ABABCAA-823F-42C8-AF0A-2717B7FA070B}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B5F-43A8-8C92-AF9F5653FE1C}"/>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{C2BEB611-21C5-43E7-95F3-CDD90A29A5F9}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B5F-43A8-8C92-AF9F5653FE1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{546130E2-CF82-4BAE-BC22-F3B62969BF5C}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B5F-43A8-8C92-AF9F5653FE1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{D29237E2-7E2D-4049-973F-B8C79628100B}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B5F-43A8-8C92-AF9F5653FE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numCache>
            </c:numRef>
          </c:xVal>
          <c:yVal>
            <c:numRef>
              <c:f>公会計指標分析・財政指標組合せ分析表!$BP$55:$DC$55</c:f>
              <c:numCache>
                <c:formatCode>#,##0.0;"▲ "#,##0.0</c:formatCode>
                <c:ptCount val="40"/>
                <c:pt idx="16">
                  <c:v>37.200000000000003</c:v>
                </c:pt>
                <c:pt idx="24">
                  <c:v>24</c:v>
                </c:pt>
              </c:numCache>
            </c:numRef>
          </c:yVal>
          <c:smooth val="0"/>
          <c:extLst>
            <c:ext xmlns:c16="http://schemas.microsoft.com/office/drawing/2014/chart" uri="{C3380CC4-5D6E-409C-BE32-E72D297353CC}">
              <c16:uniqueId val="{00000013-3B5F-43A8-8C92-AF9F5653FE1C}"/>
            </c:ext>
          </c:extLst>
        </c:ser>
        <c:dLbls>
          <c:showLegendKey val="0"/>
          <c:showVal val="1"/>
          <c:showCatName val="0"/>
          <c:showSerName val="0"/>
          <c:showPercent val="0"/>
          <c:showBubbleSize val="0"/>
        </c:dLbls>
        <c:axId val="699439024"/>
        <c:axId val="699439416"/>
      </c:scatterChart>
      <c:valAx>
        <c:axId val="699439024"/>
        <c:scaling>
          <c:orientation val="minMax"/>
          <c:max val="56.9"/>
          <c:min val="4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439416"/>
        <c:crosses val="autoZero"/>
        <c:crossBetween val="midCat"/>
      </c:valAx>
      <c:valAx>
        <c:axId val="699439416"/>
        <c:scaling>
          <c:orientation val="minMax"/>
          <c:max val="9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9439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{ADC697DB-9C69-4AC2-B947-A711B0A8BFBF}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3AA-431E-BD5D-4E4FE2BA61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{DB4A0FA0-CE79-4EFF-931D-228F3D954C13}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AA-431E-BD5D-4E4FE2BA61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{03ACAD42-C471-45D5-97B9-FBFD03C6D6E8}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AA-431E-BD5D-4E4FE2BA61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{7D8569EC-2E59-4DBD-B270-365BB13FA347}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AA-431E-BD5D-4E4FE2BA61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{97E99653-99CE-42AE-8091-8FFB88BCD28A}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AA-431E-BD5D-4E4FE2BA61F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{895BAC56-21F0-432B-B3E6-D6DFBA25050A}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3AA-431E-BD5D-4E4FE2BA61F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{76332FE7-1CC0-4DE5-A2C5-330C5A31C169}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3AA-431E-BD5D-4E4FE2BA61F6}"/>
                </c:ext>
              </c:extLst>
            </c:dLbl>
            <c:dLbl>
              <c:idx val="24"/>
              <c:layout>
                <c:manualLayout>
                  <c:x val="-3.8433875862671038E-2"/>
                  <c:y val="-7.626975553922274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{2F9065A0-5631-4DE8-B3BE-A9A2B73A33D5}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3AA-431E-BD5D-4E4FE2BA61F6}"/>
                </c:ext>
              </c:extLst>
            </c:dLbl>
            <c:dLbl>
              <c:idx val="32"/>
              <c:layout>
                <c:manualLayout>
                  <c:x val="-2.4962107375550092E-2"/>
                  <c:y val="-4.856353863636519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{8D52FA2E-3CC5-4625-8A55-6F44DF55369E}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3AA-431E-BD5D-4E4FE2BA61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13.5</c:v>
                </c:pt>
                <c:pt idx="16">
                  <c:v>12.4</c:v>
                </c:pt>
                <c:pt idx="24">
                  <c:v>12.4</c:v>
                </c:pt>
                <c:pt idx="32">
                  <c:v>12.5</c:v>
                </c:pt>
              </c:numCache>
            </c:numRef>
          </c:xVal>
          <c:yVal>
            <c:numRef>
              <c:f>公会計指標分析・財政指標組合せ分析表!$BP$73:$DC$73</c:f>
              <c:numCache>
                <c:formatCode>#,##0.0;"▲ "#,##0.0</c:formatCode>
                <c:ptCount val="40"/>
                <c:pt idx="0">
                  <c:v>114.5</c:v>
                </c:pt>
                <c:pt idx="8">
                  <c:v>108</c:v>
                </c:pt>
                <c:pt idx="16">
                  <c:v>85.5</c:v>
                </c:pt>
                <c:pt idx="24">
                  <c:v>68.599999999999994</c:v>
                </c:pt>
                <c:pt idx="32">
                  <c:v>67</c:v>
                </c:pt>
              </c:numCache>
            </c:numRef>
          </c:yVal>
          <c:smooth val="0"/>
          <c:extLst>
            <c:ext xmlns:c16="http://schemas.microsoft.com/office/drawing/2014/chart" uri="{C3380CC4-5D6E-409C-BE32-E72D297353CC}">
              <c16:uniqueId val="{00000009-03AA-431E-BD5D-4E4FE2BA61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{2C13B1BA-EE35-4A6B-B17B-094CF85DA1ED}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3AA-431E-BD5D-4E4FE2BA61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{A85A9ECD-2619-4A26-AF0D-B23E804EF7E0}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AA-431E-BD5D-4E4FE2BA61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{F3042A79-D13F-4927-8C4A-47917E4356DA}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AA-431E-BD5D-4E4FE2BA61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{E2C2C08E-C794-409C-A334-3284D95FBD58}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AA-431E-BD5D-4E4FE2BA61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{4255F517-C326-46EC-976F-87FF3E167DD5}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AA-431E-BD5D-4E4FE2BA61F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{548D3B73-0A92-4A37-9E4E-27CE125D56E0}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3AA-431E-BD5D-4E4FE2BA61F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{3400F12D-347F-43EB-BB45-840B4D6E85CF}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3AA-431E-BD5D-4E4FE2BA61F6}"/>
                </c:ext>
              </c:extLst>
            </c:dLbl>
            <c:dLbl>
              <c:idx val="24"/>
              <c:layout>
                <c:manualLayout>
                  <c:x val="-3.168858666685046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{FF67E3A9-7D10-411C-BF2A-B8312F01EA8C}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3AA-431E-BD5D-4E4FE2BA61F6}"/>
                </c:ext>
              </c:extLst>
            </c:dLbl>
            <c:dLbl>
              <c:idx val="32"/>
              <c:layout>
                <c:manualLayout>
                  <c:x val="-3.170739657137081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{72282A78-76E4-4D3D-8021-F82620FDB733}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3AA-431E-BD5D-4E4FE2BA61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03AA-431E-BD5D-4E4FE2BA61F6}"/>
            </c:ext>
          </c:extLst>
        </c:ser>
        <c:dLbls>
          <c:showLegendKey val="0"/>
          <c:showVal val="1"/>
          <c:showCatName val="0"/>
          <c:showSerName val="0"/>
          <c:showPercent val="0"/>
          <c:showBubbleSize val="0"/>
        </c:dLbls>
        <c:axId val="699440200"/>
        <c:axId val="699440592"/>
      </c:scatterChart>
      <c:valAx>
        <c:axId val="699440200"/>
        <c:scaling>
          <c:orientation val="minMax"/>
          <c:max val="14.799999999999999"/>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440592"/>
        <c:crosses val="autoZero"/>
        <c:crossBetween val="midCat"/>
      </c:valAx>
      <c:valAx>
        <c:axId val="699440592"/>
        <c:scaling>
          <c:orientation val="minMax"/>
          <c:max val="13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94402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実質公債費費比率の分子は平成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年度をピークにして年々低くなってきていたが、平成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年度決算においては、常盤小学校建設事業などの償還が始まったことにより償還額が増となっているため、実質公債費比率の分子も増となっている。</a:t>
          </a:r>
        </a:p>
        <a:p>
          <a:r>
            <a:rPr kumimoji="1" lang="ja-JP" altLang="en-US" sz="1400">
              <a:latin typeface="ＭＳ ゴシック" pitchFamily="49" charset="-128"/>
              <a:ea typeface="ＭＳ ゴシック" pitchFamily="49" charset="-128"/>
            </a:rPr>
            <a:t>今後、実質公債費比率の分子は、元利償還金に大きく依存し、同程度で推移すると予想されており、適切な財政運営に努める。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年度をピークにして、年々下がってきている。その主な要因は行財政改革等の効果による充当可能基金の増及び地方債元金の償還に伴う公営企業債等繰入見込額の減等によるところが大きい。</a:t>
          </a:r>
        </a:p>
        <a:p>
          <a:r>
            <a:rPr kumimoji="1" lang="ja-JP" altLang="en-US" sz="1400">
              <a:latin typeface="ＭＳ ゴシック" pitchFamily="49" charset="-128"/>
              <a:ea typeface="ＭＳ ゴシック" pitchFamily="49" charset="-128"/>
            </a:rPr>
            <a:t>今後、公共施設等の整備による償還金の増及び公営企業債等繰入見込額の増により、将来負担比率の分子は上昇すると予想されており、適切な財政運営に努める。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青森県藤崎町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・ふるさと納税の増収により「ふじさき応援基金」に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億万円積み立てた一方、地方交付税額の減に対応するため財政調整基金を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億円取り崩したことにより、基金全体と１億円の減となった。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・「ふじさき応援基金」や「農業災害基金」への積み立てていくものの、地方交付税額の減への対応により、減少傾向にある。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・まちづくり振興基金：大規模イベント、まちづくり推進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・公共施設等整備基金：公共施設等の整備（更新、集約化、長寿命化等の老朽化対策を含む）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・ふじさき応援基金：教育振興、商工業振興、農林水産業振興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・地域福祉基金：子育て・少子化対策、高齢化対策、障害者施策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・農業災害基金：災害対応、農林水産業振興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・公共施設等整備基金：藤崎町公共施設等総合管理計画（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策定）に基づくインフラ資産の施設の整備事業の財源として８千８百万円を充当した一方で、本庁舎等の整備に備えるため１億円を積立てたことによる増加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・ふじさき応援基金：ふるさと納税が増になったことによる増加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・ふじさき応援基金：平成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年度に予定する未来を担う子ども達の育成に関する事業のため、ふるさと納税を積立予定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・農業災害基金：災害への備え等のため、２千万円程度を目処に積み立てることとしている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・普通交付税の合併算定替による特例措置の適用期限終了による積立金の減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・地方交付税額の減による積立金の減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・地方創生に係る経費の増大による積立金の減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・財政調整基金の残高は、減債基金と公共施設等整備基金とを合わせて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億円程度を維持できるよう努めることとしている。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年度に地方債償還のピークを迎えるため、それに備えて毎年度計画的に積立てを行う予定であり、平成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15,161
37.29
9,212,538
8,973,706
198,474
4,875,001
12,015,681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について類似団体より低くなっているのは、合併特例債等を活用した大規模施設の更新を行ってきたことによるものと考えられる。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役場庁舎、文化会館等の更新が予定されており、数値は比較的伸びは緩やかなものとなる予定であるが、それらの終了後は、上昇傾向になると想定されるため、計画的な更新、統廃合、集約化等の検討を要す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33</xdr:row>
      <xdr:rowOff>6138</xdr:rowOff>
    </xdr:to>
    <xdr:cxnSp macro="">
      <xdr:nvCxnSpPr>
        <xdr:cNvPr id="64" name="直線コネクタ 63"/>
        <xdr:cNvCxnSpPr/>
      </xdr:nvCxnSpPr>
      <xdr:spPr>
        <a:xfrm flipV="1">
          <a:off x="4760595" y="5406390"/>
          <a:ext cx="1270" cy="1029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9965</xdr:rowOff>
    </xdr:from>
    <xdr:ext cx="405111" cy="259045"/>
    <xdr:sp macro="" textlink="">
      <xdr:nvSpPr>
        <xdr:cNvPr id="65" name="有形固定資産減価償却率最小値テキスト"/>
        <xdr:cNvSpPr txBox="1"/>
      </xdr:nvSpPr>
      <xdr:spPr>
        <a:xfrm>
          <a:off x="4813300" y="6439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6138</xdr:rowOff>
    </xdr:from>
    <xdr:to>
      <xdr:col>23</xdr:col>
      <xdr:colOff>174625</xdr:colOff>
      <xdr:row>33</xdr:row>
      <xdr:rowOff>6138</xdr:rowOff>
    </xdr:to>
    <xdr:cxnSp macro="">
      <xdr:nvCxnSpPr>
        <xdr:cNvPr id="66" name="直線コネクタ 65"/>
        <xdr:cNvCxnSpPr/>
      </xdr:nvCxnSpPr>
      <xdr:spPr>
        <a:xfrm>
          <a:off x="4673600" y="6435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7"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68" name="直線コネクタ 67"/>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114529</xdr:rowOff>
    </xdr:from>
    <xdr:ext cx="405111" cy="259045"/>
    <xdr:sp macro="" textlink="">
      <xdr:nvSpPr>
        <xdr:cNvPr id="69" name="有形固定資産減価償却率平均値テキスト"/>
        <xdr:cNvSpPr txBox="1"/>
      </xdr:nvSpPr>
      <xdr:spPr>
        <a:xfrm>
          <a:off x="4813300" y="5686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136102</xdr:rowOff>
    </xdr:from>
    <xdr:to>
      <xdr:col>23</xdr:col>
      <xdr:colOff>136525</xdr:colOff>
      <xdr:row>29</xdr:row>
      <xdr:rowOff>66252</xdr:rowOff>
    </xdr:to>
    <xdr:sp macro="" textlink="">
      <xdr:nvSpPr>
        <xdr:cNvPr id="70" name="フローチャート: 判断 69"/>
        <xdr:cNvSpPr/>
      </xdr:nvSpPr>
      <xdr:spPr>
        <a:xfrm>
          <a:off x="4711700" y="57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158962</xdr:rowOff>
    </xdr:from>
    <xdr:to>
      <xdr:col>19</xdr:col>
      <xdr:colOff>187325</xdr:colOff>
      <xdr:row>30</xdr:row>
      <xdr:rowOff>89112</xdr:rowOff>
    </xdr:to>
    <xdr:sp macro="" textlink="">
      <xdr:nvSpPr>
        <xdr:cNvPr id="71" name="フローチャート: 判断 70"/>
        <xdr:cNvSpPr/>
      </xdr:nvSpPr>
      <xdr:spPr>
        <a:xfrm>
          <a:off x="4000500" y="590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9102</xdr:rowOff>
    </xdr:from>
    <xdr:to>
      <xdr:col>15</xdr:col>
      <xdr:colOff>187325</xdr:colOff>
      <xdr:row>30</xdr:row>
      <xdr:rowOff>110702</xdr:rowOff>
    </xdr:to>
    <xdr:sp macro="" textlink="">
      <xdr:nvSpPr>
        <xdr:cNvPr id="72" name="フローチャート: 判断 71"/>
        <xdr:cNvSpPr/>
      </xdr:nvSpPr>
      <xdr:spPr>
        <a:xfrm>
          <a:off x="3238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31962</xdr:rowOff>
    </xdr:from>
    <xdr:to>
      <xdr:col>19</xdr:col>
      <xdr:colOff>187325</xdr:colOff>
      <xdr:row>31</xdr:row>
      <xdr:rowOff>133562</xdr:rowOff>
    </xdr:to>
    <xdr:sp macro="" textlink="">
      <xdr:nvSpPr>
        <xdr:cNvPr id="78" name="楕円 77"/>
        <xdr:cNvSpPr/>
      </xdr:nvSpPr>
      <xdr:spPr>
        <a:xfrm>
          <a:off x="4000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164042</xdr:rowOff>
    </xdr:from>
    <xdr:to>
      <xdr:col>15</xdr:col>
      <xdr:colOff>187325</xdr:colOff>
      <xdr:row>34</xdr:row>
      <xdr:rowOff>94192</xdr:rowOff>
    </xdr:to>
    <xdr:sp macro="" textlink="">
      <xdr:nvSpPr>
        <xdr:cNvPr id="79" name="楕円 78"/>
        <xdr:cNvSpPr/>
      </xdr:nvSpPr>
      <xdr:spPr>
        <a:xfrm>
          <a:off x="3238500" y="65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82762</xdr:rowOff>
    </xdr:from>
    <xdr:to>
      <xdr:col>19</xdr:col>
      <xdr:colOff>136525</xdr:colOff>
      <xdr:row>34</xdr:row>
      <xdr:rowOff>43392</xdr:rowOff>
    </xdr:to>
    <xdr:cxnSp macro="">
      <xdr:nvCxnSpPr>
        <xdr:cNvPr id="80" name="直線コネクタ 79"/>
        <xdr:cNvCxnSpPr/>
      </xdr:nvCxnSpPr>
      <xdr:spPr>
        <a:xfrm flipV="1">
          <a:off x="3289300" y="6169237"/>
          <a:ext cx="762000" cy="4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105639</xdr:rowOff>
    </xdr:from>
    <xdr:ext cx="405111" cy="259045"/>
    <xdr:sp macro="" textlink="">
      <xdr:nvSpPr>
        <xdr:cNvPr id="81" name="n_1aveValue有形固定資産減価償却率"/>
        <xdr:cNvSpPr txBox="1"/>
      </xdr:nvSpPr>
      <xdr:spPr>
        <a:xfrm>
          <a:off x="38360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82" name="n_2aveValue有形固定資産減価償却率"/>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124689</xdr:rowOff>
    </xdr:from>
    <xdr:ext cx="405111" cy="259045"/>
    <xdr:sp macro="" textlink="">
      <xdr:nvSpPr>
        <xdr:cNvPr id="83" name="n_1mainValue有形固定資産減価償却率"/>
        <xdr:cNvSpPr txBox="1"/>
      </xdr:nvSpPr>
      <xdr:spPr>
        <a:xfrm>
          <a:off x="38360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85319</xdr:rowOff>
    </xdr:from>
    <xdr:ext cx="405111" cy="259045"/>
    <xdr:sp macro="" textlink="">
      <xdr:nvSpPr>
        <xdr:cNvPr id="84" name="n_2mainValue有形固定資産減価償却率"/>
        <xdr:cNvSpPr txBox="1"/>
      </xdr:nvSpPr>
      <xdr:spPr>
        <a:xfrm>
          <a:off x="3086744" y="6686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は類似団体の平均を上回っているのは、合併特例債等を活用した大規模施設の更新を行ってきたことによる債務の増加によるものと考えられる。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今後も役場庁舎、文化会館等の更新が予定されているため、上昇傾向になると想定されるので計画的な更新、統廃合、集約化等の検討を要する。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3" name="直線コネクタ 112"/>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4"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5" name="直線コネクタ 114"/>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6"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7" name="直線コネクタ 116"/>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129063</xdr:rowOff>
    </xdr:from>
    <xdr:ext cx="340478" cy="259045"/>
    <xdr:sp macro="" textlink="">
      <xdr:nvSpPr>
        <xdr:cNvPr id="118" name="債務償還可能年数平均値テキスト"/>
        <xdr:cNvSpPr txBox="1"/>
      </xdr:nvSpPr>
      <xdr:spPr>
        <a:xfrm>
          <a:off x="14846300" y="6044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19" name="フローチャート: 判断 118"/>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54680</xdr:rowOff>
    </xdr:from>
    <xdr:to>
      <xdr:col>76</xdr:col>
      <xdr:colOff>73025</xdr:colOff>
      <xdr:row>30</xdr:row>
      <xdr:rowOff>156280</xdr:rowOff>
    </xdr:to>
    <xdr:sp macro="" textlink="">
      <xdr:nvSpPr>
        <xdr:cNvPr id="125" name="楕円 124"/>
        <xdr:cNvSpPr/>
      </xdr:nvSpPr>
      <xdr:spPr>
        <a:xfrm>
          <a:off x="14744700" y="5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77557</xdr:rowOff>
    </xdr:from>
    <xdr:ext cx="340478" cy="259045"/>
    <xdr:sp macro="" textlink="">
      <xdr:nvSpPr>
        <xdr:cNvPr id="126" name="債務償還可能年数該当値テキスト"/>
        <xdr:cNvSpPr txBox="1"/>
      </xdr:nvSpPr>
      <xdr:spPr>
        <a:xfrm>
          <a:off x="14846300" y="5821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15,161
37.29
9,212,538
8,973,706
198,474
4,875,001
12,015,681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xdr:cNvSpPr txBox="1"/>
      </xdr:nvSpPr>
      <xdr:spPr>
        <a:xfrm>
          <a:off x="4673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93980</xdr:rowOff>
    </xdr:from>
    <xdr:to>
      <xdr:col>20</xdr:col>
      <xdr:colOff>38100</xdr:colOff>
      <xdr:row>36</xdr:row>
      <xdr:rowOff>24130</xdr:rowOff>
    </xdr:to>
    <xdr:sp macro="" textlink="">
      <xdr:nvSpPr>
        <xdr:cNvPr id="70" name="楕円 69"/>
        <xdr:cNvSpPr/>
      </xdr:nvSpPr>
      <xdr:spPr>
        <a:xfrm>
          <a:off x="3746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74930</xdr:rowOff>
    </xdr:from>
    <xdr:to>
      <xdr:col>15</xdr:col>
      <xdr:colOff>101600</xdr:colOff>
      <xdr:row>36</xdr:row>
      <xdr:rowOff>5080</xdr:rowOff>
    </xdr:to>
    <xdr:sp macro="" textlink="">
      <xdr:nvSpPr>
        <xdr:cNvPr id="71" name="楕円 70"/>
        <xdr:cNvSpPr/>
      </xdr:nvSpPr>
      <xdr:spPr>
        <a:xfrm>
          <a:off x="2857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125730</xdr:rowOff>
    </xdr:from>
    <xdr:to>
      <xdr:col>19</xdr:col>
      <xdr:colOff>177800</xdr:colOff>
      <xdr:row>35</xdr:row>
      <xdr:rowOff>144780</xdr:rowOff>
    </xdr:to>
    <xdr:cxnSp macro="">
      <xdr:nvCxnSpPr>
        <xdr:cNvPr id="72" name="直線コネクタ 71"/>
        <xdr:cNvCxnSpPr/>
      </xdr:nvCxnSpPr>
      <xdr:spPr>
        <a:xfrm>
          <a:off x="2908300" y="6126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73"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102887</xdr:rowOff>
    </xdr:from>
    <xdr:ext cx="405111" cy="259045"/>
    <xdr:sp macro="" textlink="">
      <xdr:nvSpPr>
        <xdr:cNvPr id="74" name="n_2aveValue【道路】&#10;有形固定資産減価償却率"/>
        <xdr:cNvSpPr txBox="1"/>
      </xdr:nvSpPr>
      <xdr:spPr>
        <a:xfrm>
          <a:off x="27057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40657</xdr:rowOff>
    </xdr:from>
    <xdr:ext cx="405111" cy="259045"/>
    <xdr:sp macro="" textlink="">
      <xdr:nvSpPr>
        <xdr:cNvPr id="75" name="n_1mainValue【道路】&#10;有形固定資産減価償却率"/>
        <xdr:cNvSpPr txBox="1"/>
      </xdr:nvSpPr>
      <xdr:spPr>
        <a:xfrm>
          <a:off x="3582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21607</xdr:rowOff>
    </xdr:from>
    <xdr:ext cx="405111" cy="259045"/>
    <xdr:sp macro="" textlink="">
      <xdr:nvSpPr>
        <xdr:cNvPr id="76" name="n_2mainValue【道路】&#10;有形固定資産減価償却率"/>
        <xdr:cNvSpPr txBox="1"/>
      </xdr:nvSpPr>
      <xdr:spPr>
        <a:xfrm>
          <a:off x="27057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89" name="テキスト ボックス 88"/>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1" name="テキスト ボックス 9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62301</xdr:rowOff>
    </xdr:from>
    <xdr:to>
      <xdr:col>54</xdr:col>
      <xdr:colOff>189865</xdr:colOff>
      <xdr:row>40</xdr:row>
      <xdr:rowOff>151867</xdr:rowOff>
    </xdr:to>
    <xdr:cxnSp macro="">
      <xdr:nvCxnSpPr>
        <xdr:cNvPr id="99" name="直線コネクタ 98"/>
        <xdr:cNvCxnSpPr/>
      </xdr:nvCxnSpPr>
      <xdr:spPr>
        <a:xfrm flipV="1">
          <a:off x="10476865" y="5891601"/>
          <a:ext cx="0" cy="11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155694</xdr:rowOff>
    </xdr:from>
    <xdr:ext cx="534377" cy="259045"/>
    <xdr:sp macro="" textlink="">
      <xdr:nvSpPr>
        <xdr:cNvPr id="100" name="【道路】&#10;一人当たり延長最小値テキスト"/>
        <xdr:cNvSpPr txBox="1"/>
      </xdr:nvSpPr>
      <xdr:spPr>
        <a:xfrm>
          <a:off x="10515600" y="701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151867</xdr:rowOff>
    </xdr:from>
    <xdr:to>
      <xdr:col>55</xdr:col>
      <xdr:colOff>88900</xdr:colOff>
      <xdr:row>40</xdr:row>
      <xdr:rowOff>151867</xdr:rowOff>
    </xdr:to>
    <xdr:cxnSp macro="">
      <xdr:nvCxnSpPr>
        <xdr:cNvPr id="101" name="直線コネクタ 100"/>
        <xdr:cNvCxnSpPr/>
      </xdr:nvCxnSpPr>
      <xdr:spPr>
        <a:xfrm>
          <a:off x="10388600" y="700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8978</xdr:rowOff>
    </xdr:from>
    <xdr:ext cx="534377" cy="259045"/>
    <xdr:sp macro="" textlink="">
      <xdr:nvSpPr>
        <xdr:cNvPr id="102" name="【道路】&#10;一人当たり延長最大値テキスト"/>
        <xdr:cNvSpPr txBox="1"/>
      </xdr:nvSpPr>
      <xdr:spPr>
        <a:xfrm>
          <a:off x="10515600" y="566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62301</xdr:rowOff>
    </xdr:from>
    <xdr:to>
      <xdr:col>55</xdr:col>
      <xdr:colOff>88900</xdr:colOff>
      <xdr:row>34</xdr:row>
      <xdr:rowOff>62301</xdr:rowOff>
    </xdr:to>
    <xdr:cxnSp macro="">
      <xdr:nvCxnSpPr>
        <xdr:cNvPr id="103" name="直線コネクタ 102"/>
        <xdr:cNvCxnSpPr/>
      </xdr:nvCxnSpPr>
      <xdr:spPr>
        <a:xfrm>
          <a:off x="10388600" y="589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70121</xdr:rowOff>
    </xdr:from>
    <xdr:ext cx="534377" cy="259045"/>
    <xdr:sp macro="" textlink="">
      <xdr:nvSpPr>
        <xdr:cNvPr id="104" name="【道路】&#10;一人当たり延長平均値テキスト"/>
        <xdr:cNvSpPr txBox="1"/>
      </xdr:nvSpPr>
      <xdr:spPr>
        <a:xfrm>
          <a:off x="10515600" y="658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105" name="フローチャート: 判断 104"/>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165166</xdr:rowOff>
    </xdr:from>
    <xdr:to>
      <xdr:col>50</xdr:col>
      <xdr:colOff>165100</xdr:colOff>
      <xdr:row>39</xdr:row>
      <xdr:rowOff>95316</xdr:rowOff>
    </xdr:to>
    <xdr:sp macro="" textlink="">
      <xdr:nvSpPr>
        <xdr:cNvPr id="106" name="フローチャート: 判断 105"/>
        <xdr:cNvSpPr/>
      </xdr:nvSpPr>
      <xdr:spPr>
        <a:xfrm>
          <a:off x="9588500" y="66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141094</xdr:rowOff>
    </xdr:from>
    <xdr:to>
      <xdr:col>46</xdr:col>
      <xdr:colOff>38100</xdr:colOff>
      <xdr:row>38</xdr:row>
      <xdr:rowOff>71244</xdr:rowOff>
    </xdr:to>
    <xdr:sp macro="" textlink="">
      <xdr:nvSpPr>
        <xdr:cNvPr id="107" name="フローチャート: 判断 106"/>
        <xdr:cNvSpPr/>
      </xdr:nvSpPr>
      <xdr:spPr>
        <a:xfrm>
          <a:off x="8699500" y="648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105296</xdr:rowOff>
    </xdr:from>
    <xdr:to>
      <xdr:col>50</xdr:col>
      <xdr:colOff>165100</xdr:colOff>
      <xdr:row>42</xdr:row>
      <xdr:rowOff>35446</xdr:rowOff>
    </xdr:to>
    <xdr:sp macro="" textlink="">
      <xdr:nvSpPr>
        <xdr:cNvPr id="113" name="楕円 112"/>
        <xdr:cNvSpPr/>
      </xdr:nvSpPr>
      <xdr:spPr>
        <a:xfrm>
          <a:off x="9588500" y="71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111628</xdr:rowOff>
    </xdr:from>
    <xdr:to>
      <xdr:col>46</xdr:col>
      <xdr:colOff>38100</xdr:colOff>
      <xdr:row>42</xdr:row>
      <xdr:rowOff>41778</xdr:rowOff>
    </xdr:to>
    <xdr:sp macro="" textlink="">
      <xdr:nvSpPr>
        <xdr:cNvPr id="114" name="楕円 113"/>
        <xdr:cNvSpPr/>
      </xdr:nvSpPr>
      <xdr:spPr>
        <a:xfrm>
          <a:off x="8699500" y="71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156096</xdr:rowOff>
    </xdr:from>
    <xdr:to>
      <xdr:col>50</xdr:col>
      <xdr:colOff>114300</xdr:colOff>
      <xdr:row>41</xdr:row>
      <xdr:rowOff>162428</xdr:rowOff>
    </xdr:to>
    <xdr:cxnSp macro="">
      <xdr:nvCxnSpPr>
        <xdr:cNvPr id="115" name="直線コネクタ 114"/>
        <xdr:cNvCxnSpPr/>
      </xdr:nvCxnSpPr>
      <xdr:spPr>
        <a:xfrm flipV="1">
          <a:off x="8750300" y="7185546"/>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111843</xdr:rowOff>
    </xdr:from>
    <xdr:ext cx="534377" cy="259045"/>
    <xdr:sp macro="" textlink="">
      <xdr:nvSpPr>
        <xdr:cNvPr id="116" name="n_1aveValue【道路】&#10;一人当たり延長"/>
        <xdr:cNvSpPr txBox="1"/>
      </xdr:nvSpPr>
      <xdr:spPr>
        <a:xfrm>
          <a:off x="9359411" y="64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87771</xdr:rowOff>
    </xdr:from>
    <xdr:ext cx="534377" cy="259045"/>
    <xdr:sp macro="" textlink="">
      <xdr:nvSpPr>
        <xdr:cNvPr id="117" name="n_2aveValue【道路】&#10;一人当たり延長"/>
        <xdr:cNvSpPr txBox="1"/>
      </xdr:nvSpPr>
      <xdr:spPr>
        <a:xfrm>
          <a:off x="8483111" y="625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26573</xdr:rowOff>
    </xdr:from>
    <xdr:ext cx="534377" cy="259045"/>
    <xdr:sp macro="" textlink="">
      <xdr:nvSpPr>
        <xdr:cNvPr id="118" name="n_1mainValue【道路】&#10;一人当たり延長"/>
        <xdr:cNvSpPr txBox="1"/>
      </xdr:nvSpPr>
      <xdr:spPr>
        <a:xfrm>
          <a:off x="9359411" y="722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32905</xdr:rowOff>
    </xdr:from>
    <xdr:ext cx="534377" cy="259045"/>
    <xdr:sp macro="" textlink="">
      <xdr:nvSpPr>
        <xdr:cNvPr id="119" name="n_2mainValue【道路】&#10;一人当たり延長"/>
        <xdr:cNvSpPr txBox="1"/>
      </xdr:nvSpPr>
      <xdr:spPr>
        <a:xfrm>
          <a:off x="8483111" y="72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1" name="直線コネクタ 13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2" name="テキスト ボックス 13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40" name="直線コネクタ 139"/>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1"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2" name="直線コネクタ 141"/>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3"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5" name="【橋りょう・トンネ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6" name="フローチャート: 判断 14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47" name="フローチャート: 判断 146"/>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48" name="フローチャート: 判断 147"/>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54" name="楕円 153"/>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92075</xdr:rowOff>
    </xdr:from>
    <xdr:to>
      <xdr:col>15</xdr:col>
      <xdr:colOff>101600</xdr:colOff>
      <xdr:row>61</xdr:row>
      <xdr:rowOff>22225</xdr:rowOff>
    </xdr:to>
    <xdr:sp macro="" textlink="">
      <xdr:nvSpPr>
        <xdr:cNvPr id="155" name="楕円 154"/>
        <xdr:cNvSpPr/>
      </xdr:nvSpPr>
      <xdr:spPr>
        <a:xfrm>
          <a:off x="2857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142875</xdr:rowOff>
    </xdr:to>
    <xdr:cxnSp macro="">
      <xdr:nvCxnSpPr>
        <xdr:cNvPr id="156" name="直線コネクタ 155"/>
        <xdr:cNvCxnSpPr/>
      </xdr:nvCxnSpPr>
      <xdr:spPr>
        <a:xfrm flipV="1">
          <a:off x="2908300" y="104241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57"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58"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159" name="n_1main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38752</xdr:rowOff>
    </xdr:from>
    <xdr:ext cx="405111" cy="259045"/>
    <xdr:sp macro="" textlink="">
      <xdr:nvSpPr>
        <xdr:cNvPr id="160" name="n_2mainValue【橋りょう・トンネル】&#10;有形固定資産減価償却率"/>
        <xdr:cNvSpPr txBox="1"/>
      </xdr:nvSpPr>
      <xdr:spPr>
        <a:xfrm>
          <a:off x="27057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1" name="直線コネクタ 17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2" name="テキスト ボックス 17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3" name="直線コネクタ 17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4" name="テキスト ボックス 17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5" name="直線コネクタ 17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6" name="テキスト ボックス 17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7" name="直線コネクタ 17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8" name="テキスト ボックス 17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9" name="直線コネクタ 17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0" name="テキスト ボックス 17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1" name="直線コネクタ 18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2" name="テキスト ボックス 18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4" name="テキスト ボックス 18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86" name="直線コネクタ 185"/>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87" name="【橋りょう・トンネル】&#10;一人当たり有形固定資産（償却資産）額最小値テキスト"/>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88" name="直線コネクタ 187"/>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89" name="【橋りょう・トンネル】&#10;一人当たり有形固定資産（償却資産）額最大値テキスト"/>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90" name="直線コネクタ 189"/>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91" name="【橋りょう・トンネル】&#10;一人当たり有形固定資産（償却資産）額平均値テキスト"/>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192" name="フローチャート: 判断 191"/>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193" name="フローチャート: 判断 192"/>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194" name="フローチャート: 判断 193"/>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25923</xdr:rowOff>
    </xdr:from>
    <xdr:to>
      <xdr:col>50</xdr:col>
      <xdr:colOff>165100</xdr:colOff>
      <xdr:row>63</xdr:row>
      <xdr:rowOff>127523</xdr:rowOff>
    </xdr:to>
    <xdr:sp macro="" textlink="">
      <xdr:nvSpPr>
        <xdr:cNvPr id="200" name="楕円 199"/>
        <xdr:cNvSpPr/>
      </xdr:nvSpPr>
      <xdr:spPr>
        <a:xfrm>
          <a:off x="9588500" y="108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27390</xdr:rowOff>
    </xdr:from>
    <xdr:to>
      <xdr:col>46</xdr:col>
      <xdr:colOff>38100</xdr:colOff>
      <xdr:row>63</xdr:row>
      <xdr:rowOff>128990</xdr:rowOff>
    </xdr:to>
    <xdr:sp macro="" textlink="">
      <xdr:nvSpPr>
        <xdr:cNvPr id="201" name="楕円 200"/>
        <xdr:cNvSpPr/>
      </xdr:nvSpPr>
      <xdr:spPr>
        <a:xfrm>
          <a:off x="8699500" y="108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76723</xdr:rowOff>
    </xdr:from>
    <xdr:to>
      <xdr:col>50</xdr:col>
      <xdr:colOff>114300</xdr:colOff>
      <xdr:row>63</xdr:row>
      <xdr:rowOff>78190</xdr:rowOff>
    </xdr:to>
    <xdr:cxnSp macro="">
      <xdr:nvCxnSpPr>
        <xdr:cNvPr id="202" name="直線コネクタ 201"/>
        <xdr:cNvCxnSpPr/>
      </xdr:nvCxnSpPr>
      <xdr:spPr>
        <a:xfrm flipV="1">
          <a:off x="8750300" y="10878073"/>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118427</xdr:rowOff>
    </xdr:from>
    <xdr:ext cx="599010" cy="259045"/>
    <xdr:sp macro="" textlink="">
      <xdr:nvSpPr>
        <xdr:cNvPr id="203" name="n_1aveValue【橋りょう・トンネル】&#10;一人当たり有形固定資産（償却資産）額"/>
        <xdr:cNvSpPr txBox="1"/>
      </xdr:nvSpPr>
      <xdr:spPr>
        <a:xfrm>
          <a:off x="93270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204" name="n_2aveValue【橋りょう・トンネル】&#10;一人当たり有形固定資産（償却資産）額"/>
        <xdr:cNvSpPr txBox="1"/>
      </xdr:nvSpPr>
      <xdr:spPr>
        <a:xfrm>
          <a:off x="8450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118650</xdr:rowOff>
    </xdr:from>
    <xdr:ext cx="599010" cy="259045"/>
    <xdr:sp macro="" textlink="">
      <xdr:nvSpPr>
        <xdr:cNvPr id="205" name="n_1mainValue【橋りょう・トンネル】&#10;一人当たり有形固定資産（償却資産）額"/>
        <xdr:cNvSpPr txBox="1"/>
      </xdr:nvSpPr>
      <xdr:spPr>
        <a:xfrm>
          <a:off x="9327095" y="1092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120117</xdr:rowOff>
    </xdr:from>
    <xdr:ext cx="599010" cy="259045"/>
    <xdr:sp macro="" textlink="">
      <xdr:nvSpPr>
        <xdr:cNvPr id="206" name="n_2mainValue【橋りょう・トンネル】&#10;一人当たり有形固定資産（償却資産）額"/>
        <xdr:cNvSpPr txBox="1"/>
      </xdr:nvSpPr>
      <xdr:spPr>
        <a:xfrm>
          <a:off x="8450795" y="1092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29" name="直線コネクタ 228"/>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30" name="【公営住宅】&#10;有形固定資産減価償却率最小値テキスト"/>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31" name="直線コネクタ 230"/>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34" name="【公営住宅】&#10;有形固定資産減価償却率平均値テキスト"/>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35" name="フローチャート: 判断 234"/>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36" name="フローチャート: 判断 235"/>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37" name="フローチャート: 判断 236"/>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28448</xdr:rowOff>
    </xdr:from>
    <xdr:to>
      <xdr:col>20</xdr:col>
      <xdr:colOff>38100</xdr:colOff>
      <xdr:row>82</xdr:row>
      <xdr:rowOff>130048</xdr:rowOff>
    </xdr:to>
    <xdr:sp macro="" textlink="">
      <xdr:nvSpPr>
        <xdr:cNvPr id="243" name="楕円 242"/>
        <xdr:cNvSpPr/>
      </xdr:nvSpPr>
      <xdr:spPr>
        <a:xfrm>
          <a:off x="3746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170180</xdr:rowOff>
    </xdr:from>
    <xdr:to>
      <xdr:col>15</xdr:col>
      <xdr:colOff>101600</xdr:colOff>
      <xdr:row>82</xdr:row>
      <xdr:rowOff>100330</xdr:rowOff>
    </xdr:to>
    <xdr:sp macro="" textlink="">
      <xdr:nvSpPr>
        <xdr:cNvPr id="244" name="楕円 243"/>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79248</xdr:rowOff>
    </xdr:to>
    <xdr:cxnSp macro="">
      <xdr:nvCxnSpPr>
        <xdr:cNvPr id="245" name="直線コネクタ 244"/>
        <xdr:cNvCxnSpPr/>
      </xdr:nvCxnSpPr>
      <xdr:spPr>
        <a:xfrm>
          <a:off x="2908300" y="141084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134890</xdr:rowOff>
    </xdr:from>
    <xdr:ext cx="405111" cy="259045"/>
    <xdr:sp macro="" textlink="">
      <xdr:nvSpPr>
        <xdr:cNvPr id="246" name="n_1aveValue【公営住宅】&#10;有形固定資産減価償却率"/>
        <xdr:cNvSpPr txBox="1"/>
      </xdr:nvSpPr>
      <xdr:spPr>
        <a:xfrm>
          <a:off x="35820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112031</xdr:rowOff>
    </xdr:from>
    <xdr:ext cx="405111" cy="259045"/>
    <xdr:sp macro="" textlink="">
      <xdr:nvSpPr>
        <xdr:cNvPr id="247" name="n_2aveValue【公営住宅】&#10;有形固定資産減価償却率"/>
        <xdr:cNvSpPr txBox="1"/>
      </xdr:nvSpPr>
      <xdr:spPr>
        <a:xfrm>
          <a:off x="2705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146575</xdr:rowOff>
    </xdr:from>
    <xdr:ext cx="405111" cy="259045"/>
    <xdr:sp macro="" textlink="">
      <xdr:nvSpPr>
        <xdr:cNvPr id="248" name="n_1mainValue【公営住宅】&#10;有形固定資産減価償却率"/>
        <xdr:cNvSpPr txBox="1"/>
      </xdr:nvSpPr>
      <xdr:spPr>
        <a:xfrm>
          <a:off x="3582044" y="1386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116857</xdr:rowOff>
    </xdr:from>
    <xdr:ext cx="405111" cy="259045"/>
    <xdr:sp macro="" textlink="">
      <xdr:nvSpPr>
        <xdr:cNvPr id="249" name="n_2mainValue【公営住宅】&#10;有形固定資産減価償却率"/>
        <xdr:cNvSpPr txBox="1"/>
      </xdr:nvSpPr>
      <xdr:spPr>
        <a:xfrm>
          <a:off x="2705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73" name="直線コネクタ 272"/>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74"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75" name="直線コネクタ 274"/>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76" name="【公営住宅】&#10;一人当たり面積最大値テキスト"/>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77" name="直線コネクタ 276"/>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78" name="【公営住宅】&#10;一人当たり面積平均値テキスト"/>
        <xdr:cNvSpPr txBox="1"/>
      </xdr:nvSpPr>
      <xdr:spPr>
        <a:xfrm>
          <a:off x="10515600" y="1363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279" name="フローチャート: 判断 278"/>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280" name="フローチャート: 判断 279"/>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81" name="フローチャート: 判断 280"/>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55880</xdr:rowOff>
    </xdr:from>
    <xdr:to>
      <xdr:col>50</xdr:col>
      <xdr:colOff>165100</xdr:colOff>
      <xdr:row>81</xdr:row>
      <xdr:rowOff>157480</xdr:rowOff>
    </xdr:to>
    <xdr:sp macro="" textlink="">
      <xdr:nvSpPr>
        <xdr:cNvPr id="287" name="楕円 286"/>
        <xdr:cNvSpPr/>
      </xdr:nvSpPr>
      <xdr:spPr>
        <a:xfrm>
          <a:off x="958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65787</xdr:rowOff>
    </xdr:from>
    <xdr:to>
      <xdr:col>46</xdr:col>
      <xdr:colOff>38100</xdr:colOff>
      <xdr:row>81</xdr:row>
      <xdr:rowOff>167387</xdr:rowOff>
    </xdr:to>
    <xdr:sp macro="" textlink="">
      <xdr:nvSpPr>
        <xdr:cNvPr id="288" name="楕円 287"/>
        <xdr:cNvSpPr/>
      </xdr:nvSpPr>
      <xdr:spPr>
        <a:xfrm>
          <a:off x="8699500" y="139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106680</xdr:rowOff>
    </xdr:from>
    <xdr:to>
      <xdr:col>50</xdr:col>
      <xdr:colOff>114300</xdr:colOff>
      <xdr:row>81</xdr:row>
      <xdr:rowOff>116587</xdr:rowOff>
    </xdr:to>
    <xdr:cxnSp macro="">
      <xdr:nvCxnSpPr>
        <xdr:cNvPr id="289" name="直線コネクタ 288"/>
        <xdr:cNvCxnSpPr/>
      </xdr:nvCxnSpPr>
      <xdr:spPr>
        <a:xfrm flipV="1">
          <a:off x="8750300" y="13994130"/>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105427</xdr:rowOff>
    </xdr:from>
    <xdr:ext cx="469744" cy="259045"/>
    <xdr:sp macro="" textlink="">
      <xdr:nvSpPr>
        <xdr:cNvPr id="290" name="n_1aveValue【公営住宅】&#10;一人当たり面積"/>
        <xdr:cNvSpPr txBox="1"/>
      </xdr:nvSpPr>
      <xdr:spPr>
        <a:xfrm>
          <a:off x="9391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291" name="n_2aveValue【公営住宅】&#10;一人当たり面積"/>
        <xdr:cNvSpPr txBox="1"/>
      </xdr:nvSpPr>
      <xdr:spPr>
        <a:xfrm>
          <a:off x="8515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148607</xdr:rowOff>
    </xdr:from>
    <xdr:ext cx="469744" cy="259045"/>
    <xdr:sp macro="" textlink="">
      <xdr:nvSpPr>
        <xdr:cNvPr id="292" name="n_1mainValue【公営住宅】&#10;一人当たり面積"/>
        <xdr:cNvSpPr txBox="1"/>
      </xdr:nvSpPr>
      <xdr:spPr>
        <a:xfrm>
          <a:off x="9391727" y="1403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158514</xdr:rowOff>
    </xdr:from>
    <xdr:ext cx="469744" cy="259045"/>
    <xdr:sp macro="" textlink="">
      <xdr:nvSpPr>
        <xdr:cNvPr id="293" name="n_2mainValue【公営住宅】&#10;一人当たり面積"/>
        <xdr:cNvSpPr txBox="1"/>
      </xdr:nvSpPr>
      <xdr:spPr>
        <a:xfrm>
          <a:off x="8515427" y="140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95" name="正方形/長方形 29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96" name="正方形/長方形 29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97" name="正方形/長方形 29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98" name="正方形/長方形 29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1" name="正方形/長方形 30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2" name="正方形/長方形 30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3" name="正方形/長方形 30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4" name="正方形/長方形 30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3" name="正方形/長方形 3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4" name="テキスト ボックス 3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5" name="直線コネクタ 3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6" name="テキスト ボックス 3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7" name="直線コネクタ 3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8" name="テキスト ボックス 3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9" name="直線コネクタ 3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0" name="テキスト ボックス 3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1" name="直線コネクタ 3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2" name="テキスト ボックス 3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3" name="直線コネクタ 3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4" name="テキスト ボックス 3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5" name="直線コネクタ 3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6" name="テキスト ボックス 32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7" name="直線コネクタ 3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8" name="テキスト ボックス 3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30" name="直線コネクタ 329"/>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31" name="【認定こども園・幼稚園・保育所】&#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32" name="直線コネクタ 331"/>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33" name="【認定こども園・幼稚園・保育所】&#10;有形固定資産減価償却率最大値テキスト"/>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34" name="直線コネクタ 333"/>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35" name="【認定こども園・幼稚園・保育所】&#10;有形固定資産減価償却率平均値テキスト"/>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36" name="フローチャート: 判断 335"/>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37" name="フローチャート: 判断 336"/>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38" name="フローチャート: 判断 337"/>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9" name="テキスト ボックス 3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0" name="テキスト ボックス 3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1" name="テキスト ボックス 3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2" name="テキスト ボックス 3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3" name="テキスト ボックス 3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63500</xdr:rowOff>
    </xdr:from>
    <xdr:to>
      <xdr:col>81</xdr:col>
      <xdr:colOff>101600</xdr:colOff>
      <xdr:row>35</xdr:row>
      <xdr:rowOff>165100</xdr:rowOff>
    </xdr:to>
    <xdr:sp macro="" textlink="">
      <xdr:nvSpPr>
        <xdr:cNvPr id="344" name="楕円 343"/>
        <xdr:cNvSpPr/>
      </xdr:nvSpPr>
      <xdr:spPr>
        <a:xfrm>
          <a:off x="1543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63500</xdr:rowOff>
    </xdr:from>
    <xdr:to>
      <xdr:col>76</xdr:col>
      <xdr:colOff>165100</xdr:colOff>
      <xdr:row>35</xdr:row>
      <xdr:rowOff>165100</xdr:rowOff>
    </xdr:to>
    <xdr:sp macro="" textlink="">
      <xdr:nvSpPr>
        <xdr:cNvPr id="345" name="楕円 344"/>
        <xdr:cNvSpPr/>
      </xdr:nvSpPr>
      <xdr:spPr>
        <a:xfrm>
          <a:off x="14541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114300</xdr:rowOff>
    </xdr:from>
    <xdr:to>
      <xdr:col>81</xdr:col>
      <xdr:colOff>50800</xdr:colOff>
      <xdr:row>35</xdr:row>
      <xdr:rowOff>114300</xdr:rowOff>
    </xdr:to>
    <xdr:cxnSp macro="">
      <xdr:nvCxnSpPr>
        <xdr:cNvPr id="346" name="直線コネクタ 345"/>
        <xdr:cNvCxnSpPr/>
      </xdr:nvCxnSpPr>
      <xdr:spPr>
        <a:xfrm>
          <a:off x="14592300" y="611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47"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348" name="n_2aveValue【認定こども園・幼稚園・保育所】&#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10177</xdr:rowOff>
    </xdr:from>
    <xdr:ext cx="405111" cy="259045"/>
    <xdr:sp macro="" textlink="">
      <xdr:nvSpPr>
        <xdr:cNvPr id="349" name="n_1mainValue【認定こども園・幼稚園・保育所】&#10;有形固定資産減価償却率"/>
        <xdr:cNvSpPr txBox="1"/>
      </xdr:nvSpPr>
      <xdr:spPr>
        <a:xfrm>
          <a:off x="152660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10177</xdr:rowOff>
    </xdr:from>
    <xdr:ext cx="405111" cy="259045"/>
    <xdr:sp macro="" textlink="">
      <xdr:nvSpPr>
        <xdr:cNvPr id="350" name="n_2mainValue【認定こども園・幼稚園・保育所】&#10;有形固定資産減価償却率"/>
        <xdr:cNvSpPr txBox="1"/>
      </xdr:nvSpPr>
      <xdr:spPr>
        <a:xfrm>
          <a:off x="14389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2" name="テキスト ボックス 3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4" name="テキスト ボックス 3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6" name="テキスト ボックス 3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8" name="テキスト ボックス 3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0" name="テキスト ボックス 3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374" name="直線コネクタ 373"/>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375" name="【認定こども園・幼稚園・保育所】&#10;一人当たり面積最小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376" name="直線コネクタ 375"/>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377"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378" name="直線コネクタ 377"/>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379" name="【認定こども園・幼稚園・保育所】&#10;一人当たり面積平均値テキスト"/>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380" name="フローチャート: 判断 379"/>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381" name="フローチャート: 判断 380"/>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382" name="フローチャート: 判断 381"/>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388" name="楕円 387"/>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389" name="楕円 388"/>
        <xdr:cNvSpPr/>
      </xdr:nvSpPr>
      <xdr:spPr>
        <a:xfrm>
          <a:off x="2038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15240</xdr:rowOff>
    </xdr:to>
    <xdr:cxnSp macro="">
      <xdr:nvCxnSpPr>
        <xdr:cNvPr id="390" name="直線コネクタ 389"/>
        <xdr:cNvCxnSpPr/>
      </xdr:nvCxnSpPr>
      <xdr:spPr>
        <a:xfrm flipV="1">
          <a:off x="20434300" y="6522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101617</xdr:rowOff>
    </xdr:from>
    <xdr:ext cx="469744" cy="259045"/>
    <xdr:sp macro="" textlink="">
      <xdr:nvSpPr>
        <xdr:cNvPr id="391"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392" name="n_2aveValue【認定こども園・幼稚園・保育所】&#10;一人当たり面積"/>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49547</xdr:rowOff>
    </xdr:from>
    <xdr:ext cx="469744" cy="259045"/>
    <xdr:sp macro="" textlink="">
      <xdr:nvSpPr>
        <xdr:cNvPr id="393" name="n_1main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394" name="n_2mainValue【認定こども園・幼稚園・保育所】&#10;一人当たり面積"/>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5" name="テキスト ボックス 4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6" name="直線コネクタ 40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07" name="テキスト ボックス 40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8" name="直線コネクタ 40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9" name="テキスト ボックス 40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0" name="直線コネクタ 40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1" name="テキスト ボックス 41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2" name="直線コネクタ 41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3" name="テキスト ボックス 41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4" name="直線コネクタ 4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5" name="テキスト ボックス 4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60</xdr:row>
      <xdr:rowOff>123444</xdr:rowOff>
    </xdr:to>
    <xdr:cxnSp macro="">
      <xdr:nvCxnSpPr>
        <xdr:cNvPr id="417" name="直線コネクタ 416"/>
        <xdr:cNvCxnSpPr/>
      </xdr:nvCxnSpPr>
      <xdr:spPr>
        <a:xfrm flipV="1">
          <a:off x="16318864" y="9681210"/>
          <a:ext cx="0" cy="72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127271</xdr:rowOff>
    </xdr:from>
    <xdr:ext cx="405111" cy="259045"/>
    <xdr:sp macro="" textlink="">
      <xdr:nvSpPr>
        <xdr:cNvPr id="418" name="【学校施設】&#10;有形固定資産減価償却率最小値テキスト"/>
        <xdr:cNvSpPr txBox="1"/>
      </xdr:nvSpPr>
      <xdr:spPr>
        <a:xfrm>
          <a:off x="16357600" y="1041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123444</xdr:rowOff>
    </xdr:from>
    <xdr:to>
      <xdr:col>86</xdr:col>
      <xdr:colOff>25400</xdr:colOff>
      <xdr:row>60</xdr:row>
      <xdr:rowOff>123444</xdr:rowOff>
    </xdr:to>
    <xdr:cxnSp macro="">
      <xdr:nvCxnSpPr>
        <xdr:cNvPr id="419" name="直線コネクタ 418"/>
        <xdr:cNvCxnSpPr/>
      </xdr:nvCxnSpPr>
      <xdr:spPr>
        <a:xfrm>
          <a:off x="16230600" y="104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20"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21" name="直線コネクタ 420"/>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22"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23" name="フローチャート: 判断 422"/>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159512</xdr:rowOff>
    </xdr:from>
    <xdr:to>
      <xdr:col>81</xdr:col>
      <xdr:colOff>101600</xdr:colOff>
      <xdr:row>58</xdr:row>
      <xdr:rowOff>89662</xdr:rowOff>
    </xdr:to>
    <xdr:sp macro="" textlink="">
      <xdr:nvSpPr>
        <xdr:cNvPr id="424" name="フローチャート: 判断 423"/>
        <xdr:cNvSpPr/>
      </xdr:nvSpPr>
      <xdr:spPr>
        <a:xfrm>
          <a:off x="15430500" y="993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xdr:rowOff>
    </xdr:from>
    <xdr:to>
      <xdr:col>76</xdr:col>
      <xdr:colOff>165100</xdr:colOff>
      <xdr:row>58</xdr:row>
      <xdr:rowOff>105664</xdr:rowOff>
    </xdr:to>
    <xdr:sp macro="" textlink="">
      <xdr:nvSpPr>
        <xdr:cNvPr id="425" name="フローチャート: 判断 424"/>
        <xdr:cNvSpPr/>
      </xdr:nvSpPr>
      <xdr:spPr>
        <a:xfrm>
          <a:off x="14541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143510</xdr:rowOff>
    </xdr:from>
    <xdr:to>
      <xdr:col>81</xdr:col>
      <xdr:colOff>101600</xdr:colOff>
      <xdr:row>63</xdr:row>
      <xdr:rowOff>73660</xdr:rowOff>
    </xdr:to>
    <xdr:sp macro="" textlink="">
      <xdr:nvSpPr>
        <xdr:cNvPr id="431" name="楕円 430"/>
        <xdr:cNvSpPr/>
      </xdr:nvSpPr>
      <xdr:spPr>
        <a:xfrm>
          <a:off x="1543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145796</xdr:rowOff>
    </xdr:from>
    <xdr:to>
      <xdr:col>76</xdr:col>
      <xdr:colOff>165100</xdr:colOff>
      <xdr:row>63</xdr:row>
      <xdr:rowOff>75946</xdr:rowOff>
    </xdr:to>
    <xdr:sp macro="" textlink="">
      <xdr:nvSpPr>
        <xdr:cNvPr id="432" name="楕円 431"/>
        <xdr:cNvSpPr/>
      </xdr:nvSpPr>
      <xdr:spPr>
        <a:xfrm>
          <a:off x="14541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22860</xdr:rowOff>
    </xdr:from>
    <xdr:to>
      <xdr:col>81</xdr:col>
      <xdr:colOff>50800</xdr:colOff>
      <xdr:row>63</xdr:row>
      <xdr:rowOff>25146</xdr:rowOff>
    </xdr:to>
    <xdr:cxnSp macro="">
      <xdr:nvCxnSpPr>
        <xdr:cNvPr id="433" name="直線コネクタ 432"/>
        <xdr:cNvCxnSpPr/>
      </xdr:nvCxnSpPr>
      <xdr:spPr>
        <a:xfrm flipV="1">
          <a:off x="14592300" y="108242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106189</xdr:rowOff>
    </xdr:from>
    <xdr:ext cx="405111" cy="259045"/>
    <xdr:sp macro="" textlink="">
      <xdr:nvSpPr>
        <xdr:cNvPr id="434" name="n_1aveValue【学校施設】&#10;有形固定資産減価償却率"/>
        <xdr:cNvSpPr txBox="1"/>
      </xdr:nvSpPr>
      <xdr:spPr>
        <a:xfrm>
          <a:off x="152660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122191</xdr:rowOff>
    </xdr:from>
    <xdr:ext cx="405111" cy="259045"/>
    <xdr:sp macro="" textlink="">
      <xdr:nvSpPr>
        <xdr:cNvPr id="435" name="n_2aveValue【学校施設】&#10;有形固定資産減価償却率"/>
        <xdr:cNvSpPr txBox="1"/>
      </xdr:nvSpPr>
      <xdr:spPr>
        <a:xfrm>
          <a:off x="14389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64787</xdr:rowOff>
    </xdr:from>
    <xdr:ext cx="405111" cy="259045"/>
    <xdr:sp macro="" textlink="">
      <xdr:nvSpPr>
        <xdr:cNvPr id="436" name="n_1mainValue【学校施設】&#10;有形固定資産減価償却率"/>
        <xdr:cNvSpPr txBox="1"/>
      </xdr:nvSpPr>
      <xdr:spPr>
        <a:xfrm>
          <a:off x="152660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67073</xdr:rowOff>
    </xdr:from>
    <xdr:ext cx="405111" cy="259045"/>
    <xdr:sp macro="" textlink="">
      <xdr:nvSpPr>
        <xdr:cNvPr id="437" name="n_2mainValue【学校施設】&#10;有形固定資産減価償却率"/>
        <xdr:cNvSpPr txBox="1"/>
      </xdr:nvSpPr>
      <xdr:spPr>
        <a:xfrm>
          <a:off x="143897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8" name="テキスト ボックス 4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9" name="直線コネクタ 4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0" name="テキスト ボックス 4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1" name="直線コネクタ 4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2" name="テキスト ボックス 4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3" name="直線コネクタ 4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4" name="テキスト ボックス 4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5" name="直線コネクタ 4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6" name="テキスト ボックス 4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7" name="直線コネクタ 4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8" name="テキスト ボックス 4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60" name="直線コネクタ 459"/>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61" name="【学校施設】&#10;一人当たり面積最小値テキスト"/>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62" name="直線コネクタ 461"/>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63" name="【学校施設】&#10;一人当たり面積最大値テキスト"/>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64" name="直線コネクタ 463"/>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465" name="【学校施設】&#10;一人当たり面積平均値テキスト"/>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466" name="フローチャート: 判断 465"/>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467" name="フローチャート: 判断 466"/>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468" name="フローチャート: 判断 467"/>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19609</xdr:rowOff>
    </xdr:from>
    <xdr:to>
      <xdr:col>112</xdr:col>
      <xdr:colOff>38100</xdr:colOff>
      <xdr:row>61</xdr:row>
      <xdr:rowOff>121209</xdr:rowOff>
    </xdr:to>
    <xdr:sp macro="" textlink="">
      <xdr:nvSpPr>
        <xdr:cNvPr id="474" name="楕円 473"/>
        <xdr:cNvSpPr/>
      </xdr:nvSpPr>
      <xdr:spPr>
        <a:xfrm>
          <a:off x="21272500" y="104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170485</xdr:rowOff>
    </xdr:from>
    <xdr:to>
      <xdr:col>107</xdr:col>
      <xdr:colOff>101600</xdr:colOff>
      <xdr:row>61</xdr:row>
      <xdr:rowOff>100635</xdr:rowOff>
    </xdr:to>
    <xdr:sp macro="" textlink="">
      <xdr:nvSpPr>
        <xdr:cNvPr id="475" name="楕円 474"/>
        <xdr:cNvSpPr/>
      </xdr:nvSpPr>
      <xdr:spPr>
        <a:xfrm>
          <a:off x="20383500" y="104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49835</xdr:rowOff>
    </xdr:from>
    <xdr:to>
      <xdr:col>111</xdr:col>
      <xdr:colOff>177800</xdr:colOff>
      <xdr:row>61</xdr:row>
      <xdr:rowOff>70409</xdr:rowOff>
    </xdr:to>
    <xdr:cxnSp macro="">
      <xdr:nvCxnSpPr>
        <xdr:cNvPr id="476" name="直線コネクタ 475"/>
        <xdr:cNvCxnSpPr/>
      </xdr:nvCxnSpPr>
      <xdr:spPr>
        <a:xfrm>
          <a:off x="20434300" y="1050828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156481</xdr:rowOff>
    </xdr:from>
    <xdr:ext cx="469744" cy="259045"/>
    <xdr:sp macro="" textlink="">
      <xdr:nvSpPr>
        <xdr:cNvPr id="477" name="n_1aveValue【学校施設】&#10;一人当たり面積"/>
        <xdr:cNvSpPr txBox="1"/>
      </xdr:nvSpPr>
      <xdr:spPr>
        <a:xfrm>
          <a:off x="21075727"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478" name="n_2aveValue【学校施設】&#10;一人当たり面積"/>
        <xdr:cNvSpPr txBox="1"/>
      </xdr:nvSpPr>
      <xdr:spPr>
        <a:xfrm>
          <a:off x="201994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112336</xdr:rowOff>
    </xdr:from>
    <xdr:ext cx="469744" cy="259045"/>
    <xdr:sp macro="" textlink="">
      <xdr:nvSpPr>
        <xdr:cNvPr id="479" name="n_1mainValue【学校施設】&#10;一人当たり面積"/>
        <xdr:cNvSpPr txBox="1"/>
      </xdr:nvSpPr>
      <xdr:spPr>
        <a:xfrm>
          <a:off x="21075727" y="1057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91762</xdr:rowOff>
    </xdr:from>
    <xdr:ext cx="469744" cy="259045"/>
    <xdr:sp macro="" textlink="">
      <xdr:nvSpPr>
        <xdr:cNvPr id="480" name="n_2mainValue【学校施設】&#10;一人当たり面積"/>
        <xdr:cNvSpPr txBox="1"/>
      </xdr:nvSpPr>
      <xdr:spPr>
        <a:xfrm>
          <a:off x="20199427" y="1055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7" name="正方形/長方形 4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8" name="正方形/長方形 4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9" name="正方形/長方形 4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0" name="正方形/長方形 4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1" name="正方形/長方形 5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2" name="正方形/長方形 5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3" name="正方形/長方形 5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4" name="正方形/長方形 5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5" name="テキスト ボックス 5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6" name="直線コネクタ 5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07" name="テキスト ボックス 50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08" name="直線コネクタ 50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09" name="テキスト ボックス 50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0" name="直線コネクタ 50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1" name="テキスト ボックス 51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2" name="直線コネクタ 51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13" name="テキスト ボックス 51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14" name="直線コネクタ 51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15" name="テキスト ボックス 51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6" name="直線コネクタ 5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7" name="テキスト ボックス 5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519" name="直線コネクタ 518"/>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20"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21" name="直線コネクタ 520"/>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522"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523" name="直線コネクタ 522"/>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524" name="【公民館】&#10;有形固定資産減価償却率平均値テキスト"/>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525" name="フローチャート: 判断 524"/>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526" name="フローチャート: 判断 525"/>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527" name="フローチャート: 判断 526"/>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87122</xdr:rowOff>
    </xdr:from>
    <xdr:to>
      <xdr:col>81</xdr:col>
      <xdr:colOff>101600</xdr:colOff>
      <xdr:row>108</xdr:row>
      <xdr:rowOff>17272</xdr:rowOff>
    </xdr:to>
    <xdr:sp macro="" textlink="">
      <xdr:nvSpPr>
        <xdr:cNvPr id="533" name="楕円 532"/>
        <xdr:cNvSpPr/>
      </xdr:nvSpPr>
      <xdr:spPr>
        <a:xfrm>
          <a:off x="15430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75692</xdr:rowOff>
    </xdr:from>
    <xdr:to>
      <xdr:col>76</xdr:col>
      <xdr:colOff>165100</xdr:colOff>
      <xdr:row>108</xdr:row>
      <xdr:rowOff>5842</xdr:rowOff>
    </xdr:to>
    <xdr:sp macro="" textlink="">
      <xdr:nvSpPr>
        <xdr:cNvPr id="534" name="楕円 533"/>
        <xdr:cNvSpPr/>
      </xdr:nvSpPr>
      <xdr:spPr>
        <a:xfrm>
          <a:off x="14541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126492</xdr:rowOff>
    </xdr:from>
    <xdr:to>
      <xdr:col>81</xdr:col>
      <xdr:colOff>50800</xdr:colOff>
      <xdr:row>107</xdr:row>
      <xdr:rowOff>137922</xdr:rowOff>
    </xdr:to>
    <xdr:cxnSp macro="">
      <xdr:nvCxnSpPr>
        <xdr:cNvPr id="535" name="直線コネクタ 534"/>
        <xdr:cNvCxnSpPr/>
      </xdr:nvCxnSpPr>
      <xdr:spPr>
        <a:xfrm>
          <a:off x="14592300" y="184716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536" name="n_1aveValue【公民館】&#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38371</xdr:rowOff>
    </xdr:from>
    <xdr:ext cx="405111" cy="259045"/>
    <xdr:sp macro="" textlink="">
      <xdr:nvSpPr>
        <xdr:cNvPr id="537" name="n_2aveValue【公民館】&#10;有形固定資産減価償却率"/>
        <xdr:cNvSpPr txBox="1"/>
      </xdr:nvSpPr>
      <xdr:spPr>
        <a:xfrm>
          <a:off x="14389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8399</xdr:rowOff>
    </xdr:from>
    <xdr:ext cx="405111" cy="259045"/>
    <xdr:sp macro="" textlink="">
      <xdr:nvSpPr>
        <xdr:cNvPr id="538" name="n_1mainValue【公民館】&#10;有形固定資産減価償却率"/>
        <xdr:cNvSpPr txBox="1"/>
      </xdr:nvSpPr>
      <xdr:spPr>
        <a:xfrm>
          <a:off x="15266044" y="185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168419</xdr:rowOff>
    </xdr:from>
    <xdr:ext cx="405111" cy="259045"/>
    <xdr:sp macro="" textlink="">
      <xdr:nvSpPr>
        <xdr:cNvPr id="539" name="n_2mainValue【公民館】&#10;有形固定資産減価償却率"/>
        <xdr:cNvSpPr txBox="1"/>
      </xdr:nvSpPr>
      <xdr:spPr>
        <a:xfrm>
          <a:off x="14389744" y="1851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7" name="正方形/長方形 5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8" name="テキスト ボックス 5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9" name="直線コネクタ 5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0" name="直線コネクタ 5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1" name="テキスト ボックス 5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2" name="直線コネクタ 5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3" name="テキスト ボックス 5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4" name="直線コネクタ 5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5" name="テキスト ボックス 5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6" name="直線コネクタ 5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7" name="テキスト ボックス 5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8" name="直線コネクタ 5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9" name="テキスト ボックス 5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0" name="直線コネクタ 5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1" name="テキスト ボックス 5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2" name="直線コネクタ 5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3" name="テキスト ボックス 5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565" name="直線コネクタ 564"/>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66"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67" name="直線コネクタ 56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568" name="【公民館】&#10;一人当たり面積最大値テキスト"/>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569" name="直線コネクタ 568"/>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570" name="【公民館】&#10;一人当たり面積平均値テキスト"/>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571" name="フローチャート: 判断 570"/>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572" name="フローチャート: 判断 571"/>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573" name="フローチャート: 判断 572"/>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4" name="テキスト ボックス 5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5" name="テキスト ボックス 5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6" name="テキスト ボックス 5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7" name="テキスト ボックス 5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8" name="テキスト ボックス 5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5806</xdr:rowOff>
    </xdr:from>
    <xdr:to>
      <xdr:col>112</xdr:col>
      <xdr:colOff>38100</xdr:colOff>
      <xdr:row>105</xdr:row>
      <xdr:rowOff>107406</xdr:rowOff>
    </xdr:to>
    <xdr:sp macro="" textlink="">
      <xdr:nvSpPr>
        <xdr:cNvPr id="579" name="楕円 578"/>
        <xdr:cNvSpPr/>
      </xdr:nvSpPr>
      <xdr:spPr>
        <a:xfrm>
          <a:off x="21272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580" name="楕円 579"/>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56606</xdr:rowOff>
    </xdr:from>
    <xdr:to>
      <xdr:col>111</xdr:col>
      <xdr:colOff>177800</xdr:colOff>
      <xdr:row>105</xdr:row>
      <xdr:rowOff>64770</xdr:rowOff>
    </xdr:to>
    <xdr:cxnSp macro="">
      <xdr:nvCxnSpPr>
        <xdr:cNvPr id="581" name="直線コネクタ 580"/>
        <xdr:cNvCxnSpPr/>
      </xdr:nvCxnSpPr>
      <xdr:spPr>
        <a:xfrm flipV="1">
          <a:off x="20434300" y="1805885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123026</xdr:rowOff>
    </xdr:from>
    <xdr:ext cx="469744" cy="259045"/>
    <xdr:sp macro="" textlink="">
      <xdr:nvSpPr>
        <xdr:cNvPr id="582" name="n_1aveValue【公民館】&#10;一人当たり面積"/>
        <xdr:cNvSpPr txBox="1"/>
      </xdr:nvSpPr>
      <xdr:spPr>
        <a:xfrm>
          <a:off x="210757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583" name="n_2aveValue【公民館】&#10;一人当たり面積"/>
        <xdr:cNvSpPr txBox="1"/>
      </xdr:nvSpPr>
      <xdr:spPr>
        <a:xfrm>
          <a:off x="20199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123933</xdr:rowOff>
    </xdr:from>
    <xdr:ext cx="469744" cy="259045"/>
    <xdr:sp macro="" textlink="">
      <xdr:nvSpPr>
        <xdr:cNvPr id="584" name="n_1mainValue【公民館】&#10;一人当たり面積"/>
        <xdr:cNvSpPr txBox="1"/>
      </xdr:nvSpPr>
      <xdr:spPr>
        <a:xfrm>
          <a:off x="21075727" y="177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585" name="n_2main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類似団体平均と比較して、有形固定資産減価償却率が特に低くなっているのは学校施設と公民館となっている。学校施設については、町内に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校存在し、その内藤崎小学校が平成２４年、常盤小学校が平成２６年、藤崎中学校が平成１７年に建て替えされているため、有形固定資産原価償却率が低くなっている。</a:t>
          </a:r>
        </a:p>
        <a:p>
          <a:r>
            <a:rPr kumimoji="1" lang="ja-JP" altLang="en-US" sz="1300">
              <a:latin typeface="ＭＳ Ｐゴシック" panose="020B0600070205080204" pitchFamily="50" charset="-128"/>
              <a:ea typeface="ＭＳ Ｐゴシック" panose="020B0600070205080204" pitchFamily="50" charset="-128"/>
            </a:rPr>
            <a:t>　公民館については、地区公民館は建築年数がかなり経過しているものの、町文化センターが平成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年、ふれあいずーむ館が平成１１年に鉄筋コンクリート造りにより建築されており、耐用年数がそれほど経過していないことから有形固定資産減価償却率が低くなっている。文化センターについては、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２９で改修が完了　　予定であり、今後は数値が低下する予定である。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有形固定資産減価償却率が特に高くなっているのが保育施設で、構造が木造であるため耐用年数が短いこともあるが、現在は社会福祉法人に運営を任せている施設であるため、今後は民間移譲も含め検討を要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15,161
37.29
9,212,538
8,973,706
198,474
4,875,001
12,015,681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40</xdr:row>
      <xdr:rowOff>51435</xdr:rowOff>
    </xdr:to>
    <xdr:cxnSp macro="">
      <xdr:nvCxnSpPr>
        <xdr:cNvPr id="56" name="直線コネクタ 55"/>
        <xdr:cNvCxnSpPr/>
      </xdr:nvCxnSpPr>
      <xdr:spPr>
        <a:xfrm flipV="1">
          <a:off x="4634865" y="571690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55262</xdr:rowOff>
    </xdr:from>
    <xdr:ext cx="405111" cy="259045"/>
    <xdr:sp macro="" textlink="">
      <xdr:nvSpPr>
        <xdr:cNvPr id="57" name="【図書館】&#10;有形固定資産減価償却率最小値テキスト"/>
        <xdr:cNvSpPr txBox="1"/>
      </xdr:nvSpPr>
      <xdr:spPr>
        <a:xfrm>
          <a:off x="4673600"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51435</xdr:rowOff>
    </xdr:from>
    <xdr:to>
      <xdr:col>24</xdr:col>
      <xdr:colOff>152400</xdr:colOff>
      <xdr:row>40</xdr:row>
      <xdr:rowOff>51435</xdr:rowOff>
    </xdr:to>
    <xdr:cxnSp macro="">
      <xdr:nvCxnSpPr>
        <xdr:cNvPr id="58" name="直線コネクタ 57"/>
        <xdr:cNvCxnSpPr/>
      </xdr:nvCxnSpPr>
      <xdr:spPr>
        <a:xfrm>
          <a:off x="4546600" y="690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81932</xdr:rowOff>
    </xdr:from>
    <xdr:ext cx="405111" cy="259045"/>
    <xdr:sp macro="" textlink="">
      <xdr:nvSpPr>
        <xdr:cNvPr id="61" name="【図書館】&#10;有形固定資産減価償却率平均値テキスト"/>
        <xdr:cNvSpPr txBox="1"/>
      </xdr:nvSpPr>
      <xdr:spPr>
        <a:xfrm>
          <a:off x="46736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62" name="フローチャート: 判断 61"/>
        <xdr:cNvSpPr/>
      </xdr:nvSpPr>
      <xdr:spPr>
        <a:xfrm>
          <a:off x="4584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166370</xdr:rowOff>
    </xdr:from>
    <xdr:to>
      <xdr:col>20</xdr:col>
      <xdr:colOff>38100</xdr:colOff>
      <xdr:row>39</xdr:row>
      <xdr:rowOff>96520</xdr:rowOff>
    </xdr:to>
    <xdr:sp macro="" textlink="">
      <xdr:nvSpPr>
        <xdr:cNvPr id="63" name="フローチャート: 判断 62"/>
        <xdr:cNvSpPr/>
      </xdr:nvSpPr>
      <xdr:spPr>
        <a:xfrm>
          <a:off x="3746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113047</xdr:rowOff>
    </xdr:from>
    <xdr:ext cx="405111" cy="259045"/>
    <xdr:sp macro="" textlink="">
      <xdr:nvSpPr>
        <xdr:cNvPr id="64" name="n_1aveValue【図書館】&#10;有形固定資産減価償却率"/>
        <xdr:cNvSpPr txBox="1"/>
      </xdr:nvSpPr>
      <xdr:spPr>
        <a:xfrm>
          <a:off x="35820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74930</xdr:rowOff>
    </xdr:from>
    <xdr:to>
      <xdr:col>15</xdr:col>
      <xdr:colOff>101600</xdr:colOff>
      <xdr:row>40</xdr:row>
      <xdr:rowOff>5080</xdr:rowOff>
    </xdr:to>
    <xdr:sp macro="" textlink="">
      <xdr:nvSpPr>
        <xdr:cNvPr id="65" name="フローチャート: 判断 64"/>
        <xdr:cNvSpPr/>
      </xdr:nvSpPr>
      <xdr:spPr>
        <a:xfrm>
          <a:off x="2857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21607</xdr:rowOff>
    </xdr:from>
    <xdr:ext cx="405111" cy="259045"/>
    <xdr:sp macro="" textlink="">
      <xdr:nvSpPr>
        <xdr:cNvPr id="66" name="n_2aveValue【図書館】&#10;有形固定資産減価償却率"/>
        <xdr:cNvSpPr txBox="1"/>
      </xdr:nvSpPr>
      <xdr:spPr>
        <a:xfrm>
          <a:off x="2705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50165</xdr:rowOff>
    </xdr:from>
    <xdr:to>
      <xdr:col>20</xdr:col>
      <xdr:colOff>38100</xdr:colOff>
      <xdr:row>40</xdr:row>
      <xdr:rowOff>151765</xdr:rowOff>
    </xdr:to>
    <xdr:sp macro="" textlink="">
      <xdr:nvSpPr>
        <xdr:cNvPr id="72" name="楕円 71"/>
        <xdr:cNvSpPr/>
      </xdr:nvSpPr>
      <xdr:spPr>
        <a:xfrm>
          <a:off x="3746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50165</xdr:rowOff>
    </xdr:from>
    <xdr:to>
      <xdr:col>15</xdr:col>
      <xdr:colOff>101600</xdr:colOff>
      <xdr:row>40</xdr:row>
      <xdr:rowOff>151765</xdr:rowOff>
    </xdr:to>
    <xdr:sp macro="" textlink="">
      <xdr:nvSpPr>
        <xdr:cNvPr id="73" name="楕円 72"/>
        <xdr:cNvSpPr/>
      </xdr:nvSpPr>
      <xdr:spPr>
        <a:xfrm>
          <a:off x="2857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100965</xdr:rowOff>
    </xdr:from>
    <xdr:to>
      <xdr:col>19</xdr:col>
      <xdr:colOff>177800</xdr:colOff>
      <xdr:row>40</xdr:row>
      <xdr:rowOff>100965</xdr:rowOff>
    </xdr:to>
    <xdr:cxnSp macro="">
      <xdr:nvCxnSpPr>
        <xdr:cNvPr id="74" name="直線コネクタ 73"/>
        <xdr:cNvCxnSpPr/>
      </xdr:nvCxnSpPr>
      <xdr:spPr>
        <a:xfrm>
          <a:off x="2908300" y="6958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142892</xdr:rowOff>
    </xdr:from>
    <xdr:ext cx="405111" cy="259045"/>
    <xdr:sp macro="" textlink="">
      <xdr:nvSpPr>
        <xdr:cNvPr id="75" name="n_1mainValue【図書館】&#10;有形固定資産減価償却率"/>
        <xdr:cNvSpPr txBox="1"/>
      </xdr:nvSpPr>
      <xdr:spPr>
        <a:xfrm>
          <a:off x="35820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142892</xdr:rowOff>
    </xdr:from>
    <xdr:ext cx="405111" cy="259045"/>
    <xdr:sp macro="" textlink="">
      <xdr:nvSpPr>
        <xdr:cNvPr id="76" name="n_2mainValue【図書館】&#10;有形固定資産減価償却率"/>
        <xdr:cNvSpPr txBox="1"/>
      </xdr:nvSpPr>
      <xdr:spPr>
        <a:xfrm>
          <a:off x="2705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8" name="直線コネクタ 97"/>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99" name="【図書館】&#10;一人当たり面積最小値テキスト"/>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100" name="直線コネクタ 99"/>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101" name="【図書館】&#10;一人当たり面積最大値テキスト"/>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2" name="直線コネクタ 101"/>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24401</xdr:rowOff>
    </xdr:from>
    <xdr:ext cx="469744" cy="259045"/>
    <xdr:sp macro="" textlink="">
      <xdr:nvSpPr>
        <xdr:cNvPr id="103" name="【図書館】&#10;一人当たり面積平均値テキスト"/>
        <xdr:cNvSpPr txBox="1"/>
      </xdr:nvSpPr>
      <xdr:spPr>
        <a:xfrm>
          <a:off x="105156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4" name="フローチャート: 判断 103"/>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5" name="フローチャート: 判断 104"/>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154957</xdr:rowOff>
    </xdr:from>
    <xdr:ext cx="469744" cy="259045"/>
    <xdr:sp macro="" textlink="">
      <xdr:nvSpPr>
        <xdr:cNvPr id="106" name="n_1aveValue【図書館】&#10;一人当たり面積"/>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155702</xdr:rowOff>
    </xdr:from>
    <xdr:to>
      <xdr:col>46</xdr:col>
      <xdr:colOff>38100</xdr:colOff>
      <xdr:row>38</xdr:row>
      <xdr:rowOff>85852</xdr:rowOff>
    </xdr:to>
    <xdr:sp macro="" textlink="">
      <xdr:nvSpPr>
        <xdr:cNvPr id="107" name="フローチャート: 判断 106"/>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102379</xdr:rowOff>
    </xdr:from>
    <xdr:ext cx="469744" cy="259045"/>
    <xdr:sp macro="" textlink="">
      <xdr:nvSpPr>
        <xdr:cNvPr id="108"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14" name="楕円 113"/>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23114</xdr:rowOff>
    </xdr:from>
    <xdr:to>
      <xdr:col>46</xdr:col>
      <xdr:colOff>38100</xdr:colOff>
      <xdr:row>39</xdr:row>
      <xdr:rowOff>124714</xdr:rowOff>
    </xdr:to>
    <xdr:sp macro="" textlink="">
      <xdr:nvSpPr>
        <xdr:cNvPr id="115" name="楕円 114"/>
        <xdr:cNvSpPr/>
      </xdr:nvSpPr>
      <xdr:spPr>
        <a:xfrm>
          <a:off x="8699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73914</xdr:rowOff>
    </xdr:to>
    <xdr:cxnSp macro="">
      <xdr:nvCxnSpPr>
        <xdr:cNvPr id="116" name="直線コネクタ 115"/>
        <xdr:cNvCxnSpPr/>
      </xdr:nvCxnSpPr>
      <xdr:spPr>
        <a:xfrm flipV="1">
          <a:off x="8750300" y="6751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17"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115841</xdr:rowOff>
    </xdr:from>
    <xdr:ext cx="469744" cy="259045"/>
    <xdr:sp macro="" textlink="">
      <xdr:nvSpPr>
        <xdr:cNvPr id="118" name="n_2mainValue【図書館】&#10;一人当たり面積"/>
        <xdr:cNvSpPr txBox="1"/>
      </xdr:nvSpPr>
      <xdr:spPr>
        <a:xfrm>
          <a:off x="8515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62</xdr:row>
      <xdr:rowOff>107442</xdr:rowOff>
    </xdr:to>
    <xdr:cxnSp macro="">
      <xdr:nvCxnSpPr>
        <xdr:cNvPr id="141" name="直線コネクタ 140"/>
        <xdr:cNvCxnSpPr/>
      </xdr:nvCxnSpPr>
      <xdr:spPr>
        <a:xfrm flipV="1">
          <a:off x="4634865" y="960120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111269</xdr:rowOff>
    </xdr:from>
    <xdr:ext cx="405111" cy="259045"/>
    <xdr:sp macro="" textlink="">
      <xdr:nvSpPr>
        <xdr:cNvPr id="142" name="【体育館・プール】&#10;有形固定資産減価償却率最小値テキスト"/>
        <xdr:cNvSpPr txBox="1"/>
      </xdr:nvSpPr>
      <xdr:spPr>
        <a:xfrm>
          <a:off x="4673600" y="1074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107442</xdr:rowOff>
    </xdr:from>
    <xdr:to>
      <xdr:col>24</xdr:col>
      <xdr:colOff>152400</xdr:colOff>
      <xdr:row>62</xdr:row>
      <xdr:rowOff>107442</xdr:rowOff>
    </xdr:to>
    <xdr:cxnSp macro="">
      <xdr:nvCxnSpPr>
        <xdr:cNvPr id="143" name="直線コネクタ 142"/>
        <xdr:cNvCxnSpPr/>
      </xdr:nvCxnSpPr>
      <xdr:spPr>
        <a:xfrm>
          <a:off x="4546600" y="1073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4"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5" name="直線コネクタ 14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55643</xdr:rowOff>
    </xdr:from>
    <xdr:ext cx="405111" cy="259045"/>
    <xdr:sp macro="" textlink="">
      <xdr:nvSpPr>
        <xdr:cNvPr id="146" name="【体育館・プール】&#10;有形固定資産減価償却率平均値テキスト"/>
        <xdr:cNvSpPr txBox="1"/>
      </xdr:nvSpPr>
      <xdr:spPr>
        <a:xfrm>
          <a:off x="4673600" y="10342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77216</xdr:rowOff>
    </xdr:from>
    <xdr:to>
      <xdr:col>24</xdr:col>
      <xdr:colOff>114300</xdr:colOff>
      <xdr:row>61</xdr:row>
      <xdr:rowOff>7366</xdr:rowOff>
    </xdr:to>
    <xdr:sp macro="" textlink="">
      <xdr:nvSpPr>
        <xdr:cNvPr id="147" name="フローチャート: 判断 146"/>
        <xdr:cNvSpPr/>
      </xdr:nvSpPr>
      <xdr:spPr>
        <a:xfrm>
          <a:off x="4584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136652</xdr:rowOff>
    </xdr:from>
    <xdr:to>
      <xdr:col>20</xdr:col>
      <xdr:colOff>38100</xdr:colOff>
      <xdr:row>61</xdr:row>
      <xdr:rowOff>66802</xdr:rowOff>
    </xdr:to>
    <xdr:sp macro="" textlink="">
      <xdr:nvSpPr>
        <xdr:cNvPr id="148" name="フローチャート: 判断 147"/>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83329</xdr:rowOff>
    </xdr:from>
    <xdr:ext cx="405111" cy="259045"/>
    <xdr:sp macro="" textlink="">
      <xdr:nvSpPr>
        <xdr:cNvPr id="149" name="n_1aveValue【体育館・プール】&#10;有形固定資産減価償却率"/>
        <xdr:cNvSpPr txBox="1"/>
      </xdr:nvSpPr>
      <xdr:spPr>
        <a:xfrm>
          <a:off x="35820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81788</xdr:rowOff>
    </xdr:from>
    <xdr:to>
      <xdr:col>15</xdr:col>
      <xdr:colOff>101600</xdr:colOff>
      <xdr:row>62</xdr:row>
      <xdr:rowOff>11938</xdr:rowOff>
    </xdr:to>
    <xdr:sp macro="" textlink="">
      <xdr:nvSpPr>
        <xdr:cNvPr id="150" name="フローチャート: 判断 149"/>
        <xdr:cNvSpPr/>
      </xdr:nvSpPr>
      <xdr:spPr>
        <a:xfrm>
          <a:off x="2857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28465</xdr:rowOff>
    </xdr:from>
    <xdr:ext cx="405111" cy="259045"/>
    <xdr:sp macro="" textlink="">
      <xdr:nvSpPr>
        <xdr:cNvPr id="151" name="n_2aveValue【体育館・プール】&#10;有形固定資産減価償却率"/>
        <xdr:cNvSpPr txBox="1"/>
      </xdr:nvSpPr>
      <xdr:spPr>
        <a:xfrm>
          <a:off x="2705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120650</xdr:rowOff>
    </xdr:from>
    <xdr:to>
      <xdr:col>20</xdr:col>
      <xdr:colOff>38100</xdr:colOff>
      <xdr:row>62</xdr:row>
      <xdr:rowOff>50800</xdr:rowOff>
    </xdr:to>
    <xdr:sp macro="" textlink="">
      <xdr:nvSpPr>
        <xdr:cNvPr id="157" name="楕円 156"/>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150368</xdr:rowOff>
    </xdr:from>
    <xdr:to>
      <xdr:col>15</xdr:col>
      <xdr:colOff>101600</xdr:colOff>
      <xdr:row>63</xdr:row>
      <xdr:rowOff>80518</xdr:rowOff>
    </xdr:to>
    <xdr:sp macro="" textlink="">
      <xdr:nvSpPr>
        <xdr:cNvPr id="158" name="楕円 157"/>
        <xdr:cNvSpPr/>
      </xdr:nvSpPr>
      <xdr:spPr>
        <a:xfrm>
          <a:off x="2857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63</xdr:row>
      <xdr:rowOff>29718</xdr:rowOff>
    </xdr:to>
    <xdr:cxnSp macro="">
      <xdr:nvCxnSpPr>
        <xdr:cNvPr id="159" name="直線コネクタ 158"/>
        <xdr:cNvCxnSpPr/>
      </xdr:nvCxnSpPr>
      <xdr:spPr>
        <a:xfrm flipV="1">
          <a:off x="2908300" y="1062990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41927</xdr:rowOff>
    </xdr:from>
    <xdr:ext cx="405111" cy="259045"/>
    <xdr:sp macro="" textlink="">
      <xdr:nvSpPr>
        <xdr:cNvPr id="160" name="n_1mainValue【体育館・プール】&#10;有形固定資産減価償却率"/>
        <xdr:cNvSpPr txBox="1"/>
      </xdr:nvSpPr>
      <xdr:spPr>
        <a:xfrm>
          <a:off x="3582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71645</xdr:rowOff>
    </xdr:from>
    <xdr:ext cx="405111" cy="259045"/>
    <xdr:sp macro="" textlink="">
      <xdr:nvSpPr>
        <xdr:cNvPr id="161" name="n_2mainValue【体育館・プール】&#10;有形固定資産減価償却率"/>
        <xdr:cNvSpPr txBox="1"/>
      </xdr:nvSpPr>
      <xdr:spPr>
        <a:xfrm>
          <a:off x="2705744" y="1087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85" name="直線コネクタ 184"/>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6"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7" name="直線コネクタ 186"/>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88" name="【体育館・プール】&#10;一人当たり面積最大値テキスト"/>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89" name="直線コネクタ 188"/>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190" name="【体育館・プール】&#10;一人当たり面積平均値テキスト"/>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91" name="フローチャート: 判断 190"/>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92" name="フローチャート: 判断 191"/>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100982</xdr:rowOff>
    </xdr:from>
    <xdr:ext cx="469744" cy="259045"/>
    <xdr:sp macro="" textlink="">
      <xdr:nvSpPr>
        <xdr:cNvPr id="193" name="n_1aveValue【体育館・プール】&#10;一人当たり面積"/>
        <xdr:cNvSpPr txBox="1"/>
      </xdr:nvSpPr>
      <xdr:spPr>
        <a:xfrm>
          <a:off x="9391727" y="102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94" name="フローチャート: 判断 193"/>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147337</xdr:rowOff>
    </xdr:from>
    <xdr:ext cx="469744" cy="259045"/>
    <xdr:sp macro="" textlink="">
      <xdr:nvSpPr>
        <xdr:cNvPr id="195" name="n_2aveValue【体育館・プール】&#10;一人当たり面積"/>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44450</xdr:rowOff>
    </xdr:from>
    <xdr:to>
      <xdr:col>50</xdr:col>
      <xdr:colOff>165100</xdr:colOff>
      <xdr:row>58</xdr:row>
      <xdr:rowOff>146050</xdr:rowOff>
    </xdr:to>
    <xdr:sp macro="" textlink="">
      <xdr:nvSpPr>
        <xdr:cNvPr id="201" name="楕円 200"/>
        <xdr:cNvSpPr/>
      </xdr:nvSpPr>
      <xdr:spPr>
        <a:xfrm>
          <a:off x="9588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118745</xdr:rowOff>
    </xdr:from>
    <xdr:to>
      <xdr:col>46</xdr:col>
      <xdr:colOff>38100</xdr:colOff>
      <xdr:row>60</xdr:row>
      <xdr:rowOff>48895</xdr:rowOff>
    </xdr:to>
    <xdr:sp macro="" textlink="">
      <xdr:nvSpPr>
        <xdr:cNvPr id="202" name="楕円 201"/>
        <xdr:cNvSpPr/>
      </xdr:nvSpPr>
      <xdr:spPr>
        <a:xfrm>
          <a:off x="8699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95250</xdr:rowOff>
    </xdr:from>
    <xdr:to>
      <xdr:col>50</xdr:col>
      <xdr:colOff>114300</xdr:colOff>
      <xdr:row>59</xdr:row>
      <xdr:rowOff>169545</xdr:rowOff>
    </xdr:to>
    <xdr:cxnSp macro="">
      <xdr:nvCxnSpPr>
        <xdr:cNvPr id="203" name="直線コネクタ 202"/>
        <xdr:cNvCxnSpPr/>
      </xdr:nvCxnSpPr>
      <xdr:spPr>
        <a:xfrm flipV="1">
          <a:off x="8750300" y="1003935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162577</xdr:rowOff>
    </xdr:from>
    <xdr:ext cx="469744" cy="259045"/>
    <xdr:sp macro="" textlink="">
      <xdr:nvSpPr>
        <xdr:cNvPr id="204" name="n_1mainValue【体育館・プール】&#10;一人当たり面積"/>
        <xdr:cNvSpPr txBox="1"/>
      </xdr:nvSpPr>
      <xdr:spPr>
        <a:xfrm>
          <a:off x="9391727" y="97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40022</xdr:rowOff>
    </xdr:from>
    <xdr:ext cx="469744" cy="259045"/>
    <xdr:sp macro="" textlink="">
      <xdr:nvSpPr>
        <xdr:cNvPr id="205" name="n_2mainValue【体育館・プール】&#10;一人当たり面積"/>
        <xdr:cNvSpPr txBox="1"/>
      </xdr:nvSpPr>
      <xdr:spPr>
        <a:xfrm>
          <a:off x="8515427" y="1032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8" name="テキスト ボックス 21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4" name="テキスト ボックス 22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28" name="直線コネクタ 227"/>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29" name="【福祉施設】&#10;有形固定資産減価償却率最小値テキスト"/>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30" name="直線コネクタ 229"/>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1"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2" name="直線コネクタ 23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33" name="【福祉施設】&#10;有形固定資産減価償却率平均値テキスト"/>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34" name="フローチャート: 判断 233"/>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35" name="フローチャート: 判断 234"/>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66564</xdr:rowOff>
    </xdr:from>
    <xdr:ext cx="405111" cy="259045"/>
    <xdr:sp macro="" textlink="">
      <xdr:nvSpPr>
        <xdr:cNvPr id="236" name="n_1aveValue【福祉施設】&#10;有形固定資産減価償却率"/>
        <xdr:cNvSpPr txBox="1"/>
      </xdr:nvSpPr>
      <xdr:spPr>
        <a:xfrm>
          <a:off x="35820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92456</xdr:rowOff>
    </xdr:from>
    <xdr:to>
      <xdr:col>15</xdr:col>
      <xdr:colOff>101600</xdr:colOff>
      <xdr:row>85</xdr:row>
      <xdr:rowOff>22606</xdr:rowOff>
    </xdr:to>
    <xdr:sp macro="" textlink="">
      <xdr:nvSpPr>
        <xdr:cNvPr id="237" name="フローチャート: 判断 236"/>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39133</xdr:rowOff>
    </xdr:from>
    <xdr:ext cx="405111" cy="259045"/>
    <xdr:sp macro="" textlink="">
      <xdr:nvSpPr>
        <xdr:cNvPr id="238" name="n_2aveValue【福祉施設】&#10;有形固定資産減価償却率"/>
        <xdr:cNvSpPr txBox="1"/>
      </xdr:nvSpPr>
      <xdr:spPr>
        <a:xfrm>
          <a:off x="2705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142748</xdr:rowOff>
    </xdr:from>
    <xdr:to>
      <xdr:col>20</xdr:col>
      <xdr:colOff>38100</xdr:colOff>
      <xdr:row>85</xdr:row>
      <xdr:rowOff>72898</xdr:rowOff>
    </xdr:to>
    <xdr:sp macro="" textlink="">
      <xdr:nvSpPr>
        <xdr:cNvPr id="244" name="楕円 243"/>
        <xdr:cNvSpPr/>
      </xdr:nvSpPr>
      <xdr:spPr>
        <a:xfrm>
          <a:off x="3746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145035</xdr:rowOff>
    </xdr:from>
    <xdr:to>
      <xdr:col>15</xdr:col>
      <xdr:colOff>101600</xdr:colOff>
      <xdr:row>85</xdr:row>
      <xdr:rowOff>75185</xdr:rowOff>
    </xdr:to>
    <xdr:sp macro="" textlink="">
      <xdr:nvSpPr>
        <xdr:cNvPr id="245" name="楕円 244"/>
        <xdr:cNvSpPr/>
      </xdr:nvSpPr>
      <xdr:spPr>
        <a:xfrm>
          <a:off x="2857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22098</xdr:rowOff>
    </xdr:from>
    <xdr:to>
      <xdr:col>19</xdr:col>
      <xdr:colOff>177800</xdr:colOff>
      <xdr:row>85</xdr:row>
      <xdr:rowOff>24385</xdr:rowOff>
    </xdr:to>
    <xdr:cxnSp macro="">
      <xdr:nvCxnSpPr>
        <xdr:cNvPr id="246" name="直線コネクタ 245"/>
        <xdr:cNvCxnSpPr/>
      </xdr:nvCxnSpPr>
      <xdr:spPr>
        <a:xfrm flipV="1">
          <a:off x="2908300" y="1459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64025</xdr:rowOff>
    </xdr:from>
    <xdr:ext cx="405111" cy="259045"/>
    <xdr:sp macro="" textlink="">
      <xdr:nvSpPr>
        <xdr:cNvPr id="247" name="n_1mainValue【福祉施設】&#10;有形固定資産減価償却率"/>
        <xdr:cNvSpPr txBox="1"/>
      </xdr:nvSpPr>
      <xdr:spPr>
        <a:xfrm>
          <a:off x="3582044" y="1463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66312</xdr:rowOff>
    </xdr:from>
    <xdr:ext cx="405111" cy="259045"/>
    <xdr:sp macro="" textlink="">
      <xdr:nvSpPr>
        <xdr:cNvPr id="248" name="n_2mainValue【福祉施設】&#10;有形固定資産減価償却率"/>
        <xdr:cNvSpPr txBox="1"/>
      </xdr:nvSpPr>
      <xdr:spPr>
        <a:xfrm>
          <a:off x="2705744"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74" name="直線コネクタ 273"/>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6" name="直線コネクタ 27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77" name="【福祉施設】&#10;一人当たり面積最大値テキスト"/>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78" name="直線コネクタ 277"/>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79" name="【福祉施設】&#10;一人当たり面積平均値テキスト"/>
        <xdr:cNvSpPr txBox="1"/>
      </xdr:nvSpPr>
      <xdr:spPr>
        <a:xfrm>
          <a:off x="10515600" y="1466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80" name="フローチャート: 判断 279"/>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81" name="フローチャート: 判断 280"/>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104520</xdr:rowOff>
    </xdr:from>
    <xdr:ext cx="469744" cy="259045"/>
    <xdr:sp macro="" textlink="">
      <xdr:nvSpPr>
        <xdr:cNvPr id="282" name="n_1aveValue【福祉施設】&#10;一人当たり面積"/>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108131</xdr:rowOff>
    </xdr:from>
    <xdr:to>
      <xdr:col>46</xdr:col>
      <xdr:colOff>38100</xdr:colOff>
      <xdr:row>85</xdr:row>
      <xdr:rowOff>38281</xdr:rowOff>
    </xdr:to>
    <xdr:sp macro="" textlink="">
      <xdr:nvSpPr>
        <xdr:cNvPr id="283" name="フローチャート: 判断 282"/>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54808</xdr:rowOff>
    </xdr:from>
    <xdr:ext cx="469744" cy="259045"/>
    <xdr:sp macro="" textlink="">
      <xdr:nvSpPr>
        <xdr:cNvPr id="284" name="n_2aveValue【福祉施設】&#10;一人当たり面積"/>
        <xdr:cNvSpPr txBox="1"/>
      </xdr:nvSpPr>
      <xdr:spPr>
        <a:xfrm>
          <a:off x="8515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137523</xdr:rowOff>
    </xdr:from>
    <xdr:to>
      <xdr:col>50</xdr:col>
      <xdr:colOff>165100</xdr:colOff>
      <xdr:row>85</xdr:row>
      <xdr:rowOff>67673</xdr:rowOff>
    </xdr:to>
    <xdr:sp macro="" textlink="">
      <xdr:nvSpPr>
        <xdr:cNvPr id="290" name="楕円 289"/>
        <xdr:cNvSpPr/>
      </xdr:nvSpPr>
      <xdr:spPr>
        <a:xfrm>
          <a:off x="9588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130992</xdr:rowOff>
    </xdr:from>
    <xdr:to>
      <xdr:col>46</xdr:col>
      <xdr:colOff>38100</xdr:colOff>
      <xdr:row>85</xdr:row>
      <xdr:rowOff>61142</xdr:rowOff>
    </xdr:to>
    <xdr:sp macro="" textlink="">
      <xdr:nvSpPr>
        <xdr:cNvPr id="291" name="楕円 290"/>
        <xdr:cNvSpPr/>
      </xdr:nvSpPr>
      <xdr:spPr>
        <a:xfrm>
          <a:off x="8699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10342</xdr:rowOff>
    </xdr:from>
    <xdr:to>
      <xdr:col>50</xdr:col>
      <xdr:colOff>114300</xdr:colOff>
      <xdr:row>85</xdr:row>
      <xdr:rowOff>16873</xdr:rowOff>
    </xdr:to>
    <xdr:cxnSp macro="">
      <xdr:nvCxnSpPr>
        <xdr:cNvPr id="292" name="直線コネクタ 291"/>
        <xdr:cNvCxnSpPr/>
      </xdr:nvCxnSpPr>
      <xdr:spPr>
        <a:xfrm>
          <a:off x="8750300" y="145835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84200</xdr:rowOff>
    </xdr:from>
    <xdr:ext cx="469744" cy="259045"/>
    <xdr:sp macro="" textlink="">
      <xdr:nvSpPr>
        <xdr:cNvPr id="293" name="n_1mainValue【福祉施設】&#10;一人当たり面積"/>
        <xdr:cNvSpPr txBox="1"/>
      </xdr:nvSpPr>
      <xdr:spPr>
        <a:xfrm>
          <a:off x="93917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52269</xdr:rowOff>
    </xdr:from>
    <xdr:ext cx="469744" cy="259045"/>
    <xdr:sp macro="" textlink="">
      <xdr:nvSpPr>
        <xdr:cNvPr id="294" name="n_2mainValue【福祉施設】&#10;一人当たり面積"/>
        <xdr:cNvSpPr txBox="1"/>
      </xdr:nvSpPr>
      <xdr:spPr>
        <a:xfrm>
          <a:off x="8515427"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5" name="テキスト ボックス 30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6" name="直線コネクタ 30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7" name="テキスト ボックス 30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8" name="直線コネクタ 30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9" name="テキスト ボックス 30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0" name="直線コネクタ 30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1" name="テキスト ボックス 31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2" name="直線コネクタ 31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3" name="テキスト ボックス 31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317" name="直線コネクタ 316"/>
        <xdr:cNvCxnSpPr/>
      </xdr:nvCxnSpPr>
      <xdr:spPr>
        <a:xfrm flipV="1">
          <a:off x="4634865" y="172097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318" name="【市民会館】&#10;有形固定資産減価償却率最小値テキスト"/>
        <xdr:cNvSpPr txBox="1"/>
      </xdr:nvSpPr>
      <xdr:spPr>
        <a:xfrm>
          <a:off x="4673600" y="184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319" name="直線コネクタ 318"/>
        <xdr:cNvCxnSpPr/>
      </xdr:nvCxnSpPr>
      <xdr:spPr>
        <a:xfrm>
          <a:off x="4546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20" name="【市民会館】&#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21" name="直線コネクタ 320"/>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322" name="【市民会館】&#10;有形固定資産減価償却率平均値テキスト"/>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23" name="フローチャート: 判断 322"/>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324" name="フローチャート: 判断 323"/>
        <xdr:cNvSpPr/>
      </xdr:nvSpPr>
      <xdr:spPr>
        <a:xfrm>
          <a:off x="3746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156990</xdr:rowOff>
    </xdr:from>
    <xdr:ext cx="405111" cy="259045"/>
    <xdr:sp macro="" textlink="">
      <xdr:nvSpPr>
        <xdr:cNvPr id="325" name="n_1aveValue【市民会館】&#10;有形固定資産減価償却率"/>
        <xdr:cNvSpPr txBox="1"/>
      </xdr:nvSpPr>
      <xdr:spPr>
        <a:xfrm>
          <a:off x="3582044"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20828</xdr:rowOff>
    </xdr:from>
    <xdr:to>
      <xdr:col>15</xdr:col>
      <xdr:colOff>101600</xdr:colOff>
      <xdr:row>104</xdr:row>
      <xdr:rowOff>122428</xdr:rowOff>
    </xdr:to>
    <xdr:sp macro="" textlink="">
      <xdr:nvSpPr>
        <xdr:cNvPr id="326" name="フローチャート: 判断 325"/>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113555</xdr:rowOff>
    </xdr:from>
    <xdr:ext cx="405111" cy="259045"/>
    <xdr:sp macro="" textlink="">
      <xdr:nvSpPr>
        <xdr:cNvPr id="327" name="n_2aveValue【市民会館】&#10;有形固定資産減価償却率"/>
        <xdr:cNvSpPr txBox="1"/>
      </xdr:nvSpPr>
      <xdr:spPr>
        <a:xfrm>
          <a:off x="27057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169418</xdr:rowOff>
    </xdr:from>
    <xdr:to>
      <xdr:col>20</xdr:col>
      <xdr:colOff>38100</xdr:colOff>
      <xdr:row>101</xdr:row>
      <xdr:rowOff>99568</xdr:rowOff>
    </xdr:to>
    <xdr:sp macro="" textlink="">
      <xdr:nvSpPr>
        <xdr:cNvPr id="333" name="楕円 332"/>
        <xdr:cNvSpPr/>
      </xdr:nvSpPr>
      <xdr:spPr>
        <a:xfrm>
          <a:off x="3746500" y="17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96265</xdr:rowOff>
    </xdr:from>
    <xdr:to>
      <xdr:col>15</xdr:col>
      <xdr:colOff>101600</xdr:colOff>
      <xdr:row>101</xdr:row>
      <xdr:rowOff>26415</xdr:rowOff>
    </xdr:to>
    <xdr:sp macro="" textlink="">
      <xdr:nvSpPr>
        <xdr:cNvPr id="334" name="楕円 333"/>
        <xdr:cNvSpPr/>
      </xdr:nvSpPr>
      <xdr:spPr>
        <a:xfrm>
          <a:off x="2857500" y="172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147065</xdr:rowOff>
    </xdr:from>
    <xdr:to>
      <xdr:col>19</xdr:col>
      <xdr:colOff>177800</xdr:colOff>
      <xdr:row>101</xdr:row>
      <xdr:rowOff>48768</xdr:rowOff>
    </xdr:to>
    <xdr:cxnSp macro="">
      <xdr:nvCxnSpPr>
        <xdr:cNvPr id="335" name="直線コネクタ 334"/>
        <xdr:cNvCxnSpPr/>
      </xdr:nvCxnSpPr>
      <xdr:spPr>
        <a:xfrm>
          <a:off x="2908300" y="1729206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116095</xdr:rowOff>
    </xdr:from>
    <xdr:ext cx="405111" cy="259045"/>
    <xdr:sp macro="" textlink="">
      <xdr:nvSpPr>
        <xdr:cNvPr id="336" name="n_1mainValue【市民会館】&#10;有形固定資産減価償却率"/>
        <xdr:cNvSpPr txBox="1"/>
      </xdr:nvSpPr>
      <xdr:spPr>
        <a:xfrm>
          <a:off x="3582044"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42942</xdr:rowOff>
    </xdr:from>
    <xdr:ext cx="405111" cy="259045"/>
    <xdr:sp macro="" textlink="">
      <xdr:nvSpPr>
        <xdr:cNvPr id="337" name="n_2mainValue【市民会館】&#10;有形固定資産減価償却率"/>
        <xdr:cNvSpPr txBox="1"/>
      </xdr:nvSpPr>
      <xdr:spPr>
        <a:xfrm>
          <a:off x="2705744" y="1701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361" name="直線コネクタ 360"/>
        <xdr:cNvCxnSpPr/>
      </xdr:nvCxnSpPr>
      <xdr:spPr>
        <a:xfrm flipV="1">
          <a:off x="10476865" y="170992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62"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63" name="直線コネクタ 362"/>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364" name="【市民会館】&#10;一人当たり面積最大値テキスト"/>
        <xdr:cNvSpPr txBox="1"/>
      </xdr:nvSpPr>
      <xdr:spPr>
        <a:xfrm>
          <a:off x="10515600"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365" name="直線コネクタ 364"/>
        <xdr:cNvCxnSpPr/>
      </xdr:nvCxnSpPr>
      <xdr:spPr>
        <a:xfrm>
          <a:off x="10388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45738</xdr:rowOff>
    </xdr:from>
    <xdr:ext cx="469744" cy="259045"/>
    <xdr:sp macro="" textlink="">
      <xdr:nvSpPr>
        <xdr:cNvPr id="366" name="【市民会館】&#10;一人当たり面積平均値テキスト"/>
        <xdr:cNvSpPr txBox="1"/>
      </xdr:nvSpPr>
      <xdr:spPr>
        <a:xfrm>
          <a:off x="10515600" y="17876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367" name="フローチャート: 判断 366"/>
        <xdr:cNvSpPr/>
      </xdr:nvSpPr>
      <xdr:spPr>
        <a:xfrm>
          <a:off x="10426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368" name="フローチャート: 判断 367"/>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2557</xdr:rowOff>
    </xdr:from>
    <xdr:ext cx="469744" cy="259045"/>
    <xdr:sp macro="" textlink="">
      <xdr:nvSpPr>
        <xdr:cNvPr id="369" name="n_1ave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70" name="フローチャート: 判断 369"/>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371"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74930</xdr:rowOff>
    </xdr:from>
    <xdr:to>
      <xdr:col>50</xdr:col>
      <xdr:colOff>165100</xdr:colOff>
      <xdr:row>107</xdr:row>
      <xdr:rowOff>5080</xdr:rowOff>
    </xdr:to>
    <xdr:sp macro="" textlink="">
      <xdr:nvSpPr>
        <xdr:cNvPr id="377" name="楕円 376"/>
        <xdr:cNvSpPr/>
      </xdr:nvSpPr>
      <xdr:spPr>
        <a:xfrm>
          <a:off x="9588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78" name="楕円 377"/>
        <xdr:cNvSpPr/>
      </xdr:nvSpPr>
      <xdr:spPr>
        <a:xfrm>
          <a:off x="8699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125730</xdr:rowOff>
    </xdr:from>
    <xdr:to>
      <xdr:col>50</xdr:col>
      <xdr:colOff>114300</xdr:colOff>
      <xdr:row>106</xdr:row>
      <xdr:rowOff>129539</xdr:rowOff>
    </xdr:to>
    <xdr:cxnSp macro="">
      <xdr:nvCxnSpPr>
        <xdr:cNvPr id="379" name="直線コネクタ 378"/>
        <xdr:cNvCxnSpPr/>
      </xdr:nvCxnSpPr>
      <xdr:spPr>
        <a:xfrm flipV="1">
          <a:off x="8750300" y="18299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167657</xdr:rowOff>
    </xdr:from>
    <xdr:ext cx="469744" cy="259045"/>
    <xdr:sp macro="" textlink="">
      <xdr:nvSpPr>
        <xdr:cNvPr id="380" name="n_1mainValue【市民会館】&#10;一人当たり面積"/>
        <xdr:cNvSpPr txBox="1"/>
      </xdr:nvSpPr>
      <xdr:spPr>
        <a:xfrm>
          <a:off x="9391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381" name="n_2mainValue【市民会館】&#10;一人当たり面積"/>
        <xdr:cNvSpPr txBox="1"/>
      </xdr:nvSpPr>
      <xdr:spPr>
        <a:xfrm>
          <a:off x="8515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93" name="テキスト ボックス 39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xdr:rowOff>
    </xdr:from>
    <xdr:to>
      <xdr:col>85</xdr:col>
      <xdr:colOff>126364</xdr:colOff>
      <xdr:row>36</xdr:row>
      <xdr:rowOff>165735</xdr:rowOff>
    </xdr:to>
    <xdr:cxnSp macro="">
      <xdr:nvCxnSpPr>
        <xdr:cNvPr id="405" name="直線コネクタ 404"/>
        <xdr:cNvCxnSpPr/>
      </xdr:nvCxnSpPr>
      <xdr:spPr>
        <a:xfrm flipV="1">
          <a:off x="16318864" y="5667375"/>
          <a:ext cx="0" cy="670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06" name="【一般廃棄物処理施設】&#10;有形固定資産減価償却率最小値テキスト"/>
        <xdr:cNvSpPr txBox="1"/>
      </xdr:nvSpPr>
      <xdr:spPr>
        <a:xfrm>
          <a:off x="16357600"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165735</xdr:rowOff>
    </xdr:from>
    <xdr:to>
      <xdr:col>86</xdr:col>
      <xdr:colOff>25400</xdr:colOff>
      <xdr:row>36</xdr:row>
      <xdr:rowOff>165735</xdr:rowOff>
    </xdr:to>
    <xdr:cxnSp macro="">
      <xdr:nvCxnSpPr>
        <xdr:cNvPr id="407" name="直線コネクタ 406"/>
        <xdr:cNvCxnSpPr/>
      </xdr:nvCxnSpPr>
      <xdr:spPr>
        <a:xfrm>
          <a:off x="16230600" y="633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127652</xdr:rowOff>
    </xdr:from>
    <xdr:ext cx="405111" cy="259045"/>
    <xdr:sp macro="" textlink="">
      <xdr:nvSpPr>
        <xdr:cNvPr id="408" name="【一般廃棄物処理施設】&#10;有形固定資産減価償却率最大値テキスト"/>
        <xdr:cNvSpPr txBox="1"/>
      </xdr:nvSpPr>
      <xdr:spPr>
        <a:xfrm>
          <a:off x="16357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xdr:rowOff>
    </xdr:from>
    <xdr:to>
      <xdr:col>86</xdr:col>
      <xdr:colOff>25400</xdr:colOff>
      <xdr:row>33</xdr:row>
      <xdr:rowOff>9525</xdr:rowOff>
    </xdr:to>
    <xdr:cxnSp macro="">
      <xdr:nvCxnSpPr>
        <xdr:cNvPr id="409" name="直線コネクタ 408"/>
        <xdr:cNvCxnSpPr/>
      </xdr:nvCxnSpPr>
      <xdr:spPr>
        <a:xfrm>
          <a:off x="16230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7637</xdr:rowOff>
    </xdr:from>
    <xdr:ext cx="405111" cy="259045"/>
    <xdr:sp macro="" textlink="">
      <xdr:nvSpPr>
        <xdr:cNvPr id="410" name="【一般廃棄物処理施設】&#10;有形固定資産減価償却率平均値テキスト"/>
        <xdr:cNvSpPr txBox="1"/>
      </xdr:nvSpPr>
      <xdr:spPr>
        <a:xfrm>
          <a:off x="16357600" y="5836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29210</xdr:rowOff>
    </xdr:from>
    <xdr:to>
      <xdr:col>85</xdr:col>
      <xdr:colOff>177800</xdr:colOff>
      <xdr:row>34</xdr:row>
      <xdr:rowOff>130810</xdr:rowOff>
    </xdr:to>
    <xdr:sp macro="" textlink="">
      <xdr:nvSpPr>
        <xdr:cNvPr id="411" name="フローチャート: 判断 410"/>
        <xdr:cNvSpPr/>
      </xdr:nvSpPr>
      <xdr:spPr>
        <a:xfrm>
          <a:off x="16268700" y="58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113030</xdr:rowOff>
    </xdr:from>
    <xdr:to>
      <xdr:col>81</xdr:col>
      <xdr:colOff>101600</xdr:colOff>
      <xdr:row>40</xdr:row>
      <xdr:rowOff>43180</xdr:rowOff>
    </xdr:to>
    <xdr:sp macro="" textlink="">
      <xdr:nvSpPr>
        <xdr:cNvPr id="412" name="フローチャート: 判断 411"/>
        <xdr:cNvSpPr/>
      </xdr:nvSpPr>
      <xdr:spPr>
        <a:xfrm>
          <a:off x="1543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59707</xdr:rowOff>
    </xdr:from>
    <xdr:ext cx="405111" cy="259045"/>
    <xdr:sp macro="" textlink="">
      <xdr:nvSpPr>
        <xdr:cNvPr id="413" name="n_1aveValue【一般廃棄物処理施設】&#10;有形固定資産減価償却率"/>
        <xdr:cNvSpPr txBox="1"/>
      </xdr:nvSpPr>
      <xdr:spPr>
        <a:xfrm>
          <a:off x="1526604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31115</xdr:rowOff>
    </xdr:from>
    <xdr:to>
      <xdr:col>76</xdr:col>
      <xdr:colOff>165100</xdr:colOff>
      <xdr:row>36</xdr:row>
      <xdr:rowOff>132715</xdr:rowOff>
    </xdr:to>
    <xdr:sp macro="" textlink="">
      <xdr:nvSpPr>
        <xdr:cNvPr id="414" name="フローチャート: 判断 413"/>
        <xdr:cNvSpPr/>
      </xdr:nvSpPr>
      <xdr:spPr>
        <a:xfrm>
          <a:off x="14541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149242</xdr:rowOff>
    </xdr:from>
    <xdr:ext cx="405111" cy="259045"/>
    <xdr:sp macro="" textlink="">
      <xdr:nvSpPr>
        <xdr:cNvPr id="415" name="n_2aveValue【一般廃棄物処理施設】&#10;有形固定資産減価償却率"/>
        <xdr:cNvSpPr txBox="1"/>
      </xdr:nvSpPr>
      <xdr:spPr>
        <a:xfrm>
          <a:off x="14389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31115</xdr:rowOff>
    </xdr:from>
    <xdr:to>
      <xdr:col>81</xdr:col>
      <xdr:colOff>101600</xdr:colOff>
      <xdr:row>41</xdr:row>
      <xdr:rowOff>132715</xdr:rowOff>
    </xdr:to>
    <xdr:sp macro="" textlink="">
      <xdr:nvSpPr>
        <xdr:cNvPr id="421" name="楕円 420"/>
        <xdr:cNvSpPr/>
      </xdr:nvSpPr>
      <xdr:spPr>
        <a:xfrm>
          <a:off x="15430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41</xdr:row>
      <xdr:rowOff>123842</xdr:rowOff>
    </xdr:from>
    <xdr:ext cx="340478" cy="259045"/>
    <xdr:sp macro="" textlink="">
      <xdr:nvSpPr>
        <xdr:cNvPr id="422" name="n_1mainValue【一般廃棄物処理施設】&#10;有形固定資産減価償却率"/>
        <xdr:cNvSpPr txBox="1"/>
      </xdr:nvSpPr>
      <xdr:spPr>
        <a:xfrm>
          <a:off x="15298361" y="715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3" name="直線コネクタ 43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4" name="テキスト ボックス 43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5" name="直線コネクタ 43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36" name="テキスト ボックス 435"/>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7" name="直線コネクタ 43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38" name="テキスト ボックス 437"/>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9" name="直線コネクタ 43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40" name="テキスト ボックス 439"/>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1" name="直線コネクタ 44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42" name="テキスト ボックス 44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3" name="直線コネクタ 44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44" name="テキスト ボックス 44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6" name="テキスト ボックス 44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42</xdr:row>
      <xdr:rowOff>33754</xdr:rowOff>
    </xdr:from>
    <xdr:to>
      <xdr:col>116</xdr:col>
      <xdr:colOff>62864</xdr:colOff>
      <xdr:row>42</xdr:row>
      <xdr:rowOff>84833</xdr:rowOff>
    </xdr:to>
    <xdr:cxnSp macro="">
      <xdr:nvCxnSpPr>
        <xdr:cNvPr id="448" name="直線コネクタ 447"/>
        <xdr:cNvCxnSpPr/>
      </xdr:nvCxnSpPr>
      <xdr:spPr>
        <a:xfrm flipV="1">
          <a:off x="22160864" y="7234654"/>
          <a:ext cx="0" cy="5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114366</xdr:rowOff>
    </xdr:from>
    <xdr:ext cx="534377" cy="259045"/>
    <xdr:sp macro="" textlink="">
      <xdr:nvSpPr>
        <xdr:cNvPr id="449" name="【一般廃棄物処理施設】&#10;一人当たり有形固定資産（償却資産）額最小値テキスト"/>
        <xdr:cNvSpPr txBox="1"/>
      </xdr:nvSpPr>
      <xdr:spPr>
        <a:xfrm>
          <a:off x="22199600" y="731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84833</xdr:rowOff>
    </xdr:from>
    <xdr:to>
      <xdr:col>116</xdr:col>
      <xdr:colOff>152400</xdr:colOff>
      <xdr:row>42</xdr:row>
      <xdr:rowOff>84833</xdr:rowOff>
    </xdr:to>
    <xdr:cxnSp macro="">
      <xdr:nvCxnSpPr>
        <xdr:cNvPr id="450" name="直線コネクタ 449"/>
        <xdr:cNvCxnSpPr/>
      </xdr:nvCxnSpPr>
      <xdr:spPr>
        <a:xfrm>
          <a:off x="22072600" y="72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151881</xdr:rowOff>
    </xdr:from>
    <xdr:ext cx="599010" cy="259045"/>
    <xdr:sp macro="" textlink="">
      <xdr:nvSpPr>
        <xdr:cNvPr id="451" name="【一般廃棄物処理施設】&#10;一人当たり有形固定資産（償却資産）額最大値テキスト"/>
        <xdr:cNvSpPr txBox="1"/>
      </xdr:nvSpPr>
      <xdr:spPr>
        <a:xfrm>
          <a:off x="22199600" y="700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33754</xdr:rowOff>
    </xdr:from>
    <xdr:to>
      <xdr:col>116</xdr:col>
      <xdr:colOff>152400</xdr:colOff>
      <xdr:row>42</xdr:row>
      <xdr:rowOff>33754</xdr:rowOff>
    </xdr:to>
    <xdr:cxnSp macro="">
      <xdr:nvCxnSpPr>
        <xdr:cNvPr id="452" name="直線コネクタ 451"/>
        <xdr:cNvCxnSpPr/>
      </xdr:nvCxnSpPr>
      <xdr:spPr>
        <a:xfrm>
          <a:off x="22072600" y="723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158816</xdr:rowOff>
    </xdr:from>
    <xdr:ext cx="599010" cy="259045"/>
    <xdr:sp macro="" textlink="">
      <xdr:nvSpPr>
        <xdr:cNvPr id="453" name="【一般廃棄物処理施設】&#10;一人当たり有形固定資産（償却資産）額平均値テキスト"/>
        <xdr:cNvSpPr txBox="1"/>
      </xdr:nvSpPr>
      <xdr:spPr>
        <a:xfrm>
          <a:off x="22199600" y="71882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8939</xdr:rowOff>
    </xdr:from>
    <xdr:to>
      <xdr:col>116</xdr:col>
      <xdr:colOff>114300</xdr:colOff>
      <xdr:row>42</xdr:row>
      <xdr:rowOff>110539</xdr:rowOff>
    </xdr:to>
    <xdr:sp macro="" textlink="">
      <xdr:nvSpPr>
        <xdr:cNvPr id="454" name="フローチャート: 判断 453"/>
        <xdr:cNvSpPr/>
      </xdr:nvSpPr>
      <xdr:spPr>
        <a:xfrm>
          <a:off x="22110700" y="720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79896</xdr:rowOff>
    </xdr:from>
    <xdr:to>
      <xdr:col>112</xdr:col>
      <xdr:colOff>38100</xdr:colOff>
      <xdr:row>42</xdr:row>
      <xdr:rowOff>10046</xdr:rowOff>
    </xdr:to>
    <xdr:sp macro="" textlink="">
      <xdr:nvSpPr>
        <xdr:cNvPr id="455" name="フローチャート: 判断 454"/>
        <xdr:cNvSpPr/>
      </xdr:nvSpPr>
      <xdr:spPr>
        <a:xfrm>
          <a:off x="21272500" y="71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42</xdr:row>
      <xdr:rowOff>1173</xdr:rowOff>
    </xdr:from>
    <xdr:ext cx="599010" cy="259045"/>
    <xdr:sp macro="" textlink="">
      <xdr:nvSpPr>
        <xdr:cNvPr id="456" name="n_1aveValue【一般廃棄物処理施設】&#10;一人当たり有形固定資産（償却資産）額"/>
        <xdr:cNvSpPr txBox="1"/>
      </xdr:nvSpPr>
      <xdr:spPr>
        <a:xfrm>
          <a:off x="21011095" y="720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4848</xdr:rowOff>
    </xdr:from>
    <xdr:to>
      <xdr:col>107</xdr:col>
      <xdr:colOff>101600</xdr:colOff>
      <xdr:row>42</xdr:row>
      <xdr:rowOff>106448</xdr:rowOff>
    </xdr:to>
    <xdr:sp macro="" textlink="">
      <xdr:nvSpPr>
        <xdr:cNvPr id="457" name="フローチャート: 判断 456"/>
        <xdr:cNvSpPr/>
      </xdr:nvSpPr>
      <xdr:spPr>
        <a:xfrm>
          <a:off x="20383500" y="720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122975</xdr:rowOff>
    </xdr:from>
    <xdr:ext cx="599010" cy="259045"/>
    <xdr:sp macro="" textlink="">
      <xdr:nvSpPr>
        <xdr:cNvPr id="458" name="n_2aveValue【一般廃棄物処理施設】&#10;一人当たり有形固定資産（償却資産）額"/>
        <xdr:cNvSpPr txBox="1"/>
      </xdr:nvSpPr>
      <xdr:spPr>
        <a:xfrm>
          <a:off x="20134795" y="69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116689</xdr:rowOff>
    </xdr:from>
    <xdr:to>
      <xdr:col>112</xdr:col>
      <xdr:colOff>38100</xdr:colOff>
      <xdr:row>33</xdr:row>
      <xdr:rowOff>46839</xdr:rowOff>
    </xdr:to>
    <xdr:sp macro="" textlink="">
      <xdr:nvSpPr>
        <xdr:cNvPr id="464" name="楕円 463"/>
        <xdr:cNvSpPr/>
      </xdr:nvSpPr>
      <xdr:spPr>
        <a:xfrm>
          <a:off x="21272500" y="56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31</xdr:row>
      <xdr:rowOff>63366</xdr:rowOff>
    </xdr:from>
    <xdr:ext cx="690189" cy="259045"/>
    <xdr:sp macro="" textlink="">
      <xdr:nvSpPr>
        <xdr:cNvPr id="465" name="n_1mainValue【一般廃棄物処理施設】&#10;一人当たり有形固定資産（償却資産）額"/>
        <xdr:cNvSpPr txBox="1"/>
      </xdr:nvSpPr>
      <xdr:spPr>
        <a:xfrm>
          <a:off x="20965505" y="5378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92" name="テキスト ボックス 49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3" name="直線コネクタ 4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4" name="テキスト ボックス 49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5" name="直線コネクタ 4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6" name="テキスト ボックス 4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7" name="直線コネクタ 4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8" name="テキスト ボックス 4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9" name="直線コネクタ 4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0" name="テキスト ボックス 4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1" name="直線コネクタ 5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02" name="テキスト ボックス 50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04" name="テキスト ボックス 50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140970</xdr:rowOff>
    </xdr:to>
    <xdr:cxnSp macro="">
      <xdr:nvCxnSpPr>
        <xdr:cNvPr id="506" name="直線コネクタ 505"/>
        <xdr:cNvCxnSpPr/>
      </xdr:nvCxnSpPr>
      <xdr:spPr>
        <a:xfrm flipV="1">
          <a:off x="16318864" y="1331595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07"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08" name="直線コネクタ 50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09"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10" name="直線コネクタ 509"/>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118127</xdr:rowOff>
    </xdr:from>
    <xdr:ext cx="405111" cy="259045"/>
    <xdr:sp macro="" textlink="">
      <xdr:nvSpPr>
        <xdr:cNvPr id="511" name="【消防施設】&#10;有形固定資産減価償却率平均値テキスト"/>
        <xdr:cNvSpPr txBox="1"/>
      </xdr:nvSpPr>
      <xdr:spPr>
        <a:xfrm>
          <a:off x="16357600" y="1434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512" name="フローチャート: 判断 511"/>
        <xdr:cNvSpPr/>
      </xdr:nvSpPr>
      <xdr:spPr>
        <a:xfrm>
          <a:off x="16268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63500</xdr:rowOff>
    </xdr:from>
    <xdr:to>
      <xdr:col>81</xdr:col>
      <xdr:colOff>101600</xdr:colOff>
      <xdr:row>84</xdr:row>
      <xdr:rowOff>165100</xdr:rowOff>
    </xdr:to>
    <xdr:sp macro="" textlink="">
      <xdr:nvSpPr>
        <xdr:cNvPr id="513" name="フローチャート: 判断 512"/>
        <xdr:cNvSpPr/>
      </xdr:nvSpPr>
      <xdr:spPr>
        <a:xfrm>
          <a:off x="15430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10177</xdr:rowOff>
    </xdr:from>
    <xdr:ext cx="405111" cy="259045"/>
    <xdr:sp macro="" textlink="">
      <xdr:nvSpPr>
        <xdr:cNvPr id="514" name="n_1aveValue【消防施設】&#10;有形固定資産減価償却率"/>
        <xdr:cNvSpPr txBox="1"/>
      </xdr:nvSpPr>
      <xdr:spPr>
        <a:xfrm>
          <a:off x="15266044" y="1424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151130</xdr:rowOff>
    </xdr:from>
    <xdr:to>
      <xdr:col>76</xdr:col>
      <xdr:colOff>165100</xdr:colOff>
      <xdr:row>86</xdr:row>
      <xdr:rowOff>81280</xdr:rowOff>
    </xdr:to>
    <xdr:sp macro="" textlink="">
      <xdr:nvSpPr>
        <xdr:cNvPr id="515" name="フローチャート: 判断 514"/>
        <xdr:cNvSpPr/>
      </xdr:nvSpPr>
      <xdr:spPr>
        <a:xfrm>
          <a:off x="14541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97807</xdr:rowOff>
    </xdr:from>
    <xdr:ext cx="405111" cy="259045"/>
    <xdr:sp macro="" textlink="">
      <xdr:nvSpPr>
        <xdr:cNvPr id="516" name="n_2aveValue【消防施設】&#10;有形固定資産減価償却率"/>
        <xdr:cNvSpPr txBox="1"/>
      </xdr:nvSpPr>
      <xdr:spPr>
        <a:xfrm>
          <a:off x="14389744" y="1449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7" name="テキスト ボックス 5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8" name="テキスト ボックス 5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9" name="テキスト ボックス 5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0" name="テキスト ボックス 5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1" name="テキスト ボックス 5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2539</xdr:rowOff>
    </xdr:from>
    <xdr:to>
      <xdr:col>81</xdr:col>
      <xdr:colOff>101600</xdr:colOff>
      <xdr:row>86</xdr:row>
      <xdr:rowOff>104139</xdr:rowOff>
    </xdr:to>
    <xdr:sp macro="" textlink="">
      <xdr:nvSpPr>
        <xdr:cNvPr id="522" name="楕円 521"/>
        <xdr:cNvSpPr/>
      </xdr:nvSpPr>
      <xdr:spPr>
        <a:xfrm>
          <a:off x="15430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6350</xdr:rowOff>
    </xdr:from>
    <xdr:to>
      <xdr:col>76</xdr:col>
      <xdr:colOff>165100</xdr:colOff>
      <xdr:row>86</xdr:row>
      <xdr:rowOff>107950</xdr:rowOff>
    </xdr:to>
    <xdr:sp macro="" textlink="">
      <xdr:nvSpPr>
        <xdr:cNvPr id="523" name="楕円 522"/>
        <xdr:cNvSpPr/>
      </xdr:nvSpPr>
      <xdr:spPr>
        <a:xfrm>
          <a:off x="14541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53339</xdr:rowOff>
    </xdr:from>
    <xdr:to>
      <xdr:col>81</xdr:col>
      <xdr:colOff>50800</xdr:colOff>
      <xdr:row>86</xdr:row>
      <xdr:rowOff>57150</xdr:rowOff>
    </xdr:to>
    <xdr:cxnSp macro="">
      <xdr:nvCxnSpPr>
        <xdr:cNvPr id="524" name="直線コネクタ 523"/>
        <xdr:cNvCxnSpPr/>
      </xdr:nvCxnSpPr>
      <xdr:spPr>
        <a:xfrm flipV="1">
          <a:off x="14592300" y="14798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95266</xdr:rowOff>
    </xdr:from>
    <xdr:ext cx="405111" cy="259045"/>
    <xdr:sp macro="" textlink="">
      <xdr:nvSpPr>
        <xdr:cNvPr id="525" name="n_1mainValue【消防施設】&#10;有形固定資産減価償却率"/>
        <xdr:cNvSpPr txBox="1"/>
      </xdr:nvSpPr>
      <xdr:spPr>
        <a:xfrm>
          <a:off x="152660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99077</xdr:rowOff>
    </xdr:from>
    <xdr:ext cx="405111" cy="259045"/>
    <xdr:sp macro="" textlink="">
      <xdr:nvSpPr>
        <xdr:cNvPr id="526" name="n_2mainValue【消防施設】&#10;有形固定資産減価償却率"/>
        <xdr:cNvSpPr txBox="1"/>
      </xdr:nvSpPr>
      <xdr:spPr>
        <a:xfrm>
          <a:off x="14389744"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5" name="テキスト ボックス 5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6" name="直線コネクタ 5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7" name="直線コネクタ 5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8" name="テキスト ボックス 5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9" name="直線コネクタ 5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0" name="テキスト ボックス 5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1" name="直線コネクタ 5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2" name="テキスト ボックス 5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3" name="直線コネクタ 5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4" name="テキスト ボックス 5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5" name="直線コネクタ 5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6" name="テキスト ボックス 5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7" name="直線コネクタ 5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8" name="テキスト ボックス 5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550" name="直線コネクタ 549"/>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551" name="【消防施設】&#10;一人当たり面積最小値テキスト"/>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552" name="直線コネクタ 551"/>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53"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54" name="直線コネクタ 553"/>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555" name="【消防施設】&#10;一人当たり面積平均値テキスト"/>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556" name="フローチャート: 判断 555"/>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557" name="フローチャート: 判断 556"/>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72407</xdr:rowOff>
    </xdr:from>
    <xdr:ext cx="469744" cy="259045"/>
    <xdr:sp macro="" textlink="">
      <xdr:nvSpPr>
        <xdr:cNvPr id="558" name="n_1aveValue【消防施設】&#10;一人当たり面積"/>
        <xdr:cNvSpPr txBox="1"/>
      </xdr:nvSpPr>
      <xdr:spPr>
        <a:xfrm>
          <a:off x="210757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559" name="フローチャート: 判断 558"/>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68597</xdr:rowOff>
    </xdr:from>
    <xdr:ext cx="469744" cy="259045"/>
    <xdr:sp macro="" textlink="">
      <xdr:nvSpPr>
        <xdr:cNvPr id="560" name="n_2aveValue【消防施設】&#10;一人当たり面積"/>
        <xdr:cNvSpPr txBox="1"/>
      </xdr:nvSpPr>
      <xdr:spPr>
        <a:xfrm>
          <a:off x="20199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1" name="テキスト ボックス 5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2" name="テキスト ボックス 5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3" name="テキスト ボックス 5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4" name="テキスト ボックス 5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5" name="テキスト ボックス 5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147320</xdr:rowOff>
    </xdr:from>
    <xdr:to>
      <xdr:col>112</xdr:col>
      <xdr:colOff>38100</xdr:colOff>
      <xdr:row>82</xdr:row>
      <xdr:rowOff>77470</xdr:rowOff>
    </xdr:to>
    <xdr:sp macro="" textlink="">
      <xdr:nvSpPr>
        <xdr:cNvPr id="566" name="楕円 565"/>
        <xdr:cNvSpPr/>
      </xdr:nvSpPr>
      <xdr:spPr>
        <a:xfrm>
          <a:off x="2127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567" name="楕円 566"/>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26670</xdr:rowOff>
    </xdr:from>
    <xdr:to>
      <xdr:col>111</xdr:col>
      <xdr:colOff>177800</xdr:colOff>
      <xdr:row>82</xdr:row>
      <xdr:rowOff>114300</xdr:rowOff>
    </xdr:to>
    <xdr:cxnSp macro="">
      <xdr:nvCxnSpPr>
        <xdr:cNvPr id="568" name="直線コネクタ 567"/>
        <xdr:cNvCxnSpPr/>
      </xdr:nvCxnSpPr>
      <xdr:spPr>
        <a:xfrm flipV="1">
          <a:off x="20434300" y="140855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93997</xdr:rowOff>
    </xdr:from>
    <xdr:ext cx="469744" cy="259045"/>
    <xdr:sp macro="" textlink="">
      <xdr:nvSpPr>
        <xdr:cNvPr id="569" name="n_1mainValue【消防施設】&#10;一人当たり面積"/>
        <xdr:cNvSpPr txBox="1"/>
      </xdr:nvSpPr>
      <xdr:spPr>
        <a:xfrm>
          <a:off x="2107572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570" name="n_2main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1" name="テキスト ボックス 58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2" name="直線コネクタ 5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3" name="テキスト ボックス 58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4" name="直線コネクタ 5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5" name="テキスト ボックス 5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6" name="直線コネクタ 5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7" name="テキスト ボックス 5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8" name="直線コネクタ 5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9" name="テキスト ボックス 5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0" name="直線コネクタ 5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1" name="テキスト ボックス 59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2" name="直線コネクタ 5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3" name="テキスト ボックス 5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595" name="直線コネクタ 594"/>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596" name="【庁舎】&#10;有形固定資産減価償却率最小値テキスト"/>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597" name="直線コネクタ 596"/>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598" name="【庁舎】&#10;有形固定資産減価償却率最大値テキスト"/>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599" name="直線コネクタ 598"/>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600" name="【庁舎】&#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01" name="フローチャート: 判断 600"/>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602" name="フローチャート: 判断 601"/>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81932</xdr:rowOff>
    </xdr:from>
    <xdr:ext cx="405111" cy="259045"/>
    <xdr:sp macro="" textlink="">
      <xdr:nvSpPr>
        <xdr:cNvPr id="603" name="n_1aveValue【庁舎】&#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604" name="フローチャート: 判断 603"/>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30497</xdr:rowOff>
    </xdr:from>
    <xdr:ext cx="405111" cy="259045"/>
    <xdr:sp macro="" textlink="">
      <xdr:nvSpPr>
        <xdr:cNvPr id="605" name="n_2aveValue【庁舎】&#10;有形固定資産減価償却率"/>
        <xdr:cNvSpPr txBox="1"/>
      </xdr:nvSpPr>
      <xdr:spPr>
        <a:xfrm>
          <a:off x="14389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76836</xdr:rowOff>
    </xdr:from>
    <xdr:to>
      <xdr:col>81</xdr:col>
      <xdr:colOff>101600</xdr:colOff>
      <xdr:row>104</xdr:row>
      <xdr:rowOff>6986</xdr:rowOff>
    </xdr:to>
    <xdr:sp macro="" textlink="">
      <xdr:nvSpPr>
        <xdr:cNvPr id="611" name="楕円 610"/>
        <xdr:cNvSpPr/>
      </xdr:nvSpPr>
      <xdr:spPr>
        <a:xfrm>
          <a:off x="15430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12" name="楕円 611"/>
        <xdr:cNvSpPr/>
      </xdr:nvSpPr>
      <xdr:spPr>
        <a:xfrm>
          <a:off x="14541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127636</xdr:rowOff>
    </xdr:from>
    <xdr:to>
      <xdr:col>81</xdr:col>
      <xdr:colOff>50800</xdr:colOff>
      <xdr:row>104</xdr:row>
      <xdr:rowOff>116205</xdr:rowOff>
    </xdr:to>
    <xdr:cxnSp macro="">
      <xdr:nvCxnSpPr>
        <xdr:cNvPr id="613" name="直線コネクタ 612"/>
        <xdr:cNvCxnSpPr/>
      </xdr:nvCxnSpPr>
      <xdr:spPr>
        <a:xfrm flipV="1">
          <a:off x="14592300" y="1778698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23513</xdr:rowOff>
    </xdr:from>
    <xdr:ext cx="405111" cy="259045"/>
    <xdr:sp macro="" textlink="">
      <xdr:nvSpPr>
        <xdr:cNvPr id="614" name="n_1mainValue【庁舎】&#10;有形固定資産減価償却率"/>
        <xdr:cNvSpPr txBox="1"/>
      </xdr:nvSpPr>
      <xdr:spPr>
        <a:xfrm>
          <a:off x="152660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15" name="n_2mainValue【庁舎】&#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6" name="テキスト ボックス 62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27" name="直線コネクタ 62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8" name="テキスト ボックス 62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9" name="直線コネクタ 62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0" name="テキスト ボックス 62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1" name="直線コネクタ 63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2" name="テキスト ボックス 63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3" name="直線コネクタ 63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4" name="テキスト ボックス 63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638" name="直線コネクタ 637"/>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39"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40" name="直線コネクタ 639"/>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641" name="【庁舎】&#10;一人当たり面積最大値テキスト"/>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642" name="直線コネクタ 641"/>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643" name="【庁舎】&#10;一人当たり面積平均値テキスト"/>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644" name="フローチャート: 判断 643"/>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645" name="フローチャート: 判断 644"/>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4081</xdr:rowOff>
    </xdr:from>
    <xdr:ext cx="469744" cy="259045"/>
    <xdr:sp macro="" textlink="">
      <xdr:nvSpPr>
        <xdr:cNvPr id="646" name="n_1aveValue【庁舎】&#10;一人当たり面積"/>
        <xdr:cNvSpPr txBox="1"/>
      </xdr:nvSpPr>
      <xdr:spPr>
        <a:xfrm>
          <a:off x="210757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647" name="フローチャート: 判断 646"/>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77233</xdr:rowOff>
    </xdr:from>
    <xdr:ext cx="469744" cy="259045"/>
    <xdr:sp macro="" textlink="">
      <xdr:nvSpPr>
        <xdr:cNvPr id="648" name="n_2aveValue【庁舎】&#10;一人当たり面積"/>
        <xdr:cNvSpPr txBox="1"/>
      </xdr:nvSpPr>
      <xdr:spPr>
        <a:xfrm>
          <a:off x="20199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654" name="楕円 653"/>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162561</xdr:rowOff>
    </xdr:from>
    <xdr:to>
      <xdr:col>107</xdr:col>
      <xdr:colOff>101600</xdr:colOff>
      <xdr:row>108</xdr:row>
      <xdr:rowOff>92711</xdr:rowOff>
    </xdr:to>
    <xdr:sp macro="" textlink="">
      <xdr:nvSpPr>
        <xdr:cNvPr id="655" name="楕円 654"/>
        <xdr:cNvSpPr/>
      </xdr:nvSpPr>
      <xdr:spPr>
        <a:xfrm>
          <a:off x="20383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35052</xdr:rowOff>
    </xdr:from>
    <xdr:to>
      <xdr:col>111</xdr:col>
      <xdr:colOff>177800</xdr:colOff>
      <xdr:row>108</xdr:row>
      <xdr:rowOff>41911</xdr:rowOff>
    </xdr:to>
    <xdr:cxnSp macro="">
      <xdr:nvCxnSpPr>
        <xdr:cNvPr id="656" name="直線コネクタ 655"/>
        <xdr:cNvCxnSpPr/>
      </xdr:nvCxnSpPr>
      <xdr:spPr>
        <a:xfrm flipV="1">
          <a:off x="20434300" y="185516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76979</xdr:rowOff>
    </xdr:from>
    <xdr:ext cx="469744" cy="259045"/>
    <xdr:sp macro="" textlink="">
      <xdr:nvSpPr>
        <xdr:cNvPr id="657" name="n_1mainValue【庁舎】&#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83838</xdr:rowOff>
    </xdr:from>
    <xdr:ext cx="469744" cy="259045"/>
    <xdr:sp macro="" textlink="">
      <xdr:nvSpPr>
        <xdr:cNvPr id="658" name="n_2mainValue【庁舎】&#10;一人当たり面積"/>
        <xdr:cNvSpPr txBox="1"/>
      </xdr:nvSpPr>
      <xdr:spPr>
        <a:xfrm>
          <a:off x="20199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類似団体平均と比較して、有形固定資産減価償却率が特に高いのは市民会館と庁舎であるが、両施設は今後改修を予定しているため数値の低下が見込まれる。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その他施設は、ほぼ類似団体と同水準である。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15,161
37.29
9,212,538
8,973,706
198,474
4,875,001
12,015,681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少子高齢化や人口減に加え、農業を中心とした脆弱な社会基盤であり、財政力指数は全国平均、青森県平均だけでなく、類似団体でも平均を下回る結果となっている。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今後は、コンビニ収納の周知徹底による税の徴収の強化、町単独事業として行っている事業については、</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サイクルの徹底、それによる事業のスクラップを行うなど、行政の効率化を図ることによる健全な財政運営と町総合計画に沿った活力ある町づくりを目指す。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％以下であったものが、平成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年度からは、全国平均・県平均共に下回っているものの徐々に上昇している。</a:t>
          </a:r>
        </a:p>
        <a:p>
          <a:r>
            <a:rPr kumimoji="1" lang="ja-JP" altLang="en-US" sz="1300">
              <a:latin typeface="ＭＳ Ｐゴシック" panose="020B0600070205080204" pitchFamily="50" charset="-128"/>
              <a:ea typeface="ＭＳ Ｐゴシック" panose="020B0600070205080204" pitchFamily="50" charset="-128"/>
            </a:rPr>
            <a:t>今後は、交付税の減と扶助費の増が避けられない情勢であり、人件費の抑制等も限界まできていることから、行財政改革を継続するとともに、公債費を抑制するために建設事業等の選択と集中を行い、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35052</xdr:rowOff>
    </xdr:from>
    <xdr:to>
      <xdr:col>23</xdr:col>
      <xdr:colOff>133350</xdr:colOff>
      <xdr:row>60</xdr:row>
      <xdr:rowOff>59182</xdr:rowOff>
    </xdr:to>
    <xdr:cxnSp macro="">
      <xdr:nvCxnSpPr>
        <xdr:cNvPr id="130" name="直線コネクタ 129"/>
        <xdr:cNvCxnSpPr/>
      </xdr:nvCxnSpPr>
      <xdr:spPr>
        <a:xfrm>
          <a:off x="4114800" y="1032205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60</xdr:row>
      <xdr:rowOff>35052</xdr:rowOff>
    </xdr:to>
    <xdr:cxnSp macro="">
      <xdr:nvCxnSpPr>
        <xdr:cNvPr id="133" name="直線コネクタ 132"/>
        <xdr:cNvCxnSpPr/>
      </xdr:nvCxnSpPr>
      <xdr:spPr>
        <a:xfrm>
          <a:off x="3225800" y="102158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90678</xdr:rowOff>
    </xdr:from>
    <xdr:to>
      <xdr:col>15</xdr:col>
      <xdr:colOff>82550</xdr:colOff>
      <xdr:row>59</xdr:row>
      <xdr:rowOff>100330</xdr:rowOff>
    </xdr:to>
    <xdr:cxnSp macro="">
      <xdr:nvCxnSpPr>
        <xdr:cNvPr id="136" name="直線コネクタ 135"/>
        <xdr:cNvCxnSpPr/>
      </xdr:nvCxnSpPr>
      <xdr:spPr>
        <a:xfrm>
          <a:off x="2336800" y="102062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90678</xdr:rowOff>
    </xdr:from>
    <xdr:to>
      <xdr:col>11</xdr:col>
      <xdr:colOff>31750</xdr:colOff>
      <xdr:row>60</xdr:row>
      <xdr:rowOff>15748</xdr:rowOff>
    </xdr:to>
    <xdr:cxnSp macro="">
      <xdr:nvCxnSpPr>
        <xdr:cNvPr id="139" name="直線コネクタ 138"/>
        <xdr:cNvCxnSpPr/>
      </xdr:nvCxnSpPr>
      <xdr:spPr>
        <a:xfrm flipV="1">
          <a:off x="1447800" y="102062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147845</xdr:rowOff>
    </xdr:from>
    <xdr:ext cx="762000" cy="259045"/>
    <xdr:sp macro="" textlink="">
      <xdr:nvSpPr>
        <xdr:cNvPr id="141" name="テキスト ボックス 140"/>
        <xdr:cNvSpPr txBox="1"/>
      </xdr:nvSpPr>
      <xdr:spPr>
        <a:xfrm>
          <a:off x="1955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8382</xdr:rowOff>
    </xdr:from>
    <xdr:to>
      <xdr:col>23</xdr:col>
      <xdr:colOff>184150</xdr:colOff>
      <xdr:row>60</xdr:row>
      <xdr:rowOff>109982</xdr:rowOff>
    </xdr:to>
    <xdr:sp macro="" textlink="">
      <xdr:nvSpPr>
        <xdr:cNvPr id="149" name="楕円 148"/>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24909</xdr:rowOff>
    </xdr:from>
    <xdr:ext cx="762000" cy="259045"/>
    <xdr:sp macro="" textlink="">
      <xdr:nvSpPr>
        <xdr:cNvPr id="150" name="財政構造の弾力性該当値テキスト"/>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155702</xdr:rowOff>
    </xdr:from>
    <xdr:to>
      <xdr:col>19</xdr:col>
      <xdr:colOff>184150</xdr:colOff>
      <xdr:row>60</xdr:row>
      <xdr:rowOff>85852</xdr:rowOff>
    </xdr:to>
    <xdr:sp macro="" textlink="">
      <xdr:nvSpPr>
        <xdr:cNvPr id="151" name="楕円 150"/>
        <xdr:cNvSpPr/>
      </xdr:nvSpPr>
      <xdr:spPr>
        <a:xfrm>
          <a:off x="4064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96029</xdr:rowOff>
    </xdr:from>
    <xdr:ext cx="736600" cy="259045"/>
    <xdr:sp macro="" textlink="">
      <xdr:nvSpPr>
        <xdr:cNvPr id="152" name="テキスト ボックス 151"/>
        <xdr:cNvSpPr txBox="1"/>
      </xdr:nvSpPr>
      <xdr:spPr>
        <a:xfrm>
          <a:off x="3733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3" name="楕円 152"/>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4" name="テキスト ボックス 153"/>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39878</xdr:rowOff>
    </xdr:from>
    <xdr:to>
      <xdr:col>11</xdr:col>
      <xdr:colOff>82550</xdr:colOff>
      <xdr:row>59</xdr:row>
      <xdr:rowOff>141478</xdr:rowOff>
    </xdr:to>
    <xdr:sp macro="" textlink="">
      <xdr:nvSpPr>
        <xdr:cNvPr id="155" name="楕円 154"/>
        <xdr:cNvSpPr/>
      </xdr:nvSpPr>
      <xdr:spPr>
        <a:xfrm>
          <a:off x="2286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151655</xdr:rowOff>
    </xdr:from>
    <xdr:ext cx="762000" cy="259045"/>
    <xdr:sp macro="" textlink="">
      <xdr:nvSpPr>
        <xdr:cNvPr id="156" name="テキスト ボックス 155"/>
        <xdr:cNvSpPr txBox="1"/>
      </xdr:nvSpPr>
      <xdr:spPr>
        <a:xfrm>
          <a:off x="1955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136398</xdr:rowOff>
    </xdr:from>
    <xdr:to>
      <xdr:col>7</xdr:col>
      <xdr:colOff>31750</xdr:colOff>
      <xdr:row>60</xdr:row>
      <xdr:rowOff>66548</xdr:rowOff>
    </xdr:to>
    <xdr:sp macro="" textlink="">
      <xdr:nvSpPr>
        <xdr:cNvPr id="157" name="楕円 156"/>
        <xdr:cNvSpPr/>
      </xdr:nvSpPr>
      <xdr:spPr>
        <a:xfrm>
          <a:off x="1397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76725</xdr:rowOff>
    </xdr:from>
    <xdr:ext cx="762000" cy="259045"/>
    <xdr:sp macro="" textlink="">
      <xdr:nvSpPr>
        <xdr:cNvPr id="158" name="テキスト ボックス 157"/>
        <xdr:cNvSpPr txBox="1"/>
      </xdr:nvSpPr>
      <xdr:spPr>
        <a:xfrm>
          <a:off x="1066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人件費・物件費等決算額が、類似団体の平均よりも低いのは、人件費の抑制によるものと考えられる。現在は、再任用制度を活用するなどして、住民サービスの質を維持しながら、人件費の抑制に努めており、今後も持続していきたい。</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140408</xdr:rowOff>
    </xdr:from>
    <xdr:to>
      <xdr:col>23</xdr:col>
      <xdr:colOff>133350</xdr:colOff>
      <xdr:row>82</xdr:row>
      <xdr:rowOff>24140</xdr:rowOff>
    </xdr:to>
    <xdr:cxnSp macro="">
      <xdr:nvCxnSpPr>
        <xdr:cNvPr id="191" name="直線コネクタ 190"/>
        <xdr:cNvCxnSpPr/>
      </xdr:nvCxnSpPr>
      <xdr:spPr>
        <a:xfrm>
          <a:off x="4114800" y="14027858"/>
          <a:ext cx="838200" cy="5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113928</xdr:rowOff>
    </xdr:from>
    <xdr:to>
      <xdr:col>19</xdr:col>
      <xdr:colOff>133350</xdr:colOff>
      <xdr:row>81</xdr:row>
      <xdr:rowOff>140408</xdr:rowOff>
    </xdr:to>
    <xdr:cxnSp macro="">
      <xdr:nvCxnSpPr>
        <xdr:cNvPr id="194" name="直線コネクタ 193"/>
        <xdr:cNvCxnSpPr/>
      </xdr:nvCxnSpPr>
      <xdr:spPr>
        <a:xfrm>
          <a:off x="3225800" y="14001378"/>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113928</xdr:rowOff>
    </xdr:from>
    <xdr:to>
      <xdr:col>15</xdr:col>
      <xdr:colOff>82550</xdr:colOff>
      <xdr:row>81</xdr:row>
      <xdr:rowOff>156981</xdr:rowOff>
    </xdr:to>
    <xdr:cxnSp macro="">
      <xdr:nvCxnSpPr>
        <xdr:cNvPr id="197" name="直線コネクタ 196"/>
        <xdr:cNvCxnSpPr/>
      </xdr:nvCxnSpPr>
      <xdr:spPr>
        <a:xfrm flipV="1">
          <a:off x="2336800" y="14001378"/>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134303</xdr:rowOff>
    </xdr:from>
    <xdr:to>
      <xdr:col>11</xdr:col>
      <xdr:colOff>31750</xdr:colOff>
      <xdr:row>81</xdr:row>
      <xdr:rowOff>156981</xdr:rowOff>
    </xdr:to>
    <xdr:cxnSp macro="">
      <xdr:nvCxnSpPr>
        <xdr:cNvPr id="200" name="直線コネクタ 199"/>
        <xdr:cNvCxnSpPr/>
      </xdr:nvCxnSpPr>
      <xdr:spPr>
        <a:xfrm>
          <a:off x="1447800" y="14021753"/>
          <a:ext cx="8890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43755</xdr:rowOff>
    </xdr:from>
    <xdr:ext cx="762000" cy="259045"/>
    <xdr:sp macro="" textlink="">
      <xdr:nvSpPr>
        <xdr:cNvPr id="202" name="テキスト ボックス 201"/>
        <xdr:cNvSpPr txBox="1"/>
      </xdr:nvSpPr>
      <xdr:spPr>
        <a:xfrm>
          <a:off x="1955800" y="142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13510</xdr:rowOff>
    </xdr:from>
    <xdr:ext cx="762000" cy="259045"/>
    <xdr:sp macro="" textlink="">
      <xdr:nvSpPr>
        <xdr:cNvPr id="204" name="テキスト ボックス 203"/>
        <xdr:cNvSpPr txBox="1"/>
      </xdr:nvSpPr>
      <xdr:spPr>
        <a:xfrm>
          <a:off x="1066800" y="1424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144790</xdr:rowOff>
    </xdr:from>
    <xdr:to>
      <xdr:col>23</xdr:col>
      <xdr:colOff>184150</xdr:colOff>
      <xdr:row>82</xdr:row>
      <xdr:rowOff>74940</xdr:rowOff>
    </xdr:to>
    <xdr:sp macro="" textlink="">
      <xdr:nvSpPr>
        <xdr:cNvPr id="210" name="楕円 209"/>
        <xdr:cNvSpPr/>
      </xdr:nvSpPr>
      <xdr:spPr>
        <a:xfrm>
          <a:off x="4902200" y="140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66067</xdr:rowOff>
    </xdr:from>
    <xdr:ext cx="762000" cy="259045"/>
    <xdr:sp macro="" textlink="">
      <xdr:nvSpPr>
        <xdr:cNvPr id="211" name="人件費・物件費等の状況該当値テキスト"/>
        <xdr:cNvSpPr txBox="1"/>
      </xdr:nvSpPr>
      <xdr:spPr>
        <a:xfrm>
          <a:off x="5041900" y="13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89608</xdr:rowOff>
    </xdr:from>
    <xdr:to>
      <xdr:col>19</xdr:col>
      <xdr:colOff>184150</xdr:colOff>
      <xdr:row>82</xdr:row>
      <xdr:rowOff>19758</xdr:rowOff>
    </xdr:to>
    <xdr:sp macro="" textlink="">
      <xdr:nvSpPr>
        <xdr:cNvPr id="212" name="楕円 211"/>
        <xdr:cNvSpPr/>
      </xdr:nvSpPr>
      <xdr:spPr>
        <a:xfrm>
          <a:off x="4064000" y="139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29935</xdr:rowOff>
    </xdr:from>
    <xdr:ext cx="736600" cy="259045"/>
    <xdr:sp macro="" textlink="">
      <xdr:nvSpPr>
        <xdr:cNvPr id="213" name="テキスト ボックス 212"/>
        <xdr:cNvSpPr txBox="1"/>
      </xdr:nvSpPr>
      <xdr:spPr>
        <a:xfrm>
          <a:off x="3733800" y="13745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63128</xdr:rowOff>
    </xdr:from>
    <xdr:to>
      <xdr:col>15</xdr:col>
      <xdr:colOff>133350</xdr:colOff>
      <xdr:row>81</xdr:row>
      <xdr:rowOff>164728</xdr:rowOff>
    </xdr:to>
    <xdr:sp macro="" textlink="">
      <xdr:nvSpPr>
        <xdr:cNvPr id="214" name="楕円 213"/>
        <xdr:cNvSpPr/>
      </xdr:nvSpPr>
      <xdr:spPr>
        <a:xfrm>
          <a:off x="3175000" y="1395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3455</xdr:rowOff>
    </xdr:from>
    <xdr:ext cx="762000" cy="259045"/>
    <xdr:sp macro="" textlink="">
      <xdr:nvSpPr>
        <xdr:cNvPr id="215" name="テキスト ボックス 214"/>
        <xdr:cNvSpPr txBox="1"/>
      </xdr:nvSpPr>
      <xdr:spPr>
        <a:xfrm>
          <a:off x="2844800" y="1371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106181</xdr:rowOff>
    </xdr:from>
    <xdr:to>
      <xdr:col>11</xdr:col>
      <xdr:colOff>82550</xdr:colOff>
      <xdr:row>82</xdr:row>
      <xdr:rowOff>36331</xdr:rowOff>
    </xdr:to>
    <xdr:sp macro="" textlink="">
      <xdr:nvSpPr>
        <xdr:cNvPr id="216" name="楕円 215"/>
        <xdr:cNvSpPr/>
      </xdr:nvSpPr>
      <xdr:spPr>
        <a:xfrm>
          <a:off x="2286000" y="139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46508</xdr:rowOff>
    </xdr:from>
    <xdr:ext cx="762000" cy="259045"/>
    <xdr:sp macro="" textlink="">
      <xdr:nvSpPr>
        <xdr:cNvPr id="217" name="テキスト ボックス 216"/>
        <xdr:cNvSpPr txBox="1"/>
      </xdr:nvSpPr>
      <xdr:spPr>
        <a:xfrm>
          <a:off x="1955800" y="1376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83503</xdr:rowOff>
    </xdr:from>
    <xdr:to>
      <xdr:col>7</xdr:col>
      <xdr:colOff>31750</xdr:colOff>
      <xdr:row>82</xdr:row>
      <xdr:rowOff>13653</xdr:rowOff>
    </xdr:to>
    <xdr:sp macro="" textlink="">
      <xdr:nvSpPr>
        <xdr:cNvPr id="218" name="楕円 217"/>
        <xdr:cNvSpPr/>
      </xdr:nvSpPr>
      <xdr:spPr>
        <a:xfrm>
          <a:off x="1397000" y="139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23830</xdr:rowOff>
    </xdr:from>
    <xdr:ext cx="762000" cy="259045"/>
    <xdr:sp macro="" textlink="">
      <xdr:nvSpPr>
        <xdr:cNvPr id="219" name="テキスト ボックス 218"/>
        <xdr:cNvSpPr txBox="1"/>
      </xdr:nvSpPr>
      <xdr:spPr>
        <a:xfrm>
          <a:off x="1066800" y="1373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町村合併後の給与調整を経て、現在では類似団体平均を下回る結果となっている。給与体系については、原則県準拠としていて、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歳昇給抑制は人事評価結果を平成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月に反映し、また、勤勉手当については、平成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月から人事評価結果を反映させているなど、今後も給与の適正化に努める。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97971</xdr:rowOff>
    </xdr:to>
    <xdr:cxnSp macro="">
      <xdr:nvCxnSpPr>
        <xdr:cNvPr id="255" name="直線コネクタ 254"/>
        <xdr:cNvCxnSpPr/>
      </xdr:nvCxnSpPr>
      <xdr:spPr>
        <a:xfrm>
          <a:off x="16179800" y="14156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6"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82</xdr:row>
      <xdr:rowOff>149679</xdr:rowOff>
    </xdr:to>
    <xdr:cxnSp macro="">
      <xdr:nvCxnSpPr>
        <xdr:cNvPr id="258" name="直線コネクタ 257"/>
        <xdr:cNvCxnSpPr/>
      </xdr:nvCxnSpPr>
      <xdr:spPr>
        <a:xfrm flipV="1">
          <a:off x="15290800" y="141568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0" name="テキスト ボックス 259"/>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83</xdr:row>
      <xdr:rowOff>98879</xdr:rowOff>
    </xdr:to>
    <xdr:cxnSp macro="">
      <xdr:nvCxnSpPr>
        <xdr:cNvPr id="261" name="直線コネクタ 260"/>
        <xdr:cNvCxnSpPr/>
      </xdr:nvCxnSpPr>
      <xdr:spPr>
        <a:xfrm flipV="1">
          <a:off x="14401800" y="142085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3" name="テキスト ボックス 262"/>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98879</xdr:rowOff>
    </xdr:to>
    <xdr:cxnSp macro="">
      <xdr:nvCxnSpPr>
        <xdr:cNvPr id="264" name="直線コネクタ 263"/>
        <xdr:cNvCxnSpPr/>
      </xdr:nvCxnSpPr>
      <xdr:spPr>
        <a:xfrm>
          <a:off x="13512800" y="142085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66" name="テキスト ボックス 265"/>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68" name="テキスト ボックス 267"/>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4" name="楕円 273"/>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5"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76" name="楕円 275"/>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77" name="テキスト ボックス 276"/>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78" name="楕円 277"/>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79" name="テキスト ボックス 278"/>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0" name="楕円 279"/>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81" name="テキスト ボックス 280"/>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2" name="楕円 281"/>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3" name="テキスト ボックス 282"/>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集中改革プラン等、行財政改革の取組により、技能職員の退職者不補充、機構改革、保育所の民営化などにより減少した職員数は維持しており、類似団体平均よりも下回っている。第３次藤崎町定員適正化計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年４月１日の計画数</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としていたところ、現状は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人であった。平成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年４月１日の計画数を</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としており、計画に基づき、アウトソーシングや再任用制度の活用などにより、人口規模に応じた適正な定員管理に努める。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166017</xdr:rowOff>
    </xdr:from>
    <xdr:to>
      <xdr:col>81</xdr:col>
      <xdr:colOff>44450</xdr:colOff>
      <xdr:row>60</xdr:row>
      <xdr:rowOff>3951</xdr:rowOff>
    </xdr:to>
    <xdr:cxnSp macro="">
      <xdr:nvCxnSpPr>
        <xdr:cNvPr id="318" name="直線コネクタ 317"/>
        <xdr:cNvCxnSpPr/>
      </xdr:nvCxnSpPr>
      <xdr:spPr>
        <a:xfrm>
          <a:off x="16179800" y="10281567"/>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9"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109714</xdr:rowOff>
    </xdr:from>
    <xdr:to>
      <xdr:col>77</xdr:col>
      <xdr:colOff>44450</xdr:colOff>
      <xdr:row>59</xdr:row>
      <xdr:rowOff>166017</xdr:rowOff>
    </xdr:to>
    <xdr:cxnSp macro="">
      <xdr:nvCxnSpPr>
        <xdr:cNvPr id="321" name="直線コネクタ 320"/>
        <xdr:cNvCxnSpPr/>
      </xdr:nvCxnSpPr>
      <xdr:spPr>
        <a:xfrm>
          <a:off x="15290800" y="1022526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3" name="テキスト ボックス 322"/>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109714</xdr:rowOff>
    </xdr:from>
    <xdr:to>
      <xdr:col>72</xdr:col>
      <xdr:colOff>203200</xdr:colOff>
      <xdr:row>59</xdr:row>
      <xdr:rowOff>109714</xdr:rowOff>
    </xdr:to>
    <xdr:cxnSp macro="">
      <xdr:nvCxnSpPr>
        <xdr:cNvPr id="324" name="直線コネクタ 323"/>
        <xdr:cNvCxnSpPr/>
      </xdr:nvCxnSpPr>
      <xdr:spPr>
        <a:xfrm>
          <a:off x="14401800" y="10225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26" name="テキスト ボックス 325"/>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109714</xdr:rowOff>
    </xdr:from>
    <xdr:to>
      <xdr:col>68</xdr:col>
      <xdr:colOff>152400</xdr:colOff>
      <xdr:row>59</xdr:row>
      <xdr:rowOff>144569</xdr:rowOff>
    </xdr:to>
    <xdr:cxnSp macro="">
      <xdr:nvCxnSpPr>
        <xdr:cNvPr id="327" name="直線コネクタ 326"/>
        <xdr:cNvCxnSpPr/>
      </xdr:nvCxnSpPr>
      <xdr:spPr>
        <a:xfrm flipV="1">
          <a:off x="13512800" y="10225264"/>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29" name="テキスト ボックス 328"/>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2275</xdr:rowOff>
    </xdr:from>
    <xdr:ext cx="762000" cy="259045"/>
    <xdr:sp macro="" textlink="">
      <xdr:nvSpPr>
        <xdr:cNvPr id="331" name="テキスト ボックス 330"/>
        <xdr:cNvSpPr txBox="1"/>
      </xdr:nvSpPr>
      <xdr:spPr>
        <a:xfrm>
          <a:off x="13131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124601</xdr:rowOff>
    </xdr:from>
    <xdr:to>
      <xdr:col>81</xdr:col>
      <xdr:colOff>95250</xdr:colOff>
      <xdr:row>60</xdr:row>
      <xdr:rowOff>54751</xdr:rowOff>
    </xdr:to>
    <xdr:sp macro="" textlink="">
      <xdr:nvSpPr>
        <xdr:cNvPr id="337" name="楕円 336"/>
        <xdr:cNvSpPr/>
      </xdr:nvSpPr>
      <xdr:spPr>
        <a:xfrm>
          <a:off x="16967200" y="102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141128</xdr:rowOff>
    </xdr:from>
    <xdr:ext cx="762000" cy="259045"/>
    <xdr:sp macro="" textlink="">
      <xdr:nvSpPr>
        <xdr:cNvPr id="338" name="定員管理の状況該当値テキスト"/>
        <xdr:cNvSpPr txBox="1"/>
      </xdr:nvSpPr>
      <xdr:spPr>
        <a:xfrm>
          <a:off x="17106900" y="1008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115217</xdr:rowOff>
    </xdr:from>
    <xdr:to>
      <xdr:col>77</xdr:col>
      <xdr:colOff>95250</xdr:colOff>
      <xdr:row>60</xdr:row>
      <xdr:rowOff>45367</xdr:rowOff>
    </xdr:to>
    <xdr:sp macro="" textlink="">
      <xdr:nvSpPr>
        <xdr:cNvPr id="339" name="楕円 338"/>
        <xdr:cNvSpPr/>
      </xdr:nvSpPr>
      <xdr:spPr>
        <a:xfrm>
          <a:off x="16129000" y="102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55544</xdr:rowOff>
    </xdr:from>
    <xdr:ext cx="736600" cy="259045"/>
    <xdr:sp macro="" textlink="">
      <xdr:nvSpPr>
        <xdr:cNvPr id="340" name="テキスト ボックス 339"/>
        <xdr:cNvSpPr txBox="1"/>
      </xdr:nvSpPr>
      <xdr:spPr>
        <a:xfrm>
          <a:off x="15798800" y="999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58914</xdr:rowOff>
    </xdr:from>
    <xdr:to>
      <xdr:col>73</xdr:col>
      <xdr:colOff>44450</xdr:colOff>
      <xdr:row>59</xdr:row>
      <xdr:rowOff>160514</xdr:rowOff>
    </xdr:to>
    <xdr:sp macro="" textlink="">
      <xdr:nvSpPr>
        <xdr:cNvPr id="341" name="楕円 340"/>
        <xdr:cNvSpPr/>
      </xdr:nvSpPr>
      <xdr:spPr>
        <a:xfrm>
          <a:off x="15240000" y="101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170691</xdr:rowOff>
    </xdr:from>
    <xdr:ext cx="762000" cy="259045"/>
    <xdr:sp macro="" textlink="">
      <xdr:nvSpPr>
        <xdr:cNvPr id="342" name="テキスト ボックス 341"/>
        <xdr:cNvSpPr txBox="1"/>
      </xdr:nvSpPr>
      <xdr:spPr>
        <a:xfrm>
          <a:off x="14909800" y="994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58914</xdr:rowOff>
    </xdr:from>
    <xdr:to>
      <xdr:col>68</xdr:col>
      <xdr:colOff>203200</xdr:colOff>
      <xdr:row>59</xdr:row>
      <xdr:rowOff>160514</xdr:rowOff>
    </xdr:to>
    <xdr:sp macro="" textlink="">
      <xdr:nvSpPr>
        <xdr:cNvPr id="343" name="楕円 342"/>
        <xdr:cNvSpPr/>
      </xdr:nvSpPr>
      <xdr:spPr>
        <a:xfrm>
          <a:off x="14351000" y="101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170691</xdr:rowOff>
    </xdr:from>
    <xdr:ext cx="762000" cy="259045"/>
    <xdr:sp macro="" textlink="">
      <xdr:nvSpPr>
        <xdr:cNvPr id="344" name="テキスト ボックス 343"/>
        <xdr:cNvSpPr txBox="1"/>
      </xdr:nvSpPr>
      <xdr:spPr>
        <a:xfrm>
          <a:off x="14020800" y="994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93769</xdr:rowOff>
    </xdr:from>
    <xdr:to>
      <xdr:col>64</xdr:col>
      <xdr:colOff>152400</xdr:colOff>
      <xdr:row>60</xdr:row>
      <xdr:rowOff>23919</xdr:rowOff>
    </xdr:to>
    <xdr:sp macro="" textlink="">
      <xdr:nvSpPr>
        <xdr:cNvPr id="345" name="楕円 344"/>
        <xdr:cNvSpPr/>
      </xdr:nvSpPr>
      <xdr:spPr>
        <a:xfrm>
          <a:off x="13462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34096</xdr:rowOff>
    </xdr:from>
    <xdr:ext cx="762000" cy="259045"/>
    <xdr:sp macro="" textlink="">
      <xdr:nvSpPr>
        <xdr:cNvPr id="346" name="テキスト ボックス 345"/>
        <xdr:cNvSpPr txBox="1"/>
      </xdr:nvSpPr>
      <xdr:spPr>
        <a:xfrm>
          <a:off x="13131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全国平均や類似団体平均に比して高率で推移しているものの、平成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年度から改善されている。これは将来負担比率の減同様、公営企業債等繰入見込額の減のほか、合併特例債などの基準財政需要額に算入される起債を選択した成果と考えられる。</a:t>
          </a:r>
        </a:p>
        <a:p>
          <a:r>
            <a:rPr kumimoji="1" lang="ja-JP" altLang="en-US" sz="1300">
              <a:latin typeface="ＭＳ Ｐゴシック" panose="020B0600070205080204" pitchFamily="50" charset="-128"/>
              <a:ea typeface="ＭＳ Ｐゴシック" panose="020B0600070205080204" pitchFamily="50" charset="-128"/>
            </a:rPr>
            <a:t>しかしながら、今後償還額の増が見込まれており、事業の必要性・住民ニーズを精査することで事業の選択を行い、起債の活用は必要最低限にとどめる。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68439</xdr:rowOff>
    </xdr:from>
    <xdr:to>
      <xdr:col>81</xdr:col>
      <xdr:colOff>44450</xdr:colOff>
      <xdr:row>43</xdr:row>
      <xdr:rowOff>81845</xdr:rowOff>
    </xdr:to>
    <xdr:cxnSp macro="">
      <xdr:nvCxnSpPr>
        <xdr:cNvPr id="381" name="直線コネクタ 380"/>
        <xdr:cNvCxnSpPr/>
      </xdr:nvCxnSpPr>
      <xdr:spPr>
        <a:xfrm>
          <a:off x="16179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2" name="公債費負担の状況平均値テキスト"/>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68439</xdr:rowOff>
    </xdr:from>
    <xdr:to>
      <xdr:col>77</xdr:col>
      <xdr:colOff>44450</xdr:colOff>
      <xdr:row>43</xdr:row>
      <xdr:rowOff>68439</xdr:rowOff>
    </xdr:to>
    <xdr:cxnSp macro="">
      <xdr:nvCxnSpPr>
        <xdr:cNvPr id="384" name="直線コネクタ 383"/>
        <xdr:cNvCxnSpPr/>
      </xdr:nvCxnSpPr>
      <xdr:spPr>
        <a:xfrm>
          <a:off x="15290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386" name="テキスト ボックス 385"/>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68439</xdr:rowOff>
    </xdr:from>
    <xdr:to>
      <xdr:col>72</xdr:col>
      <xdr:colOff>203200</xdr:colOff>
      <xdr:row>44</xdr:row>
      <xdr:rowOff>44450</xdr:rowOff>
    </xdr:to>
    <xdr:cxnSp macro="">
      <xdr:nvCxnSpPr>
        <xdr:cNvPr id="387" name="直線コネクタ 386"/>
        <xdr:cNvCxnSpPr/>
      </xdr:nvCxnSpPr>
      <xdr:spPr>
        <a:xfrm flipV="1">
          <a:off x="14401800" y="74407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163988</xdr:rowOff>
    </xdr:from>
    <xdr:ext cx="762000" cy="259045"/>
    <xdr:sp macro="" textlink="">
      <xdr:nvSpPr>
        <xdr:cNvPr id="389" name="テキスト ボックス 388"/>
        <xdr:cNvSpPr txBox="1"/>
      </xdr:nvSpPr>
      <xdr:spPr>
        <a:xfrm>
          <a:off x="14909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151695</xdr:rowOff>
    </xdr:to>
    <xdr:cxnSp macro="">
      <xdr:nvCxnSpPr>
        <xdr:cNvPr id="390" name="直線コネクタ 389"/>
        <xdr:cNvCxnSpPr/>
      </xdr:nvCxnSpPr>
      <xdr:spPr>
        <a:xfrm flipV="1">
          <a:off x="13512800" y="75882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139999</xdr:rowOff>
    </xdr:from>
    <xdr:ext cx="762000" cy="259045"/>
    <xdr:sp macro="" textlink="">
      <xdr:nvSpPr>
        <xdr:cNvPr id="392" name="テキスト ボックス 391"/>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129416</xdr:rowOff>
    </xdr:from>
    <xdr:ext cx="762000" cy="259045"/>
    <xdr:sp macro="" textlink="">
      <xdr:nvSpPr>
        <xdr:cNvPr id="394" name="テキスト ボックス 393"/>
        <xdr:cNvSpPr txBox="1"/>
      </xdr:nvSpPr>
      <xdr:spPr>
        <a:xfrm>
          <a:off x="13131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31045</xdr:rowOff>
    </xdr:from>
    <xdr:to>
      <xdr:col>81</xdr:col>
      <xdr:colOff>95250</xdr:colOff>
      <xdr:row>43</xdr:row>
      <xdr:rowOff>132645</xdr:rowOff>
    </xdr:to>
    <xdr:sp macro="" textlink="">
      <xdr:nvSpPr>
        <xdr:cNvPr id="400" name="楕円 399"/>
        <xdr:cNvSpPr/>
      </xdr:nvSpPr>
      <xdr:spPr>
        <a:xfrm>
          <a:off x="16967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3122</xdr:rowOff>
    </xdr:from>
    <xdr:ext cx="762000" cy="259045"/>
    <xdr:sp macro="" textlink="">
      <xdr:nvSpPr>
        <xdr:cNvPr id="401" name="公債費負担の状況該当値テキスト"/>
        <xdr:cNvSpPr txBox="1"/>
      </xdr:nvSpPr>
      <xdr:spPr>
        <a:xfrm>
          <a:off x="17106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17639</xdr:rowOff>
    </xdr:from>
    <xdr:to>
      <xdr:col>77</xdr:col>
      <xdr:colOff>95250</xdr:colOff>
      <xdr:row>43</xdr:row>
      <xdr:rowOff>119239</xdr:rowOff>
    </xdr:to>
    <xdr:sp macro="" textlink="">
      <xdr:nvSpPr>
        <xdr:cNvPr id="402" name="楕円 401"/>
        <xdr:cNvSpPr/>
      </xdr:nvSpPr>
      <xdr:spPr>
        <a:xfrm>
          <a:off x="16129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104016</xdr:rowOff>
    </xdr:from>
    <xdr:ext cx="736600" cy="259045"/>
    <xdr:sp macro="" textlink="">
      <xdr:nvSpPr>
        <xdr:cNvPr id="403" name="テキスト ボックス 402"/>
        <xdr:cNvSpPr txBox="1"/>
      </xdr:nvSpPr>
      <xdr:spPr>
        <a:xfrm>
          <a:off x="15798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17639</xdr:rowOff>
    </xdr:from>
    <xdr:to>
      <xdr:col>73</xdr:col>
      <xdr:colOff>44450</xdr:colOff>
      <xdr:row>43</xdr:row>
      <xdr:rowOff>119239</xdr:rowOff>
    </xdr:to>
    <xdr:sp macro="" textlink="">
      <xdr:nvSpPr>
        <xdr:cNvPr id="404" name="楕円 403"/>
        <xdr:cNvSpPr/>
      </xdr:nvSpPr>
      <xdr:spPr>
        <a:xfrm>
          <a:off x="15240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104016</xdr:rowOff>
    </xdr:from>
    <xdr:ext cx="762000" cy="259045"/>
    <xdr:sp macro="" textlink="">
      <xdr:nvSpPr>
        <xdr:cNvPr id="405" name="テキスト ボックス 404"/>
        <xdr:cNvSpPr txBox="1"/>
      </xdr:nvSpPr>
      <xdr:spPr>
        <a:xfrm>
          <a:off x="14909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165100</xdr:rowOff>
    </xdr:from>
    <xdr:to>
      <xdr:col>68</xdr:col>
      <xdr:colOff>203200</xdr:colOff>
      <xdr:row>44</xdr:row>
      <xdr:rowOff>95250</xdr:rowOff>
    </xdr:to>
    <xdr:sp macro="" textlink="">
      <xdr:nvSpPr>
        <xdr:cNvPr id="406" name="楕円 405"/>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80027</xdr:rowOff>
    </xdr:from>
    <xdr:ext cx="762000" cy="259045"/>
    <xdr:sp macro="" textlink="">
      <xdr:nvSpPr>
        <xdr:cNvPr id="407" name="テキスト ボックス 406"/>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100895</xdr:rowOff>
    </xdr:from>
    <xdr:to>
      <xdr:col>64</xdr:col>
      <xdr:colOff>152400</xdr:colOff>
      <xdr:row>45</xdr:row>
      <xdr:rowOff>31045</xdr:rowOff>
    </xdr:to>
    <xdr:sp macro="" textlink="">
      <xdr:nvSpPr>
        <xdr:cNvPr id="408" name="楕円 407"/>
        <xdr:cNvSpPr/>
      </xdr:nvSpPr>
      <xdr:spPr>
        <a:xfrm>
          <a:off x="13462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15822</xdr:rowOff>
    </xdr:from>
    <xdr:ext cx="762000" cy="259045"/>
    <xdr:sp macro="" textlink="">
      <xdr:nvSpPr>
        <xdr:cNvPr id="409" name="テキスト ボックス 408"/>
        <xdr:cNvSpPr txBox="1"/>
      </xdr:nvSpPr>
      <xdr:spPr>
        <a:xfrm>
          <a:off x="13131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将来負担比率は、全国平均又は類似団体平均に比して高率で推移しているものの、徐々に改善されている。これは、公営企業債等繰入見込額の減が大きく影響している。</a:t>
          </a:r>
        </a:p>
        <a:p>
          <a:r>
            <a:rPr kumimoji="1" lang="ja-JP" altLang="en-US" sz="1300">
              <a:latin typeface="ＭＳ Ｐゴシック" panose="020B0600070205080204" pitchFamily="50" charset="-128"/>
              <a:ea typeface="ＭＳ Ｐゴシック" panose="020B0600070205080204" pitchFamily="50" charset="-128"/>
            </a:rPr>
            <a:t>しかしながら、今後公共施設等の整備による償還金の増及び公営企業債等繰入見込額の増が見込まれており、新規事業の実施についてはこれまで以上に必要性や効果の精査を行うとともに、計画的な事業の実施により、後世への負担とならないよう、財政運営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11289</xdr:rowOff>
    </xdr:from>
    <xdr:to>
      <xdr:col>81</xdr:col>
      <xdr:colOff>44450</xdr:colOff>
      <xdr:row>19</xdr:row>
      <xdr:rowOff>32738</xdr:rowOff>
    </xdr:to>
    <xdr:cxnSp macro="">
      <xdr:nvCxnSpPr>
        <xdr:cNvPr id="443" name="直線コネクタ 442"/>
        <xdr:cNvCxnSpPr/>
      </xdr:nvCxnSpPr>
      <xdr:spPr>
        <a:xfrm flipV="1">
          <a:off x="16179800" y="3268839"/>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32738</xdr:rowOff>
    </xdr:from>
    <xdr:to>
      <xdr:col>77</xdr:col>
      <xdr:colOff>44450</xdr:colOff>
      <xdr:row>20</xdr:row>
      <xdr:rowOff>87842</xdr:rowOff>
    </xdr:to>
    <xdr:cxnSp macro="">
      <xdr:nvCxnSpPr>
        <xdr:cNvPr id="446" name="直線コネクタ 445"/>
        <xdr:cNvCxnSpPr/>
      </xdr:nvCxnSpPr>
      <xdr:spPr>
        <a:xfrm flipV="1">
          <a:off x="15290800" y="3290288"/>
          <a:ext cx="889000" cy="2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8" name="テキスト ボックス 447"/>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87842</xdr:rowOff>
    </xdr:from>
    <xdr:to>
      <xdr:col>72</xdr:col>
      <xdr:colOff>203200</xdr:colOff>
      <xdr:row>22</xdr:row>
      <xdr:rowOff>46567</xdr:rowOff>
    </xdr:to>
    <xdr:cxnSp macro="">
      <xdr:nvCxnSpPr>
        <xdr:cNvPr id="449" name="直線コネクタ 448"/>
        <xdr:cNvCxnSpPr/>
      </xdr:nvCxnSpPr>
      <xdr:spPr>
        <a:xfrm flipV="1">
          <a:off x="14401800" y="351684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51" name="テキスト ボックス 450"/>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46567</xdr:rowOff>
    </xdr:from>
    <xdr:to>
      <xdr:col>68</xdr:col>
      <xdr:colOff>152400</xdr:colOff>
      <xdr:row>22</xdr:row>
      <xdr:rowOff>133703</xdr:rowOff>
    </xdr:to>
    <xdr:cxnSp macro="">
      <xdr:nvCxnSpPr>
        <xdr:cNvPr id="452" name="直線コネクタ 451"/>
        <xdr:cNvCxnSpPr/>
      </xdr:nvCxnSpPr>
      <xdr:spPr>
        <a:xfrm flipV="1">
          <a:off x="13512800" y="3818467"/>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71473</xdr:rowOff>
    </xdr:from>
    <xdr:to>
      <xdr:col>68</xdr:col>
      <xdr:colOff>203200</xdr:colOff>
      <xdr:row>18</xdr:row>
      <xdr:rowOff>1623</xdr:rowOff>
    </xdr:to>
    <xdr:sp macro="" textlink="">
      <xdr:nvSpPr>
        <xdr:cNvPr id="453" name="フローチャート: 判断 452"/>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4" name="テキスト ボックス 453"/>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5" name="フローチャート: 判断 454"/>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133790</xdr:rowOff>
    </xdr:from>
    <xdr:ext cx="762000" cy="259045"/>
    <xdr:sp macro="" textlink="">
      <xdr:nvSpPr>
        <xdr:cNvPr id="456" name="テキスト ボックス 455"/>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131939</xdr:rowOff>
    </xdr:from>
    <xdr:to>
      <xdr:col>81</xdr:col>
      <xdr:colOff>95250</xdr:colOff>
      <xdr:row>19</xdr:row>
      <xdr:rowOff>62089</xdr:rowOff>
    </xdr:to>
    <xdr:sp macro="" textlink="">
      <xdr:nvSpPr>
        <xdr:cNvPr id="462" name="楕円 461"/>
        <xdr:cNvSpPr/>
      </xdr:nvSpPr>
      <xdr:spPr>
        <a:xfrm>
          <a:off x="16967200" y="32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104016</xdr:rowOff>
    </xdr:from>
    <xdr:ext cx="762000" cy="259045"/>
    <xdr:sp macro="" textlink="">
      <xdr:nvSpPr>
        <xdr:cNvPr id="463" name="将来負担の状況該当値テキスト"/>
        <xdr:cNvSpPr txBox="1"/>
      </xdr:nvSpPr>
      <xdr:spPr>
        <a:xfrm>
          <a:off x="17106900" y="319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153388</xdr:rowOff>
    </xdr:from>
    <xdr:to>
      <xdr:col>77</xdr:col>
      <xdr:colOff>95250</xdr:colOff>
      <xdr:row>19</xdr:row>
      <xdr:rowOff>83538</xdr:rowOff>
    </xdr:to>
    <xdr:sp macro="" textlink="">
      <xdr:nvSpPr>
        <xdr:cNvPr id="464" name="楕円 463"/>
        <xdr:cNvSpPr/>
      </xdr:nvSpPr>
      <xdr:spPr>
        <a:xfrm>
          <a:off x="16129000" y="32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68315</xdr:rowOff>
    </xdr:from>
    <xdr:ext cx="736600" cy="259045"/>
    <xdr:sp macro="" textlink="">
      <xdr:nvSpPr>
        <xdr:cNvPr id="465" name="テキスト ボックス 464"/>
        <xdr:cNvSpPr txBox="1"/>
      </xdr:nvSpPr>
      <xdr:spPr>
        <a:xfrm>
          <a:off x="15798800" y="332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37042</xdr:rowOff>
    </xdr:from>
    <xdr:to>
      <xdr:col>73</xdr:col>
      <xdr:colOff>44450</xdr:colOff>
      <xdr:row>20</xdr:row>
      <xdr:rowOff>138642</xdr:rowOff>
    </xdr:to>
    <xdr:sp macro="" textlink="">
      <xdr:nvSpPr>
        <xdr:cNvPr id="466" name="楕円 465"/>
        <xdr:cNvSpPr/>
      </xdr:nvSpPr>
      <xdr:spPr>
        <a:xfrm>
          <a:off x="15240000" y="34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123419</xdr:rowOff>
    </xdr:from>
    <xdr:ext cx="762000" cy="259045"/>
    <xdr:sp macro="" textlink="">
      <xdr:nvSpPr>
        <xdr:cNvPr id="467" name="テキスト ボックス 466"/>
        <xdr:cNvSpPr txBox="1"/>
      </xdr:nvSpPr>
      <xdr:spPr>
        <a:xfrm>
          <a:off x="14909800" y="355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167217</xdr:rowOff>
    </xdr:from>
    <xdr:to>
      <xdr:col>68</xdr:col>
      <xdr:colOff>203200</xdr:colOff>
      <xdr:row>22</xdr:row>
      <xdr:rowOff>97367</xdr:rowOff>
    </xdr:to>
    <xdr:sp macro="" textlink="">
      <xdr:nvSpPr>
        <xdr:cNvPr id="468" name="楕円 467"/>
        <xdr:cNvSpPr/>
      </xdr:nvSpPr>
      <xdr:spPr>
        <a:xfrm>
          <a:off x="14351000" y="37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82144</xdr:rowOff>
    </xdr:from>
    <xdr:ext cx="762000" cy="259045"/>
    <xdr:sp macro="" textlink="">
      <xdr:nvSpPr>
        <xdr:cNvPr id="469" name="テキスト ボックス 468"/>
        <xdr:cNvSpPr txBox="1"/>
      </xdr:nvSpPr>
      <xdr:spPr>
        <a:xfrm>
          <a:off x="14020800" y="38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82903</xdr:rowOff>
    </xdr:from>
    <xdr:to>
      <xdr:col>64</xdr:col>
      <xdr:colOff>152400</xdr:colOff>
      <xdr:row>23</xdr:row>
      <xdr:rowOff>13053</xdr:rowOff>
    </xdr:to>
    <xdr:sp macro="" textlink="">
      <xdr:nvSpPr>
        <xdr:cNvPr id="470" name="楕円 469"/>
        <xdr:cNvSpPr/>
      </xdr:nvSpPr>
      <xdr:spPr>
        <a:xfrm>
          <a:off x="13462000" y="385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169280</xdr:rowOff>
    </xdr:from>
    <xdr:ext cx="762000" cy="259045"/>
    <xdr:sp macro="" textlink="">
      <xdr:nvSpPr>
        <xdr:cNvPr id="471" name="テキスト ボックス 470"/>
        <xdr:cNvSpPr txBox="1"/>
      </xdr:nvSpPr>
      <xdr:spPr>
        <a:xfrm>
          <a:off x="13131800" y="394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15,161
37.29
9,212,538
8,973,706
198,474
4,875,001
12,015,681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平均より、人件費に係る経常収支比率は低くなっている。その主な要因としては、退職者不補充等による職員数の削減や、再任用制度の活用などによる人件費の削減の成果が大きく、今後も継続して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114300</xdr:rowOff>
    </xdr:to>
    <xdr:cxnSp macro="">
      <xdr:nvCxnSpPr>
        <xdr:cNvPr id="66" name="直線コネクタ 65"/>
        <xdr:cNvCxnSpPr/>
      </xdr:nvCxnSpPr>
      <xdr:spPr>
        <a:xfrm>
          <a:off x="3987800" y="5842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12700</xdr:rowOff>
    </xdr:to>
    <xdr:cxnSp macro="">
      <xdr:nvCxnSpPr>
        <xdr:cNvPr id="69" name="直線コネクタ 68"/>
        <xdr:cNvCxnSpPr/>
      </xdr:nvCxnSpPr>
      <xdr:spPr>
        <a:xfrm>
          <a:off x="3098800" y="584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139700</xdr:rowOff>
    </xdr:to>
    <xdr:cxnSp macro="">
      <xdr:nvCxnSpPr>
        <xdr:cNvPr id="72" name="直線コネクタ 71"/>
        <xdr:cNvCxnSpPr/>
      </xdr:nvCxnSpPr>
      <xdr:spPr>
        <a:xfrm flipV="1">
          <a:off x="2209800" y="5842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25400</xdr:rowOff>
    </xdr:from>
    <xdr:to>
      <xdr:col>11</xdr:col>
      <xdr:colOff>9525</xdr:colOff>
      <xdr:row>34</xdr:row>
      <xdr:rowOff>139700</xdr:rowOff>
    </xdr:to>
    <xdr:cxnSp macro="">
      <xdr:nvCxnSpPr>
        <xdr:cNvPr id="75" name="直線コネクタ 74"/>
        <xdr:cNvCxnSpPr/>
      </xdr:nvCxnSpPr>
      <xdr:spPr>
        <a:xfrm>
          <a:off x="1320800" y="585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63500</xdr:rowOff>
    </xdr:from>
    <xdr:to>
      <xdr:col>24</xdr:col>
      <xdr:colOff>76200</xdr:colOff>
      <xdr:row>34</xdr:row>
      <xdr:rowOff>165100</xdr:rowOff>
    </xdr:to>
    <xdr:sp macro="" textlink="">
      <xdr:nvSpPr>
        <xdr:cNvPr id="85" name="楕円 84"/>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80027</xdr:rowOff>
    </xdr:from>
    <xdr:ext cx="762000" cy="259045"/>
    <xdr:sp macro="" textlink="">
      <xdr:nvSpPr>
        <xdr:cNvPr id="86" name="人件費該当値テキスト"/>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88900</xdr:rowOff>
    </xdr:from>
    <xdr:to>
      <xdr:col>11</xdr:col>
      <xdr:colOff>60325</xdr:colOff>
      <xdr:row>35</xdr:row>
      <xdr:rowOff>19050</xdr:rowOff>
    </xdr:to>
    <xdr:sp macro="" textlink="">
      <xdr:nvSpPr>
        <xdr:cNvPr id="91" name="楕円 90"/>
        <xdr:cNvSpPr/>
      </xdr:nvSpPr>
      <xdr:spPr>
        <a:xfrm>
          <a:off x="2159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29227</xdr:rowOff>
    </xdr:from>
    <xdr:ext cx="762000" cy="259045"/>
    <xdr:sp macro="" textlink="">
      <xdr:nvSpPr>
        <xdr:cNvPr id="92" name="テキスト ボックス 91"/>
        <xdr:cNvSpPr txBox="1"/>
      </xdr:nvSpPr>
      <xdr:spPr>
        <a:xfrm>
          <a:off x="1828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146050</xdr:rowOff>
    </xdr:from>
    <xdr:to>
      <xdr:col>6</xdr:col>
      <xdr:colOff>171450</xdr:colOff>
      <xdr:row>34</xdr:row>
      <xdr:rowOff>76200</xdr:rowOff>
    </xdr:to>
    <xdr:sp macro="" textlink="">
      <xdr:nvSpPr>
        <xdr:cNvPr id="93" name="楕円 92"/>
        <xdr:cNvSpPr/>
      </xdr:nvSpPr>
      <xdr:spPr>
        <a:xfrm>
          <a:off x="1270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86377</xdr:rowOff>
    </xdr:from>
    <xdr:ext cx="762000" cy="259045"/>
    <xdr:sp macro="" textlink="">
      <xdr:nvSpPr>
        <xdr:cNvPr id="94" name="テキスト ボックス 93"/>
        <xdr:cNvSpPr txBox="1"/>
      </xdr:nvSpPr>
      <xdr:spPr>
        <a:xfrm>
          <a:off x="939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平均に比べ低いのは、これまでの集中改革プラン等、町の行財政改革により、経費の節減を図ってきたことが大きな要因である。今後も継続して経費の節減を図り、また、各種施設を指定管理者制度に導入することを検討し、更なるコスト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76200</xdr:rowOff>
    </xdr:from>
    <xdr:to>
      <xdr:col>82</xdr:col>
      <xdr:colOff>107950</xdr:colOff>
      <xdr:row>21</xdr:row>
      <xdr:rowOff>6350</xdr:rowOff>
    </xdr:to>
    <xdr:cxnSp macro="">
      <xdr:nvCxnSpPr>
        <xdr:cNvPr id="122" name="直線コネクタ 121"/>
        <xdr:cNvCxnSpPr/>
      </xdr:nvCxnSpPr>
      <xdr:spPr>
        <a:xfrm flipV="1">
          <a:off x="16510000" y="24765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149877</xdr:rowOff>
    </xdr:from>
    <xdr:ext cx="762000" cy="259045"/>
    <xdr:sp macro="" textlink="">
      <xdr:nvSpPr>
        <xdr:cNvPr id="123" name="物件費最小値テキスト"/>
        <xdr:cNvSpPr txBox="1"/>
      </xdr:nvSpPr>
      <xdr:spPr>
        <a:xfrm>
          <a:off x="165989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6350</xdr:rowOff>
    </xdr:from>
    <xdr:to>
      <xdr:col>82</xdr:col>
      <xdr:colOff>196850</xdr:colOff>
      <xdr:row>21</xdr:row>
      <xdr:rowOff>6350</xdr:rowOff>
    </xdr:to>
    <xdr:cxnSp macro="">
      <xdr:nvCxnSpPr>
        <xdr:cNvPr id="124" name="直線コネクタ 123"/>
        <xdr:cNvCxnSpPr/>
      </xdr:nvCxnSpPr>
      <xdr:spPr>
        <a:xfrm>
          <a:off x="16421100" y="360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162577</xdr:rowOff>
    </xdr:from>
    <xdr:ext cx="762000" cy="259045"/>
    <xdr:sp macro="" textlink="">
      <xdr:nvSpPr>
        <xdr:cNvPr id="125" name="物件費最大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76200</xdr:rowOff>
    </xdr:from>
    <xdr:to>
      <xdr:col>82</xdr:col>
      <xdr:colOff>196850</xdr:colOff>
      <xdr:row>14</xdr:row>
      <xdr:rowOff>76200</xdr:rowOff>
    </xdr:to>
    <xdr:cxnSp macro="">
      <xdr:nvCxnSpPr>
        <xdr:cNvPr id="126" name="直線コネクタ 125"/>
        <xdr:cNvCxnSpPr/>
      </xdr:nvCxnSpPr>
      <xdr:spPr>
        <a:xfrm>
          <a:off x="16421100" y="247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120650</xdr:rowOff>
    </xdr:from>
    <xdr:to>
      <xdr:col>82</xdr:col>
      <xdr:colOff>107950</xdr:colOff>
      <xdr:row>14</xdr:row>
      <xdr:rowOff>76200</xdr:rowOff>
    </xdr:to>
    <xdr:cxnSp macro="">
      <xdr:nvCxnSpPr>
        <xdr:cNvPr id="127" name="直線コネクタ 126"/>
        <xdr:cNvCxnSpPr/>
      </xdr:nvCxnSpPr>
      <xdr:spPr>
        <a:xfrm>
          <a:off x="15671800" y="2349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8"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29" name="フローチャート: 判断 128"/>
        <xdr:cNvSpPr/>
      </xdr:nvSpPr>
      <xdr:spPr>
        <a:xfrm>
          <a:off x="164592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82550</xdr:rowOff>
    </xdr:from>
    <xdr:to>
      <xdr:col>78</xdr:col>
      <xdr:colOff>69850</xdr:colOff>
      <xdr:row>13</xdr:row>
      <xdr:rowOff>120650</xdr:rowOff>
    </xdr:to>
    <xdr:cxnSp macro="">
      <xdr:nvCxnSpPr>
        <xdr:cNvPr id="130" name="直線コネクタ 129"/>
        <xdr:cNvCxnSpPr/>
      </xdr:nvCxnSpPr>
      <xdr:spPr>
        <a:xfrm>
          <a:off x="14782800" y="231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1" name="フローチャート: 判断 130"/>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2" name="テキスト ボックス 131"/>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82550</xdr:rowOff>
    </xdr:from>
    <xdr:to>
      <xdr:col>73</xdr:col>
      <xdr:colOff>180975</xdr:colOff>
      <xdr:row>14</xdr:row>
      <xdr:rowOff>114300</xdr:rowOff>
    </xdr:to>
    <xdr:cxnSp macro="">
      <xdr:nvCxnSpPr>
        <xdr:cNvPr id="133" name="直線コネクタ 132"/>
        <xdr:cNvCxnSpPr/>
      </xdr:nvCxnSpPr>
      <xdr:spPr>
        <a:xfrm flipV="1">
          <a:off x="13893800" y="2311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101600</xdr:rowOff>
    </xdr:from>
    <xdr:to>
      <xdr:col>69</xdr:col>
      <xdr:colOff>92075</xdr:colOff>
      <xdr:row>14</xdr:row>
      <xdr:rowOff>114300</xdr:rowOff>
    </xdr:to>
    <xdr:cxnSp macro="">
      <xdr:nvCxnSpPr>
        <xdr:cNvPr id="136" name="直線コネクタ 135"/>
        <xdr:cNvCxnSpPr/>
      </xdr:nvCxnSpPr>
      <xdr:spPr>
        <a:xfrm>
          <a:off x="13004800" y="250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9" name="フローチャート: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25400</xdr:rowOff>
    </xdr:from>
    <xdr:to>
      <xdr:col>82</xdr:col>
      <xdr:colOff>158750</xdr:colOff>
      <xdr:row>14</xdr:row>
      <xdr:rowOff>127000</xdr:rowOff>
    </xdr:to>
    <xdr:sp macro="" textlink="">
      <xdr:nvSpPr>
        <xdr:cNvPr id="146" name="楕円 145"/>
        <xdr:cNvSpPr/>
      </xdr:nvSpPr>
      <xdr:spPr>
        <a:xfrm>
          <a:off x="16459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105427</xdr:rowOff>
    </xdr:from>
    <xdr:ext cx="762000" cy="259045"/>
    <xdr:sp macro="" textlink="">
      <xdr:nvSpPr>
        <xdr:cNvPr id="147" name="物件費該当値テキスト"/>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69850</xdr:rowOff>
    </xdr:from>
    <xdr:to>
      <xdr:col>78</xdr:col>
      <xdr:colOff>120650</xdr:colOff>
      <xdr:row>14</xdr:row>
      <xdr:rowOff>0</xdr:rowOff>
    </xdr:to>
    <xdr:sp macro="" textlink="">
      <xdr:nvSpPr>
        <xdr:cNvPr id="148" name="楕円 147"/>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10177</xdr:rowOff>
    </xdr:from>
    <xdr:ext cx="736600" cy="259045"/>
    <xdr:sp macro="" textlink="">
      <xdr:nvSpPr>
        <xdr:cNvPr id="149" name="テキスト ボックス 148"/>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31750</xdr:rowOff>
    </xdr:from>
    <xdr:to>
      <xdr:col>74</xdr:col>
      <xdr:colOff>31750</xdr:colOff>
      <xdr:row>13</xdr:row>
      <xdr:rowOff>133350</xdr:rowOff>
    </xdr:to>
    <xdr:sp macro="" textlink="">
      <xdr:nvSpPr>
        <xdr:cNvPr id="150" name="楕円 149"/>
        <xdr:cNvSpPr/>
      </xdr:nvSpPr>
      <xdr:spPr>
        <a:xfrm>
          <a:off x="14732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143527</xdr:rowOff>
    </xdr:from>
    <xdr:ext cx="762000" cy="259045"/>
    <xdr:sp macro="" textlink="">
      <xdr:nvSpPr>
        <xdr:cNvPr id="151" name="テキスト ボックス 150"/>
        <xdr:cNvSpPr txBox="1"/>
      </xdr:nvSpPr>
      <xdr:spPr>
        <a:xfrm>
          <a:off x="14401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2" name="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53" name="テキスト ボックス 152"/>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54" name="楕円 153"/>
        <xdr:cNvSpPr/>
      </xdr:nvSpPr>
      <xdr:spPr>
        <a:xfrm>
          <a:off x="12954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55" name="テキスト ボックス 154"/>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年度決算においては、扶助費に係る経常収支比率が類似団体平均より低くなった。その要因は子どものための教育・保育給付費国庫負担金の増により、経常経費充当一般財源が減になったためである。</a:t>
          </a:r>
        </a:p>
        <a:p>
          <a:r>
            <a:rPr kumimoji="1" lang="ja-JP" altLang="en-US" sz="1300">
              <a:latin typeface="ＭＳ Ｐゴシック" panose="020B0600070205080204" pitchFamily="50" charset="-128"/>
              <a:ea typeface="ＭＳ Ｐゴシック" panose="020B0600070205080204" pitchFamily="50" charset="-128"/>
            </a:rPr>
            <a:t>ただし、経常収支比率は低くなったが、事業費そのものは依然増加傾向にあり、今後も資格審査の適正化等により、事業費を抑制するよう努める。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5" name="直線コネクタ 184"/>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55</xdr:row>
      <xdr:rowOff>135165</xdr:rowOff>
    </xdr:to>
    <xdr:cxnSp macro="">
      <xdr:nvCxnSpPr>
        <xdr:cNvPr id="190" name="直線コネクタ 189"/>
        <xdr:cNvCxnSpPr/>
      </xdr:nvCxnSpPr>
      <xdr:spPr>
        <a:xfrm flipV="1">
          <a:off x="3987800" y="9271000"/>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57</xdr:row>
      <xdr:rowOff>151493</xdr:rowOff>
    </xdr:to>
    <xdr:cxnSp macro="">
      <xdr:nvCxnSpPr>
        <xdr:cNvPr id="193" name="直線コネクタ 192"/>
        <xdr:cNvCxnSpPr/>
      </xdr:nvCxnSpPr>
      <xdr:spPr>
        <a:xfrm flipV="1">
          <a:off x="3098800" y="95649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57</xdr:row>
      <xdr:rowOff>151493</xdr:rowOff>
    </xdr:to>
    <xdr:cxnSp macro="">
      <xdr:nvCxnSpPr>
        <xdr:cNvPr id="196" name="直線コネクタ 195"/>
        <xdr:cNvCxnSpPr/>
      </xdr:nvCxnSpPr>
      <xdr:spPr>
        <a:xfrm>
          <a:off x="2209800" y="9205685"/>
          <a:ext cx="889000" cy="71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8" name="テキスト ボックス 19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56</xdr:row>
      <xdr:rowOff>110672</xdr:rowOff>
    </xdr:to>
    <xdr:cxnSp macro="">
      <xdr:nvCxnSpPr>
        <xdr:cNvPr id="199" name="直線コネクタ 198"/>
        <xdr:cNvCxnSpPr/>
      </xdr:nvCxnSpPr>
      <xdr:spPr>
        <a:xfrm flipV="1">
          <a:off x="1320800" y="9205685"/>
          <a:ext cx="889000" cy="50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0" name="フローチャート: 判断 199"/>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1" name="テキスト ボックス 200"/>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2" name="フローチャート: 判断 201"/>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3" name="テキスト ボックス 202"/>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1" name="楕円 210"/>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2" name="テキスト ボックス 211"/>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3" name="楕円 212"/>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4" name="テキスト ボックス 213"/>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15" name="楕円 214"/>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6" name="テキスト ボックス 215"/>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7" name="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8" name="テキスト ボックス 217"/>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下回っているのは、公営企業会計への繰出金を補助金及び出資金として歳出していることが大きな要因である。類似団体平均は下回っているが、国民健康保険事業会計においても国民健康保険料の適正化を図ること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6" name="直線コネクタ 245"/>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7"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8" name="直線コネクタ 247"/>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63500</xdr:rowOff>
    </xdr:to>
    <xdr:cxnSp macro="">
      <xdr:nvCxnSpPr>
        <xdr:cNvPr id="251" name="直線コネクタ 250"/>
        <xdr:cNvCxnSpPr/>
      </xdr:nvCxnSpPr>
      <xdr:spPr>
        <a:xfrm>
          <a:off x="15671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2"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3" name="フローチャート: 判断 252"/>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107950</xdr:rowOff>
    </xdr:from>
    <xdr:to>
      <xdr:col>78</xdr:col>
      <xdr:colOff>69850</xdr:colOff>
      <xdr:row>54</xdr:row>
      <xdr:rowOff>50800</xdr:rowOff>
    </xdr:to>
    <xdr:cxnSp macro="">
      <xdr:nvCxnSpPr>
        <xdr:cNvPr id="254" name="直線コネクタ 253"/>
        <xdr:cNvCxnSpPr/>
      </xdr:nvCxnSpPr>
      <xdr:spPr>
        <a:xfrm>
          <a:off x="14782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53</xdr:row>
      <xdr:rowOff>120650</xdr:rowOff>
    </xdr:to>
    <xdr:cxnSp macro="">
      <xdr:nvCxnSpPr>
        <xdr:cNvPr id="257" name="直線コネクタ 256"/>
        <xdr:cNvCxnSpPr/>
      </xdr:nvCxnSpPr>
      <xdr:spPr>
        <a:xfrm flipV="1">
          <a:off x="13893800" y="919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58" name="フローチャート: 判断 257"/>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120650</xdr:rowOff>
    </xdr:from>
    <xdr:to>
      <xdr:col>69</xdr:col>
      <xdr:colOff>92075</xdr:colOff>
      <xdr:row>53</xdr:row>
      <xdr:rowOff>133350</xdr:rowOff>
    </xdr:to>
    <xdr:cxnSp macro="">
      <xdr:nvCxnSpPr>
        <xdr:cNvPr id="260" name="直線コネクタ 259"/>
        <xdr:cNvCxnSpPr/>
      </xdr:nvCxnSpPr>
      <xdr:spPr>
        <a:xfrm flipV="1">
          <a:off x="13004800" y="920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1" name="フローチャート: 判断 260"/>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2" name="テキスト ボックス 261"/>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3" name="フローチャート: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12700</xdr:rowOff>
    </xdr:from>
    <xdr:to>
      <xdr:col>82</xdr:col>
      <xdr:colOff>158750</xdr:colOff>
      <xdr:row>54</xdr:row>
      <xdr:rowOff>114300</xdr:rowOff>
    </xdr:to>
    <xdr:sp macro="" textlink="">
      <xdr:nvSpPr>
        <xdr:cNvPr id="270" name="楕円 269"/>
        <xdr:cNvSpPr/>
      </xdr:nvSpPr>
      <xdr:spPr>
        <a:xfrm>
          <a:off x="16459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29227</xdr:rowOff>
    </xdr:from>
    <xdr:ext cx="762000" cy="259045"/>
    <xdr:sp macro="" textlink="">
      <xdr:nvSpPr>
        <xdr:cNvPr id="271" name="その他該当値テキスト"/>
        <xdr:cNvSpPr txBox="1"/>
      </xdr:nvSpPr>
      <xdr:spPr>
        <a:xfrm>
          <a:off x="16598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72" name="楕円 271"/>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73" name="テキスト ボックス 272"/>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57150</xdr:rowOff>
    </xdr:from>
    <xdr:to>
      <xdr:col>74</xdr:col>
      <xdr:colOff>31750</xdr:colOff>
      <xdr:row>53</xdr:row>
      <xdr:rowOff>158750</xdr:rowOff>
    </xdr:to>
    <xdr:sp macro="" textlink="">
      <xdr:nvSpPr>
        <xdr:cNvPr id="274" name="楕円 273"/>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168927</xdr:rowOff>
    </xdr:from>
    <xdr:ext cx="762000" cy="259045"/>
    <xdr:sp macro="" textlink="">
      <xdr:nvSpPr>
        <xdr:cNvPr id="275" name="テキスト ボックス 274"/>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69850</xdr:rowOff>
    </xdr:from>
    <xdr:to>
      <xdr:col>69</xdr:col>
      <xdr:colOff>142875</xdr:colOff>
      <xdr:row>54</xdr:row>
      <xdr:rowOff>0</xdr:rowOff>
    </xdr:to>
    <xdr:sp macro="" textlink="">
      <xdr:nvSpPr>
        <xdr:cNvPr id="276" name="楕円 275"/>
        <xdr:cNvSpPr/>
      </xdr:nvSpPr>
      <xdr:spPr>
        <a:xfrm>
          <a:off x="13843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10177</xdr:rowOff>
    </xdr:from>
    <xdr:ext cx="762000" cy="259045"/>
    <xdr:sp macro="" textlink="">
      <xdr:nvSpPr>
        <xdr:cNvPr id="277" name="テキスト ボックス 276"/>
        <xdr:cNvSpPr txBox="1"/>
      </xdr:nvSpPr>
      <xdr:spPr>
        <a:xfrm>
          <a:off x="13512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82550</xdr:rowOff>
    </xdr:from>
    <xdr:to>
      <xdr:col>65</xdr:col>
      <xdr:colOff>53975</xdr:colOff>
      <xdr:row>54</xdr:row>
      <xdr:rowOff>12700</xdr:rowOff>
    </xdr:to>
    <xdr:sp macro="" textlink="">
      <xdr:nvSpPr>
        <xdr:cNvPr id="278" name="楕円 277"/>
        <xdr:cNvSpPr/>
      </xdr:nvSpPr>
      <xdr:spPr>
        <a:xfrm>
          <a:off x="12954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22877</xdr:rowOff>
    </xdr:from>
    <xdr:ext cx="762000" cy="259045"/>
    <xdr:sp macro="" textlink="">
      <xdr:nvSpPr>
        <xdr:cNvPr id="279" name="テキスト ボックス 278"/>
        <xdr:cNvSpPr txBox="1"/>
      </xdr:nvSpPr>
      <xdr:spPr>
        <a:xfrm>
          <a:off x="12623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その他に係る経常収支比率が類似団体平均をやや下回っているのは、これまで大きなウェイトを占めてきた下水道事業に対する補助金が減となったことによる。ただし、今後は下水道事業の元利償還金の増加が見込まれており、適切な財政運営を行っていくよう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7" name="直線コネクタ 306"/>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08"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09" name="直線コネクタ 308"/>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36</xdr:row>
      <xdr:rowOff>127000</xdr:rowOff>
    </xdr:to>
    <xdr:cxnSp macro="">
      <xdr:nvCxnSpPr>
        <xdr:cNvPr id="312" name="直線コネクタ 311"/>
        <xdr:cNvCxnSpPr/>
      </xdr:nvCxnSpPr>
      <xdr:spPr>
        <a:xfrm flipV="1">
          <a:off x="15671800" y="6268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3"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4" name="フローチャート: 判断 313"/>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31750</xdr:rowOff>
    </xdr:to>
    <xdr:cxnSp macro="">
      <xdr:nvCxnSpPr>
        <xdr:cNvPr id="315" name="直線コネクタ 314"/>
        <xdr:cNvCxnSpPr/>
      </xdr:nvCxnSpPr>
      <xdr:spPr>
        <a:xfrm flipV="1">
          <a:off x="14782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6" name="フローチャート: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7" name="テキスト ボックス 316"/>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54610</xdr:rowOff>
    </xdr:to>
    <xdr:cxnSp macro="">
      <xdr:nvCxnSpPr>
        <xdr:cNvPr id="318" name="直線コネクタ 317"/>
        <xdr:cNvCxnSpPr/>
      </xdr:nvCxnSpPr>
      <xdr:spPr>
        <a:xfrm flipV="1">
          <a:off x="13893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9" name="フローチャート: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54610</xdr:rowOff>
    </xdr:from>
    <xdr:to>
      <xdr:col>69</xdr:col>
      <xdr:colOff>92075</xdr:colOff>
      <xdr:row>37</xdr:row>
      <xdr:rowOff>69850</xdr:rowOff>
    </xdr:to>
    <xdr:cxnSp macro="">
      <xdr:nvCxnSpPr>
        <xdr:cNvPr id="321" name="直線コネクタ 320"/>
        <xdr:cNvCxnSpPr/>
      </xdr:nvCxnSpPr>
      <xdr:spPr>
        <a:xfrm flipV="1">
          <a:off x="13004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2" name="フローチャート: 判断 321"/>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3" name="テキスト ボックス 32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4" name="フローチャート: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45720</xdr:rowOff>
    </xdr:from>
    <xdr:to>
      <xdr:col>82</xdr:col>
      <xdr:colOff>158750</xdr:colOff>
      <xdr:row>36</xdr:row>
      <xdr:rowOff>147320</xdr:rowOff>
    </xdr:to>
    <xdr:sp macro="" textlink="">
      <xdr:nvSpPr>
        <xdr:cNvPr id="331" name="楕円 330"/>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62247</xdr:rowOff>
    </xdr:from>
    <xdr:ext cx="762000" cy="259045"/>
    <xdr:sp macro="" textlink="">
      <xdr:nvSpPr>
        <xdr:cNvPr id="332" name="補助費等該当値テキスト"/>
        <xdr:cNvSpPr txBox="1"/>
      </xdr:nvSpPr>
      <xdr:spPr>
        <a:xfrm>
          <a:off x="16598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3" name="楕円 332"/>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4" name="テキスト ボックス 33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5" name="楕円 334"/>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6" name="テキスト ボックス 335"/>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3810</xdr:rowOff>
    </xdr:from>
    <xdr:to>
      <xdr:col>69</xdr:col>
      <xdr:colOff>142875</xdr:colOff>
      <xdr:row>37</xdr:row>
      <xdr:rowOff>105410</xdr:rowOff>
    </xdr:to>
    <xdr:sp macro="" textlink="">
      <xdr:nvSpPr>
        <xdr:cNvPr id="337" name="楕円 336"/>
        <xdr:cNvSpPr/>
      </xdr:nvSpPr>
      <xdr:spPr>
        <a:xfrm>
          <a:off x="13843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38" name="テキスト ボックス 337"/>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9" name="楕円 338"/>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0" name="テキスト ボックス 339"/>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年度決算においては、類似団体平均、全国平均、県平均のいずれと比較しても、大きく上回る結果となった。</a:t>
          </a:r>
        </a:p>
        <a:p>
          <a:r>
            <a:rPr kumimoji="1" lang="ja-JP" altLang="en-US" sz="1300">
              <a:latin typeface="ＭＳ Ｐゴシック" panose="020B0600070205080204" pitchFamily="50" charset="-128"/>
              <a:ea typeface="ＭＳ Ｐゴシック" panose="020B0600070205080204" pitchFamily="50" charset="-128"/>
            </a:rPr>
            <a:t>その要因として、常盤小学校建設事業の元利償還金が始まったことによる償還金の増や、減債基金の繰入がなかったことによる。</a:t>
          </a:r>
        </a:p>
        <a:p>
          <a:r>
            <a:rPr kumimoji="1" lang="ja-JP" altLang="en-US" sz="1300">
              <a:latin typeface="ＭＳ Ｐゴシック" panose="020B0600070205080204" pitchFamily="50" charset="-128"/>
              <a:ea typeface="ＭＳ Ｐゴシック" panose="020B0600070205080204" pitchFamily="50" charset="-128"/>
            </a:rPr>
            <a:t>今後は一層の公債費の抑制に努めつつ、町総合計画プランに沿った施策の重点化を図っていく。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0" name="直線コネクタ 369"/>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1"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2" name="直線コネクタ 371"/>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3"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4" name="直線コネクタ 373"/>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117202</xdr:rowOff>
    </xdr:from>
    <xdr:to>
      <xdr:col>24</xdr:col>
      <xdr:colOff>25400</xdr:colOff>
      <xdr:row>80</xdr:row>
      <xdr:rowOff>169455</xdr:rowOff>
    </xdr:to>
    <xdr:cxnSp macro="">
      <xdr:nvCxnSpPr>
        <xdr:cNvPr id="375" name="直線コネクタ 374"/>
        <xdr:cNvCxnSpPr/>
      </xdr:nvCxnSpPr>
      <xdr:spPr>
        <a:xfrm>
          <a:off x="3987800" y="13833202"/>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6"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7" name="フローチャート: 判断 376"/>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14332</xdr:rowOff>
    </xdr:from>
    <xdr:to>
      <xdr:col>19</xdr:col>
      <xdr:colOff>187325</xdr:colOff>
      <xdr:row>80</xdr:row>
      <xdr:rowOff>117202</xdr:rowOff>
    </xdr:to>
    <xdr:cxnSp macro="">
      <xdr:nvCxnSpPr>
        <xdr:cNvPr id="378" name="直線コネクタ 377"/>
        <xdr:cNvCxnSpPr/>
      </xdr:nvCxnSpPr>
      <xdr:spPr>
        <a:xfrm>
          <a:off x="3098800" y="1355888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9" name="フローチャート: 判断 37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0" name="テキスト ボックス 37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14332</xdr:rowOff>
    </xdr:from>
    <xdr:to>
      <xdr:col>15</xdr:col>
      <xdr:colOff>98425</xdr:colOff>
      <xdr:row>79</xdr:row>
      <xdr:rowOff>92711</xdr:rowOff>
    </xdr:to>
    <xdr:cxnSp macro="">
      <xdr:nvCxnSpPr>
        <xdr:cNvPr id="381" name="直線コネクタ 380"/>
        <xdr:cNvCxnSpPr/>
      </xdr:nvCxnSpPr>
      <xdr:spPr>
        <a:xfrm flipV="1">
          <a:off x="2209800" y="13558882"/>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2" name="フローチャート: 判断 381"/>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3" name="テキスト ボックス 382"/>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66584</xdr:rowOff>
    </xdr:from>
    <xdr:to>
      <xdr:col>11</xdr:col>
      <xdr:colOff>9525</xdr:colOff>
      <xdr:row>79</xdr:row>
      <xdr:rowOff>92711</xdr:rowOff>
    </xdr:to>
    <xdr:cxnSp macro="">
      <xdr:nvCxnSpPr>
        <xdr:cNvPr id="384" name="直線コネクタ 383"/>
        <xdr:cNvCxnSpPr/>
      </xdr:nvCxnSpPr>
      <xdr:spPr>
        <a:xfrm>
          <a:off x="1320800" y="136111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5" name="フローチャート: 判断 384"/>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76943</xdr:rowOff>
    </xdr:from>
    <xdr:ext cx="762000" cy="259045"/>
    <xdr:sp macro="" textlink="">
      <xdr:nvSpPr>
        <xdr:cNvPr id="386" name="テキスト ボックス 385"/>
        <xdr:cNvSpPr txBox="1"/>
      </xdr:nvSpPr>
      <xdr:spPr>
        <a:xfrm>
          <a:off x="1828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7" name="フローチャート: 判断 386"/>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88" name="テキスト ボックス 387"/>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118655</xdr:rowOff>
    </xdr:from>
    <xdr:to>
      <xdr:col>24</xdr:col>
      <xdr:colOff>76200</xdr:colOff>
      <xdr:row>81</xdr:row>
      <xdr:rowOff>48805</xdr:rowOff>
    </xdr:to>
    <xdr:sp macro="" textlink="">
      <xdr:nvSpPr>
        <xdr:cNvPr id="394" name="楕円 393"/>
        <xdr:cNvSpPr/>
      </xdr:nvSpPr>
      <xdr:spPr>
        <a:xfrm>
          <a:off x="4775200" y="138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27232</xdr:rowOff>
    </xdr:from>
    <xdr:ext cx="762000" cy="259045"/>
    <xdr:sp macro="" textlink="">
      <xdr:nvSpPr>
        <xdr:cNvPr id="395" name="公債費該当値テキスト"/>
        <xdr:cNvSpPr txBox="1"/>
      </xdr:nvSpPr>
      <xdr:spPr>
        <a:xfrm>
          <a:off x="4914900" y="1374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66402</xdr:rowOff>
    </xdr:from>
    <xdr:to>
      <xdr:col>20</xdr:col>
      <xdr:colOff>38100</xdr:colOff>
      <xdr:row>80</xdr:row>
      <xdr:rowOff>168002</xdr:rowOff>
    </xdr:to>
    <xdr:sp macro="" textlink="">
      <xdr:nvSpPr>
        <xdr:cNvPr id="396" name="楕円 395"/>
        <xdr:cNvSpPr/>
      </xdr:nvSpPr>
      <xdr:spPr>
        <a:xfrm>
          <a:off x="3937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152779</xdr:rowOff>
    </xdr:from>
    <xdr:ext cx="736600" cy="259045"/>
    <xdr:sp macro="" textlink="">
      <xdr:nvSpPr>
        <xdr:cNvPr id="397" name="テキスト ボックス 396"/>
        <xdr:cNvSpPr txBox="1"/>
      </xdr:nvSpPr>
      <xdr:spPr>
        <a:xfrm>
          <a:off x="3606800" y="13868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134982</xdr:rowOff>
    </xdr:from>
    <xdr:to>
      <xdr:col>15</xdr:col>
      <xdr:colOff>149225</xdr:colOff>
      <xdr:row>79</xdr:row>
      <xdr:rowOff>65132</xdr:rowOff>
    </xdr:to>
    <xdr:sp macro="" textlink="">
      <xdr:nvSpPr>
        <xdr:cNvPr id="398" name="楕円 397"/>
        <xdr:cNvSpPr/>
      </xdr:nvSpPr>
      <xdr:spPr>
        <a:xfrm>
          <a:off x="3048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49909</xdr:rowOff>
    </xdr:from>
    <xdr:ext cx="762000" cy="259045"/>
    <xdr:sp macro="" textlink="">
      <xdr:nvSpPr>
        <xdr:cNvPr id="399" name="テキスト ボックス 398"/>
        <xdr:cNvSpPr txBox="1"/>
      </xdr:nvSpPr>
      <xdr:spPr>
        <a:xfrm>
          <a:off x="2717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400" name="楕円 399"/>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401" name="テキスト ボックス 400"/>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15784</xdr:rowOff>
    </xdr:from>
    <xdr:to>
      <xdr:col>6</xdr:col>
      <xdr:colOff>171450</xdr:colOff>
      <xdr:row>79</xdr:row>
      <xdr:rowOff>117384</xdr:rowOff>
    </xdr:to>
    <xdr:sp macro="" textlink="">
      <xdr:nvSpPr>
        <xdr:cNvPr id="402" name="楕円 401"/>
        <xdr:cNvSpPr/>
      </xdr:nvSpPr>
      <xdr:spPr>
        <a:xfrm>
          <a:off x="1270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102161</xdr:rowOff>
    </xdr:from>
    <xdr:ext cx="762000" cy="259045"/>
    <xdr:sp macro="" textlink="">
      <xdr:nvSpPr>
        <xdr:cNvPr id="403" name="テキスト ボックス 402"/>
        <xdr:cNvSpPr txBox="1"/>
      </xdr:nvSpPr>
      <xdr:spPr>
        <a:xfrm>
          <a:off x="939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のは、町が取り組んできたこれまでの集中改革プラン等、行財政改革により、経費の節減等を図ってきたことが大きな要因であると考えられる。今後も継続して行政の効率化に努めることにより、財政の健全化を図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7" name="直線コネクタ 426"/>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28"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29" name="直線コネクタ 428"/>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0"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1" name="直線コネクタ 430"/>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115570</xdr:rowOff>
    </xdr:from>
    <xdr:to>
      <xdr:col>82</xdr:col>
      <xdr:colOff>107950</xdr:colOff>
      <xdr:row>73</xdr:row>
      <xdr:rowOff>132715</xdr:rowOff>
    </xdr:to>
    <xdr:cxnSp macro="">
      <xdr:nvCxnSpPr>
        <xdr:cNvPr id="432" name="直線コネクタ 431"/>
        <xdr:cNvCxnSpPr/>
      </xdr:nvCxnSpPr>
      <xdr:spPr>
        <a:xfrm flipV="1">
          <a:off x="15671800" y="126314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33"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4" name="フローチャート: 判断 433"/>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132715</xdr:rowOff>
    </xdr:from>
    <xdr:to>
      <xdr:col>78</xdr:col>
      <xdr:colOff>69850</xdr:colOff>
      <xdr:row>74</xdr:row>
      <xdr:rowOff>75565</xdr:rowOff>
    </xdr:to>
    <xdr:cxnSp macro="">
      <xdr:nvCxnSpPr>
        <xdr:cNvPr id="435" name="直線コネクタ 434"/>
        <xdr:cNvCxnSpPr/>
      </xdr:nvCxnSpPr>
      <xdr:spPr>
        <a:xfrm flipV="1">
          <a:off x="14782800" y="126485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6" name="フローチャート: 判断 435"/>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111141</xdr:rowOff>
    </xdr:from>
    <xdr:ext cx="736600" cy="259045"/>
    <xdr:sp macro="" textlink="">
      <xdr:nvSpPr>
        <xdr:cNvPr id="437" name="テキスト ボックス 436"/>
        <xdr:cNvSpPr txBox="1"/>
      </xdr:nvSpPr>
      <xdr:spPr>
        <a:xfrm>
          <a:off x="15290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167005</xdr:rowOff>
    </xdr:from>
    <xdr:to>
      <xdr:col>73</xdr:col>
      <xdr:colOff>180975</xdr:colOff>
      <xdr:row>74</xdr:row>
      <xdr:rowOff>75565</xdr:rowOff>
    </xdr:to>
    <xdr:cxnSp macro="">
      <xdr:nvCxnSpPr>
        <xdr:cNvPr id="438" name="直線コネクタ 437"/>
        <xdr:cNvCxnSpPr/>
      </xdr:nvCxnSpPr>
      <xdr:spPr>
        <a:xfrm>
          <a:off x="13893800" y="1268285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39" name="フローチャート: 判断 438"/>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40" name="テキスト ボックス 439"/>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167005</xdr:rowOff>
    </xdr:from>
    <xdr:to>
      <xdr:col>69</xdr:col>
      <xdr:colOff>92075</xdr:colOff>
      <xdr:row>74</xdr:row>
      <xdr:rowOff>132715</xdr:rowOff>
    </xdr:to>
    <xdr:cxnSp macro="">
      <xdr:nvCxnSpPr>
        <xdr:cNvPr id="441" name="直線コネクタ 440"/>
        <xdr:cNvCxnSpPr/>
      </xdr:nvCxnSpPr>
      <xdr:spPr>
        <a:xfrm flipV="1">
          <a:off x="13004800" y="126828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2" name="フローチャート: 判断 441"/>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43" name="テキスト ボックス 442"/>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4" name="フローチャート: 判断 443"/>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5" name="テキスト ボックス 444"/>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64770</xdr:rowOff>
    </xdr:from>
    <xdr:to>
      <xdr:col>82</xdr:col>
      <xdr:colOff>158750</xdr:colOff>
      <xdr:row>73</xdr:row>
      <xdr:rowOff>166370</xdr:rowOff>
    </xdr:to>
    <xdr:sp macro="" textlink="">
      <xdr:nvSpPr>
        <xdr:cNvPr id="451" name="楕円 450"/>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144797</xdr:rowOff>
    </xdr:from>
    <xdr:ext cx="762000" cy="259045"/>
    <xdr:sp macro="" textlink="">
      <xdr:nvSpPr>
        <xdr:cNvPr id="452" name="公債費以外該当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81915</xdr:rowOff>
    </xdr:from>
    <xdr:to>
      <xdr:col>78</xdr:col>
      <xdr:colOff>120650</xdr:colOff>
      <xdr:row>74</xdr:row>
      <xdr:rowOff>12065</xdr:rowOff>
    </xdr:to>
    <xdr:sp macro="" textlink="">
      <xdr:nvSpPr>
        <xdr:cNvPr id="453" name="楕円 452"/>
        <xdr:cNvSpPr/>
      </xdr:nvSpPr>
      <xdr:spPr>
        <a:xfrm>
          <a:off x="156210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22242</xdr:rowOff>
    </xdr:from>
    <xdr:ext cx="736600" cy="259045"/>
    <xdr:sp macro="" textlink="">
      <xdr:nvSpPr>
        <xdr:cNvPr id="454" name="テキスト ボックス 453"/>
        <xdr:cNvSpPr txBox="1"/>
      </xdr:nvSpPr>
      <xdr:spPr>
        <a:xfrm>
          <a:off x="15290800" y="1236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24765</xdr:rowOff>
    </xdr:from>
    <xdr:to>
      <xdr:col>74</xdr:col>
      <xdr:colOff>31750</xdr:colOff>
      <xdr:row>74</xdr:row>
      <xdr:rowOff>126365</xdr:rowOff>
    </xdr:to>
    <xdr:sp macro="" textlink="">
      <xdr:nvSpPr>
        <xdr:cNvPr id="455" name="楕円 454"/>
        <xdr:cNvSpPr/>
      </xdr:nvSpPr>
      <xdr:spPr>
        <a:xfrm>
          <a:off x="14732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136542</xdr:rowOff>
    </xdr:from>
    <xdr:ext cx="762000" cy="259045"/>
    <xdr:sp macro="" textlink="">
      <xdr:nvSpPr>
        <xdr:cNvPr id="456" name="テキスト ボックス 455"/>
        <xdr:cNvSpPr txBox="1"/>
      </xdr:nvSpPr>
      <xdr:spPr>
        <a:xfrm>
          <a:off x="14401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116205</xdr:rowOff>
    </xdr:from>
    <xdr:to>
      <xdr:col>69</xdr:col>
      <xdr:colOff>142875</xdr:colOff>
      <xdr:row>74</xdr:row>
      <xdr:rowOff>46355</xdr:rowOff>
    </xdr:to>
    <xdr:sp macro="" textlink="">
      <xdr:nvSpPr>
        <xdr:cNvPr id="457" name="楕円 456"/>
        <xdr:cNvSpPr/>
      </xdr:nvSpPr>
      <xdr:spPr>
        <a:xfrm>
          <a:off x="13843000" y="126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56532</xdr:rowOff>
    </xdr:from>
    <xdr:ext cx="762000" cy="259045"/>
    <xdr:sp macro="" textlink="">
      <xdr:nvSpPr>
        <xdr:cNvPr id="458" name="テキスト ボックス 457"/>
        <xdr:cNvSpPr txBox="1"/>
      </xdr:nvSpPr>
      <xdr:spPr>
        <a:xfrm>
          <a:off x="13512800" y="124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81915</xdr:rowOff>
    </xdr:from>
    <xdr:to>
      <xdr:col>65</xdr:col>
      <xdr:colOff>53975</xdr:colOff>
      <xdr:row>75</xdr:row>
      <xdr:rowOff>12065</xdr:rowOff>
    </xdr:to>
    <xdr:sp macro="" textlink="">
      <xdr:nvSpPr>
        <xdr:cNvPr id="459" name="楕円 458"/>
        <xdr:cNvSpPr/>
      </xdr:nvSpPr>
      <xdr:spPr>
        <a:xfrm>
          <a:off x="12954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22242</xdr:rowOff>
    </xdr:from>
    <xdr:ext cx="762000" cy="259045"/>
    <xdr:sp macro="" textlink="">
      <xdr:nvSpPr>
        <xdr:cNvPr id="460" name="テキスト ボックス 459"/>
        <xdr:cNvSpPr txBox="1"/>
      </xdr:nvSpPr>
      <xdr:spPr>
        <a:xfrm>
          <a:off x="12623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169922</xdr:rowOff>
    </xdr:from>
    <xdr:to>
      <xdr:col>29</xdr:col>
      <xdr:colOff>127000</xdr:colOff>
      <xdr:row>19</xdr:row>
      <xdr:rowOff>29355</xdr:rowOff>
    </xdr:to>
    <xdr:cxnSp macro="">
      <xdr:nvCxnSpPr>
        <xdr:cNvPr id="52" name="直線コネクタ 51"/>
        <xdr:cNvCxnSpPr/>
      </xdr:nvCxnSpPr>
      <xdr:spPr bwMode="auto">
        <a:xfrm flipV="1">
          <a:off x="5003800" y="3303647"/>
          <a:ext cx="647700" cy="30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23357</xdr:rowOff>
    </xdr:from>
    <xdr:to>
      <xdr:col>26</xdr:col>
      <xdr:colOff>50800</xdr:colOff>
      <xdr:row>19</xdr:row>
      <xdr:rowOff>29355</xdr:rowOff>
    </xdr:to>
    <xdr:cxnSp macro="">
      <xdr:nvCxnSpPr>
        <xdr:cNvPr id="55" name="直線コネクタ 54"/>
        <xdr:cNvCxnSpPr/>
      </xdr:nvCxnSpPr>
      <xdr:spPr bwMode="auto">
        <a:xfrm>
          <a:off x="4305300" y="3328532"/>
          <a:ext cx="698500" cy="5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8846</xdr:rowOff>
    </xdr:from>
    <xdr:to>
      <xdr:col>22</xdr:col>
      <xdr:colOff>114300</xdr:colOff>
      <xdr:row>19</xdr:row>
      <xdr:rowOff>23357</xdr:rowOff>
    </xdr:to>
    <xdr:cxnSp macro="">
      <xdr:nvCxnSpPr>
        <xdr:cNvPr id="58" name="直線コネクタ 57"/>
        <xdr:cNvCxnSpPr/>
      </xdr:nvCxnSpPr>
      <xdr:spPr bwMode="auto">
        <a:xfrm>
          <a:off x="3606800" y="3314021"/>
          <a:ext cx="698500" cy="1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8846</xdr:rowOff>
    </xdr:from>
    <xdr:to>
      <xdr:col>18</xdr:col>
      <xdr:colOff>177800</xdr:colOff>
      <xdr:row>19</xdr:row>
      <xdr:rowOff>35941</xdr:rowOff>
    </xdr:to>
    <xdr:cxnSp macro="">
      <xdr:nvCxnSpPr>
        <xdr:cNvPr id="61" name="直線コネクタ 60"/>
        <xdr:cNvCxnSpPr/>
      </xdr:nvCxnSpPr>
      <xdr:spPr bwMode="auto">
        <a:xfrm flipV="1">
          <a:off x="2908300" y="3314021"/>
          <a:ext cx="698500" cy="27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119122</xdr:rowOff>
    </xdr:from>
    <xdr:to>
      <xdr:col>29</xdr:col>
      <xdr:colOff>177800</xdr:colOff>
      <xdr:row>19</xdr:row>
      <xdr:rowOff>49272</xdr:rowOff>
    </xdr:to>
    <xdr:sp macro="" textlink="">
      <xdr:nvSpPr>
        <xdr:cNvPr id="71" name="楕円 70"/>
        <xdr:cNvSpPr/>
      </xdr:nvSpPr>
      <xdr:spPr bwMode="auto">
        <a:xfrm>
          <a:off x="5600700" y="3252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91199</xdr:rowOff>
    </xdr:from>
    <xdr:ext cx="762000" cy="259045"/>
    <xdr:sp macro="" textlink="">
      <xdr:nvSpPr>
        <xdr:cNvPr id="72" name="人口1人当たり決算額の推移該当値テキスト130"/>
        <xdr:cNvSpPr txBox="1"/>
      </xdr:nvSpPr>
      <xdr:spPr>
        <a:xfrm>
          <a:off x="5740400" y="322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150005</xdr:rowOff>
    </xdr:from>
    <xdr:to>
      <xdr:col>26</xdr:col>
      <xdr:colOff>101600</xdr:colOff>
      <xdr:row>19</xdr:row>
      <xdr:rowOff>80155</xdr:rowOff>
    </xdr:to>
    <xdr:sp macro="" textlink="">
      <xdr:nvSpPr>
        <xdr:cNvPr id="73" name="楕円 72"/>
        <xdr:cNvSpPr/>
      </xdr:nvSpPr>
      <xdr:spPr bwMode="auto">
        <a:xfrm>
          <a:off x="4953000" y="328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64932</xdr:rowOff>
    </xdr:from>
    <xdr:ext cx="736600" cy="259045"/>
    <xdr:sp macro="" textlink="">
      <xdr:nvSpPr>
        <xdr:cNvPr id="74" name="テキスト ボックス 73"/>
        <xdr:cNvSpPr txBox="1"/>
      </xdr:nvSpPr>
      <xdr:spPr>
        <a:xfrm>
          <a:off x="4622800" y="337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144007</xdr:rowOff>
    </xdr:from>
    <xdr:to>
      <xdr:col>22</xdr:col>
      <xdr:colOff>165100</xdr:colOff>
      <xdr:row>19</xdr:row>
      <xdr:rowOff>74157</xdr:rowOff>
    </xdr:to>
    <xdr:sp macro="" textlink="">
      <xdr:nvSpPr>
        <xdr:cNvPr id="75" name="楕円 74"/>
        <xdr:cNvSpPr/>
      </xdr:nvSpPr>
      <xdr:spPr bwMode="auto">
        <a:xfrm>
          <a:off x="4254500" y="327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58934</xdr:rowOff>
    </xdr:from>
    <xdr:ext cx="762000" cy="259045"/>
    <xdr:sp macro="" textlink="">
      <xdr:nvSpPr>
        <xdr:cNvPr id="76" name="テキスト ボックス 75"/>
        <xdr:cNvSpPr txBox="1"/>
      </xdr:nvSpPr>
      <xdr:spPr>
        <a:xfrm>
          <a:off x="3924300" y="336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129496</xdr:rowOff>
    </xdr:from>
    <xdr:to>
      <xdr:col>19</xdr:col>
      <xdr:colOff>38100</xdr:colOff>
      <xdr:row>19</xdr:row>
      <xdr:rowOff>59646</xdr:rowOff>
    </xdr:to>
    <xdr:sp macro="" textlink="">
      <xdr:nvSpPr>
        <xdr:cNvPr id="77" name="楕円 76"/>
        <xdr:cNvSpPr/>
      </xdr:nvSpPr>
      <xdr:spPr bwMode="auto">
        <a:xfrm>
          <a:off x="3556000" y="3263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44423</xdr:rowOff>
    </xdr:from>
    <xdr:ext cx="762000" cy="259045"/>
    <xdr:sp macro="" textlink="">
      <xdr:nvSpPr>
        <xdr:cNvPr id="78" name="テキスト ボックス 77"/>
        <xdr:cNvSpPr txBox="1"/>
      </xdr:nvSpPr>
      <xdr:spPr>
        <a:xfrm>
          <a:off x="3225800" y="33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156591</xdr:rowOff>
    </xdr:from>
    <xdr:to>
      <xdr:col>15</xdr:col>
      <xdr:colOff>101600</xdr:colOff>
      <xdr:row>19</xdr:row>
      <xdr:rowOff>86741</xdr:rowOff>
    </xdr:to>
    <xdr:sp macro="" textlink="">
      <xdr:nvSpPr>
        <xdr:cNvPr id="79" name="楕円 78"/>
        <xdr:cNvSpPr/>
      </xdr:nvSpPr>
      <xdr:spPr bwMode="auto">
        <a:xfrm>
          <a:off x="2857500" y="329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71518</xdr:rowOff>
    </xdr:from>
    <xdr:ext cx="762000" cy="259045"/>
    <xdr:sp macro="" textlink="">
      <xdr:nvSpPr>
        <xdr:cNvPr id="80" name="テキスト ボックス 79"/>
        <xdr:cNvSpPr txBox="1"/>
      </xdr:nvSpPr>
      <xdr:spPr>
        <a:xfrm>
          <a:off x="25273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67678</xdr:rowOff>
    </xdr:from>
    <xdr:to>
      <xdr:col>29</xdr:col>
      <xdr:colOff>127000</xdr:colOff>
      <xdr:row>35</xdr:row>
      <xdr:rowOff>70902</xdr:rowOff>
    </xdr:to>
    <xdr:cxnSp macro="">
      <xdr:nvCxnSpPr>
        <xdr:cNvPr id="112" name="直線コネクタ 111"/>
        <xdr:cNvCxnSpPr/>
      </xdr:nvCxnSpPr>
      <xdr:spPr bwMode="auto">
        <a:xfrm>
          <a:off x="5003800" y="6678028"/>
          <a:ext cx="647700" cy="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122069</xdr:rowOff>
    </xdr:from>
    <xdr:ext cx="762000" cy="259045"/>
    <xdr:sp macro="" textlink="">
      <xdr:nvSpPr>
        <xdr:cNvPr id="113" name="人口1人当たり決算額の推移平均値テキスト445"/>
        <xdr:cNvSpPr txBox="1"/>
      </xdr:nvSpPr>
      <xdr:spPr>
        <a:xfrm>
          <a:off x="5740400" y="673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67678</xdr:rowOff>
    </xdr:from>
    <xdr:to>
      <xdr:col>26</xdr:col>
      <xdr:colOff>50800</xdr:colOff>
      <xdr:row>35</xdr:row>
      <xdr:rowOff>263840</xdr:rowOff>
    </xdr:to>
    <xdr:cxnSp macro="">
      <xdr:nvCxnSpPr>
        <xdr:cNvPr id="115" name="直線コネクタ 114"/>
        <xdr:cNvCxnSpPr/>
      </xdr:nvCxnSpPr>
      <xdr:spPr bwMode="auto">
        <a:xfrm flipV="1">
          <a:off x="4305300" y="6678028"/>
          <a:ext cx="698500" cy="19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249605</xdr:rowOff>
    </xdr:from>
    <xdr:ext cx="736600" cy="259045"/>
    <xdr:sp macro="" textlink="">
      <xdr:nvSpPr>
        <xdr:cNvPr id="117" name="テキスト ボックス 116"/>
        <xdr:cNvSpPr txBox="1"/>
      </xdr:nvSpPr>
      <xdr:spPr>
        <a:xfrm>
          <a:off x="4622800" y="68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70467</xdr:rowOff>
    </xdr:from>
    <xdr:to>
      <xdr:col>22</xdr:col>
      <xdr:colOff>114300</xdr:colOff>
      <xdr:row>35</xdr:row>
      <xdr:rowOff>263840</xdr:rowOff>
    </xdr:to>
    <xdr:cxnSp macro="">
      <xdr:nvCxnSpPr>
        <xdr:cNvPr id="118" name="直線コネクタ 117"/>
        <xdr:cNvCxnSpPr/>
      </xdr:nvCxnSpPr>
      <xdr:spPr bwMode="auto">
        <a:xfrm>
          <a:off x="3606800" y="6680817"/>
          <a:ext cx="698500" cy="19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31605</xdr:rowOff>
    </xdr:from>
    <xdr:to>
      <xdr:col>18</xdr:col>
      <xdr:colOff>177800</xdr:colOff>
      <xdr:row>35</xdr:row>
      <xdr:rowOff>70467</xdr:rowOff>
    </xdr:to>
    <xdr:cxnSp macro="">
      <xdr:nvCxnSpPr>
        <xdr:cNvPr id="121" name="直線コネクタ 120"/>
        <xdr:cNvCxnSpPr/>
      </xdr:nvCxnSpPr>
      <xdr:spPr bwMode="auto">
        <a:xfrm>
          <a:off x="2908300" y="6641955"/>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155879</xdr:rowOff>
    </xdr:from>
    <xdr:ext cx="762000" cy="259045"/>
    <xdr:sp macro="" textlink="">
      <xdr:nvSpPr>
        <xdr:cNvPr id="123" name="テキスト ボックス 122"/>
        <xdr:cNvSpPr txBox="1"/>
      </xdr:nvSpPr>
      <xdr:spPr>
        <a:xfrm>
          <a:off x="32258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20102</xdr:rowOff>
    </xdr:from>
    <xdr:to>
      <xdr:col>29</xdr:col>
      <xdr:colOff>177800</xdr:colOff>
      <xdr:row>35</xdr:row>
      <xdr:rowOff>121702</xdr:rowOff>
    </xdr:to>
    <xdr:sp macro="" textlink="">
      <xdr:nvSpPr>
        <xdr:cNvPr id="131" name="楕円 130"/>
        <xdr:cNvSpPr/>
      </xdr:nvSpPr>
      <xdr:spPr bwMode="auto">
        <a:xfrm>
          <a:off x="5600700" y="663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208079</xdr:rowOff>
    </xdr:from>
    <xdr:ext cx="762000" cy="259045"/>
    <xdr:sp macro="" textlink="">
      <xdr:nvSpPr>
        <xdr:cNvPr id="132" name="人口1人当たり決算額の推移該当値テキスト445"/>
        <xdr:cNvSpPr txBox="1"/>
      </xdr:nvSpPr>
      <xdr:spPr>
        <a:xfrm>
          <a:off x="5740400" y="64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16878</xdr:rowOff>
    </xdr:from>
    <xdr:to>
      <xdr:col>26</xdr:col>
      <xdr:colOff>101600</xdr:colOff>
      <xdr:row>35</xdr:row>
      <xdr:rowOff>118478</xdr:rowOff>
    </xdr:to>
    <xdr:sp macro="" textlink="">
      <xdr:nvSpPr>
        <xdr:cNvPr id="133" name="楕円 132"/>
        <xdr:cNvSpPr/>
      </xdr:nvSpPr>
      <xdr:spPr bwMode="auto">
        <a:xfrm>
          <a:off x="4953000" y="662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128655</xdr:rowOff>
    </xdr:from>
    <xdr:ext cx="736600" cy="259045"/>
    <xdr:sp macro="" textlink="">
      <xdr:nvSpPr>
        <xdr:cNvPr id="134" name="テキスト ボックス 133"/>
        <xdr:cNvSpPr txBox="1"/>
      </xdr:nvSpPr>
      <xdr:spPr>
        <a:xfrm>
          <a:off x="4622800" y="63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213040</xdr:rowOff>
    </xdr:from>
    <xdr:to>
      <xdr:col>22</xdr:col>
      <xdr:colOff>165100</xdr:colOff>
      <xdr:row>35</xdr:row>
      <xdr:rowOff>314640</xdr:rowOff>
    </xdr:to>
    <xdr:sp macro="" textlink="">
      <xdr:nvSpPr>
        <xdr:cNvPr id="135" name="楕円 134"/>
        <xdr:cNvSpPr/>
      </xdr:nvSpPr>
      <xdr:spPr bwMode="auto">
        <a:xfrm>
          <a:off x="4254500" y="682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299417</xdr:rowOff>
    </xdr:from>
    <xdr:ext cx="762000" cy="259045"/>
    <xdr:sp macro="" textlink="">
      <xdr:nvSpPr>
        <xdr:cNvPr id="136" name="テキスト ボックス 135"/>
        <xdr:cNvSpPr txBox="1"/>
      </xdr:nvSpPr>
      <xdr:spPr>
        <a:xfrm>
          <a:off x="3924300" y="690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19667</xdr:rowOff>
    </xdr:from>
    <xdr:to>
      <xdr:col>19</xdr:col>
      <xdr:colOff>38100</xdr:colOff>
      <xdr:row>35</xdr:row>
      <xdr:rowOff>121267</xdr:rowOff>
    </xdr:to>
    <xdr:sp macro="" textlink="">
      <xdr:nvSpPr>
        <xdr:cNvPr id="137" name="楕円 136"/>
        <xdr:cNvSpPr/>
      </xdr:nvSpPr>
      <xdr:spPr bwMode="auto">
        <a:xfrm>
          <a:off x="3556000" y="663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131444</xdr:rowOff>
    </xdr:from>
    <xdr:ext cx="762000" cy="259045"/>
    <xdr:sp macro="" textlink="">
      <xdr:nvSpPr>
        <xdr:cNvPr id="138" name="テキスト ボックス 137"/>
        <xdr:cNvSpPr txBox="1"/>
      </xdr:nvSpPr>
      <xdr:spPr>
        <a:xfrm>
          <a:off x="3225800" y="639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323705</xdr:rowOff>
    </xdr:from>
    <xdr:to>
      <xdr:col>15</xdr:col>
      <xdr:colOff>101600</xdr:colOff>
      <xdr:row>35</xdr:row>
      <xdr:rowOff>82405</xdr:rowOff>
    </xdr:to>
    <xdr:sp macro="" textlink="">
      <xdr:nvSpPr>
        <xdr:cNvPr id="139" name="楕円 138"/>
        <xdr:cNvSpPr/>
      </xdr:nvSpPr>
      <xdr:spPr bwMode="auto">
        <a:xfrm>
          <a:off x="2857500" y="6591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67182</xdr:rowOff>
    </xdr:from>
    <xdr:ext cx="762000" cy="259045"/>
    <xdr:sp macro="" textlink="">
      <xdr:nvSpPr>
        <xdr:cNvPr id="140" name="テキスト ボックス 139"/>
        <xdr:cNvSpPr txBox="1"/>
      </xdr:nvSpPr>
      <xdr:spPr>
        <a:xfrm>
          <a:off x="2527300" y="667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15,161
37.29
9,212,538
8,973,706
198,474
4,875,001
12,015,681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136303</xdr:rowOff>
    </xdr:from>
    <xdr:to>
      <xdr:col>24</xdr:col>
      <xdr:colOff>63500</xdr:colOff>
      <xdr:row>38</xdr:row>
      <xdr:rowOff>136516</xdr:rowOff>
    </xdr:to>
    <xdr:cxnSp macro="">
      <xdr:nvCxnSpPr>
        <xdr:cNvPr id="63" name="直線コネクタ 62"/>
        <xdr:cNvCxnSpPr/>
      </xdr:nvCxnSpPr>
      <xdr:spPr>
        <a:xfrm>
          <a:off x="3797300" y="6651403"/>
          <a:ext cx="8382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91481</xdr:rowOff>
    </xdr:from>
    <xdr:ext cx="534377" cy="259045"/>
    <xdr:sp macro="" textlink="">
      <xdr:nvSpPr>
        <xdr:cNvPr id="64" name="人件費平均値テキスト"/>
        <xdr:cNvSpPr txBox="1"/>
      </xdr:nvSpPr>
      <xdr:spPr>
        <a:xfrm>
          <a:off x="4686300" y="609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92723</xdr:rowOff>
    </xdr:from>
    <xdr:to>
      <xdr:col>19</xdr:col>
      <xdr:colOff>177800</xdr:colOff>
      <xdr:row>38</xdr:row>
      <xdr:rowOff>136303</xdr:rowOff>
    </xdr:to>
    <xdr:cxnSp macro="">
      <xdr:nvCxnSpPr>
        <xdr:cNvPr id="66" name="直線コネクタ 65"/>
        <xdr:cNvCxnSpPr/>
      </xdr:nvCxnSpPr>
      <xdr:spPr>
        <a:xfrm>
          <a:off x="2908300" y="6607823"/>
          <a:ext cx="889000" cy="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13321</xdr:rowOff>
    </xdr:from>
    <xdr:ext cx="534377" cy="259045"/>
    <xdr:sp macro="" textlink="">
      <xdr:nvSpPr>
        <xdr:cNvPr id="68" name="テキスト ボックス 67"/>
        <xdr:cNvSpPr txBox="1"/>
      </xdr:nvSpPr>
      <xdr:spPr>
        <a:xfrm>
          <a:off x="3530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90061</xdr:rowOff>
    </xdr:from>
    <xdr:to>
      <xdr:col>15</xdr:col>
      <xdr:colOff>50800</xdr:colOff>
      <xdr:row>38</xdr:row>
      <xdr:rowOff>92723</xdr:rowOff>
    </xdr:to>
    <xdr:cxnSp macro="">
      <xdr:nvCxnSpPr>
        <xdr:cNvPr id="69" name="直線コネクタ 68"/>
        <xdr:cNvCxnSpPr/>
      </xdr:nvCxnSpPr>
      <xdr:spPr>
        <a:xfrm>
          <a:off x="2019300" y="6605161"/>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104729</xdr:rowOff>
    </xdr:from>
    <xdr:ext cx="534377" cy="259045"/>
    <xdr:sp macro="" textlink="">
      <xdr:nvSpPr>
        <xdr:cNvPr id="71" name="テキスト ボックス 70"/>
        <xdr:cNvSpPr txBox="1"/>
      </xdr:nvSpPr>
      <xdr:spPr>
        <a:xfrm>
          <a:off x="2641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84200</xdr:rowOff>
    </xdr:from>
    <xdr:to>
      <xdr:col>10</xdr:col>
      <xdr:colOff>114300</xdr:colOff>
      <xdr:row>38</xdr:row>
      <xdr:rowOff>90061</xdr:rowOff>
    </xdr:to>
    <xdr:cxnSp macro="">
      <xdr:nvCxnSpPr>
        <xdr:cNvPr id="72" name="直線コネクタ 71"/>
        <xdr:cNvCxnSpPr/>
      </xdr:nvCxnSpPr>
      <xdr:spPr>
        <a:xfrm>
          <a:off x="1130300" y="6599300"/>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121041</xdr:rowOff>
    </xdr:from>
    <xdr:ext cx="534377" cy="259045"/>
    <xdr:sp macro="" textlink="">
      <xdr:nvSpPr>
        <xdr:cNvPr id="74" name="テキスト ボックス 73"/>
        <xdr:cNvSpPr txBox="1"/>
      </xdr:nvSpPr>
      <xdr:spPr>
        <a:xfrm>
          <a:off x="1752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146742</xdr:rowOff>
    </xdr:from>
    <xdr:ext cx="534377" cy="259045"/>
    <xdr:sp macro="" textlink="">
      <xdr:nvSpPr>
        <xdr:cNvPr id="76" name="テキスト ボックス 75"/>
        <xdr:cNvSpPr txBox="1"/>
      </xdr:nvSpPr>
      <xdr:spPr>
        <a:xfrm>
          <a:off x="863111" y="59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85716</xdr:rowOff>
    </xdr:from>
    <xdr:to>
      <xdr:col>24</xdr:col>
      <xdr:colOff>114300</xdr:colOff>
      <xdr:row>39</xdr:row>
      <xdr:rowOff>15866</xdr:rowOff>
    </xdr:to>
    <xdr:sp macro="" textlink="">
      <xdr:nvSpPr>
        <xdr:cNvPr id="82" name="楕円 81"/>
        <xdr:cNvSpPr/>
      </xdr:nvSpPr>
      <xdr:spPr>
        <a:xfrm>
          <a:off x="4584700" y="66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64143</xdr:rowOff>
    </xdr:from>
    <xdr:ext cx="534377" cy="259045"/>
    <xdr:sp macro="" textlink="">
      <xdr:nvSpPr>
        <xdr:cNvPr id="83" name="人件費該当値テキスト"/>
        <xdr:cNvSpPr txBox="1"/>
      </xdr:nvSpPr>
      <xdr:spPr>
        <a:xfrm>
          <a:off x="4686300" y="657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85503</xdr:rowOff>
    </xdr:from>
    <xdr:to>
      <xdr:col>20</xdr:col>
      <xdr:colOff>38100</xdr:colOff>
      <xdr:row>39</xdr:row>
      <xdr:rowOff>15653</xdr:rowOff>
    </xdr:to>
    <xdr:sp macro="" textlink="">
      <xdr:nvSpPr>
        <xdr:cNvPr id="84" name="楕円 83"/>
        <xdr:cNvSpPr/>
      </xdr:nvSpPr>
      <xdr:spPr>
        <a:xfrm>
          <a:off x="3746500" y="66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6780</xdr:rowOff>
    </xdr:from>
    <xdr:ext cx="534377" cy="259045"/>
    <xdr:sp macro="" textlink="">
      <xdr:nvSpPr>
        <xdr:cNvPr id="85" name="テキスト ボックス 84"/>
        <xdr:cNvSpPr txBox="1"/>
      </xdr:nvSpPr>
      <xdr:spPr>
        <a:xfrm>
          <a:off x="3530111" y="669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41923</xdr:rowOff>
    </xdr:from>
    <xdr:to>
      <xdr:col>15</xdr:col>
      <xdr:colOff>101600</xdr:colOff>
      <xdr:row>38</xdr:row>
      <xdr:rowOff>143523</xdr:rowOff>
    </xdr:to>
    <xdr:sp macro="" textlink="">
      <xdr:nvSpPr>
        <xdr:cNvPr id="86" name="楕円 85"/>
        <xdr:cNvSpPr/>
      </xdr:nvSpPr>
      <xdr:spPr>
        <a:xfrm>
          <a:off x="2857500" y="65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134650</xdr:rowOff>
    </xdr:from>
    <xdr:ext cx="534377" cy="259045"/>
    <xdr:sp macro="" textlink="">
      <xdr:nvSpPr>
        <xdr:cNvPr id="87" name="テキスト ボックス 86"/>
        <xdr:cNvSpPr txBox="1"/>
      </xdr:nvSpPr>
      <xdr:spPr>
        <a:xfrm>
          <a:off x="2641111" y="66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39261</xdr:rowOff>
    </xdr:from>
    <xdr:to>
      <xdr:col>10</xdr:col>
      <xdr:colOff>165100</xdr:colOff>
      <xdr:row>38</xdr:row>
      <xdr:rowOff>140861</xdr:rowOff>
    </xdr:to>
    <xdr:sp macro="" textlink="">
      <xdr:nvSpPr>
        <xdr:cNvPr id="88" name="楕円 87"/>
        <xdr:cNvSpPr/>
      </xdr:nvSpPr>
      <xdr:spPr>
        <a:xfrm>
          <a:off x="1968500" y="65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131988</xdr:rowOff>
    </xdr:from>
    <xdr:ext cx="534377" cy="259045"/>
    <xdr:sp macro="" textlink="">
      <xdr:nvSpPr>
        <xdr:cNvPr id="89" name="テキスト ボックス 88"/>
        <xdr:cNvSpPr txBox="1"/>
      </xdr:nvSpPr>
      <xdr:spPr>
        <a:xfrm>
          <a:off x="1752111" y="66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33400</xdr:rowOff>
    </xdr:from>
    <xdr:to>
      <xdr:col>6</xdr:col>
      <xdr:colOff>38100</xdr:colOff>
      <xdr:row>38</xdr:row>
      <xdr:rowOff>135000</xdr:rowOff>
    </xdr:to>
    <xdr:sp macro="" textlink="">
      <xdr:nvSpPr>
        <xdr:cNvPr id="90" name="楕円 89"/>
        <xdr:cNvSpPr/>
      </xdr:nvSpPr>
      <xdr:spPr>
        <a:xfrm>
          <a:off x="1079500" y="65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126127</xdr:rowOff>
    </xdr:from>
    <xdr:ext cx="534377" cy="259045"/>
    <xdr:sp macro="" textlink="">
      <xdr:nvSpPr>
        <xdr:cNvPr id="91" name="テキスト ボックス 90"/>
        <xdr:cNvSpPr txBox="1"/>
      </xdr:nvSpPr>
      <xdr:spPr>
        <a:xfrm>
          <a:off x="863111" y="664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48938</xdr:rowOff>
    </xdr:from>
    <xdr:to>
      <xdr:col>24</xdr:col>
      <xdr:colOff>63500</xdr:colOff>
      <xdr:row>58</xdr:row>
      <xdr:rowOff>126586</xdr:rowOff>
    </xdr:to>
    <xdr:cxnSp macro="">
      <xdr:nvCxnSpPr>
        <xdr:cNvPr id="121" name="直線コネクタ 120"/>
        <xdr:cNvCxnSpPr/>
      </xdr:nvCxnSpPr>
      <xdr:spPr>
        <a:xfrm flipV="1">
          <a:off x="3797300" y="9993038"/>
          <a:ext cx="8382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126586</xdr:rowOff>
    </xdr:from>
    <xdr:to>
      <xdr:col>19</xdr:col>
      <xdr:colOff>177800</xdr:colOff>
      <xdr:row>58</xdr:row>
      <xdr:rowOff>162995</xdr:rowOff>
    </xdr:to>
    <xdr:cxnSp macro="">
      <xdr:nvCxnSpPr>
        <xdr:cNvPr id="124" name="直線コネクタ 123"/>
        <xdr:cNvCxnSpPr/>
      </xdr:nvCxnSpPr>
      <xdr:spPr>
        <a:xfrm flipV="1">
          <a:off x="2908300" y="10070686"/>
          <a:ext cx="889000" cy="3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129268</xdr:rowOff>
    </xdr:from>
    <xdr:to>
      <xdr:col>15</xdr:col>
      <xdr:colOff>50800</xdr:colOff>
      <xdr:row>58</xdr:row>
      <xdr:rowOff>162995</xdr:rowOff>
    </xdr:to>
    <xdr:cxnSp macro="">
      <xdr:nvCxnSpPr>
        <xdr:cNvPr id="127" name="直線コネクタ 126"/>
        <xdr:cNvCxnSpPr/>
      </xdr:nvCxnSpPr>
      <xdr:spPr>
        <a:xfrm>
          <a:off x="2019300" y="10073368"/>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xdr:rowOff>
    </xdr:from>
    <xdr:ext cx="534377" cy="259045"/>
    <xdr:sp macro="" textlink="">
      <xdr:nvSpPr>
        <xdr:cNvPr id="129" name="テキスト ボックス 128"/>
        <xdr:cNvSpPr txBox="1"/>
      </xdr:nvSpPr>
      <xdr:spPr>
        <a:xfrm>
          <a:off x="2641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129268</xdr:rowOff>
    </xdr:from>
    <xdr:to>
      <xdr:col>10</xdr:col>
      <xdr:colOff>114300</xdr:colOff>
      <xdr:row>58</xdr:row>
      <xdr:rowOff>131173</xdr:rowOff>
    </xdr:to>
    <xdr:cxnSp macro="">
      <xdr:nvCxnSpPr>
        <xdr:cNvPr id="130" name="直線コネクタ 129"/>
        <xdr:cNvCxnSpPr/>
      </xdr:nvCxnSpPr>
      <xdr:spPr>
        <a:xfrm flipV="1">
          <a:off x="1130300" y="1007336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52920</xdr:rowOff>
    </xdr:from>
    <xdr:ext cx="534377" cy="259045"/>
    <xdr:sp macro="" textlink="">
      <xdr:nvSpPr>
        <xdr:cNvPr id="132" name="テキスト ボックス 131"/>
        <xdr:cNvSpPr txBox="1"/>
      </xdr:nvSpPr>
      <xdr:spPr>
        <a:xfrm>
          <a:off x="1752111" y="9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81800</xdr:rowOff>
    </xdr:from>
    <xdr:ext cx="534377" cy="259045"/>
    <xdr:sp macro="" textlink="">
      <xdr:nvSpPr>
        <xdr:cNvPr id="134" name="テキスト ボックス 133"/>
        <xdr:cNvSpPr txBox="1"/>
      </xdr:nvSpPr>
      <xdr:spPr>
        <a:xfrm>
          <a:off x="863111" y="96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169588</xdr:rowOff>
    </xdr:from>
    <xdr:to>
      <xdr:col>24</xdr:col>
      <xdr:colOff>114300</xdr:colOff>
      <xdr:row>58</xdr:row>
      <xdr:rowOff>99738</xdr:rowOff>
    </xdr:to>
    <xdr:sp macro="" textlink="">
      <xdr:nvSpPr>
        <xdr:cNvPr id="140" name="楕円 139"/>
        <xdr:cNvSpPr/>
      </xdr:nvSpPr>
      <xdr:spPr>
        <a:xfrm>
          <a:off x="4584700" y="99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84515</xdr:rowOff>
    </xdr:from>
    <xdr:ext cx="534377" cy="259045"/>
    <xdr:sp macro="" textlink="">
      <xdr:nvSpPr>
        <xdr:cNvPr id="141" name="物件費該当値テキスト"/>
        <xdr:cNvSpPr txBox="1"/>
      </xdr:nvSpPr>
      <xdr:spPr>
        <a:xfrm>
          <a:off x="4686300" y="985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75786</xdr:rowOff>
    </xdr:from>
    <xdr:to>
      <xdr:col>20</xdr:col>
      <xdr:colOff>38100</xdr:colOff>
      <xdr:row>59</xdr:row>
      <xdr:rowOff>5936</xdr:rowOff>
    </xdr:to>
    <xdr:sp macro="" textlink="">
      <xdr:nvSpPr>
        <xdr:cNvPr id="142" name="楕円 141"/>
        <xdr:cNvSpPr/>
      </xdr:nvSpPr>
      <xdr:spPr>
        <a:xfrm>
          <a:off x="3746500" y="100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168513</xdr:rowOff>
    </xdr:from>
    <xdr:ext cx="534377" cy="259045"/>
    <xdr:sp macro="" textlink="">
      <xdr:nvSpPr>
        <xdr:cNvPr id="143" name="テキスト ボックス 142"/>
        <xdr:cNvSpPr txBox="1"/>
      </xdr:nvSpPr>
      <xdr:spPr>
        <a:xfrm>
          <a:off x="3530111" y="1011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112195</xdr:rowOff>
    </xdr:from>
    <xdr:to>
      <xdr:col>15</xdr:col>
      <xdr:colOff>101600</xdr:colOff>
      <xdr:row>59</xdr:row>
      <xdr:rowOff>42345</xdr:rowOff>
    </xdr:to>
    <xdr:sp macro="" textlink="">
      <xdr:nvSpPr>
        <xdr:cNvPr id="144" name="楕円 143"/>
        <xdr:cNvSpPr/>
      </xdr:nvSpPr>
      <xdr:spPr>
        <a:xfrm>
          <a:off x="2857500" y="100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33472</xdr:rowOff>
    </xdr:from>
    <xdr:ext cx="534377" cy="259045"/>
    <xdr:sp macro="" textlink="">
      <xdr:nvSpPr>
        <xdr:cNvPr id="145" name="テキスト ボックス 144"/>
        <xdr:cNvSpPr txBox="1"/>
      </xdr:nvSpPr>
      <xdr:spPr>
        <a:xfrm>
          <a:off x="2641111" y="101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78468</xdr:rowOff>
    </xdr:from>
    <xdr:to>
      <xdr:col>10</xdr:col>
      <xdr:colOff>165100</xdr:colOff>
      <xdr:row>59</xdr:row>
      <xdr:rowOff>8618</xdr:rowOff>
    </xdr:to>
    <xdr:sp macro="" textlink="">
      <xdr:nvSpPr>
        <xdr:cNvPr id="146" name="楕円 145"/>
        <xdr:cNvSpPr/>
      </xdr:nvSpPr>
      <xdr:spPr>
        <a:xfrm>
          <a:off x="1968500" y="100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171195</xdr:rowOff>
    </xdr:from>
    <xdr:ext cx="534377" cy="259045"/>
    <xdr:sp macro="" textlink="">
      <xdr:nvSpPr>
        <xdr:cNvPr id="147" name="テキスト ボックス 146"/>
        <xdr:cNvSpPr txBox="1"/>
      </xdr:nvSpPr>
      <xdr:spPr>
        <a:xfrm>
          <a:off x="1752111" y="101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80373</xdr:rowOff>
    </xdr:from>
    <xdr:to>
      <xdr:col>6</xdr:col>
      <xdr:colOff>38100</xdr:colOff>
      <xdr:row>59</xdr:row>
      <xdr:rowOff>10523</xdr:rowOff>
    </xdr:to>
    <xdr:sp macro="" textlink="">
      <xdr:nvSpPr>
        <xdr:cNvPr id="148" name="楕円 147"/>
        <xdr:cNvSpPr/>
      </xdr:nvSpPr>
      <xdr:spPr>
        <a:xfrm>
          <a:off x="1079500" y="100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1650</xdr:rowOff>
    </xdr:from>
    <xdr:ext cx="534377" cy="259045"/>
    <xdr:sp macro="" textlink="">
      <xdr:nvSpPr>
        <xdr:cNvPr id="149" name="テキスト ボックス 148"/>
        <xdr:cNvSpPr txBox="1"/>
      </xdr:nvSpPr>
      <xdr:spPr>
        <a:xfrm>
          <a:off x="863111" y="101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134762</xdr:rowOff>
    </xdr:from>
    <xdr:to>
      <xdr:col>24</xdr:col>
      <xdr:colOff>63500</xdr:colOff>
      <xdr:row>77</xdr:row>
      <xdr:rowOff>19090</xdr:rowOff>
    </xdr:to>
    <xdr:cxnSp macro="">
      <xdr:nvCxnSpPr>
        <xdr:cNvPr id="176" name="直線コネクタ 175"/>
        <xdr:cNvCxnSpPr/>
      </xdr:nvCxnSpPr>
      <xdr:spPr>
        <a:xfrm>
          <a:off x="3797300" y="13164962"/>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134762</xdr:rowOff>
    </xdr:from>
    <xdr:to>
      <xdr:col>19</xdr:col>
      <xdr:colOff>177800</xdr:colOff>
      <xdr:row>77</xdr:row>
      <xdr:rowOff>60925</xdr:rowOff>
    </xdr:to>
    <xdr:cxnSp macro="">
      <xdr:nvCxnSpPr>
        <xdr:cNvPr id="179" name="直線コネクタ 178"/>
        <xdr:cNvCxnSpPr/>
      </xdr:nvCxnSpPr>
      <xdr:spPr>
        <a:xfrm flipV="1">
          <a:off x="2908300" y="13164962"/>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82595</xdr:rowOff>
    </xdr:from>
    <xdr:to>
      <xdr:col>15</xdr:col>
      <xdr:colOff>50800</xdr:colOff>
      <xdr:row>77</xdr:row>
      <xdr:rowOff>60925</xdr:rowOff>
    </xdr:to>
    <xdr:cxnSp macro="">
      <xdr:nvCxnSpPr>
        <xdr:cNvPr id="182" name="直線コネクタ 181"/>
        <xdr:cNvCxnSpPr/>
      </xdr:nvCxnSpPr>
      <xdr:spPr>
        <a:xfrm>
          <a:off x="2019300" y="13112795"/>
          <a:ext cx="889000" cy="14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82595</xdr:rowOff>
    </xdr:from>
    <xdr:to>
      <xdr:col>10</xdr:col>
      <xdr:colOff>114300</xdr:colOff>
      <xdr:row>77</xdr:row>
      <xdr:rowOff>6426</xdr:rowOff>
    </xdr:to>
    <xdr:cxnSp macro="">
      <xdr:nvCxnSpPr>
        <xdr:cNvPr id="185" name="直線コネクタ 184"/>
        <xdr:cNvCxnSpPr/>
      </xdr:nvCxnSpPr>
      <xdr:spPr>
        <a:xfrm flipV="1">
          <a:off x="1130300" y="13112795"/>
          <a:ext cx="889000" cy="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139740</xdr:rowOff>
    </xdr:from>
    <xdr:to>
      <xdr:col>24</xdr:col>
      <xdr:colOff>114300</xdr:colOff>
      <xdr:row>77</xdr:row>
      <xdr:rowOff>69890</xdr:rowOff>
    </xdr:to>
    <xdr:sp macro="" textlink="">
      <xdr:nvSpPr>
        <xdr:cNvPr id="195" name="楕円 194"/>
        <xdr:cNvSpPr/>
      </xdr:nvSpPr>
      <xdr:spPr>
        <a:xfrm>
          <a:off x="4584700" y="131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118167</xdr:rowOff>
    </xdr:from>
    <xdr:ext cx="469744" cy="259045"/>
    <xdr:sp macro="" textlink="">
      <xdr:nvSpPr>
        <xdr:cNvPr id="196" name="維持補修費該当値テキスト"/>
        <xdr:cNvSpPr txBox="1"/>
      </xdr:nvSpPr>
      <xdr:spPr>
        <a:xfrm>
          <a:off x="4686300" y="1314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83962</xdr:rowOff>
    </xdr:from>
    <xdr:to>
      <xdr:col>20</xdr:col>
      <xdr:colOff>38100</xdr:colOff>
      <xdr:row>77</xdr:row>
      <xdr:rowOff>14112</xdr:rowOff>
    </xdr:to>
    <xdr:sp macro="" textlink="">
      <xdr:nvSpPr>
        <xdr:cNvPr id="197" name="楕円 196"/>
        <xdr:cNvSpPr/>
      </xdr:nvSpPr>
      <xdr:spPr>
        <a:xfrm>
          <a:off x="3746500" y="131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5239</xdr:rowOff>
    </xdr:from>
    <xdr:ext cx="469744" cy="259045"/>
    <xdr:sp macro="" textlink="">
      <xdr:nvSpPr>
        <xdr:cNvPr id="198" name="テキスト ボックス 197"/>
        <xdr:cNvSpPr txBox="1"/>
      </xdr:nvSpPr>
      <xdr:spPr>
        <a:xfrm>
          <a:off x="3562428" y="1320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10125</xdr:rowOff>
    </xdr:from>
    <xdr:to>
      <xdr:col>15</xdr:col>
      <xdr:colOff>101600</xdr:colOff>
      <xdr:row>77</xdr:row>
      <xdr:rowOff>111725</xdr:rowOff>
    </xdr:to>
    <xdr:sp macro="" textlink="">
      <xdr:nvSpPr>
        <xdr:cNvPr id="199" name="楕円 198"/>
        <xdr:cNvSpPr/>
      </xdr:nvSpPr>
      <xdr:spPr>
        <a:xfrm>
          <a:off x="2857500" y="132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102852</xdr:rowOff>
    </xdr:from>
    <xdr:ext cx="469744" cy="259045"/>
    <xdr:sp macro="" textlink="">
      <xdr:nvSpPr>
        <xdr:cNvPr id="200" name="テキスト ボックス 199"/>
        <xdr:cNvSpPr txBox="1"/>
      </xdr:nvSpPr>
      <xdr:spPr>
        <a:xfrm>
          <a:off x="2673428" y="1330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31795</xdr:rowOff>
    </xdr:from>
    <xdr:to>
      <xdr:col>10</xdr:col>
      <xdr:colOff>165100</xdr:colOff>
      <xdr:row>76</xdr:row>
      <xdr:rowOff>133395</xdr:rowOff>
    </xdr:to>
    <xdr:sp macro="" textlink="">
      <xdr:nvSpPr>
        <xdr:cNvPr id="201" name="楕円 200"/>
        <xdr:cNvSpPr/>
      </xdr:nvSpPr>
      <xdr:spPr>
        <a:xfrm>
          <a:off x="1968500" y="130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124522</xdr:rowOff>
    </xdr:from>
    <xdr:ext cx="469744" cy="259045"/>
    <xdr:sp macro="" textlink="">
      <xdr:nvSpPr>
        <xdr:cNvPr id="202" name="テキスト ボックス 201"/>
        <xdr:cNvSpPr txBox="1"/>
      </xdr:nvSpPr>
      <xdr:spPr>
        <a:xfrm>
          <a:off x="1784428" y="1315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127076</xdr:rowOff>
    </xdr:from>
    <xdr:to>
      <xdr:col>6</xdr:col>
      <xdr:colOff>38100</xdr:colOff>
      <xdr:row>77</xdr:row>
      <xdr:rowOff>57226</xdr:rowOff>
    </xdr:to>
    <xdr:sp macro="" textlink="">
      <xdr:nvSpPr>
        <xdr:cNvPr id="203" name="楕円 202"/>
        <xdr:cNvSpPr/>
      </xdr:nvSpPr>
      <xdr:spPr>
        <a:xfrm>
          <a:off x="1079500" y="131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48353</xdr:rowOff>
    </xdr:from>
    <xdr:ext cx="469744" cy="259045"/>
    <xdr:sp macro="" textlink="">
      <xdr:nvSpPr>
        <xdr:cNvPr id="204" name="テキスト ボックス 203"/>
        <xdr:cNvSpPr txBox="1"/>
      </xdr:nvSpPr>
      <xdr:spPr>
        <a:xfrm>
          <a:off x="895428" y="1325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84477</xdr:rowOff>
    </xdr:from>
    <xdr:to>
      <xdr:col>24</xdr:col>
      <xdr:colOff>63500</xdr:colOff>
      <xdr:row>94</xdr:row>
      <xdr:rowOff>138215</xdr:rowOff>
    </xdr:to>
    <xdr:cxnSp macro="">
      <xdr:nvCxnSpPr>
        <xdr:cNvPr id="236" name="直線コネクタ 235"/>
        <xdr:cNvCxnSpPr/>
      </xdr:nvCxnSpPr>
      <xdr:spPr>
        <a:xfrm>
          <a:off x="3797300" y="16200777"/>
          <a:ext cx="838200" cy="5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7" name="扶助費平均値テキスト"/>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84477</xdr:rowOff>
    </xdr:from>
    <xdr:to>
      <xdr:col>19</xdr:col>
      <xdr:colOff>177800</xdr:colOff>
      <xdr:row>95</xdr:row>
      <xdr:rowOff>58400</xdr:rowOff>
    </xdr:to>
    <xdr:cxnSp macro="">
      <xdr:nvCxnSpPr>
        <xdr:cNvPr id="239" name="直線コネクタ 238"/>
        <xdr:cNvCxnSpPr/>
      </xdr:nvCxnSpPr>
      <xdr:spPr>
        <a:xfrm flipV="1">
          <a:off x="2908300" y="16200777"/>
          <a:ext cx="889000" cy="1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1" name="テキスト ボックス 240"/>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58400</xdr:rowOff>
    </xdr:from>
    <xdr:to>
      <xdr:col>15</xdr:col>
      <xdr:colOff>50800</xdr:colOff>
      <xdr:row>95</xdr:row>
      <xdr:rowOff>143814</xdr:rowOff>
    </xdr:to>
    <xdr:cxnSp macro="">
      <xdr:nvCxnSpPr>
        <xdr:cNvPr id="242" name="直線コネクタ 241"/>
        <xdr:cNvCxnSpPr/>
      </xdr:nvCxnSpPr>
      <xdr:spPr>
        <a:xfrm flipV="1">
          <a:off x="2019300" y="16346150"/>
          <a:ext cx="889000" cy="8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150865</xdr:rowOff>
    </xdr:from>
    <xdr:ext cx="534377" cy="259045"/>
    <xdr:sp macro="" textlink="">
      <xdr:nvSpPr>
        <xdr:cNvPr id="244" name="テキスト ボックス 243"/>
        <xdr:cNvSpPr txBox="1"/>
      </xdr:nvSpPr>
      <xdr:spPr>
        <a:xfrm>
          <a:off x="2641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143814</xdr:rowOff>
    </xdr:from>
    <xdr:to>
      <xdr:col>10</xdr:col>
      <xdr:colOff>114300</xdr:colOff>
      <xdr:row>96</xdr:row>
      <xdr:rowOff>66075</xdr:rowOff>
    </xdr:to>
    <xdr:cxnSp macro="">
      <xdr:nvCxnSpPr>
        <xdr:cNvPr id="245" name="直線コネクタ 244"/>
        <xdr:cNvCxnSpPr/>
      </xdr:nvCxnSpPr>
      <xdr:spPr>
        <a:xfrm flipV="1">
          <a:off x="1130300" y="16431564"/>
          <a:ext cx="889000" cy="9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164155</xdr:rowOff>
    </xdr:from>
    <xdr:ext cx="534377" cy="259045"/>
    <xdr:sp macro="" textlink="">
      <xdr:nvSpPr>
        <xdr:cNvPr id="247" name="テキスト ボックス 246"/>
        <xdr:cNvSpPr txBox="1"/>
      </xdr:nvSpPr>
      <xdr:spPr>
        <a:xfrm>
          <a:off x="1752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102205</xdr:rowOff>
    </xdr:from>
    <xdr:ext cx="534377" cy="259045"/>
    <xdr:sp macro="" textlink="">
      <xdr:nvSpPr>
        <xdr:cNvPr id="249" name="テキスト ボックス 248"/>
        <xdr:cNvSpPr txBox="1"/>
      </xdr:nvSpPr>
      <xdr:spPr>
        <a:xfrm>
          <a:off x="863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87415</xdr:rowOff>
    </xdr:from>
    <xdr:to>
      <xdr:col>24</xdr:col>
      <xdr:colOff>114300</xdr:colOff>
      <xdr:row>95</xdr:row>
      <xdr:rowOff>17565</xdr:rowOff>
    </xdr:to>
    <xdr:sp macro="" textlink="">
      <xdr:nvSpPr>
        <xdr:cNvPr id="255" name="楕円 254"/>
        <xdr:cNvSpPr/>
      </xdr:nvSpPr>
      <xdr:spPr>
        <a:xfrm>
          <a:off x="4584700" y="162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110292</xdr:rowOff>
    </xdr:from>
    <xdr:ext cx="534377" cy="259045"/>
    <xdr:sp macro="" textlink="">
      <xdr:nvSpPr>
        <xdr:cNvPr id="256" name="扶助費該当値テキスト"/>
        <xdr:cNvSpPr txBox="1"/>
      </xdr:nvSpPr>
      <xdr:spPr>
        <a:xfrm>
          <a:off x="4686300" y="160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33677</xdr:rowOff>
    </xdr:from>
    <xdr:to>
      <xdr:col>20</xdr:col>
      <xdr:colOff>38100</xdr:colOff>
      <xdr:row>94</xdr:row>
      <xdr:rowOff>135277</xdr:rowOff>
    </xdr:to>
    <xdr:sp macro="" textlink="">
      <xdr:nvSpPr>
        <xdr:cNvPr id="257" name="楕円 256"/>
        <xdr:cNvSpPr/>
      </xdr:nvSpPr>
      <xdr:spPr>
        <a:xfrm>
          <a:off x="3746500" y="161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151804</xdr:rowOff>
    </xdr:from>
    <xdr:ext cx="534377" cy="259045"/>
    <xdr:sp macro="" textlink="">
      <xdr:nvSpPr>
        <xdr:cNvPr id="258" name="テキスト ボックス 257"/>
        <xdr:cNvSpPr txBox="1"/>
      </xdr:nvSpPr>
      <xdr:spPr>
        <a:xfrm>
          <a:off x="3530111" y="1592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7600</xdr:rowOff>
    </xdr:from>
    <xdr:to>
      <xdr:col>15</xdr:col>
      <xdr:colOff>101600</xdr:colOff>
      <xdr:row>95</xdr:row>
      <xdr:rowOff>109200</xdr:rowOff>
    </xdr:to>
    <xdr:sp macro="" textlink="">
      <xdr:nvSpPr>
        <xdr:cNvPr id="259" name="楕円 258"/>
        <xdr:cNvSpPr/>
      </xdr:nvSpPr>
      <xdr:spPr>
        <a:xfrm>
          <a:off x="2857500" y="162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125727</xdr:rowOff>
    </xdr:from>
    <xdr:ext cx="534377" cy="259045"/>
    <xdr:sp macro="" textlink="">
      <xdr:nvSpPr>
        <xdr:cNvPr id="260" name="テキスト ボックス 259"/>
        <xdr:cNvSpPr txBox="1"/>
      </xdr:nvSpPr>
      <xdr:spPr>
        <a:xfrm>
          <a:off x="2641111" y="160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93014</xdr:rowOff>
    </xdr:from>
    <xdr:to>
      <xdr:col>10</xdr:col>
      <xdr:colOff>165100</xdr:colOff>
      <xdr:row>96</xdr:row>
      <xdr:rowOff>23164</xdr:rowOff>
    </xdr:to>
    <xdr:sp macro="" textlink="">
      <xdr:nvSpPr>
        <xdr:cNvPr id="261" name="楕円 260"/>
        <xdr:cNvSpPr/>
      </xdr:nvSpPr>
      <xdr:spPr>
        <a:xfrm>
          <a:off x="1968500" y="163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39691</xdr:rowOff>
    </xdr:from>
    <xdr:ext cx="534377" cy="259045"/>
    <xdr:sp macro="" textlink="">
      <xdr:nvSpPr>
        <xdr:cNvPr id="262" name="テキスト ボックス 261"/>
        <xdr:cNvSpPr txBox="1"/>
      </xdr:nvSpPr>
      <xdr:spPr>
        <a:xfrm>
          <a:off x="1752111" y="161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xdr:rowOff>
    </xdr:from>
    <xdr:to>
      <xdr:col>6</xdr:col>
      <xdr:colOff>38100</xdr:colOff>
      <xdr:row>96</xdr:row>
      <xdr:rowOff>116875</xdr:rowOff>
    </xdr:to>
    <xdr:sp macro="" textlink="">
      <xdr:nvSpPr>
        <xdr:cNvPr id="263" name="楕円 262"/>
        <xdr:cNvSpPr/>
      </xdr:nvSpPr>
      <xdr:spPr>
        <a:xfrm>
          <a:off x="1079500" y="164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133402</xdr:rowOff>
    </xdr:from>
    <xdr:ext cx="534377" cy="259045"/>
    <xdr:sp macro="" textlink="">
      <xdr:nvSpPr>
        <xdr:cNvPr id="264" name="テキスト ボックス 263"/>
        <xdr:cNvSpPr txBox="1"/>
      </xdr:nvSpPr>
      <xdr:spPr>
        <a:xfrm>
          <a:off x="863111" y="1624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107449</xdr:rowOff>
    </xdr:from>
    <xdr:to>
      <xdr:col>55</xdr:col>
      <xdr:colOff>0</xdr:colOff>
      <xdr:row>37</xdr:row>
      <xdr:rowOff>16823</xdr:rowOff>
    </xdr:to>
    <xdr:cxnSp macro="">
      <xdr:nvCxnSpPr>
        <xdr:cNvPr id="291" name="直線コネクタ 290"/>
        <xdr:cNvCxnSpPr/>
      </xdr:nvCxnSpPr>
      <xdr:spPr>
        <a:xfrm flipV="1">
          <a:off x="9639300" y="6279649"/>
          <a:ext cx="838200" cy="8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5452</xdr:rowOff>
    </xdr:from>
    <xdr:to>
      <xdr:col>50</xdr:col>
      <xdr:colOff>114300</xdr:colOff>
      <xdr:row>37</xdr:row>
      <xdr:rowOff>16823</xdr:rowOff>
    </xdr:to>
    <xdr:cxnSp macro="">
      <xdr:nvCxnSpPr>
        <xdr:cNvPr id="294" name="直線コネクタ 293"/>
        <xdr:cNvCxnSpPr/>
      </xdr:nvCxnSpPr>
      <xdr:spPr>
        <a:xfrm>
          <a:off x="8750300" y="6349102"/>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5452</xdr:rowOff>
    </xdr:from>
    <xdr:to>
      <xdr:col>45</xdr:col>
      <xdr:colOff>177800</xdr:colOff>
      <xdr:row>37</xdr:row>
      <xdr:rowOff>22858</xdr:rowOff>
    </xdr:to>
    <xdr:cxnSp macro="">
      <xdr:nvCxnSpPr>
        <xdr:cNvPr id="297" name="直線コネクタ 296"/>
        <xdr:cNvCxnSpPr/>
      </xdr:nvCxnSpPr>
      <xdr:spPr>
        <a:xfrm flipV="1">
          <a:off x="7861300" y="6349102"/>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19315</xdr:rowOff>
    </xdr:from>
    <xdr:to>
      <xdr:col>41</xdr:col>
      <xdr:colOff>50800</xdr:colOff>
      <xdr:row>37</xdr:row>
      <xdr:rowOff>22858</xdr:rowOff>
    </xdr:to>
    <xdr:cxnSp macro="">
      <xdr:nvCxnSpPr>
        <xdr:cNvPr id="300" name="直線コネクタ 299"/>
        <xdr:cNvCxnSpPr/>
      </xdr:nvCxnSpPr>
      <xdr:spPr>
        <a:xfrm>
          <a:off x="6972300" y="6362965"/>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12438</xdr:rowOff>
    </xdr:from>
    <xdr:ext cx="534377" cy="259045"/>
    <xdr:sp macro="" textlink="">
      <xdr:nvSpPr>
        <xdr:cNvPr id="302" name="テキスト ボックス 301"/>
        <xdr:cNvSpPr txBox="1"/>
      </xdr:nvSpPr>
      <xdr:spPr>
        <a:xfrm>
          <a:off x="7594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56649</xdr:rowOff>
    </xdr:from>
    <xdr:to>
      <xdr:col>55</xdr:col>
      <xdr:colOff>50800</xdr:colOff>
      <xdr:row>36</xdr:row>
      <xdr:rowOff>158249</xdr:rowOff>
    </xdr:to>
    <xdr:sp macro="" textlink="">
      <xdr:nvSpPr>
        <xdr:cNvPr id="310" name="楕円 309"/>
        <xdr:cNvSpPr/>
      </xdr:nvSpPr>
      <xdr:spPr>
        <a:xfrm>
          <a:off x="10426700" y="62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35076</xdr:rowOff>
    </xdr:from>
    <xdr:ext cx="534377" cy="259045"/>
    <xdr:sp macro="" textlink="">
      <xdr:nvSpPr>
        <xdr:cNvPr id="311" name="補助費等該当値テキスト"/>
        <xdr:cNvSpPr txBox="1"/>
      </xdr:nvSpPr>
      <xdr:spPr>
        <a:xfrm>
          <a:off x="10528300" y="620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137473</xdr:rowOff>
    </xdr:from>
    <xdr:to>
      <xdr:col>50</xdr:col>
      <xdr:colOff>165100</xdr:colOff>
      <xdr:row>37</xdr:row>
      <xdr:rowOff>67623</xdr:rowOff>
    </xdr:to>
    <xdr:sp macro="" textlink="">
      <xdr:nvSpPr>
        <xdr:cNvPr id="312" name="楕円 311"/>
        <xdr:cNvSpPr/>
      </xdr:nvSpPr>
      <xdr:spPr>
        <a:xfrm>
          <a:off x="9588500" y="63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58750</xdr:rowOff>
    </xdr:from>
    <xdr:ext cx="534377" cy="259045"/>
    <xdr:sp macro="" textlink="">
      <xdr:nvSpPr>
        <xdr:cNvPr id="313" name="テキスト ボックス 312"/>
        <xdr:cNvSpPr txBox="1"/>
      </xdr:nvSpPr>
      <xdr:spPr>
        <a:xfrm>
          <a:off x="9372111" y="640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126102</xdr:rowOff>
    </xdr:from>
    <xdr:to>
      <xdr:col>46</xdr:col>
      <xdr:colOff>38100</xdr:colOff>
      <xdr:row>37</xdr:row>
      <xdr:rowOff>56252</xdr:rowOff>
    </xdr:to>
    <xdr:sp macro="" textlink="">
      <xdr:nvSpPr>
        <xdr:cNvPr id="314" name="楕円 313"/>
        <xdr:cNvSpPr/>
      </xdr:nvSpPr>
      <xdr:spPr>
        <a:xfrm>
          <a:off x="8699500" y="62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47379</xdr:rowOff>
    </xdr:from>
    <xdr:ext cx="534377" cy="259045"/>
    <xdr:sp macro="" textlink="">
      <xdr:nvSpPr>
        <xdr:cNvPr id="315" name="テキスト ボックス 314"/>
        <xdr:cNvSpPr txBox="1"/>
      </xdr:nvSpPr>
      <xdr:spPr>
        <a:xfrm>
          <a:off x="8483111" y="639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143508</xdr:rowOff>
    </xdr:from>
    <xdr:to>
      <xdr:col>41</xdr:col>
      <xdr:colOff>101600</xdr:colOff>
      <xdr:row>37</xdr:row>
      <xdr:rowOff>73658</xdr:rowOff>
    </xdr:to>
    <xdr:sp macro="" textlink="">
      <xdr:nvSpPr>
        <xdr:cNvPr id="316" name="楕円 315"/>
        <xdr:cNvSpPr/>
      </xdr:nvSpPr>
      <xdr:spPr>
        <a:xfrm>
          <a:off x="7810500" y="63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64785</xdr:rowOff>
    </xdr:from>
    <xdr:ext cx="534377" cy="259045"/>
    <xdr:sp macro="" textlink="">
      <xdr:nvSpPr>
        <xdr:cNvPr id="317" name="テキスト ボックス 316"/>
        <xdr:cNvSpPr txBox="1"/>
      </xdr:nvSpPr>
      <xdr:spPr>
        <a:xfrm>
          <a:off x="7594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139965</xdr:rowOff>
    </xdr:from>
    <xdr:to>
      <xdr:col>36</xdr:col>
      <xdr:colOff>165100</xdr:colOff>
      <xdr:row>37</xdr:row>
      <xdr:rowOff>70115</xdr:rowOff>
    </xdr:to>
    <xdr:sp macro="" textlink="">
      <xdr:nvSpPr>
        <xdr:cNvPr id="318" name="楕円 317"/>
        <xdr:cNvSpPr/>
      </xdr:nvSpPr>
      <xdr:spPr>
        <a:xfrm>
          <a:off x="6921500" y="63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61242</xdr:rowOff>
    </xdr:from>
    <xdr:ext cx="534377" cy="259045"/>
    <xdr:sp macro="" textlink="">
      <xdr:nvSpPr>
        <xdr:cNvPr id="319" name="テキスト ボックス 318"/>
        <xdr:cNvSpPr txBox="1"/>
      </xdr:nvSpPr>
      <xdr:spPr>
        <a:xfrm>
          <a:off x="6705111" y="64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61130</xdr:rowOff>
    </xdr:from>
    <xdr:to>
      <xdr:col>55</xdr:col>
      <xdr:colOff>0</xdr:colOff>
      <xdr:row>58</xdr:row>
      <xdr:rowOff>66329</xdr:rowOff>
    </xdr:to>
    <xdr:cxnSp macro="">
      <xdr:nvCxnSpPr>
        <xdr:cNvPr id="350" name="直線コネクタ 349"/>
        <xdr:cNvCxnSpPr/>
      </xdr:nvCxnSpPr>
      <xdr:spPr>
        <a:xfrm flipV="1">
          <a:off x="9639300" y="9833780"/>
          <a:ext cx="838200" cy="17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23223</xdr:rowOff>
    </xdr:from>
    <xdr:ext cx="599010" cy="259045"/>
    <xdr:sp macro="" textlink="">
      <xdr:nvSpPr>
        <xdr:cNvPr id="351" name="普通建設事業費平均値テキスト"/>
        <xdr:cNvSpPr txBox="1"/>
      </xdr:nvSpPr>
      <xdr:spPr>
        <a:xfrm>
          <a:off x="10528300" y="9795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66329</xdr:rowOff>
    </xdr:from>
    <xdr:to>
      <xdr:col>50</xdr:col>
      <xdr:colOff>114300</xdr:colOff>
      <xdr:row>58</xdr:row>
      <xdr:rowOff>122653</xdr:rowOff>
    </xdr:to>
    <xdr:cxnSp macro="">
      <xdr:nvCxnSpPr>
        <xdr:cNvPr id="353" name="直線コネクタ 352"/>
        <xdr:cNvCxnSpPr/>
      </xdr:nvCxnSpPr>
      <xdr:spPr>
        <a:xfrm flipV="1">
          <a:off x="8750300" y="10010429"/>
          <a:ext cx="889000" cy="5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8546</xdr:rowOff>
    </xdr:from>
    <xdr:to>
      <xdr:col>45</xdr:col>
      <xdr:colOff>177800</xdr:colOff>
      <xdr:row>58</xdr:row>
      <xdr:rowOff>122653</xdr:rowOff>
    </xdr:to>
    <xdr:cxnSp macro="">
      <xdr:nvCxnSpPr>
        <xdr:cNvPr id="356" name="直線コネクタ 355"/>
        <xdr:cNvCxnSpPr/>
      </xdr:nvCxnSpPr>
      <xdr:spPr>
        <a:xfrm>
          <a:off x="7861300" y="9781196"/>
          <a:ext cx="889000" cy="28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58" name="テキスト ボックス 357"/>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61002</xdr:rowOff>
    </xdr:from>
    <xdr:to>
      <xdr:col>41</xdr:col>
      <xdr:colOff>50800</xdr:colOff>
      <xdr:row>57</xdr:row>
      <xdr:rowOff>8546</xdr:rowOff>
    </xdr:to>
    <xdr:cxnSp macro="">
      <xdr:nvCxnSpPr>
        <xdr:cNvPr id="359" name="直線コネクタ 358"/>
        <xdr:cNvCxnSpPr/>
      </xdr:nvCxnSpPr>
      <xdr:spPr>
        <a:xfrm>
          <a:off x="6972300" y="9490752"/>
          <a:ext cx="889000" cy="29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151606</xdr:rowOff>
    </xdr:from>
    <xdr:ext cx="599010" cy="259045"/>
    <xdr:sp macro="" textlink="">
      <xdr:nvSpPr>
        <xdr:cNvPr id="361" name="テキスト ボックス 360"/>
        <xdr:cNvSpPr txBox="1"/>
      </xdr:nvSpPr>
      <xdr:spPr>
        <a:xfrm>
          <a:off x="7561795" y="992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97946</xdr:rowOff>
    </xdr:from>
    <xdr:ext cx="599010" cy="259045"/>
    <xdr:sp macro="" textlink="">
      <xdr:nvSpPr>
        <xdr:cNvPr id="363" name="テキスト ボックス 362"/>
        <xdr:cNvSpPr txBox="1"/>
      </xdr:nvSpPr>
      <xdr:spPr>
        <a:xfrm>
          <a:off x="6672795" y="987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10330</xdr:rowOff>
    </xdr:from>
    <xdr:to>
      <xdr:col>55</xdr:col>
      <xdr:colOff>50800</xdr:colOff>
      <xdr:row>57</xdr:row>
      <xdr:rowOff>111930</xdr:rowOff>
    </xdr:to>
    <xdr:sp macro="" textlink="">
      <xdr:nvSpPr>
        <xdr:cNvPr id="369" name="楕円 368"/>
        <xdr:cNvSpPr/>
      </xdr:nvSpPr>
      <xdr:spPr>
        <a:xfrm>
          <a:off x="10426700" y="978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33207</xdr:rowOff>
    </xdr:from>
    <xdr:ext cx="599010" cy="259045"/>
    <xdr:sp macro="" textlink="">
      <xdr:nvSpPr>
        <xdr:cNvPr id="370" name="普通建設事業費該当値テキスト"/>
        <xdr:cNvSpPr txBox="1"/>
      </xdr:nvSpPr>
      <xdr:spPr>
        <a:xfrm>
          <a:off x="10528300" y="963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15529</xdr:rowOff>
    </xdr:from>
    <xdr:to>
      <xdr:col>50</xdr:col>
      <xdr:colOff>165100</xdr:colOff>
      <xdr:row>58</xdr:row>
      <xdr:rowOff>117129</xdr:rowOff>
    </xdr:to>
    <xdr:sp macro="" textlink="">
      <xdr:nvSpPr>
        <xdr:cNvPr id="371" name="楕円 370"/>
        <xdr:cNvSpPr/>
      </xdr:nvSpPr>
      <xdr:spPr>
        <a:xfrm>
          <a:off x="9588500" y="99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108256</xdr:rowOff>
    </xdr:from>
    <xdr:ext cx="534377" cy="259045"/>
    <xdr:sp macro="" textlink="">
      <xdr:nvSpPr>
        <xdr:cNvPr id="372" name="テキスト ボックス 371"/>
        <xdr:cNvSpPr txBox="1"/>
      </xdr:nvSpPr>
      <xdr:spPr>
        <a:xfrm>
          <a:off x="9372111" y="100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71853</xdr:rowOff>
    </xdr:from>
    <xdr:to>
      <xdr:col>46</xdr:col>
      <xdr:colOff>38100</xdr:colOff>
      <xdr:row>59</xdr:row>
      <xdr:rowOff>2003</xdr:rowOff>
    </xdr:to>
    <xdr:sp macro="" textlink="">
      <xdr:nvSpPr>
        <xdr:cNvPr id="373" name="楕円 372"/>
        <xdr:cNvSpPr/>
      </xdr:nvSpPr>
      <xdr:spPr>
        <a:xfrm>
          <a:off x="8699500" y="100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164580</xdr:rowOff>
    </xdr:from>
    <xdr:ext cx="534377" cy="259045"/>
    <xdr:sp macro="" textlink="">
      <xdr:nvSpPr>
        <xdr:cNvPr id="374" name="テキスト ボックス 373"/>
        <xdr:cNvSpPr txBox="1"/>
      </xdr:nvSpPr>
      <xdr:spPr>
        <a:xfrm>
          <a:off x="8483111" y="101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129196</xdr:rowOff>
    </xdr:from>
    <xdr:to>
      <xdr:col>41</xdr:col>
      <xdr:colOff>101600</xdr:colOff>
      <xdr:row>57</xdr:row>
      <xdr:rowOff>59346</xdr:rowOff>
    </xdr:to>
    <xdr:sp macro="" textlink="">
      <xdr:nvSpPr>
        <xdr:cNvPr id="375" name="楕円 374"/>
        <xdr:cNvSpPr/>
      </xdr:nvSpPr>
      <xdr:spPr>
        <a:xfrm>
          <a:off x="7810500" y="97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75873</xdr:rowOff>
    </xdr:from>
    <xdr:ext cx="599010" cy="259045"/>
    <xdr:sp macro="" textlink="">
      <xdr:nvSpPr>
        <xdr:cNvPr id="376" name="テキスト ボックス 375"/>
        <xdr:cNvSpPr txBox="1"/>
      </xdr:nvSpPr>
      <xdr:spPr>
        <a:xfrm>
          <a:off x="7561795" y="950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10202</xdr:rowOff>
    </xdr:from>
    <xdr:to>
      <xdr:col>36</xdr:col>
      <xdr:colOff>165100</xdr:colOff>
      <xdr:row>55</xdr:row>
      <xdr:rowOff>111802</xdr:rowOff>
    </xdr:to>
    <xdr:sp macro="" textlink="">
      <xdr:nvSpPr>
        <xdr:cNvPr id="377" name="楕円 376"/>
        <xdr:cNvSpPr/>
      </xdr:nvSpPr>
      <xdr:spPr>
        <a:xfrm>
          <a:off x="6921500" y="94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128329</xdr:rowOff>
    </xdr:from>
    <xdr:ext cx="599010" cy="259045"/>
    <xdr:sp macro="" textlink="">
      <xdr:nvSpPr>
        <xdr:cNvPr id="378" name="テキスト ボックス 377"/>
        <xdr:cNvSpPr txBox="1"/>
      </xdr:nvSpPr>
      <xdr:spPr>
        <a:xfrm>
          <a:off x="6672795" y="921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163931</xdr:rowOff>
    </xdr:from>
    <xdr:to>
      <xdr:col>55</xdr:col>
      <xdr:colOff>0</xdr:colOff>
      <xdr:row>79</xdr:row>
      <xdr:rowOff>42945</xdr:rowOff>
    </xdr:to>
    <xdr:cxnSp macro="">
      <xdr:nvCxnSpPr>
        <xdr:cNvPr id="407" name="直線コネクタ 406"/>
        <xdr:cNvCxnSpPr/>
      </xdr:nvCxnSpPr>
      <xdr:spPr>
        <a:xfrm flipV="1">
          <a:off x="9639300" y="13537031"/>
          <a:ext cx="8382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75349</xdr:rowOff>
    </xdr:from>
    <xdr:to>
      <xdr:col>50</xdr:col>
      <xdr:colOff>114300</xdr:colOff>
      <xdr:row>79</xdr:row>
      <xdr:rowOff>42945</xdr:rowOff>
    </xdr:to>
    <xdr:cxnSp macro="">
      <xdr:nvCxnSpPr>
        <xdr:cNvPr id="410" name="直線コネクタ 409"/>
        <xdr:cNvCxnSpPr/>
      </xdr:nvCxnSpPr>
      <xdr:spPr>
        <a:xfrm>
          <a:off x="8750300" y="13448449"/>
          <a:ext cx="889000" cy="1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64663</xdr:rowOff>
    </xdr:from>
    <xdr:to>
      <xdr:col>45</xdr:col>
      <xdr:colOff>177800</xdr:colOff>
      <xdr:row>78</xdr:row>
      <xdr:rowOff>75349</xdr:rowOff>
    </xdr:to>
    <xdr:cxnSp macro="">
      <xdr:nvCxnSpPr>
        <xdr:cNvPr id="413" name="直線コネクタ 412"/>
        <xdr:cNvCxnSpPr/>
      </xdr:nvCxnSpPr>
      <xdr:spPr>
        <a:xfrm>
          <a:off x="7861300" y="13094863"/>
          <a:ext cx="889000" cy="35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113131</xdr:rowOff>
    </xdr:from>
    <xdr:to>
      <xdr:col>55</xdr:col>
      <xdr:colOff>50800</xdr:colOff>
      <xdr:row>79</xdr:row>
      <xdr:rowOff>43281</xdr:rowOff>
    </xdr:to>
    <xdr:sp macro="" textlink="">
      <xdr:nvSpPr>
        <xdr:cNvPr id="423" name="楕円 422"/>
        <xdr:cNvSpPr/>
      </xdr:nvSpPr>
      <xdr:spPr>
        <a:xfrm>
          <a:off x="10426700" y="134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28058</xdr:rowOff>
    </xdr:from>
    <xdr:ext cx="469744" cy="259045"/>
    <xdr:sp macro="" textlink="">
      <xdr:nvSpPr>
        <xdr:cNvPr id="424" name="普通建設事業費 （ うち新規整備　）該当値テキスト"/>
        <xdr:cNvSpPr txBox="1"/>
      </xdr:nvSpPr>
      <xdr:spPr>
        <a:xfrm>
          <a:off x="10528300" y="1340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163595</xdr:rowOff>
    </xdr:from>
    <xdr:to>
      <xdr:col>50</xdr:col>
      <xdr:colOff>165100</xdr:colOff>
      <xdr:row>79</xdr:row>
      <xdr:rowOff>93745</xdr:rowOff>
    </xdr:to>
    <xdr:sp macro="" textlink="">
      <xdr:nvSpPr>
        <xdr:cNvPr id="425" name="楕円 424"/>
        <xdr:cNvSpPr/>
      </xdr:nvSpPr>
      <xdr:spPr>
        <a:xfrm>
          <a:off x="9588500" y="135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84872</xdr:rowOff>
    </xdr:from>
    <xdr:ext cx="313932" cy="259045"/>
    <xdr:sp macro="" textlink="">
      <xdr:nvSpPr>
        <xdr:cNvPr id="426" name="テキスト ボックス 425"/>
        <xdr:cNvSpPr txBox="1"/>
      </xdr:nvSpPr>
      <xdr:spPr>
        <a:xfrm>
          <a:off x="9482333" y="1362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24549</xdr:rowOff>
    </xdr:from>
    <xdr:to>
      <xdr:col>46</xdr:col>
      <xdr:colOff>38100</xdr:colOff>
      <xdr:row>78</xdr:row>
      <xdr:rowOff>126149</xdr:rowOff>
    </xdr:to>
    <xdr:sp macro="" textlink="">
      <xdr:nvSpPr>
        <xdr:cNvPr id="427" name="楕円 426"/>
        <xdr:cNvSpPr/>
      </xdr:nvSpPr>
      <xdr:spPr>
        <a:xfrm>
          <a:off x="8699500" y="133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117276</xdr:rowOff>
    </xdr:from>
    <xdr:ext cx="469744" cy="259045"/>
    <xdr:sp macro="" textlink="">
      <xdr:nvSpPr>
        <xdr:cNvPr id="428" name="テキスト ボックス 427"/>
        <xdr:cNvSpPr txBox="1"/>
      </xdr:nvSpPr>
      <xdr:spPr>
        <a:xfrm>
          <a:off x="8515428" y="134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13863</xdr:rowOff>
    </xdr:from>
    <xdr:to>
      <xdr:col>41</xdr:col>
      <xdr:colOff>101600</xdr:colOff>
      <xdr:row>76</xdr:row>
      <xdr:rowOff>115463</xdr:rowOff>
    </xdr:to>
    <xdr:sp macro="" textlink="">
      <xdr:nvSpPr>
        <xdr:cNvPr id="429" name="楕円 428"/>
        <xdr:cNvSpPr/>
      </xdr:nvSpPr>
      <xdr:spPr>
        <a:xfrm>
          <a:off x="7810500" y="130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106590</xdr:rowOff>
    </xdr:from>
    <xdr:ext cx="534377" cy="259045"/>
    <xdr:sp macro="" textlink="">
      <xdr:nvSpPr>
        <xdr:cNvPr id="430" name="テキスト ボックス 429"/>
        <xdr:cNvSpPr txBox="1"/>
      </xdr:nvSpPr>
      <xdr:spPr>
        <a:xfrm>
          <a:off x="7594111" y="131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48199</xdr:rowOff>
    </xdr:from>
    <xdr:to>
      <xdr:col>55</xdr:col>
      <xdr:colOff>0</xdr:colOff>
      <xdr:row>96</xdr:row>
      <xdr:rowOff>106294</xdr:rowOff>
    </xdr:to>
    <xdr:cxnSp macro="">
      <xdr:nvCxnSpPr>
        <xdr:cNvPr id="459" name="直線コネクタ 458"/>
        <xdr:cNvCxnSpPr/>
      </xdr:nvCxnSpPr>
      <xdr:spPr>
        <a:xfrm flipV="1">
          <a:off x="9639300" y="16164499"/>
          <a:ext cx="838200" cy="40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53154</xdr:rowOff>
    </xdr:from>
    <xdr:ext cx="534377" cy="259045"/>
    <xdr:sp macro="" textlink="">
      <xdr:nvSpPr>
        <xdr:cNvPr id="460" name="普通建設事業費 （ うち更新整備　）平均値テキスト"/>
        <xdr:cNvSpPr txBox="1"/>
      </xdr:nvSpPr>
      <xdr:spPr>
        <a:xfrm>
          <a:off x="10528300" y="16512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106294</xdr:rowOff>
    </xdr:from>
    <xdr:to>
      <xdr:col>50</xdr:col>
      <xdr:colOff>114300</xdr:colOff>
      <xdr:row>97</xdr:row>
      <xdr:rowOff>122608</xdr:rowOff>
    </xdr:to>
    <xdr:cxnSp macro="">
      <xdr:nvCxnSpPr>
        <xdr:cNvPr id="462" name="直線コネクタ 461"/>
        <xdr:cNvCxnSpPr/>
      </xdr:nvCxnSpPr>
      <xdr:spPr>
        <a:xfrm flipV="1">
          <a:off x="8750300" y="16565494"/>
          <a:ext cx="889000" cy="18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43392</xdr:rowOff>
    </xdr:from>
    <xdr:ext cx="534377" cy="259045"/>
    <xdr:sp macro="" textlink="">
      <xdr:nvSpPr>
        <xdr:cNvPr id="464" name="テキスト ボックス 463"/>
        <xdr:cNvSpPr txBox="1"/>
      </xdr:nvSpPr>
      <xdr:spPr>
        <a:xfrm>
          <a:off x="9372111" y="166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114058</xdr:rowOff>
    </xdr:from>
    <xdr:to>
      <xdr:col>45</xdr:col>
      <xdr:colOff>177800</xdr:colOff>
      <xdr:row>97</xdr:row>
      <xdr:rowOff>122608</xdr:rowOff>
    </xdr:to>
    <xdr:cxnSp macro="">
      <xdr:nvCxnSpPr>
        <xdr:cNvPr id="465" name="直線コネクタ 464"/>
        <xdr:cNvCxnSpPr/>
      </xdr:nvCxnSpPr>
      <xdr:spPr>
        <a:xfrm>
          <a:off x="7861300" y="16230358"/>
          <a:ext cx="889000" cy="5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110417</xdr:rowOff>
    </xdr:from>
    <xdr:ext cx="534377" cy="259045"/>
    <xdr:sp macro="" textlink="">
      <xdr:nvSpPr>
        <xdr:cNvPr id="469" name="テキスト ボックス 468"/>
        <xdr:cNvSpPr txBox="1"/>
      </xdr:nvSpPr>
      <xdr:spPr>
        <a:xfrm>
          <a:off x="7594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168849</xdr:rowOff>
    </xdr:from>
    <xdr:to>
      <xdr:col>55</xdr:col>
      <xdr:colOff>50800</xdr:colOff>
      <xdr:row>94</xdr:row>
      <xdr:rowOff>98999</xdr:rowOff>
    </xdr:to>
    <xdr:sp macro="" textlink="">
      <xdr:nvSpPr>
        <xdr:cNvPr id="475" name="楕円 474"/>
        <xdr:cNvSpPr/>
      </xdr:nvSpPr>
      <xdr:spPr>
        <a:xfrm>
          <a:off x="10426700" y="161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20276</xdr:rowOff>
    </xdr:from>
    <xdr:ext cx="599010" cy="259045"/>
    <xdr:sp macro="" textlink="">
      <xdr:nvSpPr>
        <xdr:cNvPr id="476" name="普通建設事業費 （ うち更新整備　）該当値テキスト"/>
        <xdr:cNvSpPr txBox="1"/>
      </xdr:nvSpPr>
      <xdr:spPr>
        <a:xfrm>
          <a:off x="10528300" y="1596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55494</xdr:rowOff>
    </xdr:from>
    <xdr:to>
      <xdr:col>50</xdr:col>
      <xdr:colOff>165100</xdr:colOff>
      <xdr:row>96</xdr:row>
      <xdr:rowOff>157094</xdr:rowOff>
    </xdr:to>
    <xdr:sp macro="" textlink="">
      <xdr:nvSpPr>
        <xdr:cNvPr id="477" name="楕円 476"/>
        <xdr:cNvSpPr/>
      </xdr:nvSpPr>
      <xdr:spPr>
        <a:xfrm>
          <a:off x="9588500" y="165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2171</xdr:rowOff>
    </xdr:from>
    <xdr:ext cx="534377" cy="259045"/>
    <xdr:sp macro="" textlink="">
      <xdr:nvSpPr>
        <xdr:cNvPr id="478" name="テキスト ボックス 477"/>
        <xdr:cNvSpPr txBox="1"/>
      </xdr:nvSpPr>
      <xdr:spPr>
        <a:xfrm>
          <a:off x="9372111" y="162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71808</xdr:rowOff>
    </xdr:from>
    <xdr:to>
      <xdr:col>46</xdr:col>
      <xdr:colOff>38100</xdr:colOff>
      <xdr:row>98</xdr:row>
      <xdr:rowOff>1958</xdr:rowOff>
    </xdr:to>
    <xdr:sp macro="" textlink="">
      <xdr:nvSpPr>
        <xdr:cNvPr id="479" name="楕円 478"/>
        <xdr:cNvSpPr/>
      </xdr:nvSpPr>
      <xdr:spPr>
        <a:xfrm>
          <a:off x="8699500" y="167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164535</xdr:rowOff>
    </xdr:from>
    <xdr:ext cx="534377" cy="259045"/>
    <xdr:sp macro="" textlink="">
      <xdr:nvSpPr>
        <xdr:cNvPr id="480" name="テキスト ボックス 479"/>
        <xdr:cNvSpPr txBox="1"/>
      </xdr:nvSpPr>
      <xdr:spPr>
        <a:xfrm>
          <a:off x="8483111" y="167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63258</xdr:rowOff>
    </xdr:from>
    <xdr:to>
      <xdr:col>41</xdr:col>
      <xdr:colOff>101600</xdr:colOff>
      <xdr:row>94</xdr:row>
      <xdr:rowOff>164858</xdr:rowOff>
    </xdr:to>
    <xdr:sp macro="" textlink="">
      <xdr:nvSpPr>
        <xdr:cNvPr id="481" name="楕円 480"/>
        <xdr:cNvSpPr/>
      </xdr:nvSpPr>
      <xdr:spPr>
        <a:xfrm>
          <a:off x="7810500" y="16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9935</xdr:rowOff>
    </xdr:from>
    <xdr:ext cx="599010" cy="259045"/>
    <xdr:sp macro="" textlink="">
      <xdr:nvSpPr>
        <xdr:cNvPr id="482" name="テキスト ボックス 481"/>
        <xdr:cNvSpPr txBox="1"/>
      </xdr:nvSpPr>
      <xdr:spPr>
        <a:xfrm>
          <a:off x="7561795" y="1595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3" name="直線コネクタ 51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97376</xdr:rowOff>
    </xdr:from>
    <xdr:to>
      <xdr:col>81</xdr:col>
      <xdr:colOff>50800</xdr:colOff>
      <xdr:row>39</xdr:row>
      <xdr:rowOff>98878</xdr:rowOff>
    </xdr:to>
    <xdr:cxnSp macro="">
      <xdr:nvCxnSpPr>
        <xdr:cNvPr id="516" name="直線コネクタ 515"/>
        <xdr:cNvCxnSpPr/>
      </xdr:nvCxnSpPr>
      <xdr:spPr>
        <a:xfrm>
          <a:off x="14592300" y="678392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85141</xdr:rowOff>
    </xdr:from>
    <xdr:to>
      <xdr:col>76</xdr:col>
      <xdr:colOff>114300</xdr:colOff>
      <xdr:row>39</xdr:row>
      <xdr:rowOff>97376</xdr:rowOff>
    </xdr:to>
    <xdr:cxnSp macro="">
      <xdr:nvCxnSpPr>
        <xdr:cNvPr id="519" name="直線コネクタ 518"/>
        <xdr:cNvCxnSpPr/>
      </xdr:nvCxnSpPr>
      <xdr:spPr>
        <a:xfrm>
          <a:off x="13703300" y="6771691"/>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85141</xdr:rowOff>
    </xdr:from>
    <xdr:to>
      <xdr:col>71</xdr:col>
      <xdr:colOff>177800</xdr:colOff>
      <xdr:row>39</xdr:row>
      <xdr:rowOff>91749</xdr:rowOff>
    </xdr:to>
    <xdr:cxnSp macro="">
      <xdr:nvCxnSpPr>
        <xdr:cNvPr id="522" name="直線コネクタ 521"/>
        <xdr:cNvCxnSpPr/>
      </xdr:nvCxnSpPr>
      <xdr:spPr>
        <a:xfrm flipV="1">
          <a:off x="12814300" y="6771691"/>
          <a:ext cx="8890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2" name="楕円 53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4" name="楕円 53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5" name="テキスト ボックス 53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46576</xdr:rowOff>
    </xdr:from>
    <xdr:to>
      <xdr:col>76</xdr:col>
      <xdr:colOff>165100</xdr:colOff>
      <xdr:row>39</xdr:row>
      <xdr:rowOff>148176</xdr:rowOff>
    </xdr:to>
    <xdr:sp macro="" textlink="">
      <xdr:nvSpPr>
        <xdr:cNvPr id="536" name="楕円 535"/>
        <xdr:cNvSpPr/>
      </xdr:nvSpPr>
      <xdr:spPr>
        <a:xfrm>
          <a:off x="14541500" y="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139303</xdr:rowOff>
    </xdr:from>
    <xdr:ext cx="378565" cy="259045"/>
    <xdr:sp macro="" textlink="">
      <xdr:nvSpPr>
        <xdr:cNvPr id="537" name="テキスト ボックス 536"/>
        <xdr:cNvSpPr txBox="1"/>
      </xdr:nvSpPr>
      <xdr:spPr>
        <a:xfrm>
          <a:off x="14403017" y="682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34341</xdr:rowOff>
    </xdr:from>
    <xdr:to>
      <xdr:col>72</xdr:col>
      <xdr:colOff>38100</xdr:colOff>
      <xdr:row>39</xdr:row>
      <xdr:rowOff>135941</xdr:rowOff>
    </xdr:to>
    <xdr:sp macro="" textlink="">
      <xdr:nvSpPr>
        <xdr:cNvPr id="538" name="楕円 537"/>
        <xdr:cNvSpPr/>
      </xdr:nvSpPr>
      <xdr:spPr>
        <a:xfrm>
          <a:off x="13652500" y="67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127068</xdr:rowOff>
    </xdr:from>
    <xdr:ext cx="469744" cy="259045"/>
    <xdr:sp macro="" textlink="">
      <xdr:nvSpPr>
        <xdr:cNvPr id="539" name="テキスト ボックス 538"/>
        <xdr:cNvSpPr txBox="1"/>
      </xdr:nvSpPr>
      <xdr:spPr>
        <a:xfrm>
          <a:off x="13468428" y="68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40949</xdr:rowOff>
    </xdr:from>
    <xdr:to>
      <xdr:col>67</xdr:col>
      <xdr:colOff>101600</xdr:colOff>
      <xdr:row>39</xdr:row>
      <xdr:rowOff>142549</xdr:rowOff>
    </xdr:to>
    <xdr:sp macro="" textlink="">
      <xdr:nvSpPr>
        <xdr:cNvPr id="540" name="楕円 539"/>
        <xdr:cNvSpPr/>
      </xdr:nvSpPr>
      <xdr:spPr>
        <a:xfrm>
          <a:off x="12763500" y="67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133676</xdr:rowOff>
    </xdr:from>
    <xdr:ext cx="378565" cy="259045"/>
    <xdr:sp macro="" textlink="">
      <xdr:nvSpPr>
        <xdr:cNvPr id="541" name="テキスト ボックス 540"/>
        <xdr:cNvSpPr txBox="1"/>
      </xdr:nvSpPr>
      <xdr:spPr>
        <a:xfrm>
          <a:off x="12625017" y="682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152926</xdr:rowOff>
    </xdr:from>
    <xdr:to>
      <xdr:col>85</xdr:col>
      <xdr:colOff>127000</xdr:colOff>
      <xdr:row>74</xdr:row>
      <xdr:rowOff>5588</xdr:rowOff>
    </xdr:to>
    <xdr:cxnSp macro="">
      <xdr:nvCxnSpPr>
        <xdr:cNvPr id="621" name="直線コネクタ 620"/>
        <xdr:cNvCxnSpPr/>
      </xdr:nvCxnSpPr>
      <xdr:spPr>
        <a:xfrm flipV="1">
          <a:off x="15481300" y="12668776"/>
          <a:ext cx="838200" cy="2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59772</xdr:rowOff>
    </xdr:from>
    <xdr:ext cx="534377" cy="259045"/>
    <xdr:sp macro="" textlink="">
      <xdr:nvSpPr>
        <xdr:cNvPr id="622" name="公債費平均値テキスト"/>
        <xdr:cNvSpPr txBox="1"/>
      </xdr:nvSpPr>
      <xdr:spPr>
        <a:xfrm>
          <a:off x="16370300" y="1274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5588</xdr:rowOff>
    </xdr:from>
    <xdr:to>
      <xdr:col>81</xdr:col>
      <xdr:colOff>50800</xdr:colOff>
      <xdr:row>74</xdr:row>
      <xdr:rowOff>55085</xdr:rowOff>
    </xdr:to>
    <xdr:cxnSp macro="">
      <xdr:nvCxnSpPr>
        <xdr:cNvPr id="624" name="直線コネクタ 623"/>
        <xdr:cNvCxnSpPr/>
      </xdr:nvCxnSpPr>
      <xdr:spPr>
        <a:xfrm flipV="1">
          <a:off x="14592300" y="12692888"/>
          <a:ext cx="889000" cy="4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6" name="テキスト ボックス 625"/>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46039</xdr:rowOff>
    </xdr:from>
    <xdr:to>
      <xdr:col>76</xdr:col>
      <xdr:colOff>114300</xdr:colOff>
      <xdr:row>74</xdr:row>
      <xdr:rowOff>55085</xdr:rowOff>
    </xdr:to>
    <xdr:cxnSp macro="">
      <xdr:nvCxnSpPr>
        <xdr:cNvPr id="627" name="直線コネクタ 626"/>
        <xdr:cNvCxnSpPr/>
      </xdr:nvCxnSpPr>
      <xdr:spPr>
        <a:xfrm>
          <a:off x="13703300" y="12733339"/>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29" name="テキスト ボックス 628"/>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43524</xdr:rowOff>
    </xdr:from>
    <xdr:to>
      <xdr:col>71</xdr:col>
      <xdr:colOff>177800</xdr:colOff>
      <xdr:row>74</xdr:row>
      <xdr:rowOff>46039</xdr:rowOff>
    </xdr:to>
    <xdr:cxnSp macro="">
      <xdr:nvCxnSpPr>
        <xdr:cNvPr id="630" name="直線コネクタ 629"/>
        <xdr:cNvCxnSpPr/>
      </xdr:nvCxnSpPr>
      <xdr:spPr>
        <a:xfrm>
          <a:off x="12814300" y="1273082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112023</xdr:rowOff>
    </xdr:from>
    <xdr:ext cx="534377" cy="259045"/>
    <xdr:sp macro="" textlink="">
      <xdr:nvSpPr>
        <xdr:cNvPr id="632" name="テキスト ボックス 631"/>
        <xdr:cNvSpPr txBox="1"/>
      </xdr:nvSpPr>
      <xdr:spPr>
        <a:xfrm>
          <a:off x="13436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95510</xdr:rowOff>
    </xdr:from>
    <xdr:ext cx="534377" cy="259045"/>
    <xdr:sp macro="" textlink="">
      <xdr:nvSpPr>
        <xdr:cNvPr id="634" name="テキスト ボックス 633"/>
        <xdr:cNvSpPr txBox="1"/>
      </xdr:nvSpPr>
      <xdr:spPr>
        <a:xfrm>
          <a:off x="12547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102126</xdr:rowOff>
    </xdr:from>
    <xdr:to>
      <xdr:col>85</xdr:col>
      <xdr:colOff>177800</xdr:colOff>
      <xdr:row>74</xdr:row>
      <xdr:rowOff>32276</xdr:rowOff>
    </xdr:to>
    <xdr:sp macro="" textlink="">
      <xdr:nvSpPr>
        <xdr:cNvPr id="640" name="楕円 639"/>
        <xdr:cNvSpPr/>
      </xdr:nvSpPr>
      <xdr:spPr>
        <a:xfrm>
          <a:off x="16268700" y="12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125003</xdr:rowOff>
    </xdr:from>
    <xdr:ext cx="534377" cy="259045"/>
    <xdr:sp macro="" textlink="">
      <xdr:nvSpPr>
        <xdr:cNvPr id="641" name="公債費該当値テキスト"/>
        <xdr:cNvSpPr txBox="1"/>
      </xdr:nvSpPr>
      <xdr:spPr>
        <a:xfrm>
          <a:off x="16370300" y="1246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126238</xdr:rowOff>
    </xdr:from>
    <xdr:to>
      <xdr:col>81</xdr:col>
      <xdr:colOff>101600</xdr:colOff>
      <xdr:row>74</xdr:row>
      <xdr:rowOff>56388</xdr:rowOff>
    </xdr:to>
    <xdr:sp macro="" textlink="">
      <xdr:nvSpPr>
        <xdr:cNvPr id="642" name="楕円 641"/>
        <xdr:cNvSpPr/>
      </xdr:nvSpPr>
      <xdr:spPr>
        <a:xfrm>
          <a:off x="15430500" y="126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72915</xdr:rowOff>
    </xdr:from>
    <xdr:ext cx="534377" cy="259045"/>
    <xdr:sp macro="" textlink="">
      <xdr:nvSpPr>
        <xdr:cNvPr id="643" name="テキスト ボックス 642"/>
        <xdr:cNvSpPr txBox="1"/>
      </xdr:nvSpPr>
      <xdr:spPr>
        <a:xfrm>
          <a:off x="15214111" y="124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4285</xdr:rowOff>
    </xdr:from>
    <xdr:to>
      <xdr:col>76</xdr:col>
      <xdr:colOff>165100</xdr:colOff>
      <xdr:row>74</xdr:row>
      <xdr:rowOff>105885</xdr:rowOff>
    </xdr:to>
    <xdr:sp macro="" textlink="">
      <xdr:nvSpPr>
        <xdr:cNvPr id="644" name="楕円 643"/>
        <xdr:cNvSpPr/>
      </xdr:nvSpPr>
      <xdr:spPr>
        <a:xfrm>
          <a:off x="14541500" y="126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122412</xdr:rowOff>
    </xdr:from>
    <xdr:ext cx="534377" cy="259045"/>
    <xdr:sp macro="" textlink="">
      <xdr:nvSpPr>
        <xdr:cNvPr id="645" name="テキスト ボックス 644"/>
        <xdr:cNvSpPr txBox="1"/>
      </xdr:nvSpPr>
      <xdr:spPr>
        <a:xfrm>
          <a:off x="14325111" y="1246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166689</xdr:rowOff>
    </xdr:from>
    <xdr:to>
      <xdr:col>72</xdr:col>
      <xdr:colOff>38100</xdr:colOff>
      <xdr:row>74</xdr:row>
      <xdr:rowOff>96839</xdr:rowOff>
    </xdr:to>
    <xdr:sp macro="" textlink="">
      <xdr:nvSpPr>
        <xdr:cNvPr id="646" name="楕円 645"/>
        <xdr:cNvSpPr/>
      </xdr:nvSpPr>
      <xdr:spPr>
        <a:xfrm>
          <a:off x="13652500" y="126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113366</xdr:rowOff>
    </xdr:from>
    <xdr:ext cx="534377" cy="259045"/>
    <xdr:sp macro="" textlink="">
      <xdr:nvSpPr>
        <xdr:cNvPr id="647" name="テキスト ボックス 646"/>
        <xdr:cNvSpPr txBox="1"/>
      </xdr:nvSpPr>
      <xdr:spPr>
        <a:xfrm>
          <a:off x="13436111" y="1245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164174</xdr:rowOff>
    </xdr:from>
    <xdr:to>
      <xdr:col>67</xdr:col>
      <xdr:colOff>101600</xdr:colOff>
      <xdr:row>74</xdr:row>
      <xdr:rowOff>94324</xdr:rowOff>
    </xdr:to>
    <xdr:sp macro="" textlink="">
      <xdr:nvSpPr>
        <xdr:cNvPr id="648" name="楕円 647"/>
        <xdr:cNvSpPr/>
      </xdr:nvSpPr>
      <xdr:spPr>
        <a:xfrm>
          <a:off x="12763500" y="126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110851</xdr:rowOff>
    </xdr:from>
    <xdr:ext cx="534377" cy="259045"/>
    <xdr:sp macro="" textlink="">
      <xdr:nvSpPr>
        <xdr:cNvPr id="649" name="テキスト ボックス 648"/>
        <xdr:cNvSpPr txBox="1"/>
      </xdr:nvSpPr>
      <xdr:spPr>
        <a:xfrm>
          <a:off x="12547111" y="124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100831</xdr:rowOff>
    </xdr:from>
    <xdr:to>
      <xdr:col>85</xdr:col>
      <xdr:colOff>127000</xdr:colOff>
      <xdr:row>98</xdr:row>
      <xdr:rowOff>138649</xdr:rowOff>
    </xdr:to>
    <xdr:cxnSp macro="">
      <xdr:nvCxnSpPr>
        <xdr:cNvPr id="678" name="直線コネクタ 677"/>
        <xdr:cNvCxnSpPr/>
      </xdr:nvCxnSpPr>
      <xdr:spPr>
        <a:xfrm flipV="1">
          <a:off x="15481300" y="16902931"/>
          <a:ext cx="8382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24378</xdr:rowOff>
    </xdr:from>
    <xdr:to>
      <xdr:col>81</xdr:col>
      <xdr:colOff>50800</xdr:colOff>
      <xdr:row>98</xdr:row>
      <xdr:rowOff>138649</xdr:rowOff>
    </xdr:to>
    <xdr:cxnSp macro="">
      <xdr:nvCxnSpPr>
        <xdr:cNvPr id="681" name="直線コネクタ 680"/>
        <xdr:cNvCxnSpPr/>
      </xdr:nvCxnSpPr>
      <xdr:spPr>
        <a:xfrm>
          <a:off x="14592300" y="16826478"/>
          <a:ext cx="889000" cy="1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3" name="テキスト ボックス 682"/>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24378</xdr:rowOff>
    </xdr:from>
    <xdr:to>
      <xdr:col>76</xdr:col>
      <xdr:colOff>114300</xdr:colOff>
      <xdr:row>98</xdr:row>
      <xdr:rowOff>100648</xdr:rowOff>
    </xdr:to>
    <xdr:cxnSp macro="">
      <xdr:nvCxnSpPr>
        <xdr:cNvPr id="684" name="直線コネクタ 683"/>
        <xdr:cNvCxnSpPr/>
      </xdr:nvCxnSpPr>
      <xdr:spPr>
        <a:xfrm flipV="1">
          <a:off x="13703300" y="16826478"/>
          <a:ext cx="889000" cy="7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131341</xdr:rowOff>
    </xdr:from>
    <xdr:to>
      <xdr:col>71</xdr:col>
      <xdr:colOff>177800</xdr:colOff>
      <xdr:row>98</xdr:row>
      <xdr:rowOff>100648</xdr:rowOff>
    </xdr:to>
    <xdr:cxnSp macro="">
      <xdr:nvCxnSpPr>
        <xdr:cNvPr id="687" name="直線コネクタ 686"/>
        <xdr:cNvCxnSpPr/>
      </xdr:nvCxnSpPr>
      <xdr:spPr>
        <a:xfrm>
          <a:off x="12814300" y="16761991"/>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90349</xdr:rowOff>
    </xdr:from>
    <xdr:ext cx="534377" cy="259045"/>
    <xdr:sp macro="" textlink="">
      <xdr:nvSpPr>
        <xdr:cNvPr id="689" name="テキスト ボックス 688"/>
        <xdr:cNvSpPr txBox="1"/>
      </xdr:nvSpPr>
      <xdr:spPr>
        <a:xfrm>
          <a:off x="13436111" y="165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15245</xdr:rowOff>
    </xdr:from>
    <xdr:ext cx="534377" cy="259045"/>
    <xdr:sp macro="" textlink="">
      <xdr:nvSpPr>
        <xdr:cNvPr id="691" name="テキスト ボックス 690"/>
        <xdr:cNvSpPr txBox="1"/>
      </xdr:nvSpPr>
      <xdr:spPr>
        <a:xfrm>
          <a:off x="12547111" y="168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50031</xdr:rowOff>
    </xdr:from>
    <xdr:to>
      <xdr:col>85</xdr:col>
      <xdr:colOff>177800</xdr:colOff>
      <xdr:row>98</xdr:row>
      <xdr:rowOff>151631</xdr:rowOff>
    </xdr:to>
    <xdr:sp macro="" textlink="">
      <xdr:nvSpPr>
        <xdr:cNvPr id="697" name="楕円 696"/>
        <xdr:cNvSpPr/>
      </xdr:nvSpPr>
      <xdr:spPr>
        <a:xfrm>
          <a:off x="16268700" y="1685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136408</xdr:rowOff>
    </xdr:from>
    <xdr:ext cx="534377" cy="259045"/>
    <xdr:sp macro="" textlink="">
      <xdr:nvSpPr>
        <xdr:cNvPr id="698" name="積立金該当値テキスト"/>
        <xdr:cNvSpPr txBox="1"/>
      </xdr:nvSpPr>
      <xdr:spPr>
        <a:xfrm>
          <a:off x="16370300" y="167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87849</xdr:rowOff>
    </xdr:from>
    <xdr:to>
      <xdr:col>81</xdr:col>
      <xdr:colOff>101600</xdr:colOff>
      <xdr:row>99</xdr:row>
      <xdr:rowOff>17999</xdr:rowOff>
    </xdr:to>
    <xdr:sp macro="" textlink="">
      <xdr:nvSpPr>
        <xdr:cNvPr id="699" name="楕円 698"/>
        <xdr:cNvSpPr/>
      </xdr:nvSpPr>
      <xdr:spPr>
        <a:xfrm>
          <a:off x="15430500" y="168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9126</xdr:rowOff>
    </xdr:from>
    <xdr:ext cx="534377" cy="259045"/>
    <xdr:sp macro="" textlink="">
      <xdr:nvSpPr>
        <xdr:cNvPr id="700" name="テキスト ボックス 699"/>
        <xdr:cNvSpPr txBox="1"/>
      </xdr:nvSpPr>
      <xdr:spPr>
        <a:xfrm>
          <a:off x="15214111" y="1698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145028</xdr:rowOff>
    </xdr:from>
    <xdr:to>
      <xdr:col>76</xdr:col>
      <xdr:colOff>165100</xdr:colOff>
      <xdr:row>98</xdr:row>
      <xdr:rowOff>75178</xdr:rowOff>
    </xdr:to>
    <xdr:sp macro="" textlink="">
      <xdr:nvSpPr>
        <xdr:cNvPr id="701" name="楕円 700"/>
        <xdr:cNvSpPr/>
      </xdr:nvSpPr>
      <xdr:spPr>
        <a:xfrm>
          <a:off x="14541500" y="167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66305</xdr:rowOff>
    </xdr:from>
    <xdr:ext cx="534377" cy="259045"/>
    <xdr:sp macro="" textlink="">
      <xdr:nvSpPr>
        <xdr:cNvPr id="702" name="テキスト ボックス 701"/>
        <xdr:cNvSpPr txBox="1"/>
      </xdr:nvSpPr>
      <xdr:spPr>
        <a:xfrm>
          <a:off x="14325111" y="168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49848</xdr:rowOff>
    </xdr:from>
    <xdr:to>
      <xdr:col>72</xdr:col>
      <xdr:colOff>38100</xdr:colOff>
      <xdr:row>98</xdr:row>
      <xdr:rowOff>151448</xdr:rowOff>
    </xdr:to>
    <xdr:sp macro="" textlink="">
      <xdr:nvSpPr>
        <xdr:cNvPr id="703" name="楕円 702"/>
        <xdr:cNvSpPr/>
      </xdr:nvSpPr>
      <xdr:spPr>
        <a:xfrm>
          <a:off x="13652500" y="168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142575</xdr:rowOff>
    </xdr:from>
    <xdr:ext cx="534377" cy="259045"/>
    <xdr:sp macro="" textlink="">
      <xdr:nvSpPr>
        <xdr:cNvPr id="704" name="テキスト ボックス 703"/>
        <xdr:cNvSpPr txBox="1"/>
      </xdr:nvSpPr>
      <xdr:spPr>
        <a:xfrm>
          <a:off x="13436111" y="169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80541</xdr:rowOff>
    </xdr:from>
    <xdr:to>
      <xdr:col>67</xdr:col>
      <xdr:colOff>101600</xdr:colOff>
      <xdr:row>98</xdr:row>
      <xdr:rowOff>10691</xdr:rowOff>
    </xdr:to>
    <xdr:sp macro="" textlink="">
      <xdr:nvSpPr>
        <xdr:cNvPr id="705" name="楕円 704"/>
        <xdr:cNvSpPr/>
      </xdr:nvSpPr>
      <xdr:spPr>
        <a:xfrm>
          <a:off x="12763500" y="167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27218</xdr:rowOff>
    </xdr:from>
    <xdr:ext cx="534377" cy="259045"/>
    <xdr:sp macro="" textlink="">
      <xdr:nvSpPr>
        <xdr:cNvPr id="706" name="テキスト ボックス 705"/>
        <xdr:cNvSpPr txBox="1"/>
      </xdr:nvSpPr>
      <xdr:spPr>
        <a:xfrm>
          <a:off x="12547111" y="1648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82474</xdr:rowOff>
    </xdr:from>
    <xdr:to>
      <xdr:col>116</xdr:col>
      <xdr:colOff>63500</xdr:colOff>
      <xdr:row>37</xdr:row>
      <xdr:rowOff>107086</xdr:rowOff>
    </xdr:to>
    <xdr:cxnSp macro="">
      <xdr:nvCxnSpPr>
        <xdr:cNvPr id="735" name="直線コネクタ 734"/>
        <xdr:cNvCxnSpPr/>
      </xdr:nvCxnSpPr>
      <xdr:spPr>
        <a:xfrm flipV="1">
          <a:off x="21323300" y="6254674"/>
          <a:ext cx="838200" cy="1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92168</xdr:rowOff>
    </xdr:from>
    <xdr:ext cx="469744" cy="259045"/>
    <xdr:sp macro="" textlink="">
      <xdr:nvSpPr>
        <xdr:cNvPr id="736" name="投資及び出資金平均値テキスト"/>
        <xdr:cNvSpPr txBox="1"/>
      </xdr:nvSpPr>
      <xdr:spPr>
        <a:xfrm>
          <a:off x="22212300" y="6435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5817</xdr:rowOff>
    </xdr:from>
    <xdr:to>
      <xdr:col>111</xdr:col>
      <xdr:colOff>177800</xdr:colOff>
      <xdr:row>37</xdr:row>
      <xdr:rowOff>107086</xdr:rowOff>
    </xdr:to>
    <xdr:cxnSp macro="">
      <xdr:nvCxnSpPr>
        <xdr:cNvPr id="738" name="直線コネクタ 737"/>
        <xdr:cNvCxnSpPr/>
      </xdr:nvCxnSpPr>
      <xdr:spPr>
        <a:xfrm>
          <a:off x="20434300" y="6006567"/>
          <a:ext cx="889000" cy="4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84929</xdr:rowOff>
    </xdr:from>
    <xdr:ext cx="469744" cy="259045"/>
    <xdr:sp macro="" textlink="">
      <xdr:nvSpPr>
        <xdr:cNvPr id="740" name="テキスト ボックス 739"/>
        <xdr:cNvSpPr txBox="1"/>
      </xdr:nvSpPr>
      <xdr:spPr>
        <a:xfrm>
          <a:off x="21088428" y="660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5817</xdr:rowOff>
    </xdr:from>
    <xdr:to>
      <xdr:col>107</xdr:col>
      <xdr:colOff>50800</xdr:colOff>
      <xdr:row>36</xdr:row>
      <xdr:rowOff>59233</xdr:rowOff>
    </xdr:to>
    <xdr:cxnSp macro="">
      <xdr:nvCxnSpPr>
        <xdr:cNvPr id="741" name="直線コネクタ 740"/>
        <xdr:cNvCxnSpPr/>
      </xdr:nvCxnSpPr>
      <xdr:spPr>
        <a:xfrm flipV="1">
          <a:off x="19545300" y="6006567"/>
          <a:ext cx="889000" cy="2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43" name="テキスト ボックス 742"/>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59233</xdr:rowOff>
    </xdr:from>
    <xdr:to>
      <xdr:col>102</xdr:col>
      <xdr:colOff>114300</xdr:colOff>
      <xdr:row>36</xdr:row>
      <xdr:rowOff>139167</xdr:rowOff>
    </xdr:to>
    <xdr:cxnSp macro="">
      <xdr:nvCxnSpPr>
        <xdr:cNvPr id="744" name="直線コネクタ 743"/>
        <xdr:cNvCxnSpPr/>
      </xdr:nvCxnSpPr>
      <xdr:spPr>
        <a:xfrm flipV="1">
          <a:off x="18656300" y="6231433"/>
          <a:ext cx="8890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121429</xdr:rowOff>
    </xdr:from>
    <xdr:ext cx="469744" cy="259045"/>
    <xdr:sp macro="" textlink="">
      <xdr:nvSpPr>
        <xdr:cNvPr id="746" name="テキスト ボックス 745"/>
        <xdr:cNvSpPr txBox="1"/>
      </xdr:nvSpPr>
      <xdr:spPr>
        <a:xfrm>
          <a:off x="19310428"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75785</xdr:rowOff>
    </xdr:from>
    <xdr:ext cx="469744" cy="259045"/>
    <xdr:sp macro="" textlink="">
      <xdr:nvSpPr>
        <xdr:cNvPr id="748" name="テキスト ボックス 747"/>
        <xdr:cNvSpPr txBox="1"/>
      </xdr:nvSpPr>
      <xdr:spPr>
        <a:xfrm>
          <a:off x="18421428" y="659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31674</xdr:rowOff>
    </xdr:from>
    <xdr:to>
      <xdr:col>116</xdr:col>
      <xdr:colOff>114300</xdr:colOff>
      <xdr:row>36</xdr:row>
      <xdr:rowOff>133274</xdr:rowOff>
    </xdr:to>
    <xdr:sp macro="" textlink="">
      <xdr:nvSpPr>
        <xdr:cNvPr id="754" name="楕円 753"/>
        <xdr:cNvSpPr/>
      </xdr:nvSpPr>
      <xdr:spPr>
        <a:xfrm>
          <a:off x="22110700" y="62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54551</xdr:rowOff>
    </xdr:from>
    <xdr:ext cx="469744" cy="259045"/>
    <xdr:sp macro="" textlink="">
      <xdr:nvSpPr>
        <xdr:cNvPr id="755" name="投資及び出資金該当値テキスト"/>
        <xdr:cNvSpPr txBox="1"/>
      </xdr:nvSpPr>
      <xdr:spPr>
        <a:xfrm>
          <a:off x="22212300" y="60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56286</xdr:rowOff>
    </xdr:from>
    <xdr:to>
      <xdr:col>112</xdr:col>
      <xdr:colOff>38100</xdr:colOff>
      <xdr:row>37</xdr:row>
      <xdr:rowOff>157886</xdr:rowOff>
    </xdr:to>
    <xdr:sp macro="" textlink="">
      <xdr:nvSpPr>
        <xdr:cNvPr id="756" name="楕円 755"/>
        <xdr:cNvSpPr/>
      </xdr:nvSpPr>
      <xdr:spPr>
        <a:xfrm>
          <a:off x="21272500" y="63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2963</xdr:rowOff>
    </xdr:from>
    <xdr:ext cx="469744" cy="259045"/>
    <xdr:sp macro="" textlink="">
      <xdr:nvSpPr>
        <xdr:cNvPr id="757" name="テキスト ボックス 756"/>
        <xdr:cNvSpPr txBox="1"/>
      </xdr:nvSpPr>
      <xdr:spPr>
        <a:xfrm>
          <a:off x="21088428" y="61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126467</xdr:rowOff>
    </xdr:from>
    <xdr:to>
      <xdr:col>107</xdr:col>
      <xdr:colOff>101600</xdr:colOff>
      <xdr:row>35</xdr:row>
      <xdr:rowOff>56617</xdr:rowOff>
    </xdr:to>
    <xdr:sp macro="" textlink="">
      <xdr:nvSpPr>
        <xdr:cNvPr id="758" name="楕円 757"/>
        <xdr:cNvSpPr/>
      </xdr:nvSpPr>
      <xdr:spPr>
        <a:xfrm>
          <a:off x="20383500" y="59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73144</xdr:rowOff>
    </xdr:from>
    <xdr:ext cx="469744" cy="259045"/>
    <xdr:sp macro="" textlink="">
      <xdr:nvSpPr>
        <xdr:cNvPr id="759" name="テキスト ボックス 758"/>
        <xdr:cNvSpPr txBox="1"/>
      </xdr:nvSpPr>
      <xdr:spPr>
        <a:xfrm>
          <a:off x="20199428" y="573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8433</xdr:rowOff>
    </xdr:from>
    <xdr:to>
      <xdr:col>102</xdr:col>
      <xdr:colOff>165100</xdr:colOff>
      <xdr:row>36</xdr:row>
      <xdr:rowOff>110033</xdr:rowOff>
    </xdr:to>
    <xdr:sp macro="" textlink="">
      <xdr:nvSpPr>
        <xdr:cNvPr id="760" name="楕円 759"/>
        <xdr:cNvSpPr/>
      </xdr:nvSpPr>
      <xdr:spPr>
        <a:xfrm>
          <a:off x="19494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126560</xdr:rowOff>
    </xdr:from>
    <xdr:ext cx="469744" cy="259045"/>
    <xdr:sp macro="" textlink="">
      <xdr:nvSpPr>
        <xdr:cNvPr id="761" name="テキスト ボックス 760"/>
        <xdr:cNvSpPr txBox="1"/>
      </xdr:nvSpPr>
      <xdr:spPr>
        <a:xfrm>
          <a:off x="19310428" y="595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88367</xdr:rowOff>
    </xdr:from>
    <xdr:to>
      <xdr:col>98</xdr:col>
      <xdr:colOff>38100</xdr:colOff>
      <xdr:row>37</xdr:row>
      <xdr:rowOff>18517</xdr:rowOff>
    </xdr:to>
    <xdr:sp macro="" textlink="">
      <xdr:nvSpPr>
        <xdr:cNvPr id="762" name="楕円 761"/>
        <xdr:cNvSpPr/>
      </xdr:nvSpPr>
      <xdr:spPr>
        <a:xfrm>
          <a:off x="18605500" y="62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35044</xdr:rowOff>
    </xdr:from>
    <xdr:ext cx="469744" cy="259045"/>
    <xdr:sp macro="" textlink="">
      <xdr:nvSpPr>
        <xdr:cNvPr id="763" name="テキスト ボックス 762"/>
        <xdr:cNvSpPr txBox="1"/>
      </xdr:nvSpPr>
      <xdr:spPr>
        <a:xfrm>
          <a:off x="18421428" y="603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117846</xdr:rowOff>
    </xdr:from>
    <xdr:to>
      <xdr:col>116</xdr:col>
      <xdr:colOff>63500</xdr:colOff>
      <xdr:row>58</xdr:row>
      <xdr:rowOff>118028</xdr:rowOff>
    </xdr:to>
    <xdr:cxnSp macro="">
      <xdr:nvCxnSpPr>
        <xdr:cNvPr id="790" name="直線コネクタ 789"/>
        <xdr:cNvCxnSpPr/>
      </xdr:nvCxnSpPr>
      <xdr:spPr>
        <a:xfrm flipV="1">
          <a:off x="21323300" y="10061946"/>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118028</xdr:rowOff>
    </xdr:from>
    <xdr:to>
      <xdr:col>111</xdr:col>
      <xdr:colOff>177800</xdr:colOff>
      <xdr:row>58</xdr:row>
      <xdr:rowOff>138968</xdr:rowOff>
    </xdr:to>
    <xdr:cxnSp macro="">
      <xdr:nvCxnSpPr>
        <xdr:cNvPr id="793" name="直線コネクタ 792"/>
        <xdr:cNvCxnSpPr/>
      </xdr:nvCxnSpPr>
      <xdr:spPr>
        <a:xfrm flipV="1">
          <a:off x="20434300" y="10062128"/>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138831</xdr:rowOff>
    </xdr:from>
    <xdr:to>
      <xdr:col>107</xdr:col>
      <xdr:colOff>50800</xdr:colOff>
      <xdr:row>58</xdr:row>
      <xdr:rowOff>138968</xdr:rowOff>
    </xdr:to>
    <xdr:cxnSp macro="">
      <xdr:nvCxnSpPr>
        <xdr:cNvPr id="796" name="直線コネクタ 795"/>
        <xdr:cNvCxnSpPr/>
      </xdr:nvCxnSpPr>
      <xdr:spPr>
        <a:xfrm>
          <a:off x="19545300" y="1008293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138831</xdr:rowOff>
    </xdr:from>
    <xdr:to>
      <xdr:col>102</xdr:col>
      <xdr:colOff>114300</xdr:colOff>
      <xdr:row>58</xdr:row>
      <xdr:rowOff>138968</xdr:rowOff>
    </xdr:to>
    <xdr:cxnSp macro="">
      <xdr:nvCxnSpPr>
        <xdr:cNvPr id="799" name="直線コネクタ 798"/>
        <xdr:cNvCxnSpPr/>
      </xdr:nvCxnSpPr>
      <xdr:spPr>
        <a:xfrm flipV="1">
          <a:off x="18656300" y="1008293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67046</xdr:rowOff>
    </xdr:from>
    <xdr:to>
      <xdr:col>116</xdr:col>
      <xdr:colOff>114300</xdr:colOff>
      <xdr:row>58</xdr:row>
      <xdr:rowOff>168646</xdr:rowOff>
    </xdr:to>
    <xdr:sp macro="" textlink="">
      <xdr:nvSpPr>
        <xdr:cNvPr id="809" name="楕円 808"/>
        <xdr:cNvSpPr/>
      </xdr:nvSpPr>
      <xdr:spPr>
        <a:xfrm>
          <a:off x="221107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153423</xdr:rowOff>
    </xdr:from>
    <xdr:ext cx="378565" cy="259045"/>
    <xdr:sp macro="" textlink="">
      <xdr:nvSpPr>
        <xdr:cNvPr id="810" name="貸付金該当値テキスト"/>
        <xdr:cNvSpPr txBox="1"/>
      </xdr:nvSpPr>
      <xdr:spPr>
        <a:xfrm>
          <a:off x="22212300" y="9926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67228</xdr:rowOff>
    </xdr:from>
    <xdr:to>
      <xdr:col>112</xdr:col>
      <xdr:colOff>38100</xdr:colOff>
      <xdr:row>58</xdr:row>
      <xdr:rowOff>168828</xdr:rowOff>
    </xdr:to>
    <xdr:sp macro="" textlink="">
      <xdr:nvSpPr>
        <xdr:cNvPr id="811" name="楕円 810"/>
        <xdr:cNvSpPr/>
      </xdr:nvSpPr>
      <xdr:spPr>
        <a:xfrm>
          <a:off x="21272500" y="100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159955</xdr:rowOff>
    </xdr:from>
    <xdr:ext cx="378565" cy="259045"/>
    <xdr:sp macro="" textlink="">
      <xdr:nvSpPr>
        <xdr:cNvPr id="812" name="テキスト ボックス 811"/>
        <xdr:cNvSpPr txBox="1"/>
      </xdr:nvSpPr>
      <xdr:spPr>
        <a:xfrm>
          <a:off x="21134017" y="1010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88168</xdr:rowOff>
    </xdr:from>
    <xdr:to>
      <xdr:col>107</xdr:col>
      <xdr:colOff>101600</xdr:colOff>
      <xdr:row>59</xdr:row>
      <xdr:rowOff>18318</xdr:rowOff>
    </xdr:to>
    <xdr:sp macro="" textlink="">
      <xdr:nvSpPr>
        <xdr:cNvPr id="813" name="楕円 812"/>
        <xdr:cNvSpPr/>
      </xdr:nvSpPr>
      <xdr:spPr>
        <a:xfrm>
          <a:off x="20383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9445</xdr:rowOff>
    </xdr:from>
    <xdr:ext cx="313932" cy="259045"/>
    <xdr:sp macro="" textlink="">
      <xdr:nvSpPr>
        <xdr:cNvPr id="814" name="テキスト ボックス 813"/>
        <xdr:cNvSpPr txBox="1"/>
      </xdr:nvSpPr>
      <xdr:spPr>
        <a:xfrm>
          <a:off x="20277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88031</xdr:rowOff>
    </xdr:from>
    <xdr:to>
      <xdr:col>102</xdr:col>
      <xdr:colOff>165100</xdr:colOff>
      <xdr:row>59</xdr:row>
      <xdr:rowOff>18181</xdr:rowOff>
    </xdr:to>
    <xdr:sp macro="" textlink="">
      <xdr:nvSpPr>
        <xdr:cNvPr id="815" name="楕円 814"/>
        <xdr:cNvSpPr/>
      </xdr:nvSpPr>
      <xdr:spPr>
        <a:xfrm>
          <a:off x="19494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9308</xdr:rowOff>
    </xdr:from>
    <xdr:ext cx="313932" cy="259045"/>
    <xdr:sp macro="" textlink="">
      <xdr:nvSpPr>
        <xdr:cNvPr id="816" name="テキスト ボックス 815"/>
        <xdr:cNvSpPr txBox="1"/>
      </xdr:nvSpPr>
      <xdr:spPr>
        <a:xfrm>
          <a:off x="19388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88168</xdr:rowOff>
    </xdr:from>
    <xdr:to>
      <xdr:col>98</xdr:col>
      <xdr:colOff>38100</xdr:colOff>
      <xdr:row>59</xdr:row>
      <xdr:rowOff>18318</xdr:rowOff>
    </xdr:to>
    <xdr:sp macro="" textlink="">
      <xdr:nvSpPr>
        <xdr:cNvPr id="817" name="楕円 816"/>
        <xdr:cNvSpPr/>
      </xdr:nvSpPr>
      <xdr:spPr>
        <a:xfrm>
          <a:off x="18605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9445</xdr:rowOff>
    </xdr:from>
    <xdr:ext cx="313932" cy="259045"/>
    <xdr:sp macro="" textlink="">
      <xdr:nvSpPr>
        <xdr:cNvPr id="818" name="テキスト ボックス 817"/>
        <xdr:cNvSpPr txBox="1"/>
      </xdr:nvSpPr>
      <xdr:spPr>
        <a:xfrm>
          <a:off x="18499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73082</xdr:rowOff>
    </xdr:from>
    <xdr:to>
      <xdr:col>116</xdr:col>
      <xdr:colOff>63500</xdr:colOff>
      <xdr:row>78</xdr:row>
      <xdr:rowOff>122498</xdr:rowOff>
    </xdr:to>
    <xdr:cxnSp macro="">
      <xdr:nvCxnSpPr>
        <xdr:cNvPr id="848" name="直線コネクタ 847"/>
        <xdr:cNvCxnSpPr/>
      </xdr:nvCxnSpPr>
      <xdr:spPr>
        <a:xfrm>
          <a:off x="21323300" y="13446182"/>
          <a:ext cx="8382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20013</xdr:rowOff>
    </xdr:from>
    <xdr:ext cx="534377" cy="259045"/>
    <xdr:sp macro="" textlink="">
      <xdr:nvSpPr>
        <xdr:cNvPr id="849" name="繰出金平均値テキスト"/>
        <xdr:cNvSpPr txBox="1"/>
      </xdr:nvSpPr>
      <xdr:spPr>
        <a:xfrm>
          <a:off x="22212300" y="12878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73082</xdr:rowOff>
    </xdr:from>
    <xdr:to>
      <xdr:col>111</xdr:col>
      <xdr:colOff>177800</xdr:colOff>
      <xdr:row>78</xdr:row>
      <xdr:rowOff>87331</xdr:rowOff>
    </xdr:to>
    <xdr:cxnSp macro="">
      <xdr:nvCxnSpPr>
        <xdr:cNvPr id="851" name="直線コネクタ 850"/>
        <xdr:cNvCxnSpPr/>
      </xdr:nvCxnSpPr>
      <xdr:spPr>
        <a:xfrm flipV="1">
          <a:off x="20434300" y="13446182"/>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50817</xdr:rowOff>
    </xdr:from>
    <xdr:ext cx="534377" cy="259045"/>
    <xdr:sp macro="" textlink="">
      <xdr:nvSpPr>
        <xdr:cNvPr id="853" name="テキスト ボックス 852"/>
        <xdr:cNvSpPr txBox="1"/>
      </xdr:nvSpPr>
      <xdr:spPr>
        <a:xfrm>
          <a:off x="21056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87331</xdr:rowOff>
    </xdr:from>
    <xdr:to>
      <xdr:col>107</xdr:col>
      <xdr:colOff>50800</xdr:colOff>
      <xdr:row>79</xdr:row>
      <xdr:rowOff>3550</xdr:rowOff>
    </xdr:to>
    <xdr:cxnSp macro="">
      <xdr:nvCxnSpPr>
        <xdr:cNvPr id="854" name="直線コネクタ 853"/>
        <xdr:cNvCxnSpPr/>
      </xdr:nvCxnSpPr>
      <xdr:spPr>
        <a:xfrm flipV="1">
          <a:off x="19545300" y="13460431"/>
          <a:ext cx="889000" cy="8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9497</xdr:rowOff>
    </xdr:from>
    <xdr:ext cx="534377" cy="259045"/>
    <xdr:sp macro="" textlink="">
      <xdr:nvSpPr>
        <xdr:cNvPr id="856" name="テキスト ボックス 855"/>
        <xdr:cNvSpPr txBox="1"/>
      </xdr:nvSpPr>
      <xdr:spPr>
        <a:xfrm>
          <a:off x="20167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3550</xdr:rowOff>
    </xdr:from>
    <xdr:to>
      <xdr:col>102</xdr:col>
      <xdr:colOff>114300</xdr:colOff>
      <xdr:row>79</xdr:row>
      <xdr:rowOff>49288</xdr:rowOff>
    </xdr:to>
    <xdr:cxnSp macro="">
      <xdr:nvCxnSpPr>
        <xdr:cNvPr id="857" name="直線コネクタ 856"/>
        <xdr:cNvCxnSpPr/>
      </xdr:nvCxnSpPr>
      <xdr:spPr>
        <a:xfrm flipV="1">
          <a:off x="18656300" y="13548100"/>
          <a:ext cx="889000" cy="4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48683</xdr:rowOff>
    </xdr:from>
    <xdr:ext cx="534377" cy="259045"/>
    <xdr:sp macro="" textlink="">
      <xdr:nvSpPr>
        <xdr:cNvPr id="859" name="テキスト ボックス 858"/>
        <xdr:cNvSpPr txBox="1"/>
      </xdr:nvSpPr>
      <xdr:spPr>
        <a:xfrm>
          <a:off x="19278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96614</xdr:rowOff>
    </xdr:from>
    <xdr:ext cx="534377" cy="259045"/>
    <xdr:sp macro="" textlink="">
      <xdr:nvSpPr>
        <xdr:cNvPr id="861" name="テキスト ボックス 860"/>
        <xdr:cNvSpPr txBox="1"/>
      </xdr:nvSpPr>
      <xdr:spPr>
        <a:xfrm>
          <a:off x="18389111" y="12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71698</xdr:rowOff>
    </xdr:from>
    <xdr:to>
      <xdr:col>116</xdr:col>
      <xdr:colOff>114300</xdr:colOff>
      <xdr:row>79</xdr:row>
      <xdr:rowOff>1848</xdr:rowOff>
    </xdr:to>
    <xdr:sp macro="" textlink="">
      <xdr:nvSpPr>
        <xdr:cNvPr id="867" name="楕円 866"/>
        <xdr:cNvSpPr/>
      </xdr:nvSpPr>
      <xdr:spPr>
        <a:xfrm>
          <a:off x="22110700" y="134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158075</xdr:rowOff>
    </xdr:from>
    <xdr:ext cx="534377" cy="259045"/>
    <xdr:sp macro="" textlink="">
      <xdr:nvSpPr>
        <xdr:cNvPr id="868" name="繰出金該当値テキスト"/>
        <xdr:cNvSpPr txBox="1"/>
      </xdr:nvSpPr>
      <xdr:spPr>
        <a:xfrm>
          <a:off x="22212300" y="133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22282</xdr:rowOff>
    </xdr:from>
    <xdr:to>
      <xdr:col>112</xdr:col>
      <xdr:colOff>38100</xdr:colOff>
      <xdr:row>78</xdr:row>
      <xdr:rowOff>123882</xdr:rowOff>
    </xdr:to>
    <xdr:sp macro="" textlink="">
      <xdr:nvSpPr>
        <xdr:cNvPr id="869" name="楕円 868"/>
        <xdr:cNvSpPr/>
      </xdr:nvSpPr>
      <xdr:spPr>
        <a:xfrm>
          <a:off x="21272500" y="133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115009</xdr:rowOff>
    </xdr:from>
    <xdr:ext cx="534377" cy="259045"/>
    <xdr:sp macro="" textlink="">
      <xdr:nvSpPr>
        <xdr:cNvPr id="870" name="テキスト ボックス 869"/>
        <xdr:cNvSpPr txBox="1"/>
      </xdr:nvSpPr>
      <xdr:spPr>
        <a:xfrm>
          <a:off x="21056111" y="134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36531</xdr:rowOff>
    </xdr:from>
    <xdr:to>
      <xdr:col>107</xdr:col>
      <xdr:colOff>101600</xdr:colOff>
      <xdr:row>78</xdr:row>
      <xdr:rowOff>138131</xdr:rowOff>
    </xdr:to>
    <xdr:sp macro="" textlink="">
      <xdr:nvSpPr>
        <xdr:cNvPr id="871" name="楕円 870"/>
        <xdr:cNvSpPr/>
      </xdr:nvSpPr>
      <xdr:spPr>
        <a:xfrm>
          <a:off x="20383500" y="134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129258</xdr:rowOff>
    </xdr:from>
    <xdr:ext cx="534377" cy="259045"/>
    <xdr:sp macro="" textlink="">
      <xdr:nvSpPr>
        <xdr:cNvPr id="872" name="テキスト ボックス 871"/>
        <xdr:cNvSpPr txBox="1"/>
      </xdr:nvSpPr>
      <xdr:spPr>
        <a:xfrm>
          <a:off x="20167111" y="135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124200</xdr:rowOff>
    </xdr:from>
    <xdr:to>
      <xdr:col>102</xdr:col>
      <xdr:colOff>165100</xdr:colOff>
      <xdr:row>79</xdr:row>
      <xdr:rowOff>54350</xdr:rowOff>
    </xdr:to>
    <xdr:sp macro="" textlink="">
      <xdr:nvSpPr>
        <xdr:cNvPr id="873" name="楕円 872"/>
        <xdr:cNvSpPr/>
      </xdr:nvSpPr>
      <xdr:spPr>
        <a:xfrm>
          <a:off x="19494500" y="13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45477</xdr:rowOff>
    </xdr:from>
    <xdr:ext cx="534377" cy="259045"/>
    <xdr:sp macro="" textlink="">
      <xdr:nvSpPr>
        <xdr:cNvPr id="874" name="テキスト ボックス 873"/>
        <xdr:cNvSpPr txBox="1"/>
      </xdr:nvSpPr>
      <xdr:spPr>
        <a:xfrm>
          <a:off x="19278111" y="1359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169938</xdr:rowOff>
    </xdr:from>
    <xdr:to>
      <xdr:col>98</xdr:col>
      <xdr:colOff>38100</xdr:colOff>
      <xdr:row>79</xdr:row>
      <xdr:rowOff>100088</xdr:rowOff>
    </xdr:to>
    <xdr:sp macro="" textlink="">
      <xdr:nvSpPr>
        <xdr:cNvPr id="875" name="楕円 874"/>
        <xdr:cNvSpPr/>
      </xdr:nvSpPr>
      <xdr:spPr>
        <a:xfrm>
          <a:off x="18605500" y="135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91215</xdr:rowOff>
    </xdr:from>
    <xdr:ext cx="534377" cy="259045"/>
    <xdr:sp macro="" textlink="">
      <xdr:nvSpPr>
        <xdr:cNvPr id="876" name="テキスト ボックス 875"/>
        <xdr:cNvSpPr txBox="1"/>
      </xdr:nvSpPr>
      <xdr:spPr>
        <a:xfrm>
          <a:off x="18389111" y="136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71,911</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から増となった要因は、総合行政システムの機器更改により業務委託料が増になったことにより、一時的なものである。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90,091</a:t>
          </a:r>
          <a:r>
            <a:rPr kumimoji="1" lang="ja-JP" altLang="en-US" sz="1300">
              <a:latin typeface="ＭＳ Ｐゴシック" panose="020B0600070205080204" pitchFamily="50" charset="-128"/>
              <a:ea typeface="ＭＳ Ｐゴシック" panose="020B0600070205080204" pitchFamily="50" charset="-128"/>
            </a:rPr>
            <a:t>円となっており、類似団体の平均と比較して一人当たりコストが高い状況となっている。</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から減となった要因は、臨時福祉給付事業費が減になったことによるもの。今後は資格審査の適正化等により、事業費を抑制するよう努める。</a:t>
          </a:r>
        </a:p>
        <a:p>
          <a:r>
            <a:rPr kumimoji="1" lang="ja-JP" altLang="en-US" sz="1300">
              <a:latin typeface="ＭＳ Ｐゴシック" panose="020B0600070205080204" pitchFamily="50" charset="-128"/>
              <a:ea typeface="ＭＳ Ｐゴシック" panose="020B0600070205080204" pitchFamily="50" charset="-128"/>
            </a:rPr>
            <a:t>普通建設事業（うち更新整備）は住民一人当たり</a:t>
          </a:r>
          <a:r>
            <a:rPr kumimoji="1" lang="en-US" altLang="ja-JP" sz="1300">
              <a:latin typeface="ＭＳ Ｐゴシック" panose="020B0600070205080204" pitchFamily="50" charset="-128"/>
              <a:ea typeface="ＭＳ Ｐゴシック" panose="020B0600070205080204" pitchFamily="50" charset="-128"/>
            </a:rPr>
            <a:t>112,008</a:t>
          </a:r>
          <a:r>
            <a:rPr kumimoji="1" lang="ja-JP" altLang="en-US" sz="1300">
              <a:latin typeface="ＭＳ Ｐゴシック" panose="020B0600070205080204" pitchFamily="50" charset="-128"/>
              <a:ea typeface="ＭＳ Ｐゴシック" panose="020B0600070205080204" pitchFamily="50" charset="-128"/>
            </a:rPr>
            <a:t>円となっており、類似団体の平均と比較して一人当たりコストが高い状況となっている。食彩ときわ舘増改築事業、藤崎町文化センター整備事業等を行ったことから増となっており、今後も本庁舎をはじめ既存施設の整備による増が見込まれ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89,535</a:t>
          </a:r>
          <a:r>
            <a:rPr kumimoji="1" lang="ja-JP" altLang="en-US" sz="1300">
              <a:latin typeface="ＭＳ Ｐゴシック" panose="020B0600070205080204" pitchFamily="50" charset="-128"/>
              <a:ea typeface="ＭＳ Ｐゴシック" panose="020B0600070205080204" pitchFamily="50" charset="-128"/>
            </a:rPr>
            <a:t>円となっており、類似団体の平均をやや上回っていて、平成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年度までは同程度で推移すると見込まれている。それ以降は逓減していく見込みとなっている。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類似団体と比較して一人当たりコストが低い人件費や物件費等の費目については、今後も継続していくことで上記の扶助費・普通建設事業費・公債費の増加に対応していくこととする。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15,161
37.29
9,212,538
8,973,706
198,474
4,875,001
12,015,681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152273</xdr:rowOff>
    </xdr:from>
    <xdr:to>
      <xdr:col>24</xdr:col>
      <xdr:colOff>63500</xdr:colOff>
      <xdr:row>34</xdr:row>
      <xdr:rowOff>167132</xdr:rowOff>
    </xdr:to>
    <xdr:cxnSp macro="">
      <xdr:nvCxnSpPr>
        <xdr:cNvPr id="61" name="直線コネクタ 60"/>
        <xdr:cNvCxnSpPr/>
      </xdr:nvCxnSpPr>
      <xdr:spPr>
        <a:xfrm flipV="1">
          <a:off x="3797300" y="5981573"/>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121412</xdr:rowOff>
    </xdr:from>
    <xdr:to>
      <xdr:col>19</xdr:col>
      <xdr:colOff>177800</xdr:colOff>
      <xdr:row>34</xdr:row>
      <xdr:rowOff>167132</xdr:rowOff>
    </xdr:to>
    <xdr:cxnSp macro="">
      <xdr:nvCxnSpPr>
        <xdr:cNvPr id="64" name="直線コネクタ 63"/>
        <xdr:cNvCxnSpPr/>
      </xdr:nvCxnSpPr>
      <xdr:spPr>
        <a:xfrm>
          <a:off x="2908300" y="59507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121412</xdr:rowOff>
    </xdr:from>
    <xdr:to>
      <xdr:col>15</xdr:col>
      <xdr:colOff>50800</xdr:colOff>
      <xdr:row>35</xdr:row>
      <xdr:rowOff>7874</xdr:rowOff>
    </xdr:to>
    <xdr:cxnSp macro="">
      <xdr:nvCxnSpPr>
        <xdr:cNvPr id="67" name="直線コネクタ 66"/>
        <xdr:cNvCxnSpPr/>
      </xdr:nvCxnSpPr>
      <xdr:spPr>
        <a:xfrm flipV="1">
          <a:off x="2019300" y="59507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7874</xdr:rowOff>
    </xdr:from>
    <xdr:to>
      <xdr:col>10</xdr:col>
      <xdr:colOff>114300</xdr:colOff>
      <xdr:row>35</xdr:row>
      <xdr:rowOff>58928</xdr:rowOff>
    </xdr:to>
    <xdr:cxnSp macro="">
      <xdr:nvCxnSpPr>
        <xdr:cNvPr id="70" name="直線コネクタ 69"/>
        <xdr:cNvCxnSpPr/>
      </xdr:nvCxnSpPr>
      <xdr:spPr>
        <a:xfrm flipV="1">
          <a:off x="1130300" y="6008624"/>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101473</xdr:rowOff>
    </xdr:from>
    <xdr:to>
      <xdr:col>24</xdr:col>
      <xdr:colOff>114300</xdr:colOff>
      <xdr:row>35</xdr:row>
      <xdr:rowOff>31623</xdr:rowOff>
    </xdr:to>
    <xdr:sp macro="" textlink="">
      <xdr:nvSpPr>
        <xdr:cNvPr id="80" name="楕円 79"/>
        <xdr:cNvSpPr/>
      </xdr:nvSpPr>
      <xdr:spPr>
        <a:xfrm>
          <a:off x="4584700" y="59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124350</xdr:rowOff>
    </xdr:from>
    <xdr:ext cx="469744" cy="259045"/>
    <xdr:sp macro="" textlink="">
      <xdr:nvSpPr>
        <xdr:cNvPr id="81" name="議会費該当値テキスト"/>
        <xdr:cNvSpPr txBox="1"/>
      </xdr:nvSpPr>
      <xdr:spPr>
        <a:xfrm>
          <a:off x="4686300" y="578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116332</xdr:rowOff>
    </xdr:from>
    <xdr:to>
      <xdr:col>20</xdr:col>
      <xdr:colOff>38100</xdr:colOff>
      <xdr:row>35</xdr:row>
      <xdr:rowOff>46482</xdr:rowOff>
    </xdr:to>
    <xdr:sp macro="" textlink="">
      <xdr:nvSpPr>
        <xdr:cNvPr id="82" name="楕円 81"/>
        <xdr:cNvSpPr/>
      </xdr:nvSpPr>
      <xdr:spPr>
        <a:xfrm>
          <a:off x="3746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63009</xdr:rowOff>
    </xdr:from>
    <xdr:ext cx="469744" cy="259045"/>
    <xdr:sp macro="" textlink="">
      <xdr:nvSpPr>
        <xdr:cNvPr id="83" name="テキスト ボックス 82"/>
        <xdr:cNvSpPr txBox="1"/>
      </xdr:nvSpPr>
      <xdr:spPr>
        <a:xfrm>
          <a:off x="3562428"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70612</xdr:rowOff>
    </xdr:from>
    <xdr:to>
      <xdr:col>15</xdr:col>
      <xdr:colOff>101600</xdr:colOff>
      <xdr:row>35</xdr:row>
      <xdr:rowOff>762</xdr:rowOff>
    </xdr:to>
    <xdr:sp macro="" textlink="">
      <xdr:nvSpPr>
        <xdr:cNvPr id="84" name="楕円 83"/>
        <xdr:cNvSpPr/>
      </xdr:nvSpPr>
      <xdr:spPr>
        <a:xfrm>
          <a:off x="2857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163339</xdr:rowOff>
    </xdr:from>
    <xdr:ext cx="469744" cy="259045"/>
    <xdr:sp macro="" textlink="">
      <xdr:nvSpPr>
        <xdr:cNvPr id="85" name="テキスト ボックス 84"/>
        <xdr:cNvSpPr txBox="1"/>
      </xdr:nvSpPr>
      <xdr:spPr>
        <a:xfrm>
          <a:off x="2673428" y="59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128524</xdr:rowOff>
    </xdr:from>
    <xdr:to>
      <xdr:col>10</xdr:col>
      <xdr:colOff>165100</xdr:colOff>
      <xdr:row>35</xdr:row>
      <xdr:rowOff>58674</xdr:rowOff>
    </xdr:to>
    <xdr:sp macro="" textlink="">
      <xdr:nvSpPr>
        <xdr:cNvPr id="86" name="楕円 85"/>
        <xdr:cNvSpPr/>
      </xdr:nvSpPr>
      <xdr:spPr>
        <a:xfrm>
          <a:off x="1968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49801</xdr:rowOff>
    </xdr:from>
    <xdr:ext cx="469744" cy="259045"/>
    <xdr:sp macro="" textlink="">
      <xdr:nvSpPr>
        <xdr:cNvPr id="87" name="テキスト ボックス 86"/>
        <xdr:cNvSpPr txBox="1"/>
      </xdr:nvSpPr>
      <xdr:spPr>
        <a:xfrm>
          <a:off x="1784428"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xdr:rowOff>
    </xdr:from>
    <xdr:to>
      <xdr:col>6</xdr:col>
      <xdr:colOff>38100</xdr:colOff>
      <xdr:row>35</xdr:row>
      <xdr:rowOff>109728</xdr:rowOff>
    </xdr:to>
    <xdr:sp macro="" textlink="">
      <xdr:nvSpPr>
        <xdr:cNvPr id="88" name="楕円 87"/>
        <xdr:cNvSpPr/>
      </xdr:nvSpPr>
      <xdr:spPr>
        <a:xfrm>
          <a:off x="1079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100855</xdr:rowOff>
    </xdr:from>
    <xdr:ext cx="469744" cy="259045"/>
    <xdr:sp macro="" textlink="">
      <xdr:nvSpPr>
        <xdr:cNvPr id="89" name="テキスト ボックス 88"/>
        <xdr:cNvSpPr txBox="1"/>
      </xdr:nvSpPr>
      <xdr:spPr>
        <a:xfrm>
          <a:off x="895428"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163588</xdr:rowOff>
    </xdr:from>
    <xdr:to>
      <xdr:col>24</xdr:col>
      <xdr:colOff>63500</xdr:colOff>
      <xdr:row>58</xdr:row>
      <xdr:rowOff>71935</xdr:rowOff>
    </xdr:to>
    <xdr:cxnSp macro="">
      <xdr:nvCxnSpPr>
        <xdr:cNvPr id="119" name="直線コネクタ 118"/>
        <xdr:cNvCxnSpPr/>
      </xdr:nvCxnSpPr>
      <xdr:spPr>
        <a:xfrm flipV="1">
          <a:off x="3797300" y="9593338"/>
          <a:ext cx="838200" cy="4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105991</xdr:rowOff>
    </xdr:from>
    <xdr:ext cx="534377" cy="259045"/>
    <xdr:sp macro="" textlink="">
      <xdr:nvSpPr>
        <xdr:cNvPr id="120" name="総務費平均値テキスト"/>
        <xdr:cNvSpPr txBox="1"/>
      </xdr:nvSpPr>
      <xdr:spPr>
        <a:xfrm>
          <a:off x="4686300" y="9707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100297</xdr:rowOff>
    </xdr:from>
    <xdr:to>
      <xdr:col>19</xdr:col>
      <xdr:colOff>177800</xdr:colOff>
      <xdr:row>58</xdr:row>
      <xdr:rowOff>71935</xdr:rowOff>
    </xdr:to>
    <xdr:cxnSp macro="">
      <xdr:nvCxnSpPr>
        <xdr:cNvPr id="122" name="直線コネクタ 121"/>
        <xdr:cNvCxnSpPr/>
      </xdr:nvCxnSpPr>
      <xdr:spPr>
        <a:xfrm>
          <a:off x="2908300" y="9872947"/>
          <a:ext cx="889000" cy="14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100297</xdr:rowOff>
    </xdr:from>
    <xdr:to>
      <xdr:col>15</xdr:col>
      <xdr:colOff>50800</xdr:colOff>
      <xdr:row>58</xdr:row>
      <xdr:rowOff>75448</xdr:rowOff>
    </xdr:to>
    <xdr:cxnSp macro="">
      <xdr:nvCxnSpPr>
        <xdr:cNvPr id="125" name="直線コネクタ 124"/>
        <xdr:cNvCxnSpPr/>
      </xdr:nvCxnSpPr>
      <xdr:spPr>
        <a:xfrm flipV="1">
          <a:off x="2019300" y="9872947"/>
          <a:ext cx="889000" cy="14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68986</xdr:rowOff>
    </xdr:from>
    <xdr:to>
      <xdr:col>10</xdr:col>
      <xdr:colOff>114300</xdr:colOff>
      <xdr:row>58</xdr:row>
      <xdr:rowOff>75448</xdr:rowOff>
    </xdr:to>
    <xdr:cxnSp macro="">
      <xdr:nvCxnSpPr>
        <xdr:cNvPr id="128" name="直線コネクタ 127"/>
        <xdr:cNvCxnSpPr/>
      </xdr:nvCxnSpPr>
      <xdr:spPr>
        <a:xfrm>
          <a:off x="1130300" y="9841636"/>
          <a:ext cx="889000" cy="17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112788</xdr:rowOff>
    </xdr:from>
    <xdr:to>
      <xdr:col>24</xdr:col>
      <xdr:colOff>114300</xdr:colOff>
      <xdr:row>56</xdr:row>
      <xdr:rowOff>42938</xdr:rowOff>
    </xdr:to>
    <xdr:sp macro="" textlink="">
      <xdr:nvSpPr>
        <xdr:cNvPr id="138" name="楕円 137"/>
        <xdr:cNvSpPr/>
      </xdr:nvSpPr>
      <xdr:spPr>
        <a:xfrm>
          <a:off x="4584700" y="95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135665</xdr:rowOff>
    </xdr:from>
    <xdr:ext cx="599010" cy="259045"/>
    <xdr:sp macro="" textlink="">
      <xdr:nvSpPr>
        <xdr:cNvPr id="139" name="総務費該当値テキスト"/>
        <xdr:cNvSpPr txBox="1"/>
      </xdr:nvSpPr>
      <xdr:spPr>
        <a:xfrm>
          <a:off x="4686300" y="939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21135</xdr:rowOff>
    </xdr:from>
    <xdr:to>
      <xdr:col>20</xdr:col>
      <xdr:colOff>38100</xdr:colOff>
      <xdr:row>58</xdr:row>
      <xdr:rowOff>122735</xdr:rowOff>
    </xdr:to>
    <xdr:sp macro="" textlink="">
      <xdr:nvSpPr>
        <xdr:cNvPr id="140" name="楕円 139"/>
        <xdr:cNvSpPr/>
      </xdr:nvSpPr>
      <xdr:spPr>
        <a:xfrm>
          <a:off x="3746500" y="996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113862</xdr:rowOff>
    </xdr:from>
    <xdr:ext cx="534377" cy="259045"/>
    <xdr:sp macro="" textlink="">
      <xdr:nvSpPr>
        <xdr:cNvPr id="141" name="テキスト ボックス 140"/>
        <xdr:cNvSpPr txBox="1"/>
      </xdr:nvSpPr>
      <xdr:spPr>
        <a:xfrm>
          <a:off x="3530111" y="1005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49497</xdr:rowOff>
    </xdr:from>
    <xdr:to>
      <xdr:col>15</xdr:col>
      <xdr:colOff>101600</xdr:colOff>
      <xdr:row>57</xdr:row>
      <xdr:rowOff>151097</xdr:rowOff>
    </xdr:to>
    <xdr:sp macro="" textlink="">
      <xdr:nvSpPr>
        <xdr:cNvPr id="142" name="楕円 141"/>
        <xdr:cNvSpPr/>
      </xdr:nvSpPr>
      <xdr:spPr>
        <a:xfrm>
          <a:off x="2857500" y="98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142224</xdr:rowOff>
    </xdr:from>
    <xdr:ext cx="534377" cy="259045"/>
    <xdr:sp macro="" textlink="">
      <xdr:nvSpPr>
        <xdr:cNvPr id="143" name="テキスト ボックス 142"/>
        <xdr:cNvSpPr txBox="1"/>
      </xdr:nvSpPr>
      <xdr:spPr>
        <a:xfrm>
          <a:off x="2641111" y="991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24648</xdr:rowOff>
    </xdr:from>
    <xdr:to>
      <xdr:col>10</xdr:col>
      <xdr:colOff>165100</xdr:colOff>
      <xdr:row>58</xdr:row>
      <xdr:rowOff>126248</xdr:rowOff>
    </xdr:to>
    <xdr:sp macro="" textlink="">
      <xdr:nvSpPr>
        <xdr:cNvPr id="144" name="楕円 143"/>
        <xdr:cNvSpPr/>
      </xdr:nvSpPr>
      <xdr:spPr>
        <a:xfrm>
          <a:off x="1968500" y="99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117375</xdr:rowOff>
    </xdr:from>
    <xdr:ext cx="534377" cy="259045"/>
    <xdr:sp macro="" textlink="">
      <xdr:nvSpPr>
        <xdr:cNvPr id="145" name="テキスト ボックス 144"/>
        <xdr:cNvSpPr txBox="1"/>
      </xdr:nvSpPr>
      <xdr:spPr>
        <a:xfrm>
          <a:off x="1752111" y="1006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18186</xdr:rowOff>
    </xdr:from>
    <xdr:to>
      <xdr:col>6</xdr:col>
      <xdr:colOff>38100</xdr:colOff>
      <xdr:row>57</xdr:row>
      <xdr:rowOff>119786</xdr:rowOff>
    </xdr:to>
    <xdr:sp macro="" textlink="">
      <xdr:nvSpPr>
        <xdr:cNvPr id="146" name="楕円 145"/>
        <xdr:cNvSpPr/>
      </xdr:nvSpPr>
      <xdr:spPr>
        <a:xfrm>
          <a:off x="1079500" y="97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110913</xdr:rowOff>
    </xdr:from>
    <xdr:ext cx="534377" cy="259045"/>
    <xdr:sp macro="" textlink="">
      <xdr:nvSpPr>
        <xdr:cNvPr id="147" name="テキスト ボックス 146"/>
        <xdr:cNvSpPr txBox="1"/>
      </xdr:nvSpPr>
      <xdr:spPr>
        <a:xfrm>
          <a:off x="863111" y="98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101861</xdr:rowOff>
    </xdr:from>
    <xdr:to>
      <xdr:col>24</xdr:col>
      <xdr:colOff>63500</xdr:colOff>
      <xdr:row>75</xdr:row>
      <xdr:rowOff>164726</xdr:rowOff>
    </xdr:to>
    <xdr:cxnSp macro="">
      <xdr:nvCxnSpPr>
        <xdr:cNvPr id="179" name="直線コネクタ 178"/>
        <xdr:cNvCxnSpPr/>
      </xdr:nvCxnSpPr>
      <xdr:spPr>
        <a:xfrm>
          <a:off x="3797300" y="12960611"/>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101861</xdr:rowOff>
    </xdr:from>
    <xdr:to>
      <xdr:col>19</xdr:col>
      <xdr:colOff>177800</xdr:colOff>
      <xdr:row>76</xdr:row>
      <xdr:rowOff>34086</xdr:rowOff>
    </xdr:to>
    <xdr:cxnSp macro="">
      <xdr:nvCxnSpPr>
        <xdr:cNvPr id="182" name="直線コネクタ 181"/>
        <xdr:cNvCxnSpPr/>
      </xdr:nvCxnSpPr>
      <xdr:spPr>
        <a:xfrm flipV="1">
          <a:off x="2908300" y="12960611"/>
          <a:ext cx="889000" cy="10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157835</xdr:rowOff>
    </xdr:from>
    <xdr:to>
      <xdr:col>15</xdr:col>
      <xdr:colOff>50800</xdr:colOff>
      <xdr:row>76</xdr:row>
      <xdr:rowOff>34086</xdr:rowOff>
    </xdr:to>
    <xdr:cxnSp macro="">
      <xdr:nvCxnSpPr>
        <xdr:cNvPr id="185" name="直線コネクタ 184"/>
        <xdr:cNvCxnSpPr/>
      </xdr:nvCxnSpPr>
      <xdr:spPr>
        <a:xfrm>
          <a:off x="2019300" y="13016585"/>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157835</xdr:rowOff>
    </xdr:from>
    <xdr:to>
      <xdr:col>10</xdr:col>
      <xdr:colOff>114300</xdr:colOff>
      <xdr:row>76</xdr:row>
      <xdr:rowOff>123154</xdr:rowOff>
    </xdr:to>
    <xdr:cxnSp macro="">
      <xdr:nvCxnSpPr>
        <xdr:cNvPr id="188" name="直線コネクタ 187"/>
        <xdr:cNvCxnSpPr/>
      </xdr:nvCxnSpPr>
      <xdr:spPr>
        <a:xfrm flipV="1">
          <a:off x="1130300" y="13016585"/>
          <a:ext cx="889000" cy="1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128498</xdr:rowOff>
    </xdr:from>
    <xdr:ext cx="599010" cy="259045"/>
    <xdr:sp macro="" textlink="">
      <xdr:nvSpPr>
        <xdr:cNvPr id="190" name="テキスト ボックス 189"/>
        <xdr:cNvSpPr txBox="1"/>
      </xdr:nvSpPr>
      <xdr:spPr>
        <a:xfrm>
          <a:off x="1719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39430</xdr:rowOff>
    </xdr:from>
    <xdr:ext cx="599010" cy="259045"/>
    <xdr:sp macro="" textlink="">
      <xdr:nvSpPr>
        <xdr:cNvPr id="192" name="テキスト ボックス 191"/>
        <xdr:cNvSpPr txBox="1"/>
      </xdr:nvSpPr>
      <xdr:spPr>
        <a:xfrm>
          <a:off x="830795"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113926</xdr:rowOff>
    </xdr:from>
    <xdr:to>
      <xdr:col>24</xdr:col>
      <xdr:colOff>114300</xdr:colOff>
      <xdr:row>76</xdr:row>
      <xdr:rowOff>44076</xdr:rowOff>
    </xdr:to>
    <xdr:sp macro="" textlink="">
      <xdr:nvSpPr>
        <xdr:cNvPr id="198" name="楕円 197"/>
        <xdr:cNvSpPr/>
      </xdr:nvSpPr>
      <xdr:spPr>
        <a:xfrm>
          <a:off x="4584700" y="129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92353</xdr:rowOff>
    </xdr:from>
    <xdr:ext cx="599010" cy="259045"/>
    <xdr:sp macro="" textlink="">
      <xdr:nvSpPr>
        <xdr:cNvPr id="199" name="民生費該当値テキスト"/>
        <xdr:cNvSpPr txBox="1"/>
      </xdr:nvSpPr>
      <xdr:spPr>
        <a:xfrm>
          <a:off x="4686300" y="1295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51061</xdr:rowOff>
    </xdr:from>
    <xdr:to>
      <xdr:col>20</xdr:col>
      <xdr:colOff>38100</xdr:colOff>
      <xdr:row>75</xdr:row>
      <xdr:rowOff>152660</xdr:rowOff>
    </xdr:to>
    <xdr:sp macro="" textlink="">
      <xdr:nvSpPr>
        <xdr:cNvPr id="200" name="楕円 199"/>
        <xdr:cNvSpPr/>
      </xdr:nvSpPr>
      <xdr:spPr>
        <a:xfrm>
          <a:off x="3746500" y="12909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143789</xdr:rowOff>
    </xdr:from>
    <xdr:ext cx="599010" cy="259045"/>
    <xdr:sp macro="" textlink="">
      <xdr:nvSpPr>
        <xdr:cNvPr id="201" name="テキスト ボックス 200"/>
        <xdr:cNvSpPr txBox="1"/>
      </xdr:nvSpPr>
      <xdr:spPr>
        <a:xfrm>
          <a:off x="3497795" y="1300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154736</xdr:rowOff>
    </xdr:from>
    <xdr:to>
      <xdr:col>15</xdr:col>
      <xdr:colOff>101600</xdr:colOff>
      <xdr:row>76</xdr:row>
      <xdr:rowOff>84886</xdr:rowOff>
    </xdr:to>
    <xdr:sp macro="" textlink="">
      <xdr:nvSpPr>
        <xdr:cNvPr id="202" name="楕円 201"/>
        <xdr:cNvSpPr/>
      </xdr:nvSpPr>
      <xdr:spPr>
        <a:xfrm>
          <a:off x="2857500" y="130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76013</xdr:rowOff>
    </xdr:from>
    <xdr:ext cx="599010" cy="259045"/>
    <xdr:sp macro="" textlink="">
      <xdr:nvSpPr>
        <xdr:cNvPr id="203" name="テキスト ボックス 202"/>
        <xdr:cNvSpPr txBox="1"/>
      </xdr:nvSpPr>
      <xdr:spPr>
        <a:xfrm>
          <a:off x="2608795" y="1310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107035</xdr:rowOff>
    </xdr:from>
    <xdr:to>
      <xdr:col>10</xdr:col>
      <xdr:colOff>165100</xdr:colOff>
      <xdr:row>76</xdr:row>
      <xdr:rowOff>37185</xdr:rowOff>
    </xdr:to>
    <xdr:sp macro="" textlink="">
      <xdr:nvSpPr>
        <xdr:cNvPr id="204" name="楕円 203"/>
        <xdr:cNvSpPr/>
      </xdr:nvSpPr>
      <xdr:spPr>
        <a:xfrm>
          <a:off x="1968500" y="129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28312</xdr:rowOff>
    </xdr:from>
    <xdr:ext cx="599010" cy="259045"/>
    <xdr:sp macro="" textlink="">
      <xdr:nvSpPr>
        <xdr:cNvPr id="205" name="テキスト ボックス 204"/>
        <xdr:cNvSpPr txBox="1"/>
      </xdr:nvSpPr>
      <xdr:spPr>
        <a:xfrm>
          <a:off x="1719795" y="1305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72354</xdr:rowOff>
    </xdr:from>
    <xdr:to>
      <xdr:col>6</xdr:col>
      <xdr:colOff>38100</xdr:colOff>
      <xdr:row>77</xdr:row>
      <xdr:rowOff>2504</xdr:rowOff>
    </xdr:to>
    <xdr:sp macro="" textlink="">
      <xdr:nvSpPr>
        <xdr:cNvPr id="206" name="楕円 205"/>
        <xdr:cNvSpPr/>
      </xdr:nvSpPr>
      <xdr:spPr>
        <a:xfrm>
          <a:off x="1079500" y="131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165081</xdr:rowOff>
    </xdr:from>
    <xdr:ext cx="599010" cy="259045"/>
    <xdr:sp macro="" textlink="">
      <xdr:nvSpPr>
        <xdr:cNvPr id="207" name="テキスト ボックス 206"/>
        <xdr:cNvSpPr txBox="1"/>
      </xdr:nvSpPr>
      <xdr:spPr>
        <a:xfrm>
          <a:off x="830795" y="1319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49797</xdr:rowOff>
    </xdr:from>
    <xdr:to>
      <xdr:col>24</xdr:col>
      <xdr:colOff>63500</xdr:colOff>
      <xdr:row>99</xdr:row>
      <xdr:rowOff>59880</xdr:rowOff>
    </xdr:to>
    <xdr:cxnSp macro="">
      <xdr:nvCxnSpPr>
        <xdr:cNvPr id="237" name="直線コネクタ 236"/>
        <xdr:cNvCxnSpPr/>
      </xdr:nvCxnSpPr>
      <xdr:spPr>
        <a:xfrm flipV="1">
          <a:off x="3797300" y="17023347"/>
          <a:ext cx="8382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58789</xdr:rowOff>
    </xdr:from>
    <xdr:to>
      <xdr:col>19</xdr:col>
      <xdr:colOff>177800</xdr:colOff>
      <xdr:row>99</xdr:row>
      <xdr:rowOff>59880</xdr:rowOff>
    </xdr:to>
    <xdr:cxnSp macro="">
      <xdr:nvCxnSpPr>
        <xdr:cNvPr id="240" name="直線コネクタ 239"/>
        <xdr:cNvCxnSpPr/>
      </xdr:nvCxnSpPr>
      <xdr:spPr>
        <a:xfrm>
          <a:off x="2908300" y="17032339"/>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32689</xdr:rowOff>
    </xdr:from>
    <xdr:to>
      <xdr:col>15</xdr:col>
      <xdr:colOff>50800</xdr:colOff>
      <xdr:row>99</xdr:row>
      <xdr:rowOff>58789</xdr:rowOff>
    </xdr:to>
    <xdr:cxnSp macro="">
      <xdr:nvCxnSpPr>
        <xdr:cNvPr id="243" name="直線コネクタ 242"/>
        <xdr:cNvCxnSpPr/>
      </xdr:nvCxnSpPr>
      <xdr:spPr>
        <a:xfrm>
          <a:off x="2019300" y="17006239"/>
          <a:ext cx="889000" cy="2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20320</xdr:rowOff>
    </xdr:from>
    <xdr:to>
      <xdr:col>10</xdr:col>
      <xdr:colOff>114300</xdr:colOff>
      <xdr:row>99</xdr:row>
      <xdr:rowOff>32689</xdr:rowOff>
    </xdr:to>
    <xdr:cxnSp macro="">
      <xdr:nvCxnSpPr>
        <xdr:cNvPr id="246" name="直線コネクタ 245"/>
        <xdr:cNvCxnSpPr/>
      </xdr:nvCxnSpPr>
      <xdr:spPr>
        <a:xfrm>
          <a:off x="1130300" y="16993870"/>
          <a:ext cx="889000" cy="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7180</xdr:rowOff>
    </xdr:from>
    <xdr:ext cx="534377" cy="259045"/>
    <xdr:sp macro="" textlink="">
      <xdr:nvSpPr>
        <xdr:cNvPr id="248" name="テキスト ボックス 247"/>
        <xdr:cNvSpPr txBox="1"/>
      </xdr:nvSpPr>
      <xdr:spPr>
        <a:xfrm>
          <a:off x="1752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163022</xdr:rowOff>
    </xdr:from>
    <xdr:ext cx="534377" cy="259045"/>
    <xdr:sp macro="" textlink="">
      <xdr:nvSpPr>
        <xdr:cNvPr id="250" name="テキスト ボックス 249"/>
        <xdr:cNvSpPr txBox="1"/>
      </xdr:nvSpPr>
      <xdr:spPr>
        <a:xfrm>
          <a:off x="863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170447</xdr:rowOff>
    </xdr:from>
    <xdr:to>
      <xdr:col>24</xdr:col>
      <xdr:colOff>114300</xdr:colOff>
      <xdr:row>99</xdr:row>
      <xdr:rowOff>100597</xdr:rowOff>
    </xdr:to>
    <xdr:sp macro="" textlink="">
      <xdr:nvSpPr>
        <xdr:cNvPr id="256" name="楕円 255"/>
        <xdr:cNvSpPr/>
      </xdr:nvSpPr>
      <xdr:spPr>
        <a:xfrm>
          <a:off x="4584700" y="1697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85374</xdr:rowOff>
    </xdr:from>
    <xdr:ext cx="534377" cy="259045"/>
    <xdr:sp macro="" textlink="">
      <xdr:nvSpPr>
        <xdr:cNvPr id="257" name="衛生費該当値テキスト"/>
        <xdr:cNvSpPr txBox="1"/>
      </xdr:nvSpPr>
      <xdr:spPr>
        <a:xfrm>
          <a:off x="4686300" y="168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9080</xdr:rowOff>
    </xdr:from>
    <xdr:to>
      <xdr:col>20</xdr:col>
      <xdr:colOff>38100</xdr:colOff>
      <xdr:row>99</xdr:row>
      <xdr:rowOff>110680</xdr:rowOff>
    </xdr:to>
    <xdr:sp macro="" textlink="">
      <xdr:nvSpPr>
        <xdr:cNvPr id="258" name="楕円 257"/>
        <xdr:cNvSpPr/>
      </xdr:nvSpPr>
      <xdr:spPr>
        <a:xfrm>
          <a:off x="3746500" y="169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101807</xdr:rowOff>
    </xdr:from>
    <xdr:ext cx="534377" cy="259045"/>
    <xdr:sp macro="" textlink="">
      <xdr:nvSpPr>
        <xdr:cNvPr id="259" name="テキスト ボックス 258"/>
        <xdr:cNvSpPr txBox="1"/>
      </xdr:nvSpPr>
      <xdr:spPr>
        <a:xfrm>
          <a:off x="3530111" y="170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7989</xdr:rowOff>
    </xdr:from>
    <xdr:to>
      <xdr:col>15</xdr:col>
      <xdr:colOff>101600</xdr:colOff>
      <xdr:row>99</xdr:row>
      <xdr:rowOff>109589</xdr:rowOff>
    </xdr:to>
    <xdr:sp macro="" textlink="">
      <xdr:nvSpPr>
        <xdr:cNvPr id="260" name="楕円 259"/>
        <xdr:cNvSpPr/>
      </xdr:nvSpPr>
      <xdr:spPr>
        <a:xfrm>
          <a:off x="2857500" y="169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100716</xdr:rowOff>
    </xdr:from>
    <xdr:ext cx="534377" cy="259045"/>
    <xdr:sp macro="" textlink="">
      <xdr:nvSpPr>
        <xdr:cNvPr id="261" name="テキスト ボックス 260"/>
        <xdr:cNvSpPr txBox="1"/>
      </xdr:nvSpPr>
      <xdr:spPr>
        <a:xfrm>
          <a:off x="2641111" y="1707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153339</xdr:rowOff>
    </xdr:from>
    <xdr:to>
      <xdr:col>10</xdr:col>
      <xdr:colOff>165100</xdr:colOff>
      <xdr:row>99</xdr:row>
      <xdr:rowOff>83489</xdr:rowOff>
    </xdr:to>
    <xdr:sp macro="" textlink="">
      <xdr:nvSpPr>
        <xdr:cNvPr id="262" name="楕円 261"/>
        <xdr:cNvSpPr/>
      </xdr:nvSpPr>
      <xdr:spPr>
        <a:xfrm>
          <a:off x="1968500" y="169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74616</xdr:rowOff>
    </xdr:from>
    <xdr:ext cx="534377" cy="259045"/>
    <xdr:sp macro="" textlink="">
      <xdr:nvSpPr>
        <xdr:cNvPr id="263" name="テキスト ボックス 262"/>
        <xdr:cNvSpPr txBox="1"/>
      </xdr:nvSpPr>
      <xdr:spPr>
        <a:xfrm>
          <a:off x="1752111" y="1704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140970</xdr:rowOff>
    </xdr:from>
    <xdr:to>
      <xdr:col>6</xdr:col>
      <xdr:colOff>38100</xdr:colOff>
      <xdr:row>99</xdr:row>
      <xdr:rowOff>71120</xdr:rowOff>
    </xdr:to>
    <xdr:sp macro="" textlink="">
      <xdr:nvSpPr>
        <xdr:cNvPr id="264" name="楕円 263"/>
        <xdr:cNvSpPr/>
      </xdr:nvSpPr>
      <xdr:spPr>
        <a:xfrm>
          <a:off x="107950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62247</xdr:rowOff>
    </xdr:from>
    <xdr:ext cx="534377" cy="259045"/>
    <xdr:sp macro="" textlink="">
      <xdr:nvSpPr>
        <xdr:cNvPr id="265" name="テキスト ボックス 264"/>
        <xdr:cNvSpPr txBox="1"/>
      </xdr:nvSpPr>
      <xdr:spPr>
        <a:xfrm>
          <a:off x="863111" y="1703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44069</xdr:rowOff>
    </xdr:to>
    <xdr:cxnSp macro="">
      <xdr:nvCxnSpPr>
        <xdr:cNvPr id="294" name="直線コネクタ 293"/>
        <xdr:cNvCxnSpPr/>
      </xdr:nvCxnSpPr>
      <xdr:spPr>
        <a:xfrm>
          <a:off x="9639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44069</xdr:rowOff>
    </xdr:to>
    <xdr:cxnSp macro="">
      <xdr:nvCxnSpPr>
        <xdr:cNvPr id="297" name="直線コネクタ 296"/>
        <xdr:cNvCxnSpPr/>
      </xdr:nvCxnSpPr>
      <xdr:spPr>
        <a:xfrm flipV="1">
          <a:off x="8750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44069</xdr:rowOff>
    </xdr:to>
    <xdr:cxnSp macro="">
      <xdr:nvCxnSpPr>
        <xdr:cNvPr id="300" name="直線コネクタ 299"/>
        <xdr:cNvCxnSpPr/>
      </xdr:nvCxnSpPr>
      <xdr:spPr>
        <a:xfrm>
          <a:off x="7861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43307</xdr:rowOff>
    </xdr:from>
    <xdr:to>
      <xdr:col>41</xdr:col>
      <xdr:colOff>50800</xdr:colOff>
      <xdr:row>39</xdr:row>
      <xdr:rowOff>43307</xdr:rowOff>
    </xdr:to>
    <xdr:cxnSp macro="">
      <xdr:nvCxnSpPr>
        <xdr:cNvPr id="303" name="直線コネクタ 302"/>
        <xdr:cNvCxnSpPr/>
      </xdr:nvCxnSpPr>
      <xdr:spPr>
        <a:xfrm>
          <a:off x="6972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5" name="テキスト ボックス 304"/>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7" name="テキスト ボックス 306"/>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3" name="楕円 312"/>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4"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5" name="楕円 314"/>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6" name="テキスト ボックス 315"/>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7" name="楕円 316"/>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8" name="テキスト ボックス 317"/>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9" name="楕円 318"/>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20" name="テキスト ボックス 319"/>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163957</xdr:rowOff>
    </xdr:from>
    <xdr:to>
      <xdr:col>36</xdr:col>
      <xdr:colOff>165100</xdr:colOff>
      <xdr:row>39</xdr:row>
      <xdr:rowOff>94107</xdr:rowOff>
    </xdr:to>
    <xdr:sp macro="" textlink="">
      <xdr:nvSpPr>
        <xdr:cNvPr id="321" name="楕円 320"/>
        <xdr:cNvSpPr/>
      </xdr:nvSpPr>
      <xdr:spPr>
        <a:xfrm>
          <a:off x="692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85234</xdr:rowOff>
    </xdr:from>
    <xdr:ext cx="249299" cy="259045"/>
    <xdr:sp macro="" textlink="">
      <xdr:nvSpPr>
        <xdr:cNvPr id="322" name="テキスト ボックス 321"/>
        <xdr:cNvSpPr txBox="1"/>
      </xdr:nvSpPr>
      <xdr:spPr>
        <a:xfrm>
          <a:off x="684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29370</xdr:rowOff>
    </xdr:from>
    <xdr:to>
      <xdr:col>55</xdr:col>
      <xdr:colOff>0</xdr:colOff>
      <xdr:row>58</xdr:row>
      <xdr:rowOff>95607</xdr:rowOff>
    </xdr:to>
    <xdr:cxnSp macro="">
      <xdr:nvCxnSpPr>
        <xdr:cNvPr id="351" name="直線コネクタ 350"/>
        <xdr:cNvCxnSpPr/>
      </xdr:nvCxnSpPr>
      <xdr:spPr>
        <a:xfrm flipV="1">
          <a:off x="9639300" y="9973470"/>
          <a:ext cx="8382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76077</xdr:rowOff>
    </xdr:from>
    <xdr:to>
      <xdr:col>50</xdr:col>
      <xdr:colOff>114300</xdr:colOff>
      <xdr:row>58</xdr:row>
      <xdr:rowOff>95607</xdr:rowOff>
    </xdr:to>
    <xdr:cxnSp macro="">
      <xdr:nvCxnSpPr>
        <xdr:cNvPr id="354" name="直線コネクタ 353"/>
        <xdr:cNvCxnSpPr/>
      </xdr:nvCxnSpPr>
      <xdr:spPr>
        <a:xfrm>
          <a:off x="8750300" y="10020177"/>
          <a:ext cx="889000" cy="1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61488</xdr:rowOff>
    </xdr:from>
    <xdr:to>
      <xdr:col>45</xdr:col>
      <xdr:colOff>177800</xdr:colOff>
      <xdr:row>58</xdr:row>
      <xdr:rowOff>76077</xdr:rowOff>
    </xdr:to>
    <xdr:cxnSp macro="">
      <xdr:nvCxnSpPr>
        <xdr:cNvPr id="357" name="直線コネクタ 356"/>
        <xdr:cNvCxnSpPr/>
      </xdr:nvCxnSpPr>
      <xdr:spPr>
        <a:xfrm>
          <a:off x="7861300" y="10005588"/>
          <a:ext cx="889000" cy="1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166987</xdr:rowOff>
    </xdr:from>
    <xdr:to>
      <xdr:col>41</xdr:col>
      <xdr:colOff>50800</xdr:colOff>
      <xdr:row>58</xdr:row>
      <xdr:rowOff>61488</xdr:rowOff>
    </xdr:to>
    <xdr:cxnSp macro="">
      <xdr:nvCxnSpPr>
        <xdr:cNvPr id="360" name="直線コネクタ 359"/>
        <xdr:cNvCxnSpPr/>
      </xdr:nvCxnSpPr>
      <xdr:spPr>
        <a:xfrm>
          <a:off x="6972300" y="9939637"/>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66126</xdr:rowOff>
    </xdr:from>
    <xdr:ext cx="534377" cy="259045"/>
    <xdr:sp macro="" textlink="">
      <xdr:nvSpPr>
        <xdr:cNvPr id="362" name="テキスト ボックス 361"/>
        <xdr:cNvSpPr txBox="1"/>
      </xdr:nvSpPr>
      <xdr:spPr>
        <a:xfrm>
          <a:off x="7594111" y="96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51954</xdr:rowOff>
    </xdr:from>
    <xdr:ext cx="534377" cy="259045"/>
    <xdr:sp macro="" textlink="">
      <xdr:nvSpPr>
        <xdr:cNvPr id="364" name="テキスト ボックス 363"/>
        <xdr:cNvSpPr txBox="1"/>
      </xdr:nvSpPr>
      <xdr:spPr>
        <a:xfrm>
          <a:off x="6705111" y="9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150020</xdr:rowOff>
    </xdr:from>
    <xdr:to>
      <xdr:col>55</xdr:col>
      <xdr:colOff>50800</xdr:colOff>
      <xdr:row>58</xdr:row>
      <xdr:rowOff>80170</xdr:rowOff>
    </xdr:to>
    <xdr:sp macro="" textlink="">
      <xdr:nvSpPr>
        <xdr:cNvPr id="370" name="楕円 369"/>
        <xdr:cNvSpPr/>
      </xdr:nvSpPr>
      <xdr:spPr>
        <a:xfrm>
          <a:off x="10426700" y="99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64947</xdr:rowOff>
    </xdr:from>
    <xdr:ext cx="534377" cy="259045"/>
    <xdr:sp macro="" textlink="">
      <xdr:nvSpPr>
        <xdr:cNvPr id="371" name="農林水産業費該当値テキスト"/>
        <xdr:cNvSpPr txBox="1"/>
      </xdr:nvSpPr>
      <xdr:spPr>
        <a:xfrm>
          <a:off x="10528300" y="983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44807</xdr:rowOff>
    </xdr:from>
    <xdr:to>
      <xdr:col>50</xdr:col>
      <xdr:colOff>165100</xdr:colOff>
      <xdr:row>58</xdr:row>
      <xdr:rowOff>146407</xdr:rowOff>
    </xdr:to>
    <xdr:sp macro="" textlink="">
      <xdr:nvSpPr>
        <xdr:cNvPr id="372" name="楕円 371"/>
        <xdr:cNvSpPr/>
      </xdr:nvSpPr>
      <xdr:spPr>
        <a:xfrm>
          <a:off x="9588500" y="99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137534</xdr:rowOff>
    </xdr:from>
    <xdr:ext cx="534377" cy="259045"/>
    <xdr:sp macro="" textlink="">
      <xdr:nvSpPr>
        <xdr:cNvPr id="373" name="テキスト ボックス 372"/>
        <xdr:cNvSpPr txBox="1"/>
      </xdr:nvSpPr>
      <xdr:spPr>
        <a:xfrm>
          <a:off x="9372111" y="100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25277</xdr:rowOff>
    </xdr:from>
    <xdr:to>
      <xdr:col>46</xdr:col>
      <xdr:colOff>38100</xdr:colOff>
      <xdr:row>58</xdr:row>
      <xdr:rowOff>126877</xdr:rowOff>
    </xdr:to>
    <xdr:sp macro="" textlink="">
      <xdr:nvSpPr>
        <xdr:cNvPr id="374" name="楕円 373"/>
        <xdr:cNvSpPr/>
      </xdr:nvSpPr>
      <xdr:spPr>
        <a:xfrm>
          <a:off x="8699500" y="996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118004</xdr:rowOff>
    </xdr:from>
    <xdr:ext cx="534377" cy="259045"/>
    <xdr:sp macro="" textlink="">
      <xdr:nvSpPr>
        <xdr:cNvPr id="375" name="テキスト ボックス 374"/>
        <xdr:cNvSpPr txBox="1"/>
      </xdr:nvSpPr>
      <xdr:spPr>
        <a:xfrm>
          <a:off x="8483111" y="1006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10688</xdr:rowOff>
    </xdr:from>
    <xdr:to>
      <xdr:col>41</xdr:col>
      <xdr:colOff>101600</xdr:colOff>
      <xdr:row>58</xdr:row>
      <xdr:rowOff>112288</xdr:rowOff>
    </xdr:to>
    <xdr:sp macro="" textlink="">
      <xdr:nvSpPr>
        <xdr:cNvPr id="376" name="楕円 375"/>
        <xdr:cNvSpPr/>
      </xdr:nvSpPr>
      <xdr:spPr>
        <a:xfrm>
          <a:off x="7810500" y="99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103415</xdr:rowOff>
    </xdr:from>
    <xdr:ext cx="534377" cy="259045"/>
    <xdr:sp macro="" textlink="">
      <xdr:nvSpPr>
        <xdr:cNvPr id="377" name="テキスト ボックス 376"/>
        <xdr:cNvSpPr txBox="1"/>
      </xdr:nvSpPr>
      <xdr:spPr>
        <a:xfrm>
          <a:off x="7594111" y="100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116187</xdr:rowOff>
    </xdr:from>
    <xdr:to>
      <xdr:col>36</xdr:col>
      <xdr:colOff>165100</xdr:colOff>
      <xdr:row>58</xdr:row>
      <xdr:rowOff>46337</xdr:rowOff>
    </xdr:to>
    <xdr:sp macro="" textlink="">
      <xdr:nvSpPr>
        <xdr:cNvPr id="378" name="楕円 377"/>
        <xdr:cNvSpPr/>
      </xdr:nvSpPr>
      <xdr:spPr>
        <a:xfrm>
          <a:off x="6921500" y="98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62864</xdr:rowOff>
    </xdr:from>
    <xdr:ext cx="534377" cy="259045"/>
    <xdr:sp macro="" textlink="">
      <xdr:nvSpPr>
        <xdr:cNvPr id="379" name="テキスト ボックス 378"/>
        <xdr:cNvSpPr txBox="1"/>
      </xdr:nvSpPr>
      <xdr:spPr>
        <a:xfrm>
          <a:off x="6705111" y="96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36708</xdr:rowOff>
    </xdr:from>
    <xdr:to>
      <xdr:col>55</xdr:col>
      <xdr:colOff>0</xdr:colOff>
      <xdr:row>79</xdr:row>
      <xdr:rowOff>37619</xdr:rowOff>
    </xdr:to>
    <xdr:cxnSp macro="">
      <xdr:nvCxnSpPr>
        <xdr:cNvPr id="408" name="直線コネクタ 407"/>
        <xdr:cNvCxnSpPr/>
      </xdr:nvCxnSpPr>
      <xdr:spPr>
        <a:xfrm>
          <a:off x="9639300" y="13581258"/>
          <a:ext cx="8382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36708</xdr:rowOff>
    </xdr:from>
    <xdr:to>
      <xdr:col>50</xdr:col>
      <xdr:colOff>114300</xdr:colOff>
      <xdr:row>79</xdr:row>
      <xdr:rowOff>39306</xdr:rowOff>
    </xdr:to>
    <xdr:cxnSp macro="">
      <xdr:nvCxnSpPr>
        <xdr:cNvPr id="411" name="直線コネクタ 410"/>
        <xdr:cNvCxnSpPr/>
      </xdr:nvCxnSpPr>
      <xdr:spPr>
        <a:xfrm flipV="1">
          <a:off x="8750300" y="13581258"/>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3" name="テキスト ボックス 412"/>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36472</xdr:rowOff>
    </xdr:from>
    <xdr:to>
      <xdr:col>45</xdr:col>
      <xdr:colOff>177800</xdr:colOff>
      <xdr:row>79</xdr:row>
      <xdr:rowOff>39306</xdr:rowOff>
    </xdr:to>
    <xdr:cxnSp macro="">
      <xdr:nvCxnSpPr>
        <xdr:cNvPr id="414" name="直線コネクタ 413"/>
        <xdr:cNvCxnSpPr/>
      </xdr:nvCxnSpPr>
      <xdr:spPr>
        <a:xfrm>
          <a:off x="7861300" y="1358102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6" name="テキスト ボックス 415"/>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36472</xdr:rowOff>
    </xdr:from>
    <xdr:to>
      <xdr:col>41</xdr:col>
      <xdr:colOff>50800</xdr:colOff>
      <xdr:row>79</xdr:row>
      <xdr:rowOff>38388</xdr:rowOff>
    </xdr:to>
    <xdr:cxnSp macro="">
      <xdr:nvCxnSpPr>
        <xdr:cNvPr id="417" name="直線コネクタ 416"/>
        <xdr:cNvCxnSpPr/>
      </xdr:nvCxnSpPr>
      <xdr:spPr>
        <a:xfrm flipV="1">
          <a:off x="6972300" y="13581022"/>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58734</xdr:rowOff>
    </xdr:from>
    <xdr:ext cx="534377" cy="259045"/>
    <xdr:sp macro="" textlink="">
      <xdr:nvSpPr>
        <xdr:cNvPr id="419" name="テキスト ボックス 418"/>
        <xdr:cNvSpPr txBox="1"/>
      </xdr:nvSpPr>
      <xdr:spPr>
        <a:xfrm>
          <a:off x="7594111" y="132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63741</xdr:rowOff>
    </xdr:from>
    <xdr:ext cx="534377" cy="259045"/>
    <xdr:sp macro="" textlink="">
      <xdr:nvSpPr>
        <xdr:cNvPr id="421" name="テキスト ボックス 420"/>
        <xdr:cNvSpPr txBox="1"/>
      </xdr:nvSpPr>
      <xdr:spPr>
        <a:xfrm>
          <a:off x="6705111" y="1326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158269</xdr:rowOff>
    </xdr:from>
    <xdr:to>
      <xdr:col>55</xdr:col>
      <xdr:colOff>50800</xdr:colOff>
      <xdr:row>79</xdr:row>
      <xdr:rowOff>88419</xdr:rowOff>
    </xdr:to>
    <xdr:sp macro="" textlink="">
      <xdr:nvSpPr>
        <xdr:cNvPr id="427" name="楕円 426"/>
        <xdr:cNvSpPr/>
      </xdr:nvSpPr>
      <xdr:spPr>
        <a:xfrm>
          <a:off x="10426700" y="135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73196</xdr:rowOff>
    </xdr:from>
    <xdr:ext cx="469744" cy="259045"/>
    <xdr:sp macro="" textlink="">
      <xdr:nvSpPr>
        <xdr:cNvPr id="428" name="商工費該当値テキスト"/>
        <xdr:cNvSpPr txBox="1"/>
      </xdr:nvSpPr>
      <xdr:spPr>
        <a:xfrm>
          <a:off x="10528300" y="1344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157358</xdr:rowOff>
    </xdr:from>
    <xdr:to>
      <xdr:col>50</xdr:col>
      <xdr:colOff>165100</xdr:colOff>
      <xdr:row>79</xdr:row>
      <xdr:rowOff>87508</xdr:rowOff>
    </xdr:to>
    <xdr:sp macro="" textlink="">
      <xdr:nvSpPr>
        <xdr:cNvPr id="429" name="楕円 428"/>
        <xdr:cNvSpPr/>
      </xdr:nvSpPr>
      <xdr:spPr>
        <a:xfrm>
          <a:off x="9588500" y="135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78635</xdr:rowOff>
    </xdr:from>
    <xdr:ext cx="469744" cy="259045"/>
    <xdr:sp macro="" textlink="">
      <xdr:nvSpPr>
        <xdr:cNvPr id="430" name="テキスト ボックス 429"/>
        <xdr:cNvSpPr txBox="1"/>
      </xdr:nvSpPr>
      <xdr:spPr>
        <a:xfrm>
          <a:off x="9404428" y="1362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159956</xdr:rowOff>
    </xdr:from>
    <xdr:to>
      <xdr:col>46</xdr:col>
      <xdr:colOff>38100</xdr:colOff>
      <xdr:row>79</xdr:row>
      <xdr:rowOff>90106</xdr:rowOff>
    </xdr:to>
    <xdr:sp macro="" textlink="">
      <xdr:nvSpPr>
        <xdr:cNvPr id="431" name="楕円 430"/>
        <xdr:cNvSpPr/>
      </xdr:nvSpPr>
      <xdr:spPr>
        <a:xfrm>
          <a:off x="86995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81233</xdr:rowOff>
    </xdr:from>
    <xdr:ext cx="469744" cy="259045"/>
    <xdr:sp macro="" textlink="">
      <xdr:nvSpPr>
        <xdr:cNvPr id="432" name="テキスト ボックス 431"/>
        <xdr:cNvSpPr txBox="1"/>
      </xdr:nvSpPr>
      <xdr:spPr>
        <a:xfrm>
          <a:off x="8515428" y="1362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157122</xdr:rowOff>
    </xdr:from>
    <xdr:to>
      <xdr:col>41</xdr:col>
      <xdr:colOff>101600</xdr:colOff>
      <xdr:row>79</xdr:row>
      <xdr:rowOff>87272</xdr:rowOff>
    </xdr:to>
    <xdr:sp macro="" textlink="">
      <xdr:nvSpPr>
        <xdr:cNvPr id="433" name="楕円 432"/>
        <xdr:cNvSpPr/>
      </xdr:nvSpPr>
      <xdr:spPr>
        <a:xfrm>
          <a:off x="7810500" y="135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78399</xdr:rowOff>
    </xdr:from>
    <xdr:ext cx="469744" cy="259045"/>
    <xdr:sp macro="" textlink="">
      <xdr:nvSpPr>
        <xdr:cNvPr id="434" name="テキスト ボックス 433"/>
        <xdr:cNvSpPr txBox="1"/>
      </xdr:nvSpPr>
      <xdr:spPr>
        <a:xfrm>
          <a:off x="7626428" y="1362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159038</xdr:rowOff>
    </xdr:from>
    <xdr:to>
      <xdr:col>36</xdr:col>
      <xdr:colOff>165100</xdr:colOff>
      <xdr:row>79</xdr:row>
      <xdr:rowOff>89188</xdr:rowOff>
    </xdr:to>
    <xdr:sp macro="" textlink="">
      <xdr:nvSpPr>
        <xdr:cNvPr id="435" name="楕円 434"/>
        <xdr:cNvSpPr/>
      </xdr:nvSpPr>
      <xdr:spPr>
        <a:xfrm>
          <a:off x="6921500" y="135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80315</xdr:rowOff>
    </xdr:from>
    <xdr:ext cx="469744" cy="259045"/>
    <xdr:sp macro="" textlink="">
      <xdr:nvSpPr>
        <xdr:cNvPr id="436" name="テキスト ボックス 435"/>
        <xdr:cNvSpPr txBox="1"/>
      </xdr:nvSpPr>
      <xdr:spPr>
        <a:xfrm>
          <a:off x="6737428" y="1362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163616</xdr:rowOff>
    </xdr:from>
    <xdr:to>
      <xdr:col>55</xdr:col>
      <xdr:colOff>0</xdr:colOff>
      <xdr:row>96</xdr:row>
      <xdr:rowOff>61770</xdr:rowOff>
    </xdr:to>
    <xdr:cxnSp macro="">
      <xdr:nvCxnSpPr>
        <xdr:cNvPr id="467" name="直線コネクタ 466"/>
        <xdr:cNvCxnSpPr/>
      </xdr:nvCxnSpPr>
      <xdr:spPr>
        <a:xfrm flipV="1">
          <a:off x="9639300" y="16451366"/>
          <a:ext cx="838200" cy="6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68" name="土木費平均値テキスト"/>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61770</xdr:rowOff>
    </xdr:from>
    <xdr:to>
      <xdr:col>50</xdr:col>
      <xdr:colOff>114300</xdr:colOff>
      <xdr:row>96</xdr:row>
      <xdr:rowOff>145111</xdr:rowOff>
    </xdr:to>
    <xdr:cxnSp macro="">
      <xdr:nvCxnSpPr>
        <xdr:cNvPr id="470" name="直線コネクタ 469"/>
        <xdr:cNvCxnSpPr/>
      </xdr:nvCxnSpPr>
      <xdr:spPr>
        <a:xfrm flipV="1">
          <a:off x="8750300" y="16520970"/>
          <a:ext cx="889000" cy="8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2" name="テキスト ボックス 471"/>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16801</xdr:rowOff>
    </xdr:from>
    <xdr:to>
      <xdr:col>45</xdr:col>
      <xdr:colOff>177800</xdr:colOff>
      <xdr:row>96</xdr:row>
      <xdr:rowOff>145111</xdr:rowOff>
    </xdr:to>
    <xdr:cxnSp macro="">
      <xdr:nvCxnSpPr>
        <xdr:cNvPr id="473" name="直線コネクタ 472"/>
        <xdr:cNvCxnSpPr/>
      </xdr:nvCxnSpPr>
      <xdr:spPr>
        <a:xfrm>
          <a:off x="7861300" y="16476001"/>
          <a:ext cx="889000" cy="1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5" name="テキスト ボックス 474"/>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14700</xdr:rowOff>
    </xdr:from>
    <xdr:to>
      <xdr:col>41</xdr:col>
      <xdr:colOff>50800</xdr:colOff>
      <xdr:row>96</xdr:row>
      <xdr:rowOff>16801</xdr:rowOff>
    </xdr:to>
    <xdr:cxnSp macro="">
      <xdr:nvCxnSpPr>
        <xdr:cNvPr id="476" name="直線コネクタ 475"/>
        <xdr:cNvCxnSpPr/>
      </xdr:nvCxnSpPr>
      <xdr:spPr>
        <a:xfrm>
          <a:off x="6972300" y="16302450"/>
          <a:ext cx="889000" cy="17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8" name="テキスト ボックス 477"/>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157635</xdr:rowOff>
    </xdr:from>
    <xdr:ext cx="534377" cy="259045"/>
    <xdr:sp macro="" textlink="">
      <xdr:nvSpPr>
        <xdr:cNvPr id="480" name="テキスト ボックス 479"/>
        <xdr:cNvSpPr txBox="1"/>
      </xdr:nvSpPr>
      <xdr:spPr>
        <a:xfrm>
          <a:off x="6705111" y="164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112816</xdr:rowOff>
    </xdr:from>
    <xdr:to>
      <xdr:col>55</xdr:col>
      <xdr:colOff>50800</xdr:colOff>
      <xdr:row>96</xdr:row>
      <xdr:rowOff>42966</xdr:rowOff>
    </xdr:to>
    <xdr:sp macro="" textlink="">
      <xdr:nvSpPr>
        <xdr:cNvPr id="486" name="楕円 485"/>
        <xdr:cNvSpPr/>
      </xdr:nvSpPr>
      <xdr:spPr>
        <a:xfrm>
          <a:off x="10426700" y="1640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135693</xdr:rowOff>
    </xdr:from>
    <xdr:ext cx="534377" cy="259045"/>
    <xdr:sp macro="" textlink="">
      <xdr:nvSpPr>
        <xdr:cNvPr id="487" name="土木費該当値テキスト"/>
        <xdr:cNvSpPr txBox="1"/>
      </xdr:nvSpPr>
      <xdr:spPr>
        <a:xfrm>
          <a:off x="10528300" y="1625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10970</xdr:rowOff>
    </xdr:from>
    <xdr:to>
      <xdr:col>50</xdr:col>
      <xdr:colOff>165100</xdr:colOff>
      <xdr:row>96</xdr:row>
      <xdr:rowOff>112570</xdr:rowOff>
    </xdr:to>
    <xdr:sp macro="" textlink="">
      <xdr:nvSpPr>
        <xdr:cNvPr id="488" name="楕円 487"/>
        <xdr:cNvSpPr/>
      </xdr:nvSpPr>
      <xdr:spPr>
        <a:xfrm>
          <a:off x="9588500" y="164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103697</xdr:rowOff>
    </xdr:from>
    <xdr:ext cx="534377" cy="259045"/>
    <xdr:sp macro="" textlink="">
      <xdr:nvSpPr>
        <xdr:cNvPr id="489" name="テキスト ボックス 488"/>
        <xdr:cNvSpPr txBox="1"/>
      </xdr:nvSpPr>
      <xdr:spPr>
        <a:xfrm>
          <a:off x="9372111" y="165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94311</xdr:rowOff>
    </xdr:from>
    <xdr:to>
      <xdr:col>46</xdr:col>
      <xdr:colOff>38100</xdr:colOff>
      <xdr:row>97</xdr:row>
      <xdr:rowOff>24461</xdr:rowOff>
    </xdr:to>
    <xdr:sp macro="" textlink="">
      <xdr:nvSpPr>
        <xdr:cNvPr id="490" name="楕円 489"/>
        <xdr:cNvSpPr/>
      </xdr:nvSpPr>
      <xdr:spPr>
        <a:xfrm>
          <a:off x="8699500" y="165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15588</xdr:rowOff>
    </xdr:from>
    <xdr:ext cx="534377" cy="259045"/>
    <xdr:sp macro="" textlink="">
      <xdr:nvSpPr>
        <xdr:cNvPr id="491" name="テキスト ボックス 490"/>
        <xdr:cNvSpPr txBox="1"/>
      </xdr:nvSpPr>
      <xdr:spPr>
        <a:xfrm>
          <a:off x="8483111" y="166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137451</xdr:rowOff>
    </xdr:from>
    <xdr:to>
      <xdr:col>41</xdr:col>
      <xdr:colOff>101600</xdr:colOff>
      <xdr:row>96</xdr:row>
      <xdr:rowOff>67601</xdr:rowOff>
    </xdr:to>
    <xdr:sp macro="" textlink="">
      <xdr:nvSpPr>
        <xdr:cNvPr id="492" name="楕円 491"/>
        <xdr:cNvSpPr/>
      </xdr:nvSpPr>
      <xdr:spPr>
        <a:xfrm>
          <a:off x="7810500" y="164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58728</xdr:rowOff>
    </xdr:from>
    <xdr:ext cx="534377" cy="259045"/>
    <xdr:sp macro="" textlink="">
      <xdr:nvSpPr>
        <xdr:cNvPr id="493" name="テキスト ボックス 492"/>
        <xdr:cNvSpPr txBox="1"/>
      </xdr:nvSpPr>
      <xdr:spPr>
        <a:xfrm>
          <a:off x="7594111" y="1651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135350</xdr:rowOff>
    </xdr:from>
    <xdr:to>
      <xdr:col>36</xdr:col>
      <xdr:colOff>165100</xdr:colOff>
      <xdr:row>95</xdr:row>
      <xdr:rowOff>65500</xdr:rowOff>
    </xdr:to>
    <xdr:sp macro="" textlink="">
      <xdr:nvSpPr>
        <xdr:cNvPr id="494" name="楕円 493"/>
        <xdr:cNvSpPr/>
      </xdr:nvSpPr>
      <xdr:spPr>
        <a:xfrm>
          <a:off x="6921500" y="162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82027</xdr:rowOff>
    </xdr:from>
    <xdr:ext cx="534377" cy="259045"/>
    <xdr:sp macro="" textlink="">
      <xdr:nvSpPr>
        <xdr:cNvPr id="495" name="テキスト ボックス 494"/>
        <xdr:cNvSpPr txBox="1"/>
      </xdr:nvSpPr>
      <xdr:spPr>
        <a:xfrm>
          <a:off x="6705111" y="160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67103</xdr:rowOff>
    </xdr:from>
    <xdr:to>
      <xdr:col>85</xdr:col>
      <xdr:colOff>127000</xdr:colOff>
      <xdr:row>38</xdr:row>
      <xdr:rowOff>83269</xdr:rowOff>
    </xdr:to>
    <xdr:cxnSp macro="">
      <xdr:nvCxnSpPr>
        <xdr:cNvPr id="527" name="直線コネクタ 526"/>
        <xdr:cNvCxnSpPr/>
      </xdr:nvCxnSpPr>
      <xdr:spPr>
        <a:xfrm>
          <a:off x="15481300" y="6582203"/>
          <a:ext cx="8382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45288</xdr:rowOff>
    </xdr:from>
    <xdr:to>
      <xdr:col>81</xdr:col>
      <xdr:colOff>50800</xdr:colOff>
      <xdr:row>38</xdr:row>
      <xdr:rowOff>67103</xdr:rowOff>
    </xdr:to>
    <xdr:cxnSp macro="">
      <xdr:nvCxnSpPr>
        <xdr:cNvPr id="530" name="直線コネクタ 529"/>
        <xdr:cNvCxnSpPr/>
      </xdr:nvCxnSpPr>
      <xdr:spPr>
        <a:xfrm>
          <a:off x="14592300" y="6560388"/>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82419</xdr:rowOff>
    </xdr:from>
    <xdr:to>
      <xdr:col>76</xdr:col>
      <xdr:colOff>114300</xdr:colOff>
      <xdr:row>38</xdr:row>
      <xdr:rowOff>45288</xdr:rowOff>
    </xdr:to>
    <xdr:cxnSp macro="">
      <xdr:nvCxnSpPr>
        <xdr:cNvPr id="533" name="直線コネクタ 532"/>
        <xdr:cNvCxnSpPr/>
      </xdr:nvCxnSpPr>
      <xdr:spPr>
        <a:xfrm>
          <a:off x="13703300" y="6083169"/>
          <a:ext cx="889000" cy="47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82419</xdr:rowOff>
    </xdr:from>
    <xdr:to>
      <xdr:col>71</xdr:col>
      <xdr:colOff>177800</xdr:colOff>
      <xdr:row>38</xdr:row>
      <xdr:rowOff>54367</xdr:rowOff>
    </xdr:to>
    <xdr:cxnSp macro="">
      <xdr:nvCxnSpPr>
        <xdr:cNvPr id="536" name="直線コネクタ 535"/>
        <xdr:cNvCxnSpPr/>
      </xdr:nvCxnSpPr>
      <xdr:spPr>
        <a:xfrm flipV="1">
          <a:off x="12814300" y="6083169"/>
          <a:ext cx="889000" cy="48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42018</xdr:rowOff>
    </xdr:from>
    <xdr:ext cx="534377" cy="259045"/>
    <xdr:sp macro="" textlink="">
      <xdr:nvSpPr>
        <xdr:cNvPr id="538" name="テキスト ボックス 537"/>
        <xdr:cNvSpPr txBox="1"/>
      </xdr:nvSpPr>
      <xdr:spPr>
        <a:xfrm>
          <a:off x="13436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18628</xdr:rowOff>
    </xdr:from>
    <xdr:ext cx="534377" cy="259045"/>
    <xdr:sp macro="" textlink="">
      <xdr:nvSpPr>
        <xdr:cNvPr id="540" name="テキスト ボックス 539"/>
        <xdr:cNvSpPr txBox="1"/>
      </xdr:nvSpPr>
      <xdr:spPr>
        <a:xfrm>
          <a:off x="12547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32469</xdr:rowOff>
    </xdr:from>
    <xdr:to>
      <xdr:col>85</xdr:col>
      <xdr:colOff>177800</xdr:colOff>
      <xdr:row>38</xdr:row>
      <xdr:rowOff>134069</xdr:rowOff>
    </xdr:to>
    <xdr:sp macro="" textlink="">
      <xdr:nvSpPr>
        <xdr:cNvPr id="546" name="楕円 545"/>
        <xdr:cNvSpPr/>
      </xdr:nvSpPr>
      <xdr:spPr>
        <a:xfrm>
          <a:off x="16268700" y="654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118846</xdr:rowOff>
    </xdr:from>
    <xdr:ext cx="534377" cy="259045"/>
    <xdr:sp macro="" textlink="">
      <xdr:nvSpPr>
        <xdr:cNvPr id="547" name="消防費該当値テキスト"/>
        <xdr:cNvSpPr txBox="1"/>
      </xdr:nvSpPr>
      <xdr:spPr>
        <a:xfrm>
          <a:off x="16370300" y="646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16303</xdr:rowOff>
    </xdr:from>
    <xdr:to>
      <xdr:col>81</xdr:col>
      <xdr:colOff>101600</xdr:colOff>
      <xdr:row>38</xdr:row>
      <xdr:rowOff>117903</xdr:rowOff>
    </xdr:to>
    <xdr:sp macro="" textlink="">
      <xdr:nvSpPr>
        <xdr:cNvPr id="548" name="楕円 547"/>
        <xdr:cNvSpPr/>
      </xdr:nvSpPr>
      <xdr:spPr>
        <a:xfrm>
          <a:off x="15430500" y="6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109030</xdr:rowOff>
    </xdr:from>
    <xdr:ext cx="534377" cy="259045"/>
    <xdr:sp macro="" textlink="">
      <xdr:nvSpPr>
        <xdr:cNvPr id="549" name="テキスト ボックス 548"/>
        <xdr:cNvSpPr txBox="1"/>
      </xdr:nvSpPr>
      <xdr:spPr>
        <a:xfrm>
          <a:off x="15214111" y="662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165938</xdr:rowOff>
    </xdr:from>
    <xdr:to>
      <xdr:col>76</xdr:col>
      <xdr:colOff>165100</xdr:colOff>
      <xdr:row>38</xdr:row>
      <xdr:rowOff>96088</xdr:rowOff>
    </xdr:to>
    <xdr:sp macro="" textlink="">
      <xdr:nvSpPr>
        <xdr:cNvPr id="550" name="楕円 549"/>
        <xdr:cNvSpPr/>
      </xdr:nvSpPr>
      <xdr:spPr>
        <a:xfrm>
          <a:off x="14541500" y="65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87215</xdr:rowOff>
    </xdr:from>
    <xdr:ext cx="534377" cy="259045"/>
    <xdr:sp macro="" textlink="">
      <xdr:nvSpPr>
        <xdr:cNvPr id="551" name="テキスト ボックス 550"/>
        <xdr:cNvSpPr txBox="1"/>
      </xdr:nvSpPr>
      <xdr:spPr>
        <a:xfrm>
          <a:off x="14325111" y="660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31619</xdr:rowOff>
    </xdr:from>
    <xdr:to>
      <xdr:col>72</xdr:col>
      <xdr:colOff>38100</xdr:colOff>
      <xdr:row>35</xdr:row>
      <xdr:rowOff>133219</xdr:rowOff>
    </xdr:to>
    <xdr:sp macro="" textlink="">
      <xdr:nvSpPr>
        <xdr:cNvPr id="552" name="楕円 551"/>
        <xdr:cNvSpPr/>
      </xdr:nvSpPr>
      <xdr:spPr>
        <a:xfrm>
          <a:off x="13652500" y="60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149746</xdr:rowOff>
    </xdr:from>
    <xdr:ext cx="534377" cy="259045"/>
    <xdr:sp macro="" textlink="">
      <xdr:nvSpPr>
        <xdr:cNvPr id="553" name="テキスト ボックス 552"/>
        <xdr:cNvSpPr txBox="1"/>
      </xdr:nvSpPr>
      <xdr:spPr>
        <a:xfrm>
          <a:off x="13436111" y="58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3567</xdr:rowOff>
    </xdr:from>
    <xdr:to>
      <xdr:col>67</xdr:col>
      <xdr:colOff>101600</xdr:colOff>
      <xdr:row>38</xdr:row>
      <xdr:rowOff>105167</xdr:rowOff>
    </xdr:to>
    <xdr:sp macro="" textlink="">
      <xdr:nvSpPr>
        <xdr:cNvPr id="554" name="楕円 553"/>
        <xdr:cNvSpPr/>
      </xdr:nvSpPr>
      <xdr:spPr>
        <a:xfrm>
          <a:off x="12763500" y="651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96294</xdr:rowOff>
    </xdr:from>
    <xdr:ext cx="534377" cy="259045"/>
    <xdr:sp macro="" textlink="">
      <xdr:nvSpPr>
        <xdr:cNvPr id="555" name="テキスト ボックス 554"/>
        <xdr:cNvSpPr txBox="1"/>
      </xdr:nvSpPr>
      <xdr:spPr>
        <a:xfrm>
          <a:off x="12547111" y="661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83944</xdr:rowOff>
    </xdr:from>
    <xdr:to>
      <xdr:col>85</xdr:col>
      <xdr:colOff>126364</xdr:colOff>
      <xdr:row>59</xdr:row>
      <xdr:rowOff>61323</xdr:rowOff>
    </xdr:to>
    <xdr:cxnSp macro="">
      <xdr:nvCxnSpPr>
        <xdr:cNvPr id="582" name="直線コネクタ 581"/>
        <xdr:cNvCxnSpPr/>
      </xdr:nvCxnSpPr>
      <xdr:spPr>
        <a:xfrm flipV="1">
          <a:off x="16317595" y="8827894"/>
          <a:ext cx="1269" cy="134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65150</xdr:rowOff>
    </xdr:from>
    <xdr:ext cx="534377" cy="259045"/>
    <xdr:sp macro="" textlink="">
      <xdr:nvSpPr>
        <xdr:cNvPr id="583" name="教育費最小値テキスト"/>
        <xdr:cNvSpPr txBox="1"/>
      </xdr:nvSpPr>
      <xdr:spPr>
        <a:xfrm>
          <a:off x="16370300" y="101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61323</xdr:rowOff>
    </xdr:from>
    <xdr:to>
      <xdr:col>86</xdr:col>
      <xdr:colOff>25400</xdr:colOff>
      <xdr:row>59</xdr:row>
      <xdr:rowOff>61323</xdr:rowOff>
    </xdr:to>
    <xdr:cxnSp macro="">
      <xdr:nvCxnSpPr>
        <xdr:cNvPr id="584" name="直線コネクタ 583"/>
        <xdr:cNvCxnSpPr/>
      </xdr:nvCxnSpPr>
      <xdr:spPr>
        <a:xfrm>
          <a:off x="16230600" y="1017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30621</xdr:rowOff>
    </xdr:from>
    <xdr:ext cx="599010" cy="259045"/>
    <xdr:sp macro="" textlink="">
      <xdr:nvSpPr>
        <xdr:cNvPr id="585" name="教育費最大値テキスト"/>
        <xdr:cNvSpPr txBox="1"/>
      </xdr:nvSpPr>
      <xdr:spPr>
        <a:xfrm>
          <a:off x="16370300" y="860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83944</xdr:rowOff>
    </xdr:from>
    <xdr:to>
      <xdr:col>86</xdr:col>
      <xdr:colOff>25400</xdr:colOff>
      <xdr:row>51</xdr:row>
      <xdr:rowOff>83944</xdr:rowOff>
    </xdr:to>
    <xdr:cxnSp macro="">
      <xdr:nvCxnSpPr>
        <xdr:cNvPr id="586" name="直線コネクタ 585"/>
        <xdr:cNvCxnSpPr/>
      </xdr:nvCxnSpPr>
      <xdr:spPr>
        <a:xfrm>
          <a:off x="16230600" y="882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161090</xdr:rowOff>
    </xdr:from>
    <xdr:to>
      <xdr:col>85</xdr:col>
      <xdr:colOff>127000</xdr:colOff>
      <xdr:row>57</xdr:row>
      <xdr:rowOff>85522</xdr:rowOff>
    </xdr:to>
    <xdr:cxnSp macro="">
      <xdr:nvCxnSpPr>
        <xdr:cNvPr id="587" name="直線コネクタ 586"/>
        <xdr:cNvCxnSpPr/>
      </xdr:nvCxnSpPr>
      <xdr:spPr>
        <a:xfrm flipV="1">
          <a:off x="15481300" y="9762290"/>
          <a:ext cx="838200" cy="9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1381</xdr:rowOff>
    </xdr:from>
    <xdr:ext cx="534377" cy="259045"/>
    <xdr:sp macro="" textlink="">
      <xdr:nvSpPr>
        <xdr:cNvPr id="588" name="教育費平均値テキスト"/>
        <xdr:cNvSpPr txBox="1"/>
      </xdr:nvSpPr>
      <xdr:spPr>
        <a:xfrm>
          <a:off x="16370300" y="97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22954</xdr:rowOff>
    </xdr:from>
    <xdr:to>
      <xdr:col>85</xdr:col>
      <xdr:colOff>177800</xdr:colOff>
      <xdr:row>57</xdr:row>
      <xdr:rowOff>124554</xdr:rowOff>
    </xdr:to>
    <xdr:sp macro="" textlink="">
      <xdr:nvSpPr>
        <xdr:cNvPr id="589" name="フローチャート: 判断 588"/>
        <xdr:cNvSpPr/>
      </xdr:nvSpPr>
      <xdr:spPr>
        <a:xfrm>
          <a:off x="16268700" y="97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85522</xdr:rowOff>
    </xdr:from>
    <xdr:to>
      <xdr:col>81</xdr:col>
      <xdr:colOff>50800</xdr:colOff>
      <xdr:row>58</xdr:row>
      <xdr:rowOff>79556</xdr:rowOff>
    </xdr:to>
    <xdr:cxnSp macro="">
      <xdr:nvCxnSpPr>
        <xdr:cNvPr id="590" name="直線コネクタ 589"/>
        <xdr:cNvCxnSpPr/>
      </xdr:nvCxnSpPr>
      <xdr:spPr>
        <a:xfrm flipV="1">
          <a:off x="14592300" y="9858172"/>
          <a:ext cx="889000" cy="16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13484</xdr:rowOff>
    </xdr:from>
    <xdr:to>
      <xdr:col>81</xdr:col>
      <xdr:colOff>101600</xdr:colOff>
      <xdr:row>57</xdr:row>
      <xdr:rowOff>115084</xdr:rowOff>
    </xdr:to>
    <xdr:sp macro="" textlink="">
      <xdr:nvSpPr>
        <xdr:cNvPr id="591" name="フローチャート: 判断 590"/>
        <xdr:cNvSpPr/>
      </xdr:nvSpPr>
      <xdr:spPr>
        <a:xfrm>
          <a:off x="154305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131611</xdr:rowOff>
    </xdr:from>
    <xdr:ext cx="534377" cy="259045"/>
    <xdr:sp macro="" textlink="">
      <xdr:nvSpPr>
        <xdr:cNvPr id="592" name="テキスト ボックス 591"/>
        <xdr:cNvSpPr txBox="1"/>
      </xdr:nvSpPr>
      <xdr:spPr>
        <a:xfrm>
          <a:off x="15214111" y="956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42121</xdr:rowOff>
    </xdr:from>
    <xdr:to>
      <xdr:col>76</xdr:col>
      <xdr:colOff>114300</xdr:colOff>
      <xdr:row>58</xdr:row>
      <xdr:rowOff>79556</xdr:rowOff>
    </xdr:to>
    <xdr:cxnSp macro="">
      <xdr:nvCxnSpPr>
        <xdr:cNvPr id="593" name="直線コネクタ 592"/>
        <xdr:cNvCxnSpPr/>
      </xdr:nvCxnSpPr>
      <xdr:spPr>
        <a:xfrm>
          <a:off x="13703300" y="9471871"/>
          <a:ext cx="889000" cy="55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50724</xdr:rowOff>
    </xdr:from>
    <xdr:to>
      <xdr:col>76</xdr:col>
      <xdr:colOff>165100</xdr:colOff>
      <xdr:row>57</xdr:row>
      <xdr:rowOff>152324</xdr:rowOff>
    </xdr:to>
    <xdr:sp macro="" textlink="">
      <xdr:nvSpPr>
        <xdr:cNvPr id="594" name="フローチャート: 判断 593"/>
        <xdr:cNvSpPr/>
      </xdr:nvSpPr>
      <xdr:spPr>
        <a:xfrm>
          <a:off x="14541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168851</xdr:rowOff>
    </xdr:from>
    <xdr:ext cx="534377" cy="259045"/>
    <xdr:sp macro="" textlink="">
      <xdr:nvSpPr>
        <xdr:cNvPr id="595" name="テキスト ボックス 594"/>
        <xdr:cNvSpPr txBox="1"/>
      </xdr:nvSpPr>
      <xdr:spPr>
        <a:xfrm>
          <a:off x="14325111" y="95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164215</xdr:rowOff>
    </xdr:from>
    <xdr:to>
      <xdr:col>71</xdr:col>
      <xdr:colOff>177800</xdr:colOff>
      <xdr:row>55</xdr:row>
      <xdr:rowOff>42121</xdr:rowOff>
    </xdr:to>
    <xdr:cxnSp macro="">
      <xdr:nvCxnSpPr>
        <xdr:cNvPr id="596" name="直線コネクタ 595"/>
        <xdr:cNvCxnSpPr/>
      </xdr:nvCxnSpPr>
      <xdr:spPr>
        <a:xfrm>
          <a:off x="12814300" y="8736715"/>
          <a:ext cx="889000" cy="7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13767</xdr:rowOff>
    </xdr:from>
    <xdr:to>
      <xdr:col>72</xdr:col>
      <xdr:colOff>38100</xdr:colOff>
      <xdr:row>57</xdr:row>
      <xdr:rowOff>115367</xdr:rowOff>
    </xdr:to>
    <xdr:sp macro="" textlink="">
      <xdr:nvSpPr>
        <xdr:cNvPr id="597" name="フローチャート: 判断 596"/>
        <xdr:cNvSpPr/>
      </xdr:nvSpPr>
      <xdr:spPr>
        <a:xfrm>
          <a:off x="13652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106494</xdr:rowOff>
    </xdr:from>
    <xdr:ext cx="534377" cy="259045"/>
    <xdr:sp macro="" textlink="">
      <xdr:nvSpPr>
        <xdr:cNvPr id="598" name="テキスト ボックス 597"/>
        <xdr:cNvSpPr txBox="1"/>
      </xdr:nvSpPr>
      <xdr:spPr>
        <a:xfrm>
          <a:off x="13436111" y="98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111281</xdr:rowOff>
    </xdr:from>
    <xdr:to>
      <xdr:col>67</xdr:col>
      <xdr:colOff>101600</xdr:colOff>
      <xdr:row>57</xdr:row>
      <xdr:rowOff>41431</xdr:rowOff>
    </xdr:to>
    <xdr:sp macro="" textlink="">
      <xdr:nvSpPr>
        <xdr:cNvPr id="599" name="フローチャート: 判断 598"/>
        <xdr:cNvSpPr/>
      </xdr:nvSpPr>
      <xdr:spPr>
        <a:xfrm>
          <a:off x="12763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32558</xdr:rowOff>
    </xdr:from>
    <xdr:ext cx="534377" cy="259045"/>
    <xdr:sp macro="" textlink="">
      <xdr:nvSpPr>
        <xdr:cNvPr id="600" name="テキスト ボックス 599"/>
        <xdr:cNvSpPr txBox="1"/>
      </xdr:nvSpPr>
      <xdr:spPr>
        <a:xfrm>
          <a:off x="12547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110290</xdr:rowOff>
    </xdr:from>
    <xdr:to>
      <xdr:col>85</xdr:col>
      <xdr:colOff>177800</xdr:colOff>
      <xdr:row>57</xdr:row>
      <xdr:rowOff>40440</xdr:rowOff>
    </xdr:to>
    <xdr:sp macro="" textlink="">
      <xdr:nvSpPr>
        <xdr:cNvPr id="606" name="楕円 605"/>
        <xdr:cNvSpPr/>
      </xdr:nvSpPr>
      <xdr:spPr>
        <a:xfrm>
          <a:off x="16268700" y="97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133167</xdr:rowOff>
    </xdr:from>
    <xdr:ext cx="534377" cy="259045"/>
    <xdr:sp macro="" textlink="">
      <xdr:nvSpPr>
        <xdr:cNvPr id="607" name="教育費該当値テキスト"/>
        <xdr:cNvSpPr txBox="1"/>
      </xdr:nvSpPr>
      <xdr:spPr>
        <a:xfrm>
          <a:off x="16370300" y="956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34722</xdr:rowOff>
    </xdr:from>
    <xdr:to>
      <xdr:col>81</xdr:col>
      <xdr:colOff>101600</xdr:colOff>
      <xdr:row>57</xdr:row>
      <xdr:rowOff>136322</xdr:rowOff>
    </xdr:to>
    <xdr:sp macro="" textlink="">
      <xdr:nvSpPr>
        <xdr:cNvPr id="608" name="楕円 607"/>
        <xdr:cNvSpPr/>
      </xdr:nvSpPr>
      <xdr:spPr>
        <a:xfrm>
          <a:off x="15430500" y="98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127449</xdr:rowOff>
    </xdr:from>
    <xdr:ext cx="534377" cy="259045"/>
    <xdr:sp macro="" textlink="">
      <xdr:nvSpPr>
        <xdr:cNvPr id="609" name="テキスト ボックス 608"/>
        <xdr:cNvSpPr txBox="1"/>
      </xdr:nvSpPr>
      <xdr:spPr>
        <a:xfrm>
          <a:off x="15214111" y="990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28756</xdr:rowOff>
    </xdr:from>
    <xdr:to>
      <xdr:col>76</xdr:col>
      <xdr:colOff>165100</xdr:colOff>
      <xdr:row>58</xdr:row>
      <xdr:rowOff>130356</xdr:rowOff>
    </xdr:to>
    <xdr:sp macro="" textlink="">
      <xdr:nvSpPr>
        <xdr:cNvPr id="610" name="楕円 609"/>
        <xdr:cNvSpPr/>
      </xdr:nvSpPr>
      <xdr:spPr>
        <a:xfrm>
          <a:off x="14541500" y="997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121483</xdr:rowOff>
    </xdr:from>
    <xdr:ext cx="534377" cy="259045"/>
    <xdr:sp macro="" textlink="">
      <xdr:nvSpPr>
        <xdr:cNvPr id="611" name="テキスト ボックス 610"/>
        <xdr:cNvSpPr txBox="1"/>
      </xdr:nvSpPr>
      <xdr:spPr>
        <a:xfrm>
          <a:off x="14325111" y="100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162771</xdr:rowOff>
    </xdr:from>
    <xdr:to>
      <xdr:col>72</xdr:col>
      <xdr:colOff>38100</xdr:colOff>
      <xdr:row>55</xdr:row>
      <xdr:rowOff>92921</xdr:rowOff>
    </xdr:to>
    <xdr:sp macro="" textlink="">
      <xdr:nvSpPr>
        <xdr:cNvPr id="612" name="楕円 611"/>
        <xdr:cNvSpPr/>
      </xdr:nvSpPr>
      <xdr:spPr>
        <a:xfrm>
          <a:off x="13652500" y="94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109448</xdr:rowOff>
    </xdr:from>
    <xdr:ext cx="534377" cy="259045"/>
    <xdr:sp macro="" textlink="">
      <xdr:nvSpPr>
        <xdr:cNvPr id="613" name="テキスト ボックス 612"/>
        <xdr:cNvSpPr txBox="1"/>
      </xdr:nvSpPr>
      <xdr:spPr>
        <a:xfrm>
          <a:off x="13436111" y="91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113415</xdr:rowOff>
    </xdr:from>
    <xdr:to>
      <xdr:col>67</xdr:col>
      <xdr:colOff>101600</xdr:colOff>
      <xdr:row>51</xdr:row>
      <xdr:rowOff>43565</xdr:rowOff>
    </xdr:to>
    <xdr:sp macro="" textlink="">
      <xdr:nvSpPr>
        <xdr:cNvPr id="614" name="楕円 613"/>
        <xdr:cNvSpPr/>
      </xdr:nvSpPr>
      <xdr:spPr>
        <a:xfrm>
          <a:off x="12763500" y="8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60092</xdr:rowOff>
    </xdr:from>
    <xdr:ext cx="599010" cy="259045"/>
    <xdr:sp macro="" textlink="">
      <xdr:nvSpPr>
        <xdr:cNvPr id="615" name="テキスト ボックス 614"/>
        <xdr:cNvSpPr txBox="1"/>
      </xdr:nvSpPr>
      <xdr:spPr>
        <a:xfrm>
          <a:off x="12514795" y="84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5" name="テキスト ボックス 63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41" name="直線コネクタ 640"/>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4"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5" name="直線コネクタ 644"/>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6" name="直線コネクタ 64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7"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8" name="フローチャート: 判断 647"/>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97377</xdr:rowOff>
    </xdr:from>
    <xdr:to>
      <xdr:col>81</xdr:col>
      <xdr:colOff>50800</xdr:colOff>
      <xdr:row>79</xdr:row>
      <xdr:rowOff>98879</xdr:rowOff>
    </xdr:to>
    <xdr:cxnSp macro="">
      <xdr:nvCxnSpPr>
        <xdr:cNvPr id="649" name="直線コネクタ 648"/>
        <xdr:cNvCxnSpPr/>
      </xdr:nvCxnSpPr>
      <xdr:spPr>
        <a:xfrm>
          <a:off x="14592300" y="13641927"/>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50" name="フローチャート: 判断 649"/>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51" name="テキスト ボックス 650"/>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85141</xdr:rowOff>
    </xdr:from>
    <xdr:to>
      <xdr:col>76</xdr:col>
      <xdr:colOff>114300</xdr:colOff>
      <xdr:row>79</xdr:row>
      <xdr:rowOff>97377</xdr:rowOff>
    </xdr:to>
    <xdr:cxnSp macro="">
      <xdr:nvCxnSpPr>
        <xdr:cNvPr id="652" name="直線コネクタ 651"/>
        <xdr:cNvCxnSpPr/>
      </xdr:nvCxnSpPr>
      <xdr:spPr>
        <a:xfrm>
          <a:off x="13703300" y="13629691"/>
          <a:ext cx="889000" cy="1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3" name="フローチャート: 判断 652"/>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4" name="テキスト ボックス 653"/>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85141</xdr:rowOff>
    </xdr:from>
    <xdr:to>
      <xdr:col>71</xdr:col>
      <xdr:colOff>177800</xdr:colOff>
      <xdr:row>79</xdr:row>
      <xdr:rowOff>91748</xdr:rowOff>
    </xdr:to>
    <xdr:cxnSp macro="">
      <xdr:nvCxnSpPr>
        <xdr:cNvPr id="655" name="直線コネクタ 654"/>
        <xdr:cNvCxnSpPr/>
      </xdr:nvCxnSpPr>
      <xdr:spPr>
        <a:xfrm flipV="1">
          <a:off x="12814300" y="13629691"/>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6" name="フローチャート: 判断 655"/>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7" name="テキスト ボックス 656"/>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8" name="フローチャート: 判断 657"/>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9" name="テキスト ボックス 658"/>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5" name="楕円 66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7" name="楕円 66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8" name="テキスト ボックス 66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46577</xdr:rowOff>
    </xdr:from>
    <xdr:to>
      <xdr:col>76</xdr:col>
      <xdr:colOff>165100</xdr:colOff>
      <xdr:row>79</xdr:row>
      <xdr:rowOff>148177</xdr:rowOff>
    </xdr:to>
    <xdr:sp macro="" textlink="">
      <xdr:nvSpPr>
        <xdr:cNvPr id="669" name="楕円 668"/>
        <xdr:cNvSpPr/>
      </xdr:nvSpPr>
      <xdr:spPr>
        <a:xfrm>
          <a:off x="14541500" y="135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139304</xdr:rowOff>
    </xdr:from>
    <xdr:ext cx="378565" cy="259045"/>
    <xdr:sp macro="" textlink="">
      <xdr:nvSpPr>
        <xdr:cNvPr id="670" name="テキスト ボックス 669"/>
        <xdr:cNvSpPr txBox="1"/>
      </xdr:nvSpPr>
      <xdr:spPr>
        <a:xfrm>
          <a:off x="14403017" y="13683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34341</xdr:rowOff>
    </xdr:from>
    <xdr:to>
      <xdr:col>72</xdr:col>
      <xdr:colOff>38100</xdr:colOff>
      <xdr:row>79</xdr:row>
      <xdr:rowOff>135941</xdr:rowOff>
    </xdr:to>
    <xdr:sp macro="" textlink="">
      <xdr:nvSpPr>
        <xdr:cNvPr id="671" name="楕円 670"/>
        <xdr:cNvSpPr/>
      </xdr:nvSpPr>
      <xdr:spPr>
        <a:xfrm>
          <a:off x="13652500" y="135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127068</xdr:rowOff>
    </xdr:from>
    <xdr:ext cx="469744" cy="259045"/>
    <xdr:sp macro="" textlink="">
      <xdr:nvSpPr>
        <xdr:cNvPr id="672" name="テキスト ボックス 671"/>
        <xdr:cNvSpPr txBox="1"/>
      </xdr:nvSpPr>
      <xdr:spPr>
        <a:xfrm>
          <a:off x="13468428" y="1367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40948</xdr:rowOff>
    </xdr:from>
    <xdr:to>
      <xdr:col>67</xdr:col>
      <xdr:colOff>101600</xdr:colOff>
      <xdr:row>79</xdr:row>
      <xdr:rowOff>142548</xdr:rowOff>
    </xdr:to>
    <xdr:sp macro="" textlink="">
      <xdr:nvSpPr>
        <xdr:cNvPr id="673" name="楕円 672"/>
        <xdr:cNvSpPr/>
      </xdr:nvSpPr>
      <xdr:spPr>
        <a:xfrm>
          <a:off x="12763500" y="135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133675</xdr:rowOff>
    </xdr:from>
    <xdr:ext cx="378565" cy="259045"/>
    <xdr:sp macro="" textlink="">
      <xdr:nvSpPr>
        <xdr:cNvPr id="674" name="テキスト ボックス 673"/>
        <xdr:cNvSpPr txBox="1"/>
      </xdr:nvSpPr>
      <xdr:spPr>
        <a:xfrm>
          <a:off x="12625017" y="1367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700" name="直線コネクタ 699"/>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701"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2" name="直線コネクタ 701"/>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3"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4" name="直線コネクタ 703"/>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152926</xdr:rowOff>
    </xdr:from>
    <xdr:to>
      <xdr:col>85</xdr:col>
      <xdr:colOff>127000</xdr:colOff>
      <xdr:row>94</xdr:row>
      <xdr:rowOff>5587</xdr:rowOff>
    </xdr:to>
    <xdr:cxnSp macro="">
      <xdr:nvCxnSpPr>
        <xdr:cNvPr id="705" name="直線コネクタ 704"/>
        <xdr:cNvCxnSpPr/>
      </xdr:nvCxnSpPr>
      <xdr:spPr>
        <a:xfrm flipV="1">
          <a:off x="15481300" y="16097776"/>
          <a:ext cx="838200" cy="2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59740</xdr:rowOff>
    </xdr:from>
    <xdr:ext cx="534377" cy="259045"/>
    <xdr:sp macro="" textlink="">
      <xdr:nvSpPr>
        <xdr:cNvPr id="706" name="公債費平均値テキスト"/>
        <xdr:cNvSpPr txBox="1"/>
      </xdr:nvSpPr>
      <xdr:spPr>
        <a:xfrm>
          <a:off x="16370300" y="1617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7" name="フローチャート: 判断 706"/>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5587</xdr:rowOff>
    </xdr:from>
    <xdr:to>
      <xdr:col>81</xdr:col>
      <xdr:colOff>50800</xdr:colOff>
      <xdr:row>94</xdr:row>
      <xdr:rowOff>55085</xdr:rowOff>
    </xdr:to>
    <xdr:cxnSp macro="">
      <xdr:nvCxnSpPr>
        <xdr:cNvPr id="708" name="直線コネクタ 707"/>
        <xdr:cNvCxnSpPr/>
      </xdr:nvCxnSpPr>
      <xdr:spPr>
        <a:xfrm flipV="1">
          <a:off x="14592300" y="16121887"/>
          <a:ext cx="889000" cy="4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9" name="フローチャート: 判断 708"/>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10" name="テキスト ボックス 709"/>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46039</xdr:rowOff>
    </xdr:from>
    <xdr:to>
      <xdr:col>76</xdr:col>
      <xdr:colOff>114300</xdr:colOff>
      <xdr:row>94</xdr:row>
      <xdr:rowOff>55085</xdr:rowOff>
    </xdr:to>
    <xdr:cxnSp macro="">
      <xdr:nvCxnSpPr>
        <xdr:cNvPr id="711" name="直線コネクタ 710"/>
        <xdr:cNvCxnSpPr/>
      </xdr:nvCxnSpPr>
      <xdr:spPr>
        <a:xfrm>
          <a:off x="13703300" y="16162339"/>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2" name="フローチャート: 判断 711"/>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13" name="テキスト ボックス 712"/>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43524</xdr:rowOff>
    </xdr:from>
    <xdr:to>
      <xdr:col>71</xdr:col>
      <xdr:colOff>177800</xdr:colOff>
      <xdr:row>94</xdr:row>
      <xdr:rowOff>46039</xdr:rowOff>
    </xdr:to>
    <xdr:cxnSp macro="">
      <xdr:nvCxnSpPr>
        <xdr:cNvPr id="714" name="直線コネクタ 713"/>
        <xdr:cNvCxnSpPr/>
      </xdr:nvCxnSpPr>
      <xdr:spPr>
        <a:xfrm>
          <a:off x="12814300" y="1615982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5" name="フローチャート: 判断 714"/>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111817</xdr:rowOff>
    </xdr:from>
    <xdr:ext cx="534377" cy="259045"/>
    <xdr:sp macro="" textlink="">
      <xdr:nvSpPr>
        <xdr:cNvPr id="716" name="テキスト ボックス 715"/>
        <xdr:cNvSpPr txBox="1"/>
      </xdr:nvSpPr>
      <xdr:spPr>
        <a:xfrm>
          <a:off x="13436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7" name="フローチャート: 判断 716"/>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95510</xdr:rowOff>
    </xdr:from>
    <xdr:ext cx="534377" cy="259045"/>
    <xdr:sp macro="" textlink="">
      <xdr:nvSpPr>
        <xdr:cNvPr id="718" name="テキスト ボックス 717"/>
        <xdr:cNvSpPr txBox="1"/>
      </xdr:nvSpPr>
      <xdr:spPr>
        <a:xfrm>
          <a:off x="12547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102126</xdr:rowOff>
    </xdr:from>
    <xdr:to>
      <xdr:col>85</xdr:col>
      <xdr:colOff>177800</xdr:colOff>
      <xdr:row>94</xdr:row>
      <xdr:rowOff>32276</xdr:rowOff>
    </xdr:to>
    <xdr:sp macro="" textlink="">
      <xdr:nvSpPr>
        <xdr:cNvPr id="724" name="楕円 723"/>
        <xdr:cNvSpPr/>
      </xdr:nvSpPr>
      <xdr:spPr>
        <a:xfrm>
          <a:off x="16268700" y="1604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125003</xdr:rowOff>
    </xdr:from>
    <xdr:ext cx="534377" cy="259045"/>
    <xdr:sp macro="" textlink="">
      <xdr:nvSpPr>
        <xdr:cNvPr id="725" name="公債費該当値テキスト"/>
        <xdr:cNvSpPr txBox="1"/>
      </xdr:nvSpPr>
      <xdr:spPr>
        <a:xfrm>
          <a:off x="16370300" y="1589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126237</xdr:rowOff>
    </xdr:from>
    <xdr:to>
      <xdr:col>81</xdr:col>
      <xdr:colOff>101600</xdr:colOff>
      <xdr:row>94</xdr:row>
      <xdr:rowOff>56387</xdr:rowOff>
    </xdr:to>
    <xdr:sp macro="" textlink="">
      <xdr:nvSpPr>
        <xdr:cNvPr id="726" name="楕円 725"/>
        <xdr:cNvSpPr/>
      </xdr:nvSpPr>
      <xdr:spPr>
        <a:xfrm>
          <a:off x="15430500" y="160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72914</xdr:rowOff>
    </xdr:from>
    <xdr:ext cx="534377" cy="259045"/>
    <xdr:sp macro="" textlink="">
      <xdr:nvSpPr>
        <xdr:cNvPr id="727" name="テキスト ボックス 726"/>
        <xdr:cNvSpPr txBox="1"/>
      </xdr:nvSpPr>
      <xdr:spPr>
        <a:xfrm>
          <a:off x="15214111" y="15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4285</xdr:rowOff>
    </xdr:from>
    <xdr:to>
      <xdr:col>76</xdr:col>
      <xdr:colOff>165100</xdr:colOff>
      <xdr:row>94</xdr:row>
      <xdr:rowOff>105885</xdr:rowOff>
    </xdr:to>
    <xdr:sp macro="" textlink="">
      <xdr:nvSpPr>
        <xdr:cNvPr id="728" name="楕円 727"/>
        <xdr:cNvSpPr/>
      </xdr:nvSpPr>
      <xdr:spPr>
        <a:xfrm>
          <a:off x="14541500" y="161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122412</xdr:rowOff>
    </xdr:from>
    <xdr:ext cx="534377" cy="259045"/>
    <xdr:sp macro="" textlink="">
      <xdr:nvSpPr>
        <xdr:cNvPr id="729" name="テキスト ボックス 728"/>
        <xdr:cNvSpPr txBox="1"/>
      </xdr:nvSpPr>
      <xdr:spPr>
        <a:xfrm>
          <a:off x="14325111" y="1589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166689</xdr:rowOff>
    </xdr:from>
    <xdr:to>
      <xdr:col>72</xdr:col>
      <xdr:colOff>38100</xdr:colOff>
      <xdr:row>94</xdr:row>
      <xdr:rowOff>96839</xdr:rowOff>
    </xdr:to>
    <xdr:sp macro="" textlink="">
      <xdr:nvSpPr>
        <xdr:cNvPr id="730" name="楕円 729"/>
        <xdr:cNvSpPr/>
      </xdr:nvSpPr>
      <xdr:spPr>
        <a:xfrm>
          <a:off x="13652500" y="161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113366</xdr:rowOff>
    </xdr:from>
    <xdr:ext cx="534377" cy="259045"/>
    <xdr:sp macro="" textlink="">
      <xdr:nvSpPr>
        <xdr:cNvPr id="731" name="テキスト ボックス 730"/>
        <xdr:cNvSpPr txBox="1"/>
      </xdr:nvSpPr>
      <xdr:spPr>
        <a:xfrm>
          <a:off x="13436111" y="1588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164174</xdr:rowOff>
    </xdr:from>
    <xdr:to>
      <xdr:col>67</xdr:col>
      <xdr:colOff>101600</xdr:colOff>
      <xdr:row>94</xdr:row>
      <xdr:rowOff>94324</xdr:rowOff>
    </xdr:to>
    <xdr:sp macro="" textlink="">
      <xdr:nvSpPr>
        <xdr:cNvPr id="732" name="楕円 731"/>
        <xdr:cNvSpPr/>
      </xdr:nvSpPr>
      <xdr:spPr>
        <a:xfrm>
          <a:off x="12763500" y="161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110851</xdr:rowOff>
    </xdr:from>
    <xdr:ext cx="534377" cy="259045"/>
    <xdr:sp macro="" textlink="">
      <xdr:nvSpPr>
        <xdr:cNvPr id="733" name="テキスト ボックス 732"/>
        <xdr:cNvSpPr txBox="1"/>
      </xdr:nvSpPr>
      <xdr:spPr>
        <a:xfrm>
          <a:off x="12547111" y="1588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7" name="テキスト ボックス 74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9" name="テキスト ボックス 74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51" name="テキスト ボックス 75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3" name="テキスト ボックス 75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5" name="テキスト ボックス 75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7" name="直線コネクタ 75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6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61" name="直線コネクタ 76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3"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4" name="フローチャート: 判断 763"/>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6" name="フローチャート: 判断 765"/>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7" name="テキスト ボックス 766"/>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9" name="フローチャート: 判断 768"/>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70" name="テキスト ボックス 769"/>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2" name="フローチャート: 判断 771"/>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3" name="テキスト ボックス 772"/>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4" name="フローチャート: 判断 773"/>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5" name="テキスト ボックス 774"/>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591,464</a:t>
          </a:r>
          <a:r>
            <a:rPr kumimoji="1" lang="ja-JP" altLang="en-US" sz="1300">
              <a:latin typeface="ＭＳ Ｐゴシック" panose="020B0600070205080204" pitchFamily="50" charset="-128"/>
              <a:ea typeface="ＭＳ Ｐゴシック" panose="020B0600070205080204" pitchFamily="50" charset="-128"/>
            </a:rPr>
            <a:t>円となっている。町として事業費の減少に努めていたことから、全体として類似団体の平均を下回っている。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71,535</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円となっており、類似団体平均に比べて高いのは、藤崎町文化センター整備事業を行ったことが主な要因である。</a:t>
          </a:r>
        </a:p>
        <a:p>
          <a:r>
            <a:rPr kumimoji="1" lang="ja-JP" altLang="en-US" sz="1300">
              <a:latin typeface="ＭＳ Ｐゴシック" panose="020B0600070205080204" pitchFamily="50" charset="-128"/>
              <a:ea typeface="ＭＳ Ｐゴシック" panose="020B0600070205080204" pitchFamily="50" charset="-128"/>
            </a:rPr>
            <a:t>また、公債費については、常盤小学校建設事業などの償還が始まったことなどにより、依然類似団体平均をやや上回る結果となっている。</a:t>
          </a:r>
        </a:p>
        <a:p>
          <a:r>
            <a:rPr kumimoji="1" lang="ja-JP" altLang="en-US" sz="1300">
              <a:latin typeface="ＭＳ Ｐゴシック" panose="020B0600070205080204" pitchFamily="50" charset="-128"/>
              <a:ea typeface="ＭＳ Ｐゴシック" panose="020B0600070205080204" pitchFamily="50" charset="-128"/>
            </a:rPr>
            <a:t>今後も公債費については平成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年頃まで同程度で推移すると見込まれている。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年度決算においては交付税の減額に対応するため、財政調整基金の取崩をした結果、基金残高が減となり、実質単年度収支もマイナスとなっている。</a:t>
          </a:r>
        </a:p>
        <a:p>
          <a:r>
            <a:rPr kumimoji="1" lang="ja-JP" altLang="en-US" sz="1400">
              <a:latin typeface="ＭＳ ゴシック" pitchFamily="49" charset="-128"/>
              <a:ea typeface="ＭＳ ゴシック" pitchFamily="49" charset="-128"/>
            </a:rPr>
            <a:t>　実質収支については、プラスで推移しており、今後もこれまでの施策を継続し、交付税の減に対応した、基金に頼らない安定した財政運営に努める。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財政健全化法が施行された平成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年度以降、全会計において黒字を達成している。全事業の黒字を継続するために、今後も安定した財政運営を行う。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9212538</v>
      </c>
      <c r="BO4" s="410"/>
      <c r="BP4" s="410"/>
      <c r="BQ4" s="410"/>
      <c r="BR4" s="410"/>
      <c r="BS4" s="410"/>
      <c r="BT4" s="410"/>
      <c r="BU4" s="411"/>
      <c r="BV4" s="409">
        <v>8030507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4.0999999999999996</v>
      </c>
      <c r="CU4" s="416"/>
      <c r="CV4" s="416"/>
      <c r="CW4" s="416"/>
      <c r="CX4" s="416"/>
      <c r="CY4" s="416"/>
      <c r="CZ4" s="416"/>
      <c r="DA4" s="417"/>
      <c r="DB4" s="415">
        <v>3.7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8973706</v>
      </c>
      <c r="BO5" s="447"/>
      <c r="BP5" s="447"/>
      <c r="BQ5" s="447"/>
      <c r="BR5" s="447"/>
      <c r="BS5" s="447"/>
      <c r="BT5" s="447"/>
      <c r="BU5" s="448"/>
      <c r="BV5" s="446">
        <v>7758127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85.7</v>
      </c>
      <c r="CU5" s="444"/>
      <c r="CV5" s="444"/>
      <c r="CW5" s="444"/>
      <c r="CX5" s="444"/>
      <c r="CY5" s="444"/>
      <c r="CZ5" s="444"/>
      <c r="DA5" s="445"/>
      <c r="DB5" s="443">
        <v>85.2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238832</v>
      </c>
      <c r="BO6" s="447"/>
      <c r="BP6" s="447"/>
      <c r="BQ6" s="447"/>
      <c r="BR6" s="447"/>
      <c r="BS6" s="447"/>
      <c r="BT6" s="447"/>
      <c r="BU6" s="448"/>
      <c r="BV6" s="446">
        <v>272380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89.4</v>
      </c>
      <c r="CU6" s="484"/>
      <c r="CV6" s="484"/>
      <c r="CW6" s="484"/>
      <c r="CX6" s="484"/>
      <c r="CY6" s="484"/>
      <c r="CZ6" s="484"/>
      <c r="DA6" s="485"/>
      <c r="DB6" s="483">
        <v>88.7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40358</v>
      </c>
      <c r="BO7" s="447"/>
      <c r="BP7" s="447"/>
      <c r="BQ7" s="447"/>
      <c r="BR7" s="447"/>
      <c r="BS7" s="447"/>
      <c r="BT7" s="447"/>
      <c r="BU7" s="448"/>
      <c r="BV7" s="446">
        <v>91171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4875001</v>
      </c>
      <c r="CU7" s="447"/>
      <c r="CV7" s="447"/>
      <c r="CW7" s="447"/>
      <c r="CX7" s="447"/>
      <c r="CY7" s="447"/>
      <c r="CZ7" s="447"/>
      <c r="DA7" s="448"/>
      <c r="DB7" s="446">
        <v>4961619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198474</v>
      </c>
      <c r="BO8" s="447"/>
      <c r="BP8" s="447"/>
      <c r="BQ8" s="447"/>
      <c r="BR8" s="447"/>
      <c r="BS8" s="447"/>
      <c r="BT8" s="447"/>
      <c r="BU8" s="448"/>
      <c r="BV8" s="446">
        <v>181209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0.27</v>
      </c>
      <c r="CU8" s="487"/>
      <c r="CV8" s="487"/>
      <c r="CW8" s="487"/>
      <c r="CX8" s="487"/>
      <c r="CY8" s="487"/>
      <c r="CZ8" s="487"/>
      <c r="DA8" s="488"/>
      <c r="DB8" s="486">
        <v>0.27</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15179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17265</v>
      </c>
      <c r="BO9" s="447"/>
      <c r="BP9" s="447"/>
      <c r="BQ9" s="447"/>
      <c r="BR9" s="447"/>
      <c r="BS9" s="447"/>
      <c r="BT9" s="447"/>
      <c r="BU9" s="448"/>
      <c r="BV9" s="446">
        <v>132834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23.3</v>
      </c>
      <c r="CU9" s="444"/>
      <c r="CV9" s="444"/>
      <c r="CW9" s="444"/>
      <c r="CX9" s="444"/>
      <c r="CY9" s="444"/>
      <c r="CZ9" s="444"/>
      <c r="DA9" s="445"/>
      <c r="DB9" s="443">
        <v>23.9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16021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2542</v>
      </c>
      <c r="BO10" s="447"/>
      <c r="BP10" s="447"/>
      <c r="BQ10" s="447"/>
      <c r="BR10" s="447"/>
      <c r="BS10" s="447"/>
      <c r="BT10" s="447"/>
      <c r="BU10" s="448"/>
      <c r="BV10" s="446">
        <v>7037</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1062</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15172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254800</v>
      </c>
      <c r="BO12" s="447"/>
      <c r="BP12" s="447"/>
      <c r="BQ12" s="447"/>
      <c r="BR12" s="447"/>
      <c r="BS12" s="447"/>
      <c r="BT12" s="447"/>
      <c r="BU12" s="448"/>
      <c r="BV12" s="446">
        <v>149552</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15161</v>
      </c>
      <c r="S13" s="528"/>
      <c r="T13" s="528"/>
      <c r="U13" s="528"/>
      <c r="V13" s="529"/>
      <c r="W13" s="462" t="s">
        <v>134</v>
      </c>
      <c r="X13" s="463"/>
      <c r="Y13" s="463"/>
      <c r="Z13" s="463"/>
      <c r="AA13" s="463"/>
      <c r="AB13" s="453"/>
      <c r="AC13" s="497">
        <v>1924</v>
      </c>
      <c r="AD13" s="498"/>
      <c r="AE13" s="498"/>
      <c r="AF13" s="498"/>
      <c r="AG13" s="537"/>
      <c r="AH13" s="497">
        <v>2186</v>
      </c>
      <c r="AI13" s="498"/>
      <c r="AJ13" s="498"/>
      <c r="AK13" s="498"/>
      <c r="AL13" s="499"/>
      <c r="AM13" s="475" t="s">
        <v>135</v>
      </c>
      <c r="AN13" s="476"/>
      <c r="AO13" s="476"/>
      <c r="AP13" s="476"/>
      <c r="AQ13" s="476"/>
      <c r="AR13" s="476"/>
      <c r="AS13" s="476"/>
      <c r="AT13" s="477"/>
      <c r="AU13" s="478" t="s">
        <v>129</v>
      </c>
      <c r="AV13" s="479"/>
      <c r="AW13" s="479"/>
      <c r="AX13" s="479"/>
      <c r="AY13" s="480" t="s">
        <v>136</v>
      </c>
      <c r="AZ13" s="481"/>
      <c r="BA13" s="481"/>
      <c r="BB13" s="481"/>
      <c r="BC13" s="481"/>
      <c r="BD13" s="481"/>
      <c r="BE13" s="481"/>
      <c r="BF13" s="481"/>
      <c r="BG13" s="481"/>
      <c r="BH13" s="481"/>
      <c r="BI13" s="481"/>
      <c r="BJ13" s="481"/>
      <c r="BK13" s="481"/>
      <c r="BL13" s="481"/>
      <c r="BM13" s="482"/>
      <c r="BN13" s="446">
        <v>-234993</v>
      </c>
      <c r="BO13" s="447"/>
      <c r="BP13" s="447"/>
      <c r="BQ13" s="447"/>
      <c r="BR13" s="447"/>
      <c r="BS13" s="447"/>
      <c r="BT13" s="447"/>
      <c r="BU13" s="448"/>
      <c r="BV13" s="446">
        <v>-8619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12.5</v>
      </c>
      <c r="CU13" s="444"/>
      <c r="CV13" s="444"/>
      <c r="CW13" s="444"/>
      <c r="CX13" s="444"/>
      <c r="CY13" s="444"/>
      <c r="CZ13" s="444"/>
      <c r="DA13" s="445"/>
      <c r="DB13" s="443">
        <v>12.4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15306</v>
      </c>
      <c r="S14" s="528"/>
      <c r="T14" s="528"/>
      <c r="U14" s="528"/>
      <c r="V14" s="529"/>
      <c r="W14" s="436"/>
      <c r="X14" s="437"/>
      <c r="Y14" s="437"/>
      <c r="Z14" s="437"/>
      <c r="AA14" s="437"/>
      <c r="AB14" s="426"/>
      <c r="AC14" s="530">
        <v>24.1</v>
      </c>
      <c r="AD14" s="531"/>
      <c r="AE14" s="531"/>
      <c r="AF14" s="531"/>
      <c r="AG14" s="532"/>
      <c r="AH14" s="530">
        <v>26.5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67</v>
      </c>
      <c r="CU14" s="542"/>
      <c r="CV14" s="542"/>
      <c r="CW14" s="542"/>
      <c r="CX14" s="542"/>
      <c r="CY14" s="542"/>
      <c r="CZ14" s="542"/>
      <c r="DA14" s="543"/>
      <c r="DB14" s="541">
        <v>68.599999999999994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15296</v>
      </c>
      <c r="S15" s="528"/>
      <c r="T15" s="528"/>
      <c r="U15" s="528"/>
      <c r="V15" s="529"/>
      <c r="W15" s="462" t="s">
        <v>140</v>
      </c>
      <c r="X15" s="463"/>
      <c r="Y15" s="463"/>
      <c r="Z15" s="463"/>
      <c r="AA15" s="463"/>
      <c r="AB15" s="453"/>
      <c r="AC15" s="497">
        <v>1565</v>
      </c>
      <c r="AD15" s="498"/>
      <c r="AE15" s="498"/>
      <c r="AF15" s="498"/>
      <c r="AG15" s="537"/>
      <c r="AH15" s="497">
        <v>1562</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1177991</v>
      </c>
      <c r="BO15" s="410"/>
      <c r="BP15" s="410"/>
      <c r="BQ15" s="410"/>
      <c r="BR15" s="410"/>
      <c r="BS15" s="410"/>
      <c r="BT15" s="410"/>
      <c r="BU15" s="411"/>
      <c r="BV15" s="409">
        <v>1154560</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19.600000000000001</v>
      </c>
      <c r="AD16" s="531"/>
      <c r="AE16" s="531"/>
      <c r="AF16" s="531"/>
      <c r="AG16" s="532"/>
      <c r="AH16" s="530">
        <v>18.899999999999999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4230479</v>
      </c>
      <c r="BO16" s="447"/>
      <c r="BP16" s="447"/>
      <c r="BQ16" s="447"/>
      <c r="BR16" s="447"/>
      <c r="BS16" s="447"/>
      <c r="BT16" s="447"/>
      <c r="BU16" s="448"/>
      <c r="BV16" s="446">
        <v>4241803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4501</v>
      </c>
      <c r="AD17" s="498"/>
      <c r="AE17" s="498"/>
      <c r="AF17" s="498"/>
      <c r="AG17" s="537"/>
      <c r="AH17" s="497">
        <v>4514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1481581</v>
      </c>
      <c r="BO17" s="447"/>
      <c r="BP17" s="447"/>
      <c r="BQ17" s="447"/>
      <c r="BR17" s="447"/>
      <c r="BS17" s="447"/>
      <c r="BT17" s="447"/>
      <c r="BU17" s="448"/>
      <c r="BV17" s="446">
        <v>1441125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37.29</v>
      </c>
      <c r="M18" s="559"/>
      <c r="N18" s="559"/>
      <c r="O18" s="559"/>
      <c r="P18" s="559"/>
      <c r="Q18" s="559"/>
      <c r="R18" s="560"/>
      <c r="S18" s="560"/>
      <c r="T18" s="560"/>
      <c r="U18" s="560"/>
      <c r="V18" s="561"/>
      <c r="W18" s="464"/>
      <c r="X18" s="465"/>
      <c r="Y18" s="465"/>
      <c r="Z18" s="465"/>
      <c r="AA18" s="465"/>
      <c r="AB18" s="456"/>
      <c r="AC18" s="562">
        <v>56.3</v>
      </c>
      <c r="AD18" s="563"/>
      <c r="AE18" s="563"/>
      <c r="AF18" s="563"/>
      <c r="AG18" s="564"/>
      <c r="AH18" s="562">
        <v>54.6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4215090</v>
      </c>
      <c r="BO18" s="447"/>
      <c r="BP18" s="447"/>
      <c r="BQ18" s="447"/>
      <c r="BR18" s="447"/>
      <c r="BS18" s="447"/>
      <c r="BT18" s="447"/>
      <c r="BU18" s="448"/>
      <c r="BV18" s="446">
        <v>4267952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407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5680144</v>
      </c>
      <c r="BO19" s="447"/>
      <c r="BP19" s="447"/>
      <c r="BQ19" s="447"/>
      <c r="BR19" s="447"/>
      <c r="BS19" s="447"/>
      <c r="BT19" s="447"/>
      <c r="BU19" s="448"/>
      <c r="BV19" s="446">
        <v>5471952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4942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12015681</v>
      </c>
      <c r="BO23" s="447"/>
      <c r="BP23" s="447"/>
      <c r="BQ23" s="447"/>
      <c r="BR23" s="447"/>
      <c r="BS23" s="447"/>
      <c r="BT23" s="447"/>
      <c r="BU23" s="448"/>
      <c r="BV23" s="446">
        <v>12012367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7200</v>
      </c>
      <c r="R24" s="498"/>
      <c r="S24" s="498"/>
      <c r="T24" s="498"/>
      <c r="U24" s="498"/>
      <c r="V24" s="537"/>
      <c r="W24" s="596"/>
      <c r="X24" s="584"/>
      <c r="Y24" s="585"/>
      <c r="Z24" s="496" t="s">
        <v>164</v>
      </c>
      <c r="AA24" s="476"/>
      <c r="AB24" s="476"/>
      <c r="AC24" s="476"/>
      <c r="AD24" s="476"/>
      <c r="AE24" s="476"/>
      <c r="AF24" s="476"/>
      <c r="AG24" s="477"/>
      <c r="AH24" s="497">
        <v>125</v>
      </c>
      <c r="AI24" s="498"/>
      <c r="AJ24" s="498"/>
      <c r="AK24" s="498"/>
      <c r="AL24" s="537"/>
      <c r="AM24" s="497">
        <v>381500</v>
      </c>
      <c r="AN24" s="498"/>
      <c r="AO24" s="498"/>
      <c r="AP24" s="498"/>
      <c r="AQ24" s="498"/>
      <c r="AR24" s="537"/>
      <c r="AS24" s="497">
        <v>3052</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6973119</v>
      </c>
      <c r="BO24" s="447"/>
      <c r="BP24" s="447"/>
      <c r="BQ24" s="447"/>
      <c r="BR24" s="447"/>
      <c r="BS24" s="447"/>
      <c r="BT24" s="447"/>
      <c r="BU24" s="448"/>
      <c r="BV24" s="446">
        <v>6907007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5820</v>
      </c>
      <c r="R25" s="498"/>
      <c r="S25" s="498"/>
      <c r="T25" s="498"/>
      <c r="U25" s="498"/>
      <c r="V25" s="537"/>
      <c r="W25" s="596"/>
      <c r="X25" s="584"/>
      <c r="Y25" s="585"/>
      <c r="Z25" s="496" t="s">
        <v>167</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26729</v>
      </c>
      <c r="BO25" s="410"/>
      <c r="BP25" s="410"/>
      <c r="BQ25" s="410"/>
      <c r="BR25" s="410"/>
      <c r="BS25" s="410"/>
      <c r="BT25" s="410"/>
      <c r="BU25" s="411"/>
      <c r="BV25" s="409">
        <v>39060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5310</v>
      </c>
      <c r="R26" s="498"/>
      <c r="S26" s="498"/>
      <c r="T26" s="498"/>
      <c r="U26" s="498"/>
      <c r="V26" s="537"/>
      <c r="W26" s="596"/>
      <c r="X26" s="584"/>
      <c r="Y26" s="585"/>
      <c r="Z26" s="496" t="s">
        <v>170</v>
      </c>
      <c r="AA26" s="606"/>
      <c r="AB26" s="606"/>
      <c r="AC26" s="606"/>
      <c r="AD26" s="606"/>
      <c r="AE26" s="606"/>
      <c r="AF26" s="606"/>
      <c r="AG26" s="607"/>
      <c r="AH26" s="497">
        <v>7</v>
      </c>
      <c r="AI26" s="498"/>
      <c r="AJ26" s="498"/>
      <c r="AK26" s="498"/>
      <c r="AL26" s="537"/>
      <c r="AM26" s="497">
        <v>21721</v>
      </c>
      <c r="AN26" s="498"/>
      <c r="AO26" s="498"/>
      <c r="AP26" s="498"/>
      <c r="AQ26" s="498"/>
      <c r="AR26" s="537"/>
      <c r="AS26" s="497">
        <v>3103</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2560</v>
      </c>
      <c r="R27" s="498"/>
      <c r="S27" s="498"/>
      <c r="T27" s="498"/>
      <c r="U27" s="498"/>
      <c r="V27" s="537"/>
      <c r="W27" s="596"/>
      <c r="X27" s="584"/>
      <c r="Y27" s="585"/>
      <c r="Z27" s="496" t="s">
        <v>173</v>
      </c>
      <c r="AA27" s="476"/>
      <c r="AB27" s="476"/>
      <c r="AC27" s="476"/>
      <c r="AD27" s="476"/>
      <c r="AE27" s="476"/>
      <c r="AF27" s="476"/>
      <c r="AG27" s="477"/>
      <c r="AH27" s="497" t="s">
        <v>132</v>
      </c>
      <c r="AI27" s="498"/>
      <c r="AJ27" s="498"/>
      <c r="AK27" s="498"/>
      <c r="AL27" s="537"/>
      <c r="AM27" s="497" t="s">
        <v>132</v>
      </c>
      <c r="AN27" s="498"/>
      <c r="AO27" s="498"/>
      <c r="AP27" s="498"/>
      <c r="AQ27" s="498"/>
      <c r="AR27" s="537"/>
      <c r="AS27" s="497" t="s">
        <v>132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132</v>
      </c>
      <c r="BO27" s="620"/>
      <c r="BP27" s="620"/>
      <c r="BQ27" s="620"/>
      <c r="BR27" s="620"/>
      <c r="BS27" s="620"/>
      <c r="BT27" s="620"/>
      <c r="BU27" s="621"/>
      <c r="BV27" s="619" t="s">
        <v>132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2250</v>
      </c>
      <c r="R28" s="498"/>
      <c r="S28" s="498"/>
      <c r="T28" s="498"/>
      <c r="U28" s="498"/>
      <c r="V28" s="537"/>
      <c r="W28" s="596"/>
      <c r="X28" s="584"/>
      <c r="Y28" s="585"/>
      <c r="Z28" s="496" t="s">
        <v>176</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1289679</v>
      </c>
      <c r="BO28" s="410"/>
      <c r="BP28" s="410"/>
      <c r="BQ28" s="410"/>
      <c r="BR28" s="410"/>
      <c r="BS28" s="410"/>
      <c r="BT28" s="410"/>
      <c r="BU28" s="411"/>
      <c r="BV28" s="409">
        <v>1441937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12</v>
      </c>
      <c r="M29" s="498"/>
      <c r="N29" s="498"/>
      <c r="O29" s="498"/>
      <c r="P29" s="537"/>
      <c r="Q29" s="497">
        <v>2150</v>
      </c>
      <c r="R29" s="498"/>
      <c r="S29" s="498"/>
      <c r="T29" s="498"/>
      <c r="U29" s="498"/>
      <c r="V29" s="537"/>
      <c r="W29" s="597"/>
      <c r="X29" s="598"/>
      <c r="Y29" s="599"/>
      <c r="Z29" s="496" t="s">
        <v>179</v>
      </c>
      <c r="AA29" s="476"/>
      <c r="AB29" s="476"/>
      <c r="AC29" s="476"/>
      <c r="AD29" s="476"/>
      <c r="AE29" s="476"/>
      <c r="AF29" s="476"/>
      <c r="AG29" s="477"/>
      <c r="AH29" s="497">
        <v>125</v>
      </c>
      <c r="AI29" s="498"/>
      <c r="AJ29" s="498"/>
      <c r="AK29" s="498"/>
      <c r="AL29" s="537"/>
      <c r="AM29" s="497">
        <v>381500</v>
      </c>
      <c r="AN29" s="498"/>
      <c r="AO29" s="498"/>
      <c r="AP29" s="498"/>
      <c r="AQ29" s="498"/>
      <c r="AR29" s="537"/>
      <c r="AS29" s="497">
        <v>3052</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311800</v>
      </c>
      <c r="BO29" s="447"/>
      <c r="BP29" s="447"/>
      <c r="BQ29" s="447"/>
      <c r="BR29" s="447"/>
      <c r="BS29" s="447"/>
      <c r="BT29" s="447"/>
      <c r="BU29" s="448"/>
      <c r="BV29" s="446">
        <v>308789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94.4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1527688</v>
      </c>
      <c r="BO30" s="620"/>
      <c r="BP30" s="620"/>
      <c r="BQ30" s="620"/>
      <c r="BR30" s="620"/>
      <c r="BS30" s="620"/>
      <c r="BT30" s="620"/>
      <c r="BU30" s="621"/>
      <c r="BV30" s="619">
        <v>1479529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弘前地区消防事務組合・一般会計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ふじさきファーマーズＬＡＢＯ</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南黒地区福祉事務組合・一般会計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f t="shared" si="0"/>
        <v>7</v>
      </c>
      <c r="AN36" s="632"/>
      <c r="AO36" s="633" t="str">
        <f>IF('各会計、関係団体の財政状況及び健全化判断比率'!B33="","",'各会計、関係団体の財政状況及び健全化判断比率'!B33)</f>
        <v>農業集落排水事業会計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黒石地区清掃施設組合・一般会計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弘前地区環境整備事務組合・一般会計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青森県市町村総合事務組合・一般会計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青森県後期高齢者医療広域連合・一般会計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青森県後期高齢者医療広域連合・後期高齢者医療特別会計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津軽広域連合・一般会計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青森県市町村職員退職手当組合・一般会計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青森県交通災害共済組合・交通災害共済事業会計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shLNrL1agJC7Qhirhkmn063C/JTRHda5UnFksu9QBIt2TrDvtz9jNT3LKIO+QnRISkxTEhuOqgEUkOEB3GWTg==" saltValue="ye585rOAodpSjja7SY1Y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553</v>
      </c>
      <c r="D34" s="1224"/>
      <c r="E34" s="1225"/>
      <c r="F34" s="32">
        <v>2.89</v>
      </c>
      <c r="G34" s="33">
        <v>3.27</v>
      </c>
      <c r="H34" s="33">
        <v>5.44</v>
      </c>
      <c r="I34" s="33">
        <v>5.83</v>
      </c>
      <c r="J34" s="34">
        <v>6.33</v>
      </c>
      <c r="K34" s="22"/>
      <c r="L34" s="22"/>
      <c r="M34" s="22"/>
      <c r="N34" s="22"/>
      <c r="O34" s="22"/>
      <c r="P34" s="22"/>
    </row>
    <row r="35" spans="1:16" ht="39" customHeight="1" x14ac:dyDescent="0.15">
      <c r="A35" s="22"/>
      <c r="B35" s="35"/>
      <c r="C35" s="1218" t="s">
        <v>554</v>
      </c>
      <c r="D35" s="1219"/>
      <c r="E35" s="1220"/>
      <c r="F35" s="36">
        <v>2.81</v>
      </c>
      <c r="G35" s="37">
        <v>1.82</v>
      </c>
      <c r="H35" s="37">
        <v>0.95</v>
      </c>
      <c r="I35" s="37">
        <v>3.65</v>
      </c>
      <c r="J35" s="38">
        <v>4.07</v>
      </c>
      <c r="K35" s="22"/>
      <c r="L35" s="22"/>
      <c r="M35" s="22"/>
      <c r="N35" s="22"/>
      <c r="O35" s="22"/>
      <c r="P35" s="22"/>
    </row>
    <row r="36" spans="1:16" ht="39" customHeight="1" x14ac:dyDescent="0.15">
      <c r="A36" s="22"/>
      <c r="B36" s="35"/>
      <c r="C36" s="1218" t="s">
        <v>555</v>
      </c>
      <c r="D36" s="1219"/>
      <c r="E36" s="1220"/>
      <c r="F36" s="36">
        <v>0.4</v>
      </c>
      <c r="G36" s="37">
        <v>0.99</v>
      </c>
      <c r="H36" s="37">
        <v>0.86</v>
      </c>
      <c r="I36" s="37">
        <v>1.47</v>
      </c>
      <c r="J36" s="38">
        <v>2.6</v>
      </c>
      <c r="K36" s="22"/>
      <c r="L36" s="22"/>
      <c r="M36" s="22"/>
      <c r="N36" s="22"/>
      <c r="O36" s="22"/>
      <c r="P36" s="22"/>
    </row>
    <row r="37" spans="1:16" ht="39" customHeight="1" x14ac:dyDescent="0.15">
      <c r="A37" s="22"/>
      <c r="B37" s="35"/>
      <c r="C37" s="1218" t="s">
        <v>556</v>
      </c>
      <c r="D37" s="1219"/>
      <c r="E37" s="1220"/>
      <c r="F37" s="36">
        <v>0.73</v>
      </c>
      <c r="G37" s="37">
        <v>0.86</v>
      </c>
      <c r="H37" s="37">
        <v>0.45</v>
      </c>
      <c r="I37" s="37">
        <v>0.46</v>
      </c>
      <c r="J37" s="38">
        <v>0.84</v>
      </c>
      <c r="K37" s="22"/>
      <c r="L37" s="22"/>
      <c r="M37" s="22"/>
      <c r="N37" s="22"/>
      <c r="O37" s="22"/>
      <c r="P37" s="22"/>
    </row>
    <row r="38" spans="1:16" ht="39" customHeight="1" x14ac:dyDescent="0.15">
      <c r="A38" s="22"/>
      <c r="B38" s="35"/>
      <c r="C38" s="1218" t="s">
        <v>557</v>
      </c>
      <c r="D38" s="1219"/>
      <c r="E38" s="1220"/>
      <c r="F38" s="36">
        <v>0.85</v>
      </c>
      <c r="G38" s="37">
        <v>1.1299999999999999</v>
      </c>
      <c r="H38" s="37">
        <v>0.66</v>
      </c>
      <c r="I38" s="37">
        <v>0.43</v>
      </c>
      <c r="J38" s="38">
        <v>0.64</v>
      </c>
      <c r="K38" s="22"/>
      <c r="L38" s="22"/>
      <c r="M38" s="22"/>
      <c r="N38" s="22"/>
      <c r="O38" s="22"/>
      <c r="P38" s="22"/>
    </row>
    <row r="39" spans="1:16" ht="39" customHeight="1" x14ac:dyDescent="0.15">
      <c r="A39" s="22"/>
      <c r="B39" s="35"/>
      <c r="C39" s="1218" t="s">
        <v>558</v>
      </c>
      <c r="D39" s="1219"/>
      <c r="E39" s="1220"/>
      <c r="F39" s="36">
        <v>0.37</v>
      </c>
      <c r="G39" s="37">
        <v>0.24</v>
      </c>
      <c r="H39" s="37">
        <v>0.21</v>
      </c>
      <c r="I39" s="37">
        <v>0.52</v>
      </c>
      <c r="J39" s="38">
        <v>0.24</v>
      </c>
      <c r="K39" s="22"/>
      <c r="L39" s="22"/>
      <c r="M39" s="22"/>
      <c r="N39" s="22"/>
      <c r="O39" s="22"/>
      <c r="P39" s="22"/>
    </row>
    <row r="40" spans="1:16" ht="39" customHeight="1" x14ac:dyDescent="0.15">
      <c r="A40" s="22"/>
      <c r="B40" s="35"/>
      <c r="C40" s="1218" t="s">
        <v>559</v>
      </c>
      <c r="D40" s="1219"/>
      <c r="E40" s="1220"/>
      <c r="F40" s="36">
        <v>0</v>
      </c>
      <c r="G40" s="37">
        <v>0.02</v>
      </c>
      <c r="H40" s="37">
        <v>0.02</v>
      </c>
      <c r="I40" s="37">
        <v>0.04</v>
      </c>
      <c r="J40" s="38">
        <v>0.06</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560</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561</v>
      </c>
      <c r="D43" s="1222"/>
      <c r="E43" s="1223"/>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x1WHUtun4aUeA5XPgGgc0HMcy4ocMEJqxcweLmlcsV/AVaUsljpnuUkOqq6F3DRpmfdloUuCqAJ6e5FnBQzMA==" saltValue="7NY59M7hFpUhV3J3DGlU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1249</v>
      </c>
      <c r="L45" s="60">
        <v>1245</v>
      </c>
      <c r="M45" s="60">
        <v>1164</v>
      </c>
      <c r="N45" s="60">
        <v>1335</v>
      </c>
      <c r="O45" s="61">
        <v>1358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15</v>
      </c>
      <c r="F48" s="1228"/>
      <c r="G48" s="1228"/>
      <c r="H48" s="1228"/>
      <c r="I48" s="1228"/>
      <c r="J48" s="1229"/>
      <c r="K48" s="63">
        <v>296</v>
      </c>
      <c r="L48" s="64">
        <v>285</v>
      </c>
      <c r="M48" s="64">
        <v>247</v>
      </c>
      <c r="N48" s="64">
        <v>244</v>
      </c>
      <c r="O48" s="65">
        <v>217</v>
      </c>
      <c r="P48" s="48"/>
      <c r="Q48" s="48"/>
      <c r="R48" s="48"/>
      <c r="S48" s="48"/>
      <c r="T48" s="48"/>
      <c r="U48" s="48"/>
    </row>
    <row r="49" spans="1:21" ht="30.75" customHeight="1" x14ac:dyDescent="0.15">
      <c r="A49" s="48"/>
      <c r="B49" s="1236"/>
      <c r="C49" s="1237"/>
      <c r="D49" s="62"/>
      <c r="E49" s="1228" t="s">
        <v>16</v>
      </c>
      <c r="F49" s="1228"/>
      <c r="G49" s="1228"/>
      <c r="H49" s="1228"/>
      <c r="I49" s="1228"/>
      <c r="J49" s="1229"/>
      <c r="K49" s="63">
        <v>30</v>
      </c>
      <c r="L49" s="64">
        <v>31</v>
      </c>
      <c r="M49" s="64">
        <v>32</v>
      </c>
      <c r="N49" s="64">
        <v>31</v>
      </c>
      <c r="O49" s="65">
        <v>31</v>
      </c>
      <c r="P49" s="48"/>
      <c r="Q49" s="48"/>
      <c r="R49" s="48"/>
      <c r="S49" s="48"/>
      <c r="T49" s="48"/>
      <c r="U49" s="48"/>
    </row>
    <row r="50" spans="1:21" ht="30.75" customHeight="1" x14ac:dyDescent="0.15">
      <c r="A50" s="48"/>
      <c r="B50" s="1236"/>
      <c r="C50" s="1237"/>
      <c r="D50" s="62"/>
      <c r="E50" s="1228" t="s">
        <v>17</v>
      </c>
      <c r="F50" s="1228"/>
      <c r="G50" s="1228"/>
      <c r="H50" s="1228"/>
      <c r="I50" s="1228"/>
      <c r="J50" s="1229"/>
      <c r="K50" s="63">
        <v>15</v>
      </c>
      <c r="L50" s="64">
        <v>15</v>
      </c>
      <c r="M50" s="64">
        <v>15</v>
      </c>
      <c r="N50" s="64">
        <v>12</v>
      </c>
      <c r="O50" s="65">
        <v>11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504</v>
      </c>
      <c r="L51" s="64">
        <v>0</v>
      </c>
      <c r="M51" s="64">
        <v>0</v>
      </c>
      <c r="N51" s="64" t="s">
        <v>504</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1011</v>
      </c>
      <c r="L52" s="64">
        <v>1029</v>
      </c>
      <c r="M52" s="64">
        <v>1048</v>
      </c>
      <c r="N52" s="64">
        <v>1086</v>
      </c>
      <c r="O52" s="65">
        <v>1087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579</v>
      </c>
      <c r="L53" s="69">
        <v>547</v>
      </c>
      <c r="M53" s="69">
        <v>410</v>
      </c>
      <c r="N53" s="69">
        <v>536</v>
      </c>
      <c r="O53" s="70">
        <v>530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u9iSoDA+g3Hwir2TXQk9NP0OpNP3MXZ5h+qcoE4isWO/24bzie81hRrdqRtYcawVkEBWK2k1c5wuzf0rM4KWg==" saltValue="Gl2C4Yt9eoM+opm0H6IQ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42" t="s">
        <v>24</v>
      </c>
      <c r="C41" s="1243"/>
      <c r="D41" s="81"/>
      <c r="E41" s="1248" t="s">
        <v>25</v>
      </c>
      <c r="F41" s="1248"/>
      <c r="G41" s="1248"/>
      <c r="H41" s="1249"/>
      <c r="I41" s="82">
        <v>12814</v>
      </c>
      <c r="J41" s="83">
        <v>13070</v>
      </c>
      <c r="K41" s="83">
        <v>12434</v>
      </c>
      <c r="L41" s="83">
        <v>12012</v>
      </c>
      <c r="M41" s="84">
        <v>12016</v>
      </c>
    </row>
    <row r="42" spans="2:13" ht="27.75" customHeight="1" x14ac:dyDescent="0.15">
      <c r="B42" s="1244"/>
      <c r="C42" s="1245"/>
      <c r="D42" s="85"/>
      <c r="E42" s="1250" t="s">
        <v>26</v>
      </c>
      <c r="F42" s="1250"/>
      <c r="G42" s="1250"/>
      <c r="H42" s="1251"/>
      <c r="I42" s="86">
        <v>81</v>
      </c>
      <c r="J42" s="87">
        <v>65</v>
      </c>
      <c r="K42" s="87">
        <v>49</v>
      </c>
      <c r="L42" s="87">
        <v>37</v>
      </c>
      <c r="M42" s="88">
        <v>26</v>
      </c>
    </row>
    <row r="43" spans="2:13" ht="27.75" customHeight="1" x14ac:dyDescent="0.15">
      <c r="B43" s="1244"/>
      <c r="C43" s="1245"/>
      <c r="D43" s="85"/>
      <c r="E43" s="1250" t="s">
        <v>27</v>
      </c>
      <c r="F43" s="1250"/>
      <c r="G43" s="1250"/>
      <c r="H43" s="1251"/>
      <c r="I43" s="86">
        <v>4318</v>
      </c>
      <c r="J43" s="87">
        <v>4174</v>
      </c>
      <c r="K43" s="87">
        <v>3813</v>
      </c>
      <c r="L43" s="87">
        <v>3352</v>
      </c>
      <c r="M43" s="88">
        <v>3031</v>
      </c>
    </row>
    <row r="44" spans="2:13" ht="27.75" customHeight="1" x14ac:dyDescent="0.15">
      <c r="B44" s="1244"/>
      <c r="C44" s="1245"/>
      <c r="D44" s="85"/>
      <c r="E44" s="1250" t="s">
        <v>28</v>
      </c>
      <c r="F44" s="1250"/>
      <c r="G44" s="1250"/>
      <c r="H44" s="1251"/>
      <c r="I44" s="86">
        <v>146</v>
      </c>
      <c r="J44" s="87">
        <v>143</v>
      </c>
      <c r="K44" s="87">
        <v>153</v>
      </c>
      <c r="L44" s="87">
        <v>125</v>
      </c>
      <c r="M44" s="88">
        <v>109</v>
      </c>
    </row>
    <row r="45" spans="2:13" ht="27.75" customHeight="1" x14ac:dyDescent="0.15">
      <c r="B45" s="1244"/>
      <c r="C45" s="1245"/>
      <c r="D45" s="85"/>
      <c r="E45" s="1250" t="s">
        <v>29</v>
      </c>
      <c r="F45" s="1250"/>
      <c r="G45" s="1250"/>
      <c r="H45" s="1251"/>
      <c r="I45" s="86">
        <v>1399</v>
      </c>
      <c r="J45" s="87">
        <v>1255</v>
      </c>
      <c r="K45" s="87">
        <v>1149</v>
      </c>
      <c r="L45" s="87">
        <v>1059</v>
      </c>
      <c r="M45" s="88">
        <v>1019</v>
      </c>
    </row>
    <row r="46" spans="2:13" ht="27.75" customHeight="1" x14ac:dyDescent="0.15">
      <c r="B46" s="1244"/>
      <c r="C46" s="1245"/>
      <c r="D46" s="89"/>
      <c r="E46" s="1250" t="s">
        <v>30</v>
      </c>
      <c r="F46" s="1250"/>
      <c r="G46" s="1250"/>
      <c r="H46" s="1251"/>
      <c r="I46" s="86" t="s">
        <v>504</v>
      </c>
      <c r="J46" s="87" t="s">
        <v>504</v>
      </c>
      <c r="K46" s="87" t="s">
        <v>504</v>
      </c>
      <c r="L46" s="87" t="s">
        <v>504</v>
      </c>
      <c r="M46" s="88" t="s">
        <v>504</v>
      </c>
    </row>
    <row r="47" spans="2:13" ht="27.75" customHeight="1" x14ac:dyDescent="0.15">
      <c r="B47" s="1244"/>
      <c r="C47" s="1245"/>
      <c r="D47" s="90"/>
      <c r="E47" s="1252" t="s">
        <v>31</v>
      </c>
      <c r="F47" s="1253"/>
      <c r="G47" s="1253"/>
      <c r="H47" s="1254"/>
      <c r="I47" s="86" t="s">
        <v>504</v>
      </c>
      <c r="J47" s="87" t="s">
        <v>504</v>
      </c>
      <c r="K47" s="87" t="s">
        <v>504</v>
      </c>
      <c r="L47" s="87" t="s">
        <v>504</v>
      </c>
      <c r="M47" s="88" t="s">
        <v>504</v>
      </c>
    </row>
    <row r="48" spans="2:13" ht="27.75" customHeight="1" x14ac:dyDescent="0.15">
      <c r="B48" s="1244"/>
      <c r="C48" s="1245"/>
      <c r="D48" s="85"/>
      <c r="E48" s="1250" t="s">
        <v>32</v>
      </c>
      <c r="F48" s="1250"/>
      <c r="G48" s="1250"/>
      <c r="H48" s="1251"/>
      <c r="I48" s="86" t="s">
        <v>504</v>
      </c>
      <c r="J48" s="87" t="s">
        <v>504</v>
      </c>
      <c r="K48" s="87" t="s">
        <v>504</v>
      </c>
      <c r="L48" s="87" t="s">
        <v>504</v>
      </c>
      <c r="M48" s="88" t="s">
        <v>504</v>
      </c>
    </row>
    <row r="49" spans="2:13" ht="27.75" customHeight="1" x14ac:dyDescent="0.15">
      <c r="B49" s="1246"/>
      <c r="C49" s="1247"/>
      <c r="D49" s="85"/>
      <c r="E49" s="1250" t="s">
        <v>33</v>
      </c>
      <c r="F49" s="1250"/>
      <c r="G49" s="1250"/>
      <c r="H49" s="1251"/>
      <c r="I49" s="86" t="s">
        <v>504</v>
      </c>
      <c r="J49" s="87" t="s">
        <v>504</v>
      </c>
      <c r="K49" s="87" t="s">
        <v>504</v>
      </c>
      <c r="L49" s="87" t="s">
        <v>504</v>
      </c>
      <c r="M49" s="88" t="s">
        <v>504</v>
      </c>
    </row>
    <row r="50" spans="2:13" ht="27.75" customHeight="1" x14ac:dyDescent="0.15">
      <c r="B50" s="1255" t="s">
        <v>34</v>
      </c>
      <c r="C50" s="1256"/>
      <c r="D50" s="91"/>
      <c r="E50" s="1250" t="s">
        <v>35</v>
      </c>
      <c r="F50" s="1250"/>
      <c r="G50" s="1250"/>
      <c r="H50" s="1251"/>
      <c r="I50" s="86">
        <v>1739</v>
      </c>
      <c r="J50" s="87">
        <v>1909</v>
      </c>
      <c r="K50" s="87">
        <v>2152</v>
      </c>
      <c r="L50" s="87">
        <v>2115</v>
      </c>
      <c r="M50" s="88">
        <v>2021</v>
      </c>
    </row>
    <row r="51" spans="2:13" ht="27.75" customHeight="1" x14ac:dyDescent="0.15">
      <c r="B51" s="1244"/>
      <c r="C51" s="1245"/>
      <c r="D51" s="85"/>
      <c r="E51" s="1250" t="s">
        <v>36</v>
      </c>
      <c r="F51" s="1250"/>
      <c r="G51" s="1250"/>
      <c r="H51" s="1251"/>
      <c r="I51" s="86">
        <v>398</v>
      </c>
      <c r="J51" s="87">
        <v>431</v>
      </c>
      <c r="K51" s="87">
        <v>522</v>
      </c>
      <c r="L51" s="87">
        <v>612</v>
      </c>
      <c r="M51" s="88">
        <v>727</v>
      </c>
    </row>
    <row r="52" spans="2:13" ht="27.75" customHeight="1" x14ac:dyDescent="0.15">
      <c r="B52" s="1246"/>
      <c r="C52" s="1247"/>
      <c r="D52" s="85"/>
      <c r="E52" s="1250" t="s">
        <v>37</v>
      </c>
      <c r="F52" s="1250"/>
      <c r="G52" s="1250"/>
      <c r="H52" s="1251"/>
      <c r="I52" s="86">
        <v>11835</v>
      </c>
      <c r="J52" s="87">
        <v>11971</v>
      </c>
      <c r="K52" s="87">
        <v>11458</v>
      </c>
      <c r="L52" s="87">
        <v>11175</v>
      </c>
      <c r="M52" s="88">
        <v>10887</v>
      </c>
    </row>
    <row r="53" spans="2:13" ht="27.75" customHeight="1" thickBot="1" x14ac:dyDescent="0.2">
      <c r="B53" s="1257" t="s">
        <v>38</v>
      </c>
      <c r="C53" s="1258"/>
      <c r="D53" s="92"/>
      <c r="E53" s="1259" t="s">
        <v>39</v>
      </c>
      <c r="F53" s="1259"/>
      <c r="G53" s="1259"/>
      <c r="H53" s="1260"/>
      <c r="I53" s="93">
        <v>4786</v>
      </c>
      <c r="J53" s="94">
        <v>4396</v>
      </c>
      <c r="K53" s="94">
        <v>3465</v>
      </c>
      <c r="L53" s="94">
        <v>2682</v>
      </c>
      <c r="M53" s="95">
        <v>2566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6pZqlV06PtIbe74+1NOBlx+FTN9nlUDcbPZKlQ8drkS8il1bz1rvWsvOtO1LgZnSseEQ2Iyrww6zSdeAWcLzA==" saltValue="/I7wBrKcDJ+PeLq4lLbA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42</v>
      </c>
      <c r="D55" s="1269"/>
      <c r="E55" s="1270"/>
      <c r="F55" s="107">
        <v>1559</v>
      </c>
      <c r="G55" s="107">
        <v>1442</v>
      </c>
      <c r="H55" s="108">
        <v>1290</v>
      </c>
    </row>
    <row r="56" spans="2:8" ht="52.5" customHeight="1" x14ac:dyDescent="0.15">
      <c r="B56" s="109"/>
      <c r="C56" s="1271" t="s">
        <v>43</v>
      </c>
      <c r="D56" s="1271"/>
      <c r="E56" s="1272"/>
      <c r="F56" s="110">
        <v>248</v>
      </c>
      <c r="G56" s="110">
        <v>309</v>
      </c>
      <c r="H56" s="111">
        <v>312</v>
      </c>
    </row>
    <row r="57" spans="2:8" ht="53.25" customHeight="1" x14ac:dyDescent="0.15">
      <c r="B57" s="109"/>
      <c r="C57" s="1273" t="s">
        <v>44</v>
      </c>
      <c r="D57" s="1273"/>
      <c r="E57" s="1274"/>
      <c r="F57" s="112">
        <v>1461</v>
      </c>
      <c r="G57" s="112">
        <v>1480</v>
      </c>
      <c r="H57" s="113">
        <v>1528</v>
      </c>
    </row>
    <row r="58" spans="2:8" ht="45.75" customHeight="1" x14ac:dyDescent="0.15">
      <c r="B58" s="114"/>
      <c r="C58" s="1261" t="s">
        <v>574</v>
      </c>
      <c r="D58" s="1262"/>
      <c r="E58" s="1263"/>
      <c r="F58" s="115">
        <v>1139</v>
      </c>
      <c r="G58" s="115">
        <v>1141</v>
      </c>
      <c r="H58" s="116">
        <v>1143</v>
      </c>
    </row>
    <row r="59" spans="2:8" ht="45.75" customHeight="1" x14ac:dyDescent="0.15">
      <c r="B59" s="114"/>
      <c r="C59" s="1261" t="s">
        <v>575</v>
      </c>
      <c r="D59" s="1262"/>
      <c r="E59" s="1263"/>
      <c r="F59" s="115">
        <v>287</v>
      </c>
      <c r="G59" s="115">
        <v>293</v>
      </c>
      <c r="H59" s="116">
        <v>304</v>
      </c>
    </row>
    <row r="60" spans="2:8" ht="45.75" customHeight="1" x14ac:dyDescent="0.15">
      <c r="B60" s="114"/>
      <c r="C60" s="1261" t="s">
        <v>576</v>
      </c>
      <c r="D60" s="1262"/>
      <c r="E60" s="1263"/>
      <c r="F60" s="115">
        <v>8</v>
      </c>
      <c r="G60" s="115">
        <v>19</v>
      </c>
      <c r="H60" s="116">
        <v>54</v>
      </c>
    </row>
    <row r="61" spans="2:8" ht="45.75" customHeight="1" x14ac:dyDescent="0.15">
      <c r="B61" s="114"/>
      <c r="C61" s="1261" t="s">
        <v>577</v>
      </c>
      <c r="D61" s="1262"/>
      <c r="E61" s="1263"/>
      <c r="F61" s="115">
        <v>14</v>
      </c>
      <c r="G61" s="115">
        <v>14</v>
      </c>
      <c r="H61" s="116">
        <v>14</v>
      </c>
    </row>
    <row r="62" spans="2:8" ht="45.75" customHeight="1" thickBot="1" x14ac:dyDescent="0.2">
      <c r="B62" s="117"/>
      <c r="C62" s="1264" t="s">
        <v>578</v>
      </c>
      <c r="D62" s="1265"/>
      <c r="E62" s="1266"/>
      <c r="F62" s="118">
        <v>13</v>
      </c>
      <c r="G62" s="118">
        <v>13</v>
      </c>
      <c r="H62" s="119">
        <v>13</v>
      </c>
    </row>
    <row r="63" spans="2:8" ht="52.5" customHeight="1" thickBot="1" x14ac:dyDescent="0.2">
      <c r="B63" s="120"/>
      <c r="C63" s="1267" t="s">
        <v>45</v>
      </c>
      <c r="D63" s="1267"/>
      <c r="E63" s="1268"/>
      <c r="F63" s="121">
        <v>3269</v>
      </c>
      <c r="G63" s="121">
        <v>3230</v>
      </c>
      <c r="H63" s="122">
        <v>3129</v>
      </c>
    </row>
    <row r="64" spans="2:8" ht="15" customHeight="1" x14ac:dyDescent="0.15"/>
    <row r="65" ht="0" hidden="1" customHeight="1" x14ac:dyDescent="0.15"/>
    <row r="66" ht="0" hidden="1" customHeight="1" x14ac:dyDescent="0.15"/>
  </sheetData>
  <sheetProtection algorithmName="SHA-512" hashValue="v1iAE1KsdNbhMosom+Aw4sSiflyU8w4fmdNcehw7MFoLvl2oqvcr4OB5JhwceAn3gnt8f1PL+3GKmCBIi/eOtQ==" saltValue="dujaGiAz5qv9AmVjsvUy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546</v>
      </c>
      <c r="BQ50" s="1288"/>
      <c r="BR50" s="1288"/>
      <c r="BS50" s="1288"/>
      <c r="BT50" s="1288"/>
      <c r="BU50" s="1288"/>
      <c r="BV50" s="1288"/>
      <c r="BW50" s="1288"/>
      <c r="BX50" s="1288" t="s">
        <v>547</v>
      </c>
      <c r="BY50" s="1288"/>
      <c r="BZ50" s="1288"/>
      <c r="CA50" s="1288"/>
      <c r="CB50" s="1288"/>
      <c r="CC50" s="1288"/>
      <c r="CD50" s="1288"/>
      <c r="CE50" s="1288"/>
      <c r="CF50" s="1288" t="s">
        <v>548</v>
      </c>
      <c r="CG50" s="1288"/>
      <c r="CH50" s="1288"/>
      <c r="CI50" s="1288"/>
      <c r="CJ50" s="1288"/>
      <c r="CK50" s="1288"/>
      <c r="CL50" s="1288"/>
      <c r="CM50" s="1288"/>
      <c r="CN50" s="1288" t="s">
        <v>549</v>
      </c>
      <c r="CO50" s="1288"/>
      <c r="CP50" s="1288"/>
      <c r="CQ50" s="1288"/>
      <c r="CR50" s="1288"/>
      <c r="CS50" s="1288"/>
      <c r="CT50" s="1288"/>
      <c r="CU50" s="1288"/>
      <c r="CV50" s="1288" t="s">
        <v>550</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586</v>
      </c>
      <c r="AO51" s="1292"/>
      <c r="AP51" s="1292"/>
      <c r="AQ51" s="1292"/>
      <c r="AR51" s="1292"/>
      <c r="AS51" s="1292"/>
      <c r="AT51" s="1292"/>
      <c r="AU51" s="1292"/>
      <c r="AV51" s="1292"/>
      <c r="AW51" s="1292"/>
      <c r="AX51" s="1292"/>
      <c r="AY51" s="1292"/>
      <c r="AZ51" s="1292"/>
      <c r="BA51" s="1292"/>
      <c r="BB51" s="1292" t="s">
        <v>587</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85.5</v>
      </c>
      <c r="CG51" s="1290"/>
      <c r="CH51" s="1290"/>
      <c r="CI51" s="1290"/>
      <c r="CJ51" s="1290"/>
      <c r="CK51" s="1290"/>
      <c r="CL51" s="1290"/>
      <c r="CM51" s="1290"/>
      <c r="CN51" s="1290">
        <v>68.599999999999994</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588</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46.5</v>
      </c>
      <c r="CG53" s="1290"/>
      <c r="CH53" s="1290"/>
      <c r="CI53" s="1290"/>
      <c r="CJ53" s="1290"/>
      <c r="CK53" s="1290"/>
      <c r="CL53" s="1290"/>
      <c r="CM53" s="1290"/>
      <c r="CN53" s="1290">
        <v>53.1</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589</v>
      </c>
      <c r="AO55" s="1288"/>
      <c r="AP55" s="1288"/>
      <c r="AQ55" s="1288"/>
      <c r="AR55" s="1288"/>
      <c r="AS55" s="1288"/>
      <c r="AT55" s="1288"/>
      <c r="AU55" s="1288"/>
      <c r="AV55" s="1288"/>
      <c r="AW55" s="1288"/>
      <c r="AX55" s="1288"/>
      <c r="AY55" s="1288"/>
      <c r="AZ55" s="1288"/>
      <c r="BA55" s="1288"/>
      <c r="BB55" s="1292" t="s">
        <v>587</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37.200000000000003</v>
      </c>
      <c r="CG55" s="1290"/>
      <c r="CH55" s="1290"/>
      <c r="CI55" s="1290"/>
      <c r="CJ55" s="1290"/>
      <c r="CK55" s="1290"/>
      <c r="CL55" s="1290"/>
      <c r="CM55" s="1290"/>
      <c r="CN55" s="1290">
        <v>24</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588</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55.8</v>
      </c>
      <c r="CG57" s="1290"/>
      <c r="CH57" s="1290"/>
      <c r="CI57" s="1290"/>
      <c r="CJ57" s="1290"/>
      <c r="CK57" s="1290"/>
      <c r="CL57" s="1290"/>
      <c r="CM57" s="1290"/>
      <c r="CN57" s="1290">
        <v>56.1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546</v>
      </c>
      <c r="BQ72" s="1288"/>
      <c r="BR72" s="1288"/>
      <c r="BS72" s="1288"/>
      <c r="BT72" s="1288"/>
      <c r="BU72" s="1288"/>
      <c r="BV72" s="1288"/>
      <c r="BW72" s="1288"/>
      <c r="BX72" s="1288" t="s">
        <v>547</v>
      </c>
      <c r="BY72" s="1288"/>
      <c r="BZ72" s="1288"/>
      <c r="CA72" s="1288"/>
      <c r="CB72" s="1288"/>
      <c r="CC72" s="1288"/>
      <c r="CD72" s="1288"/>
      <c r="CE72" s="1288"/>
      <c r="CF72" s="1288" t="s">
        <v>548</v>
      </c>
      <c r="CG72" s="1288"/>
      <c r="CH72" s="1288"/>
      <c r="CI72" s="1288"/>
      <c r="CJ72" s="1288"/>
      <c r="CK72" s="1288"/>
      <c r="CL72" s="1288"/>
      <c r="CM72" s="1288"/>
      <c r="CN72" s="1288" t="s">
        <v>549</v>
      </c>
      <c r="CO72" s="1288"/>
      <c r="CP72" s="1288"/>
      <c r="CQ72" s="1288"/>
      <c r="CR72" s="1288"/>
      <c r="CS72" s="1288"/>
      <c r="CT72" s="1288"/>
      <c r="CU72" s="1288"/>
      <c r="CV72" s="1288" t="s">
        <v>550</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586</v>
      </c>
      <c r="AO73" s="1292"/>
      <c r="AP73" s="1292"/>
      <c r="AQ73" s="1292"/>
      <c r="AR73" s="1292"/>
      <c r="AS73" s="1292"/>
      <c r="AT73" s="1292"/>
      <c r="AU73" s="1292"/>
      <c r="AV73" s="1292"/>
      <c r="AW73" s="1292"/>
      <c r="AX73" s="1292"/>
      <c r="AY73" s="1292"/>
      <c r="AZ73" s="1292"/>
      <c r="BA73" s="1292"/>
      <c r="BB73" s="1292" t="s">
        <v>587</v>
      </c>
      <c r="BC73" s="1292"/>
      <c r="BD73" s="1292"/>
      <c r="BE73" s="1292"/>
      <c r="BF73" s="1292"/>
      <c r="BG73" s="1292"/>
      <c r="BH73" s="1292"/>
      <c r="BI73" s="1292"/>
      <c r="BJ73" s="1292"/>
      <c r="BK73" s="1292"/>
      <c r="BL73" s="1292"/>
      <c r="BM73" s="1292"/>
      <c r="BN73" s="1292"/>
      <c r="BO73" s="1292"/>
      <c r="BP73" s="1290">
        <v>114.5</v>
      </c>
      <c r="BQ73" s="1290"/>
      <c r="BR73" s="1290"/>
      <c r="BS73" s="1290"/>
      <c r="BT73" s="1290"/>
      <c r="BU73" s="1290"/>
      <c r="BV73" s="1290"/>
      <c r="BW73" s="1290"/>
      <c r="BX73" s="1290">
        <v>108</v>
      </c>
      <c r="BY73" s="1290"/>
      <c r="BZ73" s="1290"/>
      <c r="CA73" s="1290"/>
      <c r="CB73" s="1290"/>
      <c r="CC73" s="1290"/>
      <c r="CD73" s="1290"/>
      <c r="CE73" s="1290"/>
      <c r="CF73" s="1290">
        <v>85.5</v>
      </c>
      <c r="CG73" s="1290"/>
      <c r="CH73" s="1290"/>
      <c r="CI73" s="1290"/>
      <c r="CJ73" s="1290"/>
      <c r="CK73" s="1290"/>
      <c r="CL73" s="1290"/>
      <c r="CM73" s="1290"/>
      <c r="CN73" s="1290">
        <v>68.599999999999994</v>
      </c>
      <c r="CO73" s="1290"/>
      <c r="CP73" s="1290"/>
      <c r="CQ73" s="1290"/>
      <c r="CR73" s="1290"/>
      <c r="CS73" s="1290"/>
      <c r="CT73" s="1290"/>
      <c r="CU73" s="1290"/>
      <c r="CV73" s="1290">
        <v>67</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592</v>
      </c>
      <c r="BC75" s="1292"/>
      <c r="BD75" s="1292"/>
      <c r="BE75" s="1292"/>
      <c r="BF75" s="1292"/>
      <c r="BG75" s="1292"/>
      <c r="BH75" s="1292"/>
      <c r="BI75" s="1292"/>
      <c r="BJ75" s="1292"/>
      <c r="BK75" s="1292"/>
      <c r="BL75" s="1292"/>
      <c r="BM75" s="1292"/>
      <c r="BN75" s="1292"/>
      <c r="BO75" s="1292"/>
      <c r="BP75" s="1290">
        <v>14.3</v>
      </c>
      <c r="BQ75" s="1290"/>
      <c r="BR75" s="1290"/>
      <c r="BS75" s="1290"/>
      <c r="BT75" s="1290"/>
      <c r="BU75" s="1290"/>
      <c r="BV75" s="1290"/>
      <c r="BW75" s="1290"/>
      <c r="BX75" s="1290">
        <v>13.5</v>
      </c>
      <c r="BY75" s="1290"/>
      <c r="BZ75" s="1290"/>
      <c r="CA75" s="1290"/>
      <c r="CB75" s="1290"/>
      <c r="CC75" s="1290"/>
      <c r="CD75" s="1290"/>
      <c r="CE75" s="1290"/>
      <c r="CF75" s="1290">
        <v>12.4</v>
      </c>
      <c r="CG75" s="1290"/>
      <c r="CH75" s="1290"/>
      <c r="CI75" s="1290"/>
      <c r="CJ75" s="1290"/>
      <c r="CK75" s="1290"/>
      <c r="CL75" s="1290"/>
      <c r="CM75" s="1290"/>
      <c r="CN75" s="1290">
        <v>12.4</v>
      </c>
      <c r="CO75" s="1290"/>
      <c r="CP75" s="1290"/>
      <c r="CQ75" s="1290"/>
      <c r="CR75" s="1290"/>
      <c r="CS75" s="1290"/>
      <c r="CT75" s="1290"/>
      <c r="CU75" s="1290"/>
      <c r="CV75" s="1290">
        <v>12.5</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589</v>
      </c>
      <c r="AO77" s="1288"/>
      <c r="AP77" s="1288"/>
      <c r="AQ77" s="1288"/>
      <c r="AR77" s="1288"/>
      <c r="AS77" s="1288"/>
      <c r="AT77" s="1288"/>
      <c r="AU77" s="1288"/>
      <c r="AV77" s="1288"/>
      <c r="AW77" s="1288"/>
      <c r="AX77" s="1288"/>
      <c r="AY77" s="1288"/>
      <c r="AZ77" s="1288"/>
      <c r="BA77" s="1288"/>
      <c r="BB77" s="1292" t="s">
        <v>587</v>
      </c>
      <c r="BC77" s="1292"/>
      <c r="BD77" s="1292"/>
      <c r="BE77" s="1292"/>
      <c r="BF77" s="1292"/>
      <c r="BG77" s="1292"/>
      <c r="BH77" s="1292"/>
      <c r="BI77" s="1292"/>
      <c r="BJ77" s="1292"/>
      <c r="BK77" s="1292"/>
      <c r="BL77" s="1292"/>
      <c r="BM77" s="1292"/>
      <c r="BN77" s="1292"/>
      <c r="BO77" s="1292"/>
      <c r="BP77" s="1290">
        <v>58.8</v>
      </c>
      <c r="BQ77" s="1290"/>
      <c r="BR77" s="1290"/>
      <c r="BS77" s="1290"/>
      <c r="BT77" s="1290"/>
      <c r="BU77" s="1290"/>
      <c r="BV77" s="1290"/>
      <c r="BW77" s="1290"/>
      <c r="BX77" s="1290">
        <v>49.7</v>
      </c>
      <c r="BY77" s="1290"/>
      <c r="BZ77" s="1290"/>
      <c r="CA77" s="1290"/>
      <c r="CB77" s="1290"/>
      <c r="CC77" s="1290"/>
      <c r="CD77" s="1290"/>
      <c r="CE77" s="1290"/>
      <c r="CF77" s="1290">
        <v>37.200000000000003</v>
      </c>
      <c r="CG77" s="1290"/>
      <c r="CH77" s="1290"/>
      <c r="CI77" s="1290"/>
      <c r="CJ77" s="1290"/>
      <c r="CK77" s="1290"/>
      <c r="CL77" s="1290"/>
      <c r="CM77" s="1290"/>
      <c r="CN77" s="1290">
        <v>24</v>
      </c>
      <c r="CO77" s="1290"/>
      <c r="CP77" s="1290"/>
      <c r="CQ77" s="1290"/>
      <c r="CR77" s="1290"/>
      <c r="CS77" s="1290"/>
      <c r="CT77" s="1290"/>
      <c r="CU77" s="1290"/>
      <c r="CV77" s="1290">
        <v>19.8</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592</v>
      </c>
      <c r="BC79" s="1292"/>
      <c r="BD79" s="1292"/>
      <c r="BE79" s="1292"/>
      <c r="BF79" s="1292"/>
      <c r="BG79" s="1292"/>
      <c r="BH79" s="1292"/>
      <c r="BI79" s="1292"/>
      <c r="BJ79" s="1292"/>
      <c r="BK79" s="1292"/>
      <c r="BL79" s="1292"/>
      <c r="BM79" s="1292"/>
      <c r="BN79" s="1292"/>
      <c r="BO79" s="1292"/>
      <c r="BP79" s="1290">
        <v>12.4</v>
      </c>
      <c r="BQ79" s="1290"/>
      <c r="BR79" s="1290"/>
      <c r="BS79" s="1290"/>
      <c r="BT79" s="1290"/>
      <c r="BU79" s="1290"/>
      <c r="BV79" s="1290"/>
      <c r="BW79" s="1290"/>
      <c r="BX79" s="1290">
        <v>11.2</v>
      </c>
      <c r="BY79" s="1290"/>
      <c r="BZ79" s="1290"/>
      <c r="CA79" s="1290"/>
      <c r="CB79" s="1290"/>
      <c r="CC79" s="1290"/>
      <c r="CD79" s="1290"/>
      <c r="CE79" s="1290"/>
      <c r="CF79" s="1290">
        <v>10.1</v>
      </c>
      <c r="CG79" s="1290"/>
      <c r="CH79" s="1290"/>
      <c r="CI79" s="1290"/>
      <c r="CJ79" s="1290"/>
      <c r="CK79" s="1290"/>
      <c r="CL79" s="1290"/>
      <c r="CM79" s="1290"/>
      <c r="CN79" s="1290">
        <v>9.1</v>
      </c>
      <c r="CO79" s="1290"/>
      <c r="CP79" s="1290"/>
      <c r="CQ79" s="1290"/>
      <c r="CR79" s="1290"/>
      <c r="CS79" s="1290"/>
      <c r="CT79" s="1290"/>
      <c r="CU79" s="1290"/>
      <c r="CV79" s="1290">
        <v>8.9</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a5AbB7YYKTJSQptqYsTPQnIUbfAz3CTwszhiSinxTyWphSPq+tV8Tkm4ImXA7zNjNeyNilg6OTRtozEcW+SVg==" saltValue="VeEkP3DkxAvJfIepPPVQ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61vWQhdp4nVoq3GIeuE+ojmbyHxx/tthE4iWxvrAWinLVlcBg9njJGytR1g8jWRrQ8Qq2iSyF0ccMt07hc4YA==" saltValue="t+/8SHi0S8thEQp3rhRM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522ob0W5kpTw1bBgQPiAntFQZHIqwandck9WTkvegvW/w6D9uVjV0MPsalGsYHk/5kVSqMmQadfjn4g+WKtyg==" saltValue="7EBKrN4aE331VrlzN6DX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221598</v>
      </c>
      <c r="E3" s="141"/>
      <c r="F3" s="142">
        <v>118124</v>
      </c>
      <c r="G3" s="143"/>
      <c r="H3" s="144"/>
    </row>
    <row r="4" spans="1:8" x14ac:dyDescent="0.15">
      <c r="A4" s="145"/>
      <c r="B4" s="146"/>
      <c r="C4" s="147"/>
      <c r="D4" s="148">
        <v>59583</v>
      </c>
      <c r="E4" s="149"/>
      <c r="F4" s="150">
        <v>54614</v>
      </c>
      <c r="G4" s="151"/>
      <c r="H4" s="152"/>
    </row>
    <row r="5" spans="1:8" x14ac:dyDescent="0.15">
      <c r="A5" s="133" t="s">
        <v>538</v>
      </c>
      <c r="B5" s="138"/>
      <c r="C5" s="139"/>
      <c r="D5" s="140">
        <v>132661</v>
      </c>
      <c r="E5" s="141"/>
      <c r="F5" s="142">
        <v>101693</v>
      </c>
      <c r="G5" s="143"/>
      <c r="H5" s="144"/>
    </row>
    <row r="6" spans="1:8" x14ac:dyDescent="0.15">
      <c r="A6" s="145"/>
      <c r="B6" s="146"/>
      <c r="C6" s="147"/>
      <c r="D6" s="148">
        <v>63505</v>
      </c>
      <c r="E6" s="149"/>
      <c r="F6" s="150">
        <v>51066</v>
      </c>
      <c r="G6" s="151"/>
      <c r="H6" s="152"/>
    </row>
    <row r="7" spans="1:8" x14ac:dyDescent="0.15">
      <c r="A7" s="133" t="s">
        <v>539</v>
      </c>
      <c r="B7" s="138"/>
      <c r="C7" s="139"/>
      <c r="D7" s="140">
        <v>45220</v>
      </c>
      <c r="E7" s="141"/>
      <c r="F7" s="142">
        <v>96635</v>
      </c>
      <c r="G7" s="143"/>
      <c r="H7" s="144"/>
    </row>
    <row r="8" spans="1:8" x14ac:dyDescent="0.15">
      <c r="A8" s="145"/>
      <c r="B8" s="146"/>
      <c r="C8" s="147"/>
      <c r="D8" s="148">
        <v>12535</v>
      </c>
      <c r="E8" s="149"/>
      <c r="F8" s="150">
        <v>44408</v>
      </c>
      <c r="G8" s="151"/>
      <c r="H8" s="152"/>
    </row>
    <row r="9" spans="1:8" x14ac:dyDescent="0.15">
      <c r="A9" s="133" t="s">
        <v>540</v>
      </c>
      <c r="B9" s="138"/>
      <c r="C9" s="139"/>
      <c r="D9" s="140">
        <v>62467</v>
      </c>
      <c r="E9" s="141"/>
      <c r="F9" s="142">
        <v>97062</v>
      </c>
      <c r="G9" s="143"/>
      <c r="H9" s="144"/>
    </row>
    <row r="10" spans="1:8" x14ac:dyDescent="0.15">
      <c r="A10" s="145"/>
      <c r="B10" s="146"/>
      <c r="C10" s="147"/>
      <c r="D10" s="148">
        <v>32253</v>
      </c>
      <c r="E10" s="149"/>
      <c r="F10" s="150">
        <v>50112</v>
      </c>
      <c r="G10" s="151"/>
      <c r="H10" s="152"/>
    </row>
    <row r="11" spans="1:8" x14ac:dyDescent="0.15">
      <c r="A11" s="133" t="s">
        <v>541</v>
      </c>
      <c r="B11" s="138"/>
      <c r="C11" s="139"/>
      <c r="D11" s="140">
        <v>116559</v>
      </c>
      <c r="E11" s="141"/>
      <c r="F11" s="142">
        <v>106005</v>
      </c>
      <c r="G11" s="143"/>
      <c r="H11" s="144"/>
    </row>
    <row r="12" spans="1:8" x14ac:dyDescent="0.15">
      <c r="A12" s="145"/>
      <c r="B12" s="146"/>
      <c r="C12" s="153"/>
      <c r="D12" s="148">
        <v>42008</v>
      </c>
      <c r="E12" s="149"/>
      <c r="F12" s="150">
        <v>58359</v>
      </c>
      <c r="G12" s="151"/>
      <c r="H12" s="152"/>
    </row>
    <row r="13" spans="1:8" x14ac:dyDescent="0.15">
      <c r="A13" s="133"/>
      <c r="B13" s="138"/>
      <c r="C13" s="154"/>
      <c r="D13" s="155">
        <v>115701</v>
      </c>
      <c r="E13" s="156"/>
      <c r="F13" s="157">
        <v>103904</v>
      </c>
      <c r="G13" s="158"/>
      <c r="H13" s="144"/>
    </row>
    <row r="14" spans="1:8" x14ac:dyDescent="0.15">
      <c r="A14" s="145"/>
      <c r="B14" s="146"/>
      <c r="C14" s="147"/>
      <c r="D14" s="148">
        <v>41977</v>
      </c>
      <c r="E14" s="149"/>
      <c r="F14" s="150">
        <v>51712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2.81</v>
      </c>
      <c r="C19" s="159">
        <f>ROUND(VALUE(SUBSTITUTE(実質収支比率等に係る経年分析!G$48,"▲","-")),2)</f>
        <v>1.83</v>
      </c>
      <c r="D19" s="159">
        <f>ROUND(VALUE(SUBSTITUTE(実質収支比率等に係る経年分析!H$48,"▲","-")),2)</f>
        <v>0.95</v>
      </c>
      <c r="E19" s="159">
        <f>ROUND(VALUE(SUBSTITUTE(実質収支比率等に係る経年分析!I$48,"▲","-")),2)</f>
        <v>3.65</v>
      </c>
      <c r="F19" s="159">
        <f>ROUND(VALUE(SUBSTITUTE(実質収支比率等に係る経年分析!J$48,"▲","-")),2)</f>
        <v>4.07</v>
      </c>
    </row>
    <row r="20" spans="1:11" x14ac:dyDescent="0.15">
      <c r="A20" s="159" t="s">
        <v>49</v>
      </c>
      <c r="B20" s="159">
        <f>ROUND(VALUE(SUBSTITUTE(実質収支比率等に係る経年分析!F$47,"▲","-")),2)</f>
        <v>25.5</v>
      </c>
      <c r="C20" s="159">
        <f>ROUND(VALUE(SUBSTITUTE(実質収支比率等に係る経年分析!G$47,"▲","-")),2)</f>
        <v>27.99</v>
      </c>
      <c r="D20" s="159">
        <f>ROUND(VALUE(SUBSTITUTE(実質収支比率等に係る経年分析!H$47,"▲","-")),2)</f>
        <v>30.71</v>
      </c>
      <c r="E20" s="159">
        <f>ROUND(VALUE(SUBSTITUTE(実質収支比率等に係る経年分析!I$47,"▲","-")),2)</f>
        <v>29.06</v>
      </c>
      <c r="F20" s="159">
        <f>ROUND(VALUE(SUBSTITUTE(実質収支比率等に係る経年分析!J$47,"▲","-")),2)</f>
        <v>26.45</v>
      </c>
    </row>
    <row r="21" spans="1:11" x14ac:dyDescent="0.15">
      <c r="A21" s="159" t="s">
        <v>50</v>
      </c>
      <c r="B21" s="159">
        <f>IF(ISNUMBER(VALUE(SUBSTITUTE(実質収支比率等に係る経年分析!F$49,"▲","-"))),ROUND(VALUE(SUBSTITUTE(実質収支比率等に係る経年分析!F$49,"▲","-")),2),NA())</f>
        <v>1.38</v>
      </c>
      <c r="C21" s="159">
        <f>IF(ISNUMBER(VALUE(SUBSTITUTE(実質収支比率等に係る経年分析!G$49,"▲","-"))),ROUND(VALUE(SUBSTITUTE(実質収支比率等に係る経年分析!G$49,"▲","-")),2),NA())</f>
        <v>0.2</v>
      </c>
      <c r="D21" s="159">
        <f>IF(ISNUMBER(VALUE(SUBSTITUTE(実質収支比率等に係る経年分析!H$49,"▲","-"))),ROUND(VALUE(SUBSTITUTE(実質収支比率等に係る経年分析!H$49,"▲","-")),2),NA())</f>
        <v>3.52</v>
      </c>
      <c r="E21" s="159">
        <f>IF(ISNUMBER(VALUE(SUBSTITUTE(実質収支比率等に係る経年分析!I$49,"▲","-"))),ROUND(VALUE(SUBSTITUTE(実質収支比率等に係る経年分析!I$49,"▲","-")),2),NA())</f>
        <v>-0.17</v>
      </c>
      <c r="F21" s="159">
        <f>IF(ISNUMBER(VALUE(SUBSTITUTE(実質収支比率等に係る経年分析!J$49,"▲","-"))),ROUND(VALUE(SUBSTITUTE(実質収支比率等に係る経年分析!J$49,"▲","-")),2),NA())</f>
        <v>-4.82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x14ac:dyDescent="0.15">
      <c r="A32" s="160" t="str">
        <f>IF(連結実質赤字比率に係る赤字・黒字の構成分析!C$38="",NA(),連結実質赤字比率に係る赤字・黒字の構成分析!C$38)</f>
        <v>農業集落排水事業会計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1.1299999999999999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0.64</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0.84</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5.83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6.33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1011</v>
      </c>
      <c r="E42" s="161"/>
      <c r="F42" s="161"/>
      <c r="G42" s="161">
        <f>'実質公債費比率（分子）の構造'!L$52</f>
        <v>1029</v>
      </c>
      <c r="H42" s="161"/>
      <c r="I42" s="161"/>
      <c r="J42" s="161">
        <f>'実質公債費比率（分子）の構造'!M$52</f>
        <v>1048</v>
      </c>
      <c r="K42" s="161"/>
      <c r="L42" s="161"/>
      <c r="M42" s="161">
        <f>'実質公債費比率（分子）の構造'!N$52</f>
        <v>1086</v>
      </c>
      <c r="N42" s="161"/>
      <c r="O42" s="161"/>
      <c r="P42" s="161">
        <f>'実質公債費比率（分子）の構造'!O$52</f>
        <v>1087</v>
      </c>
    </row>
    <row r="43" spans="1:16" x14ac:dyDescent="0.15">
      <c r="A43" s="161" t="s">
        <v>58</v>
      </c>
      <c r="B43" s="161" t="str">
        <f>'実質公債費比率（分子）の構造'!K$51</f>
        <v>-</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f>'実質公債費比率（分子）の構造'!O$51</f>
        <v>0</v>
      </c>
      <c r="O43" s="161"/>
      <c r="P43" s="161"/>
    </row>
    <row r="44" spans="1:16" x14ac:dyDescent="0.15">
      <c r="A44" s="161" t="s">
        <v>59</v>
      </c>
      <c r="B44" s="161">
        <f>'実質公債費比率（分子）の構造'!K$50</f>
        <v>15</v>
      </c>
      <c r="C44" s="161"/>
      <c r="D44" s="161"/>
      <c r="E44" s="161">
        <f>'実質公債費比率（分子）の構造'!L$50</f>
        <v>15</v>
      </c>
      <c r="F44" s="161"/>
      <c r="G44" s="161"/>
      <c r="H44" s="161">
        <f>'実質公債費比率（分子）の構造'!M$50</f>
        <v>15</v>
      </c>
      <c r="I44" s="161"/>
      <c r="J44" s="161"/>
      <c r="K44" s="161">
        <f>'実質公債費比率（分子）の構造'!N$50</f>
        <v>12</v>
      </c>
      <c r="L44" s="161"/>
      <c r="M44" s="161"/>
      <c r="N44" s="161">
        <f>'実質公債費比率（分子）の構造'!O$50</f>
        <v>11</v>
      </c>
      <c r="O44" s="161"/>
      <c r="P44" s="161"/>
    </row>
    <row r="45" spans="1:16" x14ac:dyDescent="0.15">
      <c r="A45" s="161" t="s">
        <v>60</v>
      </c>
      <c r="B45" s="161">
        <f>'実質公債費比率（分子）の構造'!K$49</f>
        <v>30</v>
      </c>
      <c r="C45" s="161"/>
      <c r="D45" s="161"/>
      <c r="E45" s="161">
        <f>'実質公債費比率（分子）の構造'!L$49</f>
        <v>31</v>
      </c>
      <c r="F45" s="161"/>
      <c r="G45" s="161"/>
      <c r="H45" s="161">
        <f>'実質公債費比率（分子）の構造'!M$49</f>
        <v>32</v>
      </c>
      <c r="I45" s="161"/>
      <c r="J45" s="161"/>
      <c r="K45" s="161">
        <f>'実質公債費比率（分子）の構造'!N$49</f>
        <v>31</v>
      </c>
      <c r="L45" s="161"/>
      <c r="M45" s="161"/>
      <c r="N45" s="161">
        <f>'実質公債費比率（分子）の構造'!O$49</f>
        <v>31</v>
      </c>
      <c r="O45" s="161"/>
      <c r="P45" s="161"/>
    </row>
    <row r="46" spans="1:16" x14ac:dyDescent="0.15">
      <c r="A46" s="161" t="s">
        <v>61</v>
      </c>
      <c r="B46" s="161">
        <f>'実質公債費比率（分子）の構造'!K$48</f>
        <v>296</v>
      </c>
      <c r="C46" s="161"/>
      <c r="D46" s="161"/>
      <c r="E46" s="161">
        <f>'実質公債費比率（分子）の構造'!L$48</f>
        <v>285</v>
      </c>
      <c r="F46" s="161"/>
      <c r="G46" s="161"/>
      <c r="H46" s="161">
        <f>'実質公債費比率（分子）の構造'!M$48</f>
        <v>247</v>
      </c>
      <c r="I46" s="161"/>
      <c r="J46" s="161"/>
      <c r="K46" s="161">
        <f>'実質公債費比率（分子）の構造'!N$48</f>
        <v>244</v>
      </c>
      <c r="L46" s="161"/>
      <c r="M46" s="161"/>
      <c r="N46" s="161">
        <f>'実質公債費比率（分子）の構造'!O$48</f>
        <v>217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1249</v>
      </c>
      <c r="C49" s="161"/>
      <c r="D49" s="161"/>
      <c r="E49" s="161">
        <f>'実質公債費比率（分子）の構造'!L$45</f>
        <v>1245</v>
      </c>
      <c r="F49" s="161"/>
      <c r="G49" s="161"/>
      <c r="H49" s="161">
        <f>'実質公債費比率（分子）の構造'!M$45</f>
        <v>1164</v>
      </c>
      <c r="I49" s="161"/>
      <c r="J49" s="161"/>
      <c r="K49" s="161">
        <f>'実質公債費比率（分子）の構造'!N$45</f>
        <v>1335</v>
      </c>
      <c r="L49" s="161"/>
      <c r="M49" s="161"/>
      <c r="N49" s="161">
        <f>'実質公債費比率（分子）の構造'!O$45</f>
        <v>1358</v>
      </c>
      <c r="O49" s="161"/>
      <c r="P49" s="161"/>
    </row>
    <row r="50" spans="1:16" x14ac:dyDescent="0.15">
      <c r="A50" s="161" t="s">
        <v>65</v>
      </c>
      <c r="B50" s="161" t="e">
        <f>NA()</f>
        <v>#N/A</v>
      </c>
      <c r="C50" s="161">
        <f>IF(ISNUMBER('実質公債費比率（分子）の構造'!K$53),'実質公債費比率（分子）の構造'!K$53,NA())</f>
        <v>579</v>
      </c>
      <c r="D50" s="161" t="e">
        <f>NA()</f>
        <v>#N/A</v>
      </c>
      <c r="E50" s="161" t="e">
        <f>NA()</f>
        <v>#N/A</v>
      </c>
      <c r="F50" s="161">
        <f>IF(ISNUMBER('実質公債費比率（分子）の構造'!L$53),'実質公債費比率（分子）の構造'!L$53,NA())</f>
        <v>547</v>
      </c>
      <c r="G50" s="161" t="e">
        <f>NA()</f>
        <v>#N/A</v>
      </c>
      <c r="H50" s="161" t="e">
        <f>NA()</f>
        <v>#N/A</v>
      </c>
      <c r="I50" s="161">
        <f>IF(ISNUMBER('実質公債費比率（分子）の構造'!M$53),'実質公債費比率（分子）の構造'!M$53,NA())</f>
        <v>410</v>
      </c>
      <c r="J50" s="161" t="e">
        <f>NA()</f>
        <v>#N/A</v>
      </c>
      <c r="K50" s="161" t="e">
        <f>NA()</f>
        <v>#N/A</v>
      </c>
      <c r="L50" s="161">
        <f>IF(ISNUMBER('実質公債費比率（分子）の構造'!N$53),'実質公債費比率（分子）の構造'!N$53,NA())</f>
        <v>536</v>
      </c>
      <c r="M50" s="161" t="e">
        <f>NA()</f>
        <v>#N/A</v>
      </c>
      <c r="N50" s="161" t="e">
        <f>NA()</f>
        <v>#N/A</v>
      </c>
      <c r="O50" s="161">
        <f>IF(ISNUMBER('実質公債費比率（分子）の構造'!O$53),'実質公債費比率（分子）の構造'!O$53,NA())</f>
        <v>530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11835</v>
      </c>
      <c r="E56" s="160"/>
      <c r="F56" s="160"/>
      <c r="G56" s="160">
        <f>'将来負担比率（分子）の構造'!J$52</f>
        <v>11971</v>
      </c>
      <c r="H56" s="160"/>
      <c r="I56" s="160"/>
      <c r="J56" s="160">
        <f>'将来負担比率（分子）の構造'!K$52</f>
        <v>11458</v>
      </c>
      <c r="K56" s="160"/>
      <c r="L56" s="160"/>
      <c r="M56" s="160">
        <f>'将来負担比率（分子）の構造'!L$52</f>
        <v>11175</v>
      </c>
      <c r="N56" s="160"/>
      <c r="O56" s="160"/>
      <c r="P56" s="160">
        <f>'将来負担比率（分子）の構造'!M$52</f>
        <v>10887</v>
      </c>
    </row>
    <row r="57" spans="1:16" x14ac:dyDescent="0.15">
      <c r="A57" s="160" t="s">
        <v>36</v>
      </c>
      <c r="B57" s="160"/>
      <c r="C57" s="160"/>
      <c r="D57" s="160">
        <f>'将来負担比率（分子）の構造'!I$51</f>
        <v>398</v>
      </c>
      <c r="E57" s="160"/>
      <c r="F57" s="160"/>
      <c r="G57" s="160">
        <f>'将来負担比率（分子）の構造'!J$51</f>
        <v>431</v>
      </c>
      <c r="H57" s="160"/>
      <c r="I57" s="160"/>
      <c r="J57" s="160">
        <f>'将来負担比率（分子）の構造'!K$51</f>
        <v>522</v>
      </c>
      <c r="K57" s="160"/>
      <c r="L57" s="160"/>
      <c r="M57" s="160">
        <f>'将来負担比率（分子）の構造'!L$51</f>
        <v>612</v>
      </c>
      <c r="N57" s="160"/>
      <c r="O57" s="160"/>
      <c r="P57" s="160">
        <f>'将来負担比率（分子）の構造'!M$51</f>
        <v>727</v>
      </c>
    </row>
    <row r="58" spans="1:16" x14ac:dyDescent="0.15">
      <c r="A58" s="160" t="s">
        <v>35</v>
      </c>
      <c r="B58" s="160"/>
      <c r="C58" s="160"/>
      <c r="D58" s="160">
        <f>'将来負担比率（分子）の構造'!I$50</f>
        <v>1739</v>
      </c>
      <c r="E58" s="160"/>
      <c r="F58" s="160"/>
      <c r="G58" s="160">
        <f>'将来負担比率（分子）の構造'!J$50</f>
        <v>1909</v>
      </c>
      <c r="H58" s="160"/>
      <c r="I58" s="160"/>
      <c r="J58" s="160">
        <f>'将来負担比率（分子）の構造'!K$50</f>
        <v>2152</v>
      </c>
      <c r="K58" s="160"/>
      <c r="L58" s="160"/>
      <c r="M58" s="160">
        <f>'将来負担比率（分子）の構造'!L$50</f>
        <v>2115</v>
      </c>
      <c r="N58" s="160"/>
      <c r="O58" s="160"/>
      <c r="P58" s="160">
        <f>'将来負担比率（分子）の構造'!M$50</f>
        <v>2021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1399</v>
      </c>
      <c r="C62" s="160"/>
      <c r="D62" s="160"/>
      <c r="E62" s="160">
        <f>'将来負担比率（分子）の構造'!J$45</f>
        <v>1255</v>
      </c>
      <c r="F62" s="160"/>
      <c r="G62" s="160"/>
      <c r="H62" s="160">
        <f>'将来負担比率（分子）の構造'!K$45</f>
        <v>1149</v>
      </c>
      <c r="I62" s="160"/>
      <c r="J62" s="160"/>
      <c r="K62" s="160">
        <f>'将来負担比率（分子）の構造'!L$45</f>
        <v>1059</v>
      </c>
      <c r="L62" s="160"/>
      <c r="M62" s="160"/>
      <c r="N62" s="160">
        <f>'将来負担比率（分子）の構造'!M$45</f>
        <v>1019</v>
      </c>
      <c r="O62" s="160"/>
      <c r="P62" s="160"/>
    </row>
    <row r="63" spans="1:16" x14ac:dyDescent="0.15">
      <c r="A63" s="160" t="s">
        <v>28</v>
      </c>
      <c r="B63" s="160">
        <f>'将来負担比率（分子）の構造'!I$44</f>
        <v>146</v>
      </c>
      <c r="C63" s="160"/>
      <c r="D63" s="160"/>
      <c r="E63" s="160">
        <f>'将来負担比率（分子）の構造'!J$44</f>
        <v>143</v>
      </c>
      <c r="F63" s="160"/>
      <c r="G63" s="160"/>
      <c r="H63" s="160">
        <f>'将来負担比率（分子）の構造'!K$44</f>
        <v>153</v>
      </c>
      <c r="I63" s="160"/>
      <c r="J63" s="160"/>
      <c r="K63" s="160">
        <f>'将来負担比率（分子）の構造'!L$44</f>
        <v>125</v>
      </c>
      <c r="L63" s="160"/>
      <c r="M63" s="160"/>
      <c r="N63" s="160">
        <f>'将来負担比率（分子）の構造'!M$44</f>
        <v>109</v>
      </c>
      <c r="O63" s="160"/>
      <c r="P63" s="160"/>
    </row>
    <row r="64" spans="1:16" x14ac:dyDescent="0.15">
      <c r="A64" s="160" t="s">
        <v>27</v>
      </c>
      <c r="B64" s="160">
        <f>'将来負担比率（分子）の構造'!I$43</f>
        <v>4318</v>
      </c>
      <c r="C64" s="160"/>
      <c r="D64" s="160"/>
      <c r="E64" s="160">
        <f>'将来負担比率（分子）の構造'!J$43</f>
        <v>4174</v>
      </c>
      <c r="F64" s="160"/>
      <c r="G64" s="160"/>
      <c r="H64" s="160">
        <f>'将来負担比率（分子）の構造'!K$43</f>
        <v>3813</v>
      </c>
      <c r="I64" s="160"/>
      <c r="J64" s="160"/>
      <c r="K64" s="160">
        <f>'将来負担比率（分子）の構造'!L$43</f>
        <v>3352</v>
      </c>
      <c r="L64" s="160"/>
      <c r="M64" s="160"/>
      <c r="N64" s="160">
        <f>'将来負担比率（分子）の構造'!M$43</f>
        <v>3031</v>
      </c>
      <c r="O64" s="160"/>
      <c r="P64" s="160"/>
    </row>
    <row r="65" spans="1:16" x14ac:dyDescent="0.15">
      <c r="A65" s="160" t="s">
        <v>26</v>
      </c>
      <c r="B65" s="160">
        <f>'将来負担比率（分子）の構造'!I$42</f>
        <v>81</v>
      </c>
      <c r="C65" s="160"/>
      <c r="D65" s="160"/>
      <c r="E65" s="160">
        <f>'将来負担比率（分子）の構造'!J$42</f>
        <v>65</v>
      </c>
      <c r="F65" s="160"/>
      <c r="G65" s="160"/>
      <c r="H65" s="160">
        <f>'将来負担比率（分子）の構造'!K$42</f>
        <v>49</v>
      </c>
      <c r="I65" s="160"/>
      <c r="J65" s="160"/>
      <c r="K65" s="160">
        <f>'将来負担比率（分子）の構造'!L$42</f>
        <v>37</v>
      </c>
      <c r="L65" s="160"/>
      <c r="M65" s="160"/>
      <c r="N65" s="160">
        <f>'将来負担比率（分子）の構造'!M$42</f>
        <v>26</v>
      </c>
      <c r="O65" s="160"/>
      <c r="P65" s="160"/>
    </row>
    <row r="66" spans="1:16" x14ac:dyDescent="0.15">
      <c r="A66" s="160" t="s">
        <v>25</v>
      </c>
      <c r="B66" s="160">
        <f>'将来負担比率（分子）の構造'!I$41</f>
        <v>12814</v>
      </c>
      <c r="C66" s="160"/>
      <c r="D66" s="160"/>
      <c r="E66" s="160">
        <f>'将来負担比率（分子）の構造'!J$41</f>
        <v>13070</v>
      </c>
      <c r="F66" s="160"/>
      <c r="G66" s="160"/>
      <c r="H66" s="160">
        <f>'将来負担比率（分子）の構造'!K$41</f>
        <v>12434</v>
      </c>
      <c r="I66" s="160"/>
      <c r="J66" s="160"/>
      <c r="K66" s="160">
        <f>'将来負担比率（分子）の構造'!L$41</f>
        <v>12012</v>
      </c>
      <c r="L66" s="160"/>
      <c r="M66" s="160"/>
      <c r="N66" s="160">
        <f>'将来負担比率（分子）の構造'!M$41</f>
        <v>12016</v>
      </c>
      <c r="O66" s="160"/>
      <c r="P66" s="160"/>
    </row>
    <row r="67" spans="1:16" x14ac:dyDescent="0.15">
      <c r="A67" s="160" t="s">
        <v>69</v>
      </c>
      <c r="B67" s="160" t="e">
        <f>NA()</f>
        <v>#N/A</v>
      </c>
      <c r="C67" s="160">
        <f>IF(ISNUMBER('将来負担比率（分子）の構造'!I$53), IF('将来負担比率（分子）の構造'!I$53 &lt; 0, 0, '将来負担比率（分子）の構造'!I$53), NA())</f>
        <v>4786</v>
      </c>
      <c r="D67" s="160" t="e">
        <f>NA()</f>
        <v>#N/A</v>
      </c>
      <c r="E67" s="160" t="e">
        <f>NA()</f>
        <v>#N/A</v>
      </c>
      <c r="F67" s="160">
        <f>IF(ISNUMBER('将来負担比率（分子）の構造'!J$53), IF('将来負担比率（分子）の構造'!J$53 &lt; 0, 0, '将来負担比率（分子）の構造'!J$53), NA())</f>
        <v>4396</v>
      </c>
      <c r="G67" s="160" t="e">
        <f>NA()</f>
        <v>#N/A</v>
      </c>
      <c r="H67" s="160" t="e">
        <f>NA()</f>
        <v>#N/A</v>
      </c>
      <c r="I67" s="160">
        <f>IF(ISNUMBER('将来負担比率（分子）の構造'!K$53), IF('将来負担比率（分子）の構造'!K$53 &lt; 0, 0, '将来負担比率（分子）の構造'!K$53), NA())</f>
        <v>3465</v>
      </c>
      <c r="J67" s="160" t="e">
        <f>NA()</f>
        <v>#N/A</v>
      </c>
      <c r="K67" s="160" t="e">
        <f>NA()</f>
        <v>#N/A</v>
      </c>
      <c r="L67" s="160">
        <f>IF(ISNUMBER('将来負担比率（分子）の構造'!L$53), IF('将来負担比率（分子）の構造'!L$53 &lt; 0, 0, '将来負担比率（分子）の構造'!L$53), NA())</f>
        <v>2682</v>
      </c>
      <c r="M67" s="160" t="e">
        <f>NA()</f>
        <v>#N/A</v>
      </c>
      <c r="N67" s="160" t="e">
        <f>NA()</f>
        <v>#N/A</v>
      </c>
      <c r="O67" s="160">
        <f>IF(ISNUMBER('将来負担比率（分子）の構造'!M$53), IF('将来負担比率（分子）の構造'!M$53 &lt; 0, 0, '将来負担比率（分子）の構造'!M$53), NA())</f>
        <v>2566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1559</v>
      </c>
      <c r="C72" s="164">
        <f>基金残高に係る経年分析!G55</f>
        <v>1442</v>
      </c>
      <c r="D72" s="164">
        <f>基金残高に係る経年分析!H55</f>
        <v>1290</v>
      </c>
    </row>
    <row r="73" spans="1:16" x14ac:dyDescent="0.15">
      <c r="A73" s="163" t="s">
        <v>72</v>
      </c>
      <c r="B73" s="164">
        <f>基金残高に係る経年分析!F56</f>
        <v>248</v>
      </c>
      <c r="C73" s="164">
        <f>基金残高に係る経年分析!G56</f>
        <v>309</v>
      </c>
      <c r="D73" s="164">
        <f>基金残高に係る経年分析!H56</f>
        <v>312</v>
      </c>
    </row>
    <row r="74" spans="1:16" x14ac:dyDescent="0.15">
      <c r="A74" s="163" t="s">
        <v>73</v>
      </c>
      <c r="B74" s="164">
        <f>基金残高に係る経年分析!F57</f>
        <v>1461</v>
      </c>
      <c r="C74" s="164">
        <f>基金残高に係る経年分析!G57</f>
        <v>1480</v>
      </c>
      <c r="D74" s="164">
        <f>基金残高に係る経年分析!H57</f>
        <v>1528</v>
      </c>
    </row>
  </sheetData>
  <sheetProtection algorithmName="SHA-512" hashValue="tMKYftTS6RBv8OtEww5KU3mJON4va8mF3wP25TTWX65nIaqTClDdzJ5QZ3amlk+56gn6OSZG5O0K9CIhwi0HSQ==" saltValue="HUJMfM8DJaRWjCZ3upc9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1150896</v>
      </c>
      <c r="S5" s="649"/>
      <c r="T5" s="649"/>
      <c r="U5" s="649"/>
      <c r="V5" s="649"/>
      <c r="W5" s="649"/>
      <c r="X5" s="649"/>
      <c r="Y5" s="650"/>
      <c r="Z5" s="651">
        <v>12.5</v>
      </c>
      <c r="AA5" s="651"/>
      <c r="AB5" s="651"/>
      <c r="AC5" s="651"/>
      <c r="AD5" s="652">
        <v>1150896</v>
      </c>
      <c r="AE5" s="652"/>
      <c r="AF5" s="652"/>
      <c r="AG5" s="652"/>
      <c r="AH5" s="652"/>
      <c r="AI5" s="652"/>
      <c r="AJ5" s="652"/>
      <c r="AK5" s="652"/>
      <c r="AL5" s="653">
        <v>24.4</v>
      </c>
      <c r="AM5" s="654"/>
      <c r="AN5" s="654"/>
      <c r="AO5" s="655"/>
      <c r="AP5" s="645" t="s">
        <v>218</v>
      </c>
      <c r="AQ5" s="646"/>
      <c r="AR5" s="646"/>
      <c r="AS5" s="646"/>
      <c r="AT5" s="646"/>
      <c r="AU5" s="646"/>
      <c r="AV5" s="646"/>
      <c r="AW5" s="646"/>
      <c r="AX5" s="646"/>
      <c r="AY5" s="646"/>
      <c r="AZ5" s="646"/>
      <c r="BA5" s="646"/>
      <c r="BB5" s="646"/>
      <c r="BC5" s="646"/>
      <c r="BD5" s="646"/>
      <c r="BE5" s="646"/>
      <c r="BF5" s="647"/>
      <c r="BG5" s="659">
        <v>1150896</v>
      </c>
      <c r="BH5" s="660"/>
      <c r="BI5" s="660"/>
      <c r="BJ5" s="660"/>
      <c r="BK5" s="660"/>
      <c r="BL5" s="660"/>
      <c r="BM5" s="660"/>
      <c r="BN5" s="661"/>
      <c r="BO5" s="662">
        <v>100</v>
      </c>
      <c r="BP5" s="662"/>
      <c r="BQ5" s="662"/>
      <c r="BR5" s="662"/>
      <c r="BS5" s="663" t="s">
        <v>219</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211</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70357</v>
      </c>
      <c r="S6" s="660"/>
      <c r="T6" s="660"/>
      <c r="U6" s="660"/>
      <c r="V6" s="660"/>
      <c r="W6" s="660"/>
      <c r="X6" s="660"/>
      <c r="Y6" s="661"/>
      <c r="Z6" s="662">
        <v>0.8</v>
      </c>
      <c r="AA6" s="662"/>
      <c r="AB6" s="662"/>
      <c r="AC6" s="662"/>
      <c r="AD6" s="663">
        <v>70357</v>
      </c>
      <c r="AE6" s="663"/>
      <c r="AF6" s="663"/>
      <c r="AG6" s="663"/>
      <c r="AH6" s="663"/>
      <c r="AI6" s="663"/>
      <c r="AJ6" s="663"/>
      <c r="AK6" s="663"/>
      <c r="AL6" s="664">
        <v>1.5</v>
      </c>
      <c r="AM6" s="665"/>
      <c r="AN6" s="665"/>
      <c r="AO6" s="666"/>
      <c r="AP6" s="656" t="s">
        <v>224</v>
      </c>
      <c r="AQ6" s="657"/>
      <c r="AR6" s="657"/>
      <c r="AS6" s="657"/>
      <c r="AT6" s="657"/>
      <c r="AU6" s="657"/>
      <c r="AV6" s="657"/>
      <c r="AW6" s="657"/>
      <c r="AX6" s="657"/>
      <c r="AY6" s="657"/>
      <c r="AZ6" s="657"/>
      <c r="BA6" s="657"/>
      <c r="BB6" s="657"/>
      <c r="BC6" s="657"/>
      <c r="BD6" s="657"/>
      <c r="BE6" s="657"/>
      <c r="BF6" s="658"/>
      <c r="BG6" s="659">
        <v>1150896</v>
      </c>
      <c r="BH6" s="660"/>
      <c r="BI6" s="660"/>
      <c r="BJ6" s="660"/>
      <c r="BK6" s="660"/>
      <c r="BL6" s="660"/>
      <c r="BM6" s="660"/>
      <c r="BN6" s="661"/>
      <c r="BO6" s="662">
        <v>100</v>
      </c>
      <c r="BP6" s="662"/>
      <c r="BQ6" s="662"/>
      <c r="BR6" s="662"/>
      <c r="BS6" s="663" t="s">
        <v>225</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90527</v>
      </c>
      <c r="CS6" s="660"/>
      <c r="CT6" s="660"/>
      <c r="CU6" s="660"/>
      <c r="CV6" s="660"/>
      <c r="CW6" s="660"/>
      <c r="CX6" s="660"/>
      <c r="CY6" s="661"/>
      <c r="CZ6" s="653">
        <v>1</v>
      </c>
      <c r="DA6" s="654"/>
      <c r="DB6" s="654"/>
      <c r="DC6" s="673"/>
      <c r="DD6" s="668" t="s">
        <v>225</v>
      </c>
      <c r="DE6" s="660"/>
      <c r="DF6" s="660"/>
      <c r="DG6" s="660"/>
      <c r="DH6" s="660"/>
      <c r="DI6" s="660"/>
      <c r="DJ6" s="660"/>
      <c r="DK6" s="660"/>
      <c r="DL6" s="660"/>
      <c r="DM6" s="660"/>
      <c r="DN6" s="660"/>
      <c r="DO6" s="660"/>
      <c r="DP6" s="661"/>
      <c r="DQ6" s="668">
        <v>90527</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2204</v>
      </c>
      <c r="S7" s="660"/>
      <c r="T7" s="660"/>
      <c r="U7" s="660"/>
      <c r="V7" s="660"/>
      <c r="W7" s="660"/>
      <c r="X7" s="660"/>
      <c r="Y7" s="661"/>
      <c r="Z7" s="662">
        <v>0</v>
      </c>
      <c r="AA7" s="662"/>
      <c r="AB7" s="662"/>
      <c r="AC7" s="662"/>
      <c r="AD7" s="663">
        <v>2204</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521802</v>
      </c>
      <c r="BH7" s="660"/>
      <c r="BI7" s="660"/>
      <c r="BJ7" s="660"/>
      <c r="BK7" s="660"/>
      <c r="BL7" s="660"/>
      <c r="BM7" s="660"/>
      <c r="BN7" s="661"/>
      <c r="BO7" s="662">
        <v>45.3</v>
      </c>
      <c r="BP7" s="662"/>
      <c r="BQ7" s="662"/>
      <c r="BR7" s="662"/>
      <c r="BS7" s="663" t="s">
        <v>219</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1886873</v>
      </c>
      <c r="CS7" s="660"/>
      <c r="CT7" s="660"/>
      <c r="CU7" s="660"/>
      <c r="CV7" s="660"/>
      <c r="CW7" s="660"/>
      <c r="CX7" s="660"/>
      <c r="CY7" s="661"/>
      <c r="CZ7" s="662">
        <v>21</v>
      </c>
      <c r="DA7" s="662"/>
      <c r="DB7" s="662"/>
      <c r="DC7" s="662"/>
      <c r="DD7" s="668">
        <v>707160</v>
      </c>
      <c r="DE7" s="660"/>
      <c r="DF7" s="660"/>
      <c r="DG7" s="660"/>
      <c r="DH7" s="660"/>
      <c r="DI7" s="660"/>
      <c r="DJ7" s="660"/>
      <c r="DK7" s="660"/>
      <c r="DL7" s="660"/>
      <c r="DM7" s="660"/>
      <c r="DN7" s="660"/>
      <c r="DO7" s="660"/>
      <c r="DP7" s="661"/>
      <c r="DQ7" s="668">
        <v>1063153</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2373</v>
      </c>
      <c r="S8" s="660"/>
      <c r="T8" s="660"/>
      <c r="U8" s="660"/>
      <c r="V8" s="660"/>
      <c r="W8" s="660"/>
      <c r="X8" s="660"/>
      <c r="Y8" s="661"/>
      <c r="Z8" s="662">
        <v>0</v>
      </c>
      <c r="AA8" s="662"/>
      <c r="AB8" s="662"/>
      <c r="AC8" s="662"/>
      <c r="AD8" s="663">
        <v>2373</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23352</v>
      </c>
      <c r="BH8" s="660"/>
      <c r="BI8" s="660"/>
      <c r="BJ8" s="660"/>
      <c r="BK8" s="660"/>
      <c r="BL8" s="660"/>
      <c r="BM8" s="660"/>
      <c r="BN8" s="661"/>
      <c r="BO8" s="662">
        <v>2</v>
      </c>
      <c r="BP8" s="662"/>
      <c r="BQ8" s="662"/>
      <c r="BR8" s="662"/>
      <c r="BS8" s="668" t="s">
        <v>219</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2229540</v>
      </c>
      <c r="CS8" s="660"/>
      <c r="CT8" s="660"/>
      <c r="CU8" s="660"/>
      <c r="CV8" s="660"/>
      <c r="CW8" s="660"/>
      <c r="CX8" s="660"/>
      <c r="CY8" s="661"/>
      <c r="CZ8" s="662">
        <v>24.8</v>
      </c>
      <c r="DA8" s="662"/>
      <c r="DB8" s="662"/>
      <c r="DC8" s="662"/>
      <c r="DD8" s="668">
        <v>12696</v>
      </c>
      <c r="DE8" s="660"/>
      <c r="DF8" s="660"/>
      <c r="DG8" s="660"/>
      <c r="DH8" s="660"/>
      <c r="DI8" s="660"/>
      <c r="DJ8" s="660"/>
      <c r="DK8" s="660"/>
      <c r="DL8" s="660"/>
      <c r="DM8" s="660"/>
      <c r="DN8" s="660"/>
      <c r="DO8" s="660"/>
      <c r="DP8" s="661"/>
      <c r="DQ8" s="668">
        <v>1094652</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2126</v>
      </c>
      <c r="S9" s="660"/>
      <c r="T9" s="660"/>
      <c r="U9" s="660"/>
      <c r="V9" s="660"/>
      <c r="W9" s="660"/>
      <c r="X9" s="660"/>
      <c r="Y9" s="661"/>
      <c r="Z9" s="662">
        <v>0</v>
      </c>
      <c r="AA9" s="662"/>
      <c r="AB9" s="662"/>
      <c r="AC9" s="662"/>
      <c r="AD9" s="663">
        <v>2126</v>
      </c>
      <c r="AE9" s="663"/>
      <c r="AF9" s="663"/>
      <c r="AG9" s="663"/>
      <c r="AH9" s="663"/>
      <c r="AI9" s="663"/>
      <c r="AJ9" s="663"/>
      <c r="AK9" s="663"/>
      <c r="AL9" s="664">
        <v>0</v>
      </c>
      <c r="AM9" s="665"/>
      <c r="AN9" s="665"/>
      <c r="AO9" s="666"/>
      <c r="AP9" s="656" t="s">
        <v>234</v>
      </c>
      <c r="AQ9" s="657"/>
      <c r="AR9" s="657"/>
      <c r="AS9" s="657"/>
      <c r="AT9" s="657"/>
      <c r="AU9" s="657"/>
      <c r="AV9" s="657"/>
      <c r="AW9" s="657"/>
      <c r="AX9" s="657"/>
      <c r="AY9" s="657"/>
      <c r="AZ9" s="657"/>
      <c r="BA9" s="657"/>
      <c r="BB9" s="657"/>
      <c r="BC9" s="657"/>
      <c r="BD9" s="657"/>
      <c r="BE9" s="657"/>
      <c r="BF9" s="658"/>
      <c r="BG9" s="659">
        <v>442517</v>
      </c>
      <c r="BH9" s="660"/>
      <c r="BI9" s="660"/>
      <c r="BJ9" s="660"/>
      <c r="BK9" s="660"/>
      <c r="BL9" s="660"/>
      <c r="BM9" s="660"/>
      <c r="BN9" s="661"/>
      <c r="BO9" s="662">
        <v>38.4</v>
      </c>
      <c r="BP9" s="662"/>
      <c r="BQ9" s="662"/>
      <c r="BR9" s="662"/>
      <c r="BS9" s="668" t="s">
        <v>235</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448766</v>
      </c>
      <c r="CS9" s="660"/>
      <c r="CT9" s="660"/>
      <c r="CU9" s="660"/>
      <c r="CV9" s="660"/>
      <c r="CW9" s="660"/>
      <c r="CX9" s="660"/>
      <c r="CY9" s="661"/>
      <c r="CZ9" s="662">
        <v>5</v>
      </c>
      <c r="DA9" s="662"/>
      <c r="DB9" s="662"/>
      <c r="DC9" s="662"/>
      <c r="DD9" s="668">
        <v>6262</v>
      </c>
      <c r="DE9" s="660"/>
      <c r="DF9" s="660"/>
      <c r="DG9" s="660"/>
      <c r="DH9" s="660"/>
      <c r="DI9" s="660"/>
      <c r="DJ9" s="660"/>
      <c r="DK9" s="660"/>
      <c r="DL9" s="660"/>
      <c r="DM9" s="660"/>
      <c r="DN9" s="660"/>
      <c r="DO9" s="660"/>
      <c r="DP9" s="661"/>
      <c r="DQ9" s="668">
        <v>423060</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225</v>
      </c>
      <c r="S10" s="660"/>
      <c r="T10" s="660"/>
      <c r="U10" s="660"/>
      <c r="V10" s="660"/>
      <c r="W10" s="660"/>
      <c r="X10" s="660"/>
      <c r="Y10" s="661"/>
      <c r="Z10" s="662" t="s">
        <v>225</v>
      </c>
      <c r="AA10" s="662"/>
      <c r="AB10" s="662"/>
      <c r="AC10" s="662"/>
      <c r="AD10" s="663" t="s">
        <v>238</v>
      </c>
      <c r="AE10" s="663"/>
      <c r="AF10" s="663"/>
      <c r="AG10" s="663"/>
      <c r="AH10" s="663"/>
      <c r="AI10" s="663"/>
      <c r="AJ10" s="663"/>
      <c r="AK10" s="663"/>
      <c r="AL10" s="664" t="s">
        <v>225</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27912</v>
      </c>
      <c r="BH10" s="660"/>
      <c r="BI10" s="660"/>
      <c r="BJ10" s="660"/>
      <c r="BK10" s="660"/>
      <c r="BL10" s="660"/>
      <c r="BM10" s="660"/>
      <c r="BN10" s="661"/>
      <c r="BO10" s="662">
        <v>2.4</v>
      </c>
      <c r="BP10" s="662"/>
      <c r="BQ10" s="662"/>
      <c r="BR10" s="662"/>
      <c r="BS10" s="668" t="s">
        <v>219</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21</v>
      </c>
      <c r="CS10" s="660"/>
      <c r="CT10" s="660"/>
      <c r="CU10" s="660"/>
      <c r="CV10" s="660"/>
      <c r="CW10" s="660"/>
      <c r="CX10" s="660"/>
      <c r="CY10" s="661"/>
      <c r="CZ10" s="662">
        <v>0</v>
      </c>
      <c r="DA10" s="662"/>
      <c r="DB10" s="662"/>
      <c r="DC10" s="662"/>
      <c r="DD10" s="668" t="s">
        <v>225</v>
      </c>
      <c r="DE10" s="660"/>
      <c r="DF10" s="660"/>
      <c r="DG10" s="660"/>
      <c r="DH10" s="660"/>
      <c r="DI10" s="660"/>
      <c r="DJ10" s="660"/>
      <c r="DK10" s="660"/>
      <c r="DL10" s="660"/>
      <c r="DM10" s="660"/>
      <c r="DN10" s="660"/>
      <c r="DO10" s="660"/>
      <c r="DP10" s="661"/>
      <c r="DQ10" s="668">
        <v>21</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225</v>
      </c>
      <c r="S11" s="660"/>
      <c r="T11" s="660"/>
      <c r="U11" s="660"/>
      <c r="V11" s="660"/>
      <c r="W11" s="660"/>
      <c r="X11" s="660"/>
      <c r="Y11" s="661"/>
      <c r="Z11" s="662" t="s">
        <v>219</v>
      </c>
      <c r="AA11" s="662"/>
      <c r="AB11" s="662"/>
      <c r="AC11" s="662"/>
      <c r="AD11" s="663" t="s">
        <v>219</v>
      </c>
      <c r="AE11" s="663"/>
      <c r="AF11" s="663"/>
      <c r="AG11" s="663"/>
      <c r="AH11" s="663"/>
      <c r="AI11" s="663"/>
      <c r="AJ11" s="663"/>
      <c r="AK11" s="663"/>
      <c r="AL11" s="664" t="s">
        <v>225</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28021</v>
      </c>
      <c r="BH11" s="660"/>
      <c r="BI11" s="660"/>
      <c r="BJ11" s="660"/>
      <c r="BK11" s="660"/>
      <c r="BL11" s="660"/>
      <c r="BM11" s="660"/>
      <c r="BN11" s="661"/>
      <c r="BO11" s="662">
        <v>2.4</v>
      </c>
      <c r="BP11" s="662"/>
      <c r="BQ11" s="662"/>
      <c r="BR11" s="662"/>
      <c r="BS11" s="668" t="s">
        <v>219</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742790</v>
      </c>
      <c r="CS11" s="660"/>
      <c r="CT11" s="660"/>
      <c r="CU11" s="660"/>
      <c r="CV11" s="660"/>
      <c r="CW11" s="660"/>
      <c r="CX11" s="660"/>
      <c r="CY11" s="661"/>
      <c r="CZ11" s="662">
        <v>8.3000000000000007</v>
      </c>
      <c r="DA11" s="662"/>
      <c r="DB11" s="662"/>
      <c r="DC11" s="662"/>
      <c r="DD11" s="668">
        <v>36776</v>
      </c>
      <c r="DE11" s="660"/>
      <c r="DF11" s="660"/>
      <c r="DG11" s="660"/>
      <c r="DH11" s="660"/>
      <c r="DI11" s="660"/>
      <c r="DJ11" s="660"/>
      <c r="DK11" s="660"/>
      <c r="DL11" s="660"/>
      <c r="DM11" s="660"/>
      <c r="DN11" s="660"/>
      <c r="DO11" s="660"/>
      <c r="DP11" s="661"/>
      <c r="DQ11" s="668">
        <v>306044</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246439</v>
      </c>
      <c r="S12" s="660"/>
      <c r="T12" s="660"/>
      <c r="U12" s="660"/>
      <c r="V12" s="660"/>
      <c r="W12" s="660"/>
      <c r="X12" s="660"/>
      <c r="Y12" s="661"/>
      <c r="Z12" s="662">
        <v>2.7</v>
      </c>
      <c r="AA12" s="662"/>
      <c r="AB12" s="662"/>
      <c r="AC12" s="662"/>
      <c r="AD12" s="663">
        <v>246439</v>
      </c>
      <c r="AE12" s="663"/>
      <c r="AF12" s="663"/>
      <c r="AG12" s="663"/>
      <c r="AH12" s="663"/>
      <c r="AI12" s="663"/>
      <c r="AJ12" s="663"/>
      <c r="AK12" s="663"/>
      <c r="AL12" s="664">
        <v>5.2</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471507</v>
      </c>
      <c r="BH12" s="660"/>
      <c r="BI12" s="660"/>
      <c r="BJ12" s="660"/>
      <c r="BK12" s="660"/>
      <c r="BL12" s="660"/>
      <c r="BM12" s="660"/>
      <c r="BN12" s="661"/>
      <c r="BO12" s="662">
        <v>41</v>
      </c>
      <c r="BP12" s="662"/>
      <c r="BQ12" s="662"/>
      <c r="BR12" s="662"/>
      <c r="BS12" s="668" t="s">
        <v>225</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27210</v>
      </c>
      <c r="CS12" s="660"/>
      <c r="CT12" s="660"/>
      <c r="CU12" s="660"/>
      <c r="CV12" s="660"/>
      <c r="CW12" s="660"/>
      <c r="CX12" s="660"/>
      <c r="CY12" s="661"/>
      <c r="CZ12" s="662">
        <v>0.3</v>
      </c>
      <c r="DA12" s="662"/>
      <c r="DB12" s="662"/>
      <c r="DC12" s="662"/>
      <c r="DD12" s="668" t="s">
        <v>219</v>
      </c>
      <c r="DE12" s="660"/>
      <c r="DF12" s="660"/>
      <c r="DG12" s="660"/>
      <c r="DH12" s="660"/>
      <c r="DI12" s="660"/>
      <c r="DJ12" s="660"/>
      <c r="DK12" s="660"/>
      <c r="DL12" s="660"/>
      <c r="DM12" s="660"/>
      <c r="DN12" s="660"/>
      <c r="DO12" s="660"/>
      <c r="DP12" s="661"/>
      <c r="DQ12" s="668">
        <v>15390</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235</v>
      </c>
      <c r="S13" s="660"/>
      <c r="T13" s="660"/>
      <c r="U13" s="660"/>
      <c r="V13" s="660"/>
      <c r="W13" s="660"/>
      <c r="X13" s="660"/>
      <c r="Y13" s="661"/>
      <c r="Z13" s="662" t="s">
        <v>219</v>
      </c>
      <c r="AA13" s="662"/>
      <c r="AB13" s="662"/>
      <c r="AC13" s="662"/>
      <c r="AD13" s="663" t="s">
        <v>225</v>
      </c>
      <c r="AE13" s="663"/>
      <c r="AF13" s="663"/>
      <c r="AG13" s="663"/>
      <c r="AH13" s="663"/>
      <c r="AI13" s="663"/>
      <c r="AJ13" s="663"/>
      <c r="AK13" s="663"/>
      <c r="AL13" s="664" t="s">
        <v>238</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471506</v>
      </c>
      <c r="BH13" s="660"/>
      <c r="BI13" s="660"/>
      <c r="BJ13" s="660"/>
      <c r="BK13" s="660"/>
      <c r="BL13" s="660"/>
      <c r="BM13" s="660"/>
      <c r="BN13" s="661"/>
      <c r="BO13" s="662">
        <v>41</v>
      </c>
      <c r="BP13" s="662"/>
      <c r="BQ13" s="662"/>
      <c r="BR13" s="662"/>
      <c r="BS13" s="668" t="s">
        <v>238</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865603</v>
      </c>
      <c r="CS13" s="660"/>
      <c r="CT13" s="660"/>
      <c r="CU13" s="660"/>
      <c r="CV13" s="660"/>
      <c r="CW13" s="660"/>
      <c r="CX13" s="660"/>
      <c r="CY13" s="661"/>
      <c r="CZ13" s="662">
        <v>9.6</v>
      </c>
      <c r="DA13" s="662"/>
      <c r="DB13" s="662"/>
      <c r="DC13" s="662"/>
      <c r="DD13" s="668">
        <v>521485</v>
      </c>
      <c r="DE13" s="660"/>
      <c r="DF13" s="660"/>
      <c r="DG13" s="660"/>
      <c r="DH13" s="660"/>
      <c r="DI13" s="660"/>
      <c r="DJ13" s="660"/>
      <c r="DK13" s="660"/>
      <c r="DL13" s="660"/>
      <c r="DM13" s="660"/>
      <c r="DN13" s="660"/>
      <c r="DO13" s="660"/>
      <c r="DP13" s="661"/>
      <c r="DQ13" s="668">
        <v>366626</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219</v>
      </c>
      <c r="AA14" s="662"/>
      <c r="AB14" s="662"/>
      <c r="AC14" s="662"/>
      <c r="AD14" s="663" t="s">
        <v>225</v>
      </c>
      <c r="AE14" s="663"/>
      <c r="AF14" s="663"/>
      <c r="AG14" s="663"/>
      <c r="AH14" s="663"/>
      <c r="AI14" s="663"/>
      <c r="AJ14" s="663"/>
      <c r="AK14" s="663"/>
      <c r="AL14" s="664" t="s">
        <v>225</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52330</v>
      </c>
      <c r="BH14" s="660"/>
      <c r="BI14" s="660"/>
      <c r="BJ14" s="660"/>
      <c r="BK14" s="660"/>
      <c r="BL14" s="660"/>
      <c r="BM14" s="660"/>
      <c r="BN14" s="661"/>
      <c r="BO14" s="662">
        <v>4.5</v>
      </c>
      <c r="BP14" s="662"/>
      <c r="BQ14" s="662"/>
      <c r="BR14" s="662"/>
      <c r="BS14" s="668" t="s">
        <v>225</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238624</v>
      </c>
      <c r="CS14" s="660"/>
      <c r="CT14" s="660"/>
      <c r="CU14" s="660"/>
      <c r="CV14" s="660"/>
      <c r="CW14" s="660"/>
      <c r="CX14" s="660"/>
      <c r="CY14" s="661"/>
      <c r="CZ14" s="662">
        <v>2.7</v>
      </c>
      <c r="DA14" s="662"/>
      <c r="DB14" s="662"/>
      <c r="DC14" s="662"/>
      <c r="DD14" s="668">
        <v>7121</v>
      </c>
      <c r="DE14" s="660"/>
      <c r="DF14" s="660"/>
      <c r="DG14" s="660"/>
      <c r="DH14" s="660"/>
      <c r="DI14" s="660"/>
      <c r="DJ14" s="660"/>
      <c r="DK14" s="660"/>
      <c r="DL14" s="660"/>
      <c r="DM14" s="660"/>
      <c r="DN14" s="660"/>
      <c r="DO14" s="660"/>
      <c r="DP14" s="661"/>
      <c r="DQ14" s="668">
        <v>226092</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18837</v>
      </c>
      <c r="S15" s="660"/>
      <c r="T15" s="660"/>
      <c r="U15" s="660"/>
      <c r="V15" s="660"/>
      <c r="W15" s="660"/>
      <c r="X15" s="660"/>
      <c r="Y15" s="661"/>
      <c r="Z15" s="662">
        <v>0.2</v>
      </c>
      <c r="AA15" s="662"/>
      <c r="AB15" s="662"/>
      <c r="AC15" s="662"/>
      <c r="AD15" s="663">
        <v>18837</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105257</v>
      </c>
      <c r="BH15" s="660"/>
      <c r="BI15" s="660"/>
      <c r="BJ15" s="660"/>
      <c r="BK15" s="660"/>
      <c r="BL15" s="660"/>
      <c r="BM15" s="660"/>
      <c r="BN15" s="661"/>
      <c r="BO15" s="662">
        <v>9.1</v>
      </c>
      <c r="BP15" s="662"/>
      <c r="BQ15" s="662"/>
      <c r="BR15" s="662"/>
      <c r="BS15" s="668" t="s">
        <v>225</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1085333</v>
      </c>
      <c r="CS15" s="660"/>
      <c r="CT15" s="660"/>
      <c r="CU15" s="660"/>
      <c r="CV15" s="660"/>
      <c r="CW15" s="660"/>
      <c r="CX15" s="660"/>
      <c r="CY15" s="661"/>
      <c r="CZ15" s="662">
        <v>12.1</v>
      </c>
      <c r="DA15" s="662"/>
      <c r="DB15" s="662"/>
      <c r="DC15" s="662"/>
      <c r="DD15" s="668">
        <v>476928</v>
      </c>
      <c r="DE15" s="660"/>
      <c r="DF15" s="660"/>
      <c r="DG15" s="660"/>
      <c r="DH15" s="660"/>
      <c r="DI15" s="660"/>
      <c r="DJ15" s="660"/>
      <c r="DK15" s="660"/>
      <c r="DL15" s="660"/>
      <c r="DM15" s="660"/>
      <c r="DN15" s="660"/>
      <c r="DO15" s="660"/>
      <c r="DP15" s="661"/>
      <c r="DQ15" s="668">
        <v>533254</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225</v>
      </c>
      <c r="S16" s="660"/>
      <c r="T16" s="660"/>
      <c r="U16" s="660"/>
      <c r="V16" s="660"/>
      <c r="W16" s="660"/>
      <c r="X16" s="660"/>
      <c r="Y16" s="661"/>
      <c r="Z16" s="662" t="s">
        <v>225</v>
      </c>
      <c r="AA16" s="662"/>
      <c r="AB16" s="662"/>
      <c r="AC16" s="662"/>
      <c r="AD16" s="663" t="s">
        <v>225</v>
      </c>
      <c r="AE16" s="663"/>
      <c r="AF16" s="663"/>
      <c r="AG16" s="663"/>
      <c r="AH16" s="663"/>
      <c r="AI16" s="663"/>
      <c r="AJ16" s="663"/>
      <c r="AK16" s="663"/>
      <c r="AL16" s="664" t="s">
        <v>219</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219</v>
      </c>
      <c r="BH16" s="660"/>
      <c r="BI16" s="660"/>
      <c r="BJ16" s="660"/>
      <c r="BK16" s="660"/>
      <c r="BL16" s="660"/>
      <c r="BM16" s="660"/>
      <c r="BN16" s="661"/>
      <c r="BO16" s="662" t="s">
        <v>225</v>
      </c>
      <c r="BP16" s="662"/>
      <c r="BQ16" s="662"/>
      <c r="BR16" s="662"/>
      <c r="BS16" s="668" t="s">
        <v>225</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225</v>
      </c>
      <c r="CS16" s="660"/>
      <c r="CT16" s="660"/>
      <c r="CU16" s="660"/>
      <c r="CV16" s="660"/>
      <c r="CW16" s="660"/>
      <c r="CX16" s="660"/>
      <c r="CY16" s="661"/>
      <c r="CZ16" s="662" t="s">
        <v>219</v>
      </c>
      <c r="DA16" s="662"/>
      <c r="DB16" s="662"/>
      <c r="DC16" s="662"/>
      <c r="DD16" s="668" t="s">
        <v>225</v>
      </c>
      <c r="DE16" s="660"/>
      <c r="DF16" s="660"/>
      <c r="DG16" s="660"/>
      <c r="DH16" s="660"/>
      <c r="DI16" s="660"/>
      <c r="DJ16" s="660"/>
      <c r="DK16" s="660"/>
      <c r="DL16" s="660"/>
      <c r="DM16" s="660"/>
      <c r="DN16" s="660"/>
      <c r="DO16" s="660"/>
      <c r="DP16" s="661"/>
      <c r="DQ16" s="668" t="s">
        <v>219</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7089</v>
      </c>
      <c r="S17" s="660"/>
      <c r="T17" s="660"/>
      <c r="U17" s="660"/>
      <c r="V17" s="660"/>
      <c r="W17" s="660"/>
      <c r="X17" s="660"/>
      <c r="Y17" s="661"/>
      <c r="Z17" s="662">
        <v>0.1</v>
      </c>
      <c r="AA17" s="662"/>
      <c r="AB17" s="662"/>
      <c r="AC17" s="662"/>
      <c r="AD17" s="663">
        <v>7089</v>
      </c>
      <c r="AE17" s="663"/>
      <c r="AF17" s="663"/>
      <c r="AG17" s="663"/>
      <c r="AH17" s="663"/>
      <c r="AI17" s="663"/>
      <c r="AJ17" s="663"/>
      <c r="AK17" s="663"/>
      <c r="AL17" s="664">
        <v>0.2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225</v>
      </c>
      <c r="BH17" s="660"/>
      <c r="BI17" s="660"/>
      <c r="BJ17" s="660"/>
      <c r="BK17" s="660"/>
      <c r="BL17" s="660"/>
      <c r="BM17" s="660"/>
      <c r="BN17" s="661"/>
      <c r="BO17" s="662" t="s">
        <v>219</v>
      </c>
      <c r="BP17" s="662"/>
      <c r="BQ17" s="662"/>
      <c r="BR17" s="662"/>
      <c r="BS17" s="668" t="s">
        <v>225</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1358419</v>
      </c>
      <c r="CS17" s="660"/>
      <c r="CT17" s="660"/>
      <c r="CU17" s="660"/>
      <c r="CV17" s="660"/>
      <c r="CW17" s="660"/>
      <c r="CX17" s="660"/>
      <c r="CY17" s="661"/>
      <c r="CZ17" s="662">
        <v>15.1</v>
      </c>
      <c r="DA17" s="662"/>
      <c r="DB17" s="662"/>
      <c r="DC17" s="662"/>
      <c r="DD17" s="668" t="s">
        <v>219</v>
      </c>
      <c r="DE17" s="660"/>
      <c r="DF17" s="660"/>
      <c r="DG17" s="660"/>
      <c r="DH17" s="660"/>
      <c r="DI17" s="660"/>
      <c r="DJ17" s="660"/>
      <c r="DK17" s="660"/>
      <c r="DL17" s="660"/>
      <c r="DM17" s="660"/>
      <c r="DN17" s="660"/>
      <c r="DO17" s="660"/>
      <c r="DP17" s="661"/>
      <c r="DQ17" s="668">
        <v>1322493</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3411771</v>
      </c>
      <c r="S18" s="660"/>
      <c r="T18" s="660"/>
      <c r="U18" s="660"/>
      <c r="V18" s="660"/>
      <c r="W18" s="660"/>
      <c r="X18" s="660"/>
      <c r="Y18" s="661"/>
      <c r="Z18" s="662">
        <v>37</v>
      </c>
      <c r="AA18" s="662"/>
      <c r="AB18" s="662"/>
      <c r="AC18" s="662"/>
      <c r="AD18" s="663">
        <v>3191685</v>
      </c>
      <c r="AE18" s="663"/>
      <c r="AF18" s="663"/>
      <c r="AG18" s="663"/>
      <c r="AH18" s="663"/>
      <c r="AI18" s="663"/>
      <c r="AJ18" s="663"/>
      <c r="AK18" s="663"/>
      <c r="AL18" s="664">
        <v>67.7</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225</v>
      </c>
      <c r="BH18" s="660"/>
      <c r="BI18" s="660"/>
      <c r="BJ18" s="660"/>
      <c r="BK18" s="660"/>
      <c r="BL18" s="660"/>
      <c r="BM18" s="660"/>
      <c r="BN18" s="661"/>
      <c r="BO18" s="662" t="s">
        <v>238</v>
      </c>
      <c r="BP18" s="662"/>
      <c r="BQ18" s="662"/>
      <c r="BR18" s="662"/>
      <c r="BS18" s="668" t="s">
        <v>219</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225</v>
      </c>
      <c r="CS18" s="660"/>
      <c r="CT18" s="660"/>
      <c r="CU18" s="660"/>
      <c r="CV18" s="660"/>
      <c r="CW18" s="660"/>
      <c r="CX18" s="660"/>
      <c r="CY18" s="661"/>
      <c r="CZ18" s="662" t="s">
        <v>219</v>
      </c>
      <c r="DA18" s="662"/>
      <c r="DB18" s="662"/>
      <c r="DC18" s="662"/>
      <c r="DD18" s="668" t="s">
        <v>225</v>
      </c>
      <c r="DE18" s="660"/>
      <c r="DF18" s="660"/>
      <c r="DG18" s="660"/>
      <c r="DH18" s="660"/>
      <c r="DI18" s="660"/>
      <c r="DJ18" s="660"/>
      <c r="DK18" s="660"/>
      <c r="DL18" s="660"/>
      <c r="DM18" s="660"/>
      <c r="DN18" s="660"/>
      <c r="DO18" s="660"/>
      <c r="DP18" s="661"/>
      <c r="DQ18" s="668" t="s">
        <v>238</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3191685</v>
      </c>
      <c r="S19" s="660"/>
      <c r="T19" s="660"/>
      <c r="U19" s="660"/>
      <c r="V19" s="660"/>
      <c r="W19" s="660"/>
      <c r="X19" s="660"/>
      <c r="Y19" s="661"/>
      <c r="Z19" s="662">
        <v>34.6</v>
      </c>
      <c r="AA19" s="662"/>
      <c r="AB19" s="662"/>
      <c r="AC19" s="662"/>
      <c r="AD19" s="663">
        <v>3191685</v>
      </c>
      <c r="AE19" s="663"/>
      <c r="AF19" s="663"/>
      <c r="AG19" s="663"/>
      <c r="AH19" s="663"/>
      <c r="AI19" s="663"/>
      <c r="AJ19" s="663"/>
      <c r="AK19" s="663"/>
      <c r="AL19" s="664">
        <v>67.7</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225</v>
      </c>
      <c r="BH19" s="660"/>
      <c r="BI19" s="660"/>
      <c r="BJ19" s="660"/>
      <c r="BK19" s="660"/>
      <c r="BL19" s="660"/>
      <c r="BM19" s="660"/>
      <c r="BN19" s="661"/>
      <c r="BO19" s="662" t="s">
        <v>219</v>
      </c>
      <c r="BP19" s="662"/>
      <c r="BQ19" s="662"/>
      <c r="BR19" s="662"/>
      <c r="BS19" s="668" t="s">
        <v>219</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219</v>
      </c>
      <c r="CS19" s="660"/>
      <c r="CT19" s="660"/>
      <c r="CU19" s="660"/>
      <c r="CV19" s="660"/>
      <c r="CW19" s="660"/>
      <c r="CX19" s="660"/>
      <c r="CY19" s="661"/>
      <c r="CZ19" s="662" t="s">
        <v>219</v>
      </c>
      <c r="DA19" s="662"/>
      <c r="DB19" s="662"/>
      <c r="DC19" s="662"/>
      <c r="DD19" s="668" t="s">
        <v>225</v>
      </c>
      <c r="DE19" s="660"/>
      <c r="DF19" s="660"/>
      <c r="DG19" s="660"/>
      <c r="DH19" s="660"/>
      <c r="DI19" s="660"/>
      <c r="DJ19" s="660"/>
      <c r="DK19" s="660"/>
      <c r="DL19" s="660"/>
      <c r="DM19" s="660"/>
      <c r="DN19" s="660"/>
      <c r="DO19" s="660"/>
      <c r="DP19" s="661"/>
      <c r="DQ19" s="668" t="s">
        <v>225</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220086</v>
      </c>
      <c r="S20" s="660"/>
      <c r="T20" s="660"/>
      <c r="U20" s="660"/>
      <c r="V20" s="660"/>
      <c r="W20" s="660"/>
      <c r="X20" s="660"/>
      <c r="Y20" s="661"/>
      <c r="Z20" s="662">
        <v>2.4</v>
      </c>
      <c r="AA20" s="662"/>
      <c r="AB20" s="662"/>
      <c r="AC20" s="662"/>
      <c r="AD20" s="663" t="s">
        <v>225</v>
      </c>
      <c r="AE20" s="663"/>
      <c r="AF20" s="663"/>
      <c r="AG20" s="663"/>
      <c r="AH20" s="663"/>
      <c r="AI20" s="663"/>
      <c r="AJ20" s="663"/>
      <c r="AK20" s="663"/>
      <c r="AL20" s="664" t="s">
        <v>225</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235</v>
      </c>
      <c r="BH20" s="660"/>
      <c r="BI20" s="660"/>
      <c r="BJ20" s="660"/>
      <c r="BK20" s="660"/>
      <c r="BL20" s="660"/>
      <c r="BM20" s="660"/>
      <c r="BN20" s="661"/>
      <c r="BO20" s="662" t="s">
        <v>225</v>
      </c>
      <c r="BP20" s="662"/>
      <c r="BQ20" s="662"/>
      <c r="BR20" s="662"/>
      <c r="BS20" s="668" t="s">
        <v>225</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8973706</v>
      </c>
      <c r="CS20" s="660"/>
      <c r="CT20" s="660"/>
      <c r="CU20" s="660"/>
      <c r="CV20" s="660"/>
      <c r="CW20" s="660"/>
      <c r="CX20" s="660"/>
      <c r="CY20" s="661"/>
      <c r="CZ20" s="662">
        <v>100</v>
      </c>
      <c r="DA20" s="662"/>
      <c r="DB20" s="662"/>
      <c r="DC20" s="662"/>
      <c r="DD20" s="668">
        <v>1768428</v>
      </c>
      <c r="DE20" s="660"/>
      <c r="DF20" s="660"/>
      <c r="DG20" s="660"/>
      <c r="DH20" s="660"/>
      <c r="DI20" s="660"/>
      <c r="DJ20" s="660"/>
      <c r="DK20" s="660"/>
      <c r="DL20" s="660"/>
      <c r="DM20" s="660"/>
      <c r="DN20" s="660"/>
      <c r="DO20" s="660"/>
      <c r="DP20" s="661"/>
      <c r="DQ20" s="668">
        <v>5441312</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225</v>
      </c>
      <c r="S21" s="660"/>
      <c r="T21" s="660"/>
      <c r="U21" s="660"/>
      <c r="V21" s="660"/>
      <c r="W21" s="660"/>
      <c r="X21" s="660"/>
      <c r="Y21" s="661"/>
      <c r="Z21" s="662" t="s">
        <v>225</v>
      </c>
      <c r="AA21" s="662"/>
      <c r="AB21" s="662"/>
      <c r="AC21" s="662"/>
      <c r="AD21" s="663" t="s">
        <v>219</v>
      </c>
      <c r="AE21" s="663"/>
      <c r="AF21" s="663"/>
      <c r="AG21" s="663"/>
      <c r="AH21" s="663"/>
      <c r="AI21" s="663"/>
      <c r="AJ21" s="663"/>
      <c r="AK21" s="663"/>
      <c r="AL21" s="664" t="s">
        <v>225</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219</v>
      </c>
      <c r="BH21" s="660"/>
      <c r="BI21" s="660"/>
      <c r="BJ21" s="660"/>
      <c r="BK21" s="660"/>
      <c r="BL21" s="660"/>
      <c r="BM21" s="660"/>
      <c r="BN21" s="661"/>
      <c r="BO21" s="662" t="s">
        <v>238</v>
      </c>
      <c r="BP21" s="662"/>
      <c r="BQ21" s="662"/>
      <c r="BR21" s="662"/>
      <c r="BS21" s="668" t="s">
        <v>225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4912092</v>
      </c>
      <c r="S22" s="660"/>
      <c r="T22" s="660"/>
      <c r="U22" s="660"/>
      <c r="V22" s="660"/>
      <c r="W22" s="660"/>
      <c r="X22" s="660"/>
      <c r="Y22" s="661"/>
      <c r="Z22" s="662">
        <v>53.3</v>
      </c>
      <c r="AA22" s="662"/>
      <c r="AB22" s="662"/>
      <c r="AC22" s="662"/>
      <c r="AD22" s="663">
        <v>4692006</v>
      </c>
      <c r="AE22" s="663"/>
      <c r="AF22" s="663"/>
      <c r="AG22" s="663"/>
      <c r="AH22" s="663"/>
      <c r="AI22" s="663"/>
      <c r="AJ22" s="663"/>
      <c r="AK22" s="663"/>
      <c r="AL22" s="664">
        <v>99.5</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219</v>
      </c>
      <c r="BH22" s="660"/>
      <c r="BI22" s="660"/>
      <c r="BJ22" s="660"/>
      <c r="BK22" s="660"/>
      <c r="BL22" s="660"/>
      <c r="BM22" s="660"/>
      <c r="BN22" s="661"/>
      <c r="BO22" s="662" t="s">
        <v>225</v>
      </c>
      <c r="BP22" s="662"/>
      <c r="BQ22" s="662"/>
      <c r="BR22" s="662"/>
      <c r="BS22" s="668" t="s">
        <v>225</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1993</v>
      </c>
      <c r="S23" s="660"/>
      <c r="T23" s="660"/>
      <c r="U23" s="660"/>
      <c r="V23" s="660"/>
      <c r="W23" s="660"/>
      <c r="X23" s="660"/>
      <c r="Y23" s="661"/>
      <c r="Z23" s="662">
        <v>0</v>
      </c>
      <c r="AA23" s="662"/>
      <c r="AB23" s="662"/>
      <c r="AC23" s="662"/>
      <c r="AD23" s="663">
        <v>1993</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219</v>
      </c>
      <c r="BH23" s="660"/>
      <c r="BI23" s="660"/>
      <c r="BJ23" s="660"/>
      <c r="BK23" s="660"/>
      <c r="BL23" s="660"/>
      <c r="BM23" s="660"/>
      <c r="BN23" s="661"/>
      <c r="BO23" s="662" t="s">
        <v>219</v>
      </c>
      <c r="BP23" s="662"/>
      <c r="BQ23" s="662"/>
      <c r="BR23" s="662"/>
      <c r="BS23" s="668" t="s">
        <v>225</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165565</v>
      </c>
      <c r="S24" s="660"/>
      <c r="T24" s="660"/>
      <c r="U24" s="660"/>
      <c r="V24" s="660"/>
      <c r="W24" s="660"/>
      <c r="X24" s="660"/>
      <c r="Y24" s="661"/>
      <c r="Z24" s="662">
        <v>1.8</v>
      </c>
      <c r="AA24" s="662"/>
      <c r="AB24" s="662"/>
      <c r="AC24" s="662"/>
      <c r="AD24" s="663" t="s">
        <v>238</v>
      </c>
      <c r="AE24" s="663"/>
      <c r="AF24" s="663"/>
      <c r="AG24" s="663"/>
      <c r="AH24" s="663"/>
      <c r="AI24" s="663"/>
      <c r="AJ24" s="663"/>
      <c r="AK24" s="663"/>
      <c r="AL24" s="664" t="s">
        <v>225</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225</v>
      </c>
      <c r="BH24" s="660"/>
      <c r="BI24" s="660"/>
      <c r="BJ24" s="660"/>
      <c r="BK24" s="660"/>
      <c r="BL24" s="660"/>
      <c r="BM24" s="660"/>
      <c r="BN24" s="661"/>
      <c r="BO24" s="662" t="s">
        <v>219</v>
      </c>
      <c r="BP24" s="662"/>
      <c r="BQ24" s="662"/>
      <c r="BR24" s="662"/>
      <c r="BS24" s="668" t="s">
        <v>225</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3759932</v>
      </c>
      <c r="CS24" s="649"/>
      <c r="CT24" s="649"/>
      <c r="CU24" s="649"/>
      <c r="CV24" s="649"/>
      <c r="CW24" s="649"/>
      <c r="CX24" s="649"/>
      <c r="CY24" s="650"/>
      <c r="CZ24" s="653">
        <v>41.9</v>
      </c>
      <c r="DA24" s="654"/>
      <c r="DB24" s="654"/>
      <c r="DC24" s="673"/>
      <c r="DD24" s="692">
        <v>2726812</v>
      </c>
      <c r="DE24" s="649"/>
      <c r="DF24" s="649"/>
      <c r="DG24" s="649"/>
      <c r="DH24" s="649"/>
      <c r="DI24" s="649"/>
      <c r="DJ24" s="649"/>
      <c r="DK24" s="650"/>
      <c r="DL24" s="692">
        <v>2494371</v>
      </c>
      <c r="DM24" s="649"/>
      <c r="DN24" s="649"/>
      <c r="DO24" s="649"/>
      <c r="DP24" s="649"/>
      <c r="DQ24" s="649"/>
      <c r="DR24" s="649"/>
      <c r="DS24" s="649"/>
      <c r="DT24" s="649"/>
      <c r="DU24" s="649"/>
      <c r="DV24" s="650"/>
      <c r="DW24" s="653">
        <v>50.7</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42652</v>
      </c>
      <c r="S25" s="660"/>
      <c r="T25" s="660"/>
      <c r="U25" s="660"/>
      <c r="V25" s="660"/>
      <c r="W25" s="660"/>
      <c r="X25" s="660"/>
      <c r="Y25" s="661"/>
      <c r="Z25" s="662">
        <v>0.5</v>
      </c>
      <c r="AA25" s="662"/>
      <c r="AB25" s="662"/>
      <c r="AC25" s="662"/>
      <c r="AD25" s="663" t="s">
        <v>225</v>
      </c>
      <c r="AE25" s="663"/>
      <c r="AF25" s="663"/>
      <c r="AG25" s="663"/>
      <c r="AH25" s="663"/>
      <c r="AI25" s="663"/>
      <c r="AJ25" s="663"/>
      <c r="AK25" s="663"/>
      <c r="AL25" s="664" t="s">
        <v>225</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219</v>
      </c>
      <c r="BH25" s="660"/>
      <c r="BI25" s="660"/>
      <c r="BJ25" s="660"/>
      <c r="BK25" s="660"/>
      <c r="BL25" s="660"/>
      <c r="BM25" s="660"/>
      <c r="BN25" s="661"/>
      <c r="BO25" s="662" t="s">
        <v>238</v>
      </c>
      <c r="BP25" s="662"/>
      <c r="BQ25" s="662"/>
      <c r="BR25" s="662"/>
      <c r="BS25" s="668" t="s">
        <v>225</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1034658</v>
      </c>
      <c r="CS25" s="695"/>
      <c r="CT25" s="695"/>
      <c r="CU25" s="695"/>
      <c r="CV25" s="695"/>
      <c r="CW25" s="695"/>
      <c r="CX25" s="695"/>
      <c r="CY25" s="696"/>
      <c r="CZ25" s="664">
        <v>11.5</v>
      </c>
      <c r="DA25" s="693"/>
      <c r="DB25" s="693"/>
      <c r="DC25" s="697"/>
      <c r="DD25" s="668">
        <v>1005791</v>
      </c>
      <c r="DE25" s="695"/>
      <c r="DF25" s="695"/>
      <c r="DG25" s="695"/>
      <c r="DH25" s="695"/>
      <c r="DI25" s="695"/>
      <c r="DJ25" s="695"/>
      <c r="DK25" s="696"/>
      <c r="DL25" s="668">
        <v>997738</v>
      </c>
      <c r="DM25" s="695"/>
      <c r="DN25" s="695"/>
      <c r="DO25" s="695"/>
      <c r="DP25" s="695"/>
      <c r="DQ25" s="695"/>
      <c r="DR25" s="695"/>
      <c r="DS25" s="695"/>
      <c r="DT25" s="695"/>
      <c r="DU25" s="695"/>
      <c r="DV25" s="696"/>
      <c r="DW25" s="664">
        <v>20.3</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8954</v>
      </c>
      <c r="S26" s="660"/>
      <c r="T26" s="660"/>
      <c r="U26" s="660"/>
      <c r="V26" s="660"/>
      <c r="W26" s="660"/>
      <c r="X26" s="660"/>
      <c r="Y26" s="661"/>
      <c r="Z26" s="662">
        <v>0.1</v>
      </c>
      <c r="AA26" s="662"/>
      <c r="AB26" s="662"/>
      <c r="AC26" s="662"/>
      <c r="AD26" s="663" t="s">
        <v>225</v>
      </c>
      <c r="AE26" s="663"/>
      <c r="AF26" s="663"/>
      <c r="AG26" s="663"/>
      <c r="AH26" s="663"/>
      <c r="AI26" s="663"/>
      <c r="AJ26" s="663"/>
      <c r="AK26" s="663"/>
      <c r="AL26" s="664" t="s">
        <v>219</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225</v>
      </c>
      <c r="BH26" s="660"/>
      <c r="BI26" s="660"/>
      <c r="BJ26" s="660"/>
      <c r="BK26" s="660"/>
      <c r="BL26" s="660"/>
      <c r="BM26" s="660"/>
      <c r="BN26" s="661"/>
      <c r="BO26" s="662" t="s">
        <v>225</v>
      </c>
      <c r="BP26" s="662"/>
      <c r="BQ26" s="662"/>
      <c r="BR26" s="662"/>
      <c r="BS26" s="668" t="s">
        <v>219</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639810</v>
      </c>
      <c r="CS26" s="660"/>
      <c r="CT26" s="660"/>
      <c r="CU26" s="660"/>
      <c r="CV26" s="660"/>
      <c r="CW26" s="660"/>
      <c r="CX26" s="660"/>
      <c r="CY26" s="661"/>
      <c r="CZ26" s="664">
        <v>7.1</v>
      </c>
      <c r="DA26" s="693"/>
      <c r="DB26" s="693"/>
      <c r="DC26" s="697"/>
      <c r="DD26" s="668">
        <v>616425</v>
      </c>
      <c r="DE26" s="660"/>
      <c r="DF26" s="660"/>
      <c r="DG26" s="660"/>
      <c r="DH26" s="660"/>
      <c r="DI26" s="660"/>
      <c r="DJ26" s="660"/>
      <c r="DK26" s="661"/>
      <c r="DL26" s="668" t="s">
        <v>219</v>
      </c>
      <c r="DM26" s="660"/>
      <c r="DN26" s="660"/>
      <c r="DO26" s="660"/>
      <c r="DP26" s="660"/>
      <c r="DQ26" s="660"/>
      <c r="DR26" s="660"/>
      <c r="DS26" s="660"/>
      <c r="DT26" s="660"/>
      <c r="DU26" s="660"/>
      <c r="DV26" s="661"/>
      <c r="DW26" s="664" t="s">
        <v>225</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1198790</v>
      </c>
      <c r="S27" s="660"/>
      <c r="T27" s="660"/>
      <c r="U27" s="660"/>
      <c r="V27" s="660"/>
      <c r="W27" s="660"/>
      <c r="X27" s="660"/>
      <c r="Y27" s="661"/>
      <c r="Z27" s="662">
        <v>13</v>
      </c>
      <c r="AA27" s="662"/>
      <c r="AB27" s="662"/>
      <c r="AC27" s="662"/>
      <c r="AD27" s="663" t="s">
        <v>219</v>
      </c>
      <c r="AE27" s="663"/>
      <c r="AF27" s="663"/>
      <c r="AG27" s="663"/>
      <c r="AH27" s="663"/>
      <c r="AI27" s="663"/>
      <c r="AJ27" s="663"/>
      <c r="AK27" s="663"/>
      <c r="AL27" s="664" t="s">
        <v>219</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1150896</v>
      </c>
      <c r="BH27" s="660"/>
      <c r="BI27" s="660"/>
      <c r="BJ27" s="660"/>
      <c r="BK27" s="660"/>
      <c r="BL27" s="660"/>
      <c r="BM27" s="660"/>
      <c r="BN27" s="661"/>
      <c r="BO27" s="662">
        <v>100</v>
      </c>
      <c r="BP27" s="662"/>
      <c r="BQ27" s="662"/>
      <c r="BR27" s="662"/>
      <c r="BS27" s="668" t="s">
        <v>225</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1366855</v>
      </c>
      <c r="CS27" s="695"/>
      <c r="CT27" s="695"/>
      <c r="CU27" s="695"/>
      <c r="CV27" s="695"/>
      <c r="CW27" s="695"/>
      <c r="CX27" s="695"/>
      <c r="CY27" s="696"/>
      <c r="CZ27" s="664">
        <v>15.2</v>
      </c>
      <c r="DA27" s="693"/>
      <c r="DB27" s="693"/>
      <c r="DC27" s="697"/>
      <c r="DD27" s="668">
        <v>398528</v>
      </c>
      <c r="DE27" s="695"/>
      <c r="DF27" s="695"/>
      <c r="DG27" s="695"/>
      <c r="DH27" s="695"/>
      <c r="DI27" s="695"/>
      <c r="DJ27" s="695"/>
      <c r="DK27" s="696"/>
      <c r="DL27" s="668">
        <v>174140</v>
      </c>
      <c r="DM27" s="695"/>
      <c r="DN27" s="695"/>
      <c r="DO27" s="695"/>
      <c r="DP27" s="695"/>
      <c r="DQ27" s="695"/>
      <c r="DR27" s="695"/>
      <c r="DS27" s="695"/>
      <c r="DT27" s="695"/>
      <c r="DU27" s="695"/>
      <c r="DV27" s="696"/>
      <c r="DW27" s="664">
        <v>3.5</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225</v>
      </c>
      <c r="AA28" s="662"/>
      <c r="AB28" s="662"/>
      <c r="AC28" s="662"/>
      <c r="AD28" s="663" t="s">
        <v>225</v>
      </c>
      <c r="AE28" s="663"/>
      <c r="AF28" s="663"/>
      <c r="AG28" s="663"/>
      <c r="AH28" s="663"/>
      <c r="AI28" s="663"/>
      <c r="AJ28" s="663"/>
      <c r="AK28" s="663"/>
      <c r="AL28" s="664" t="s">
        <v>225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1358419</v>
      </c>
      <c r="CS28" s="660"/>
      <c r="CT28" s="660"/>
      <c r="CU28" s="660"/>
      <c r="CV28" s="660"/>
      <c r="CW28" s="660"/>
      <c r="CX28" s="660"/>
      <c r="CY28" s="661"/>
      <c r="CZ28" s="664">
        <v>15.1</v>
      </c>
      <c r="DA28" s="693"/>
      <c r="DB28" s="693"/>
      <c r="DC28" s="697"/>
      <c r="DD28" s="668">
        <v>1322493</v>
      </c>
      <c r="DE28" s="660"/>
      <c r="DF28" s="660"/>
      <c r="DG28" s="660"/>
      <c r="DH28" s="660"/>
      <c r="DI28" s="660"/>
      <c r="DJ28" s="660"/>
      <c r="DK28" s="661"/>
      <c r="DL28" s="668">
        <v>1322493</v>
      </c>
      <c r="DM28" s="660"/>
      <c r="DN28" s="660"/>
      <c r="DO28" s="660"/>
      <c r="DP28" s="660"/>
      <c r="DQ28" s="660"/>
      <c r="DR28" s="660"/>
      <c r="DS28" s="660"/>
      <c r="DT28" s="660"/>
      <c r="DU28" s="660"/>
      <c r="DV28" s="661"/>
      <c r="DW28" s="664">
        <v>26.9</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843950</v>
      </c>
      <c r="S29" s="660"/>
      <c r="T29" s="660"/>
      <c r="U29" s="660"/>
      <c r="V29" s="660"/>
      <c r="W29" s="660"/>
      <c r="X29" s="660"/>
      <c r="Y29" s="661"/>
      <c r="Z29" s="662">
        <v>9.1999999999999993</v>
      </c>
      <c r="AA29" s="662"/>
      <c r="AB29" s="662"/>
      <c r="AC29" s="662"/>
      <c r="AD29" s="663" t="s">
        <v>225</v>
      </c>
      <c r="AE29" s="663"/>
      <c r="AF29" s="663"/>
      <c r="AG29" s="663"/>
      <c r="AH29" s="663"/>
      <c r="AI29" s="663"/>
      <c r="AJ29" s="663"/>
      <c r="AK29" s="663"/>
      <c r="AL29" s="664" t="s">
        <v>219</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1358388</v>
      </c>
      <c r="CS29" s="695"/>
      <c r="CT29" s="695"/>
      <c r="CU29" s="695"/>
      <c r="CV29" s="695"/>
      <c r="CW29" s="695"/>
      <c r="CX29" s="695"/>
      <c r="CY29" s="696"/>
      <c r="CZ29" s="664">
        <v>15.1</v>
      </c>
      <c r="DA29" s="693"/>
      <c r="DB29" s="693"/>
      <c r="DC29" s="697"/>
      <c r="DD29" s="668">
        <v>1322462</v>
      </c>
      <c r="DE29" s="695"/>
      <c r="DF29" s="695"/>
      <c r="DG29" s="695"/>
      <c r="DH29" s="695"/>
      <c r="DI29" s="695"/>
      <c r="DJ29" s="695"/>
      <c r="DK29" s="696"/>
      <c r="DL29" s="668">
        <v>1322462</v>
      </c>
      <c r="DM29" s="695"/>
      <c r="DN29" s="695"/>
      <c r="DO29" s="695"/>
      <c r="DP29" s="695"/>
      <c r="DQ29" s="695"/>
      <c r="DR29" s="695"/>
      <c r="DS29" s="695"/>
      <c r="DT29" s="695"/>
      <c r="DU29" s="695"/>
      <c r="DV29" s="696"/>
      <c r="DW29" s="664">
        <v>26.9</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18891</v>
      </c>
      <c r="S30" s="660"/>
      <c r="T30" s="660"/>
      <c r="U30" s="660"/>
      <c r="V30" s="660"/>
      <c r="W30" s="660"/>
      <c r="X30" s="660"/>
      <c r="Y30" s="661"/>
      <c r="Z30" s="662">
        <v>0.2</v>
      </c>
      <c r="AA30" s="662"/>
      <c r="AB30" s="662"/>
      <c r="AC30" s="662"/>
      <c r="AD30" s="663">
        <v>1931</v>
      </c>
      <c r="AE30" s="663"/>
      <c r="AF30" s="663"/>
      <c r="AG30" s="663"/>
      <c r="AH30" s="663"/>
      <c r="AI30" s="663"/>
      <c r="AJ30" s="663"/>
      <c r="AK30" s="663"/>
      <c r="AL30" s="664">
        <v>0</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98.7</v>
      </c>
      <c r="BH30" s="720"/>
      <c r="BI30" s="720"/>
      <c r="BJ30" s="720"/>
      <c r="BK30" s="720"/>
      <c r="BL30" s="720"/>
      <c r="BM30" s="654">
        <v>94.1</v>
      </c>
      <c r="BN30" s="720"/>
      <c r="BO30" s="720"/>
      <c r="BP30" s="720"/>
      <c r="BQ30" s="721"/>
      <c r="BR30" s="719">
        <v>98.8</v>
      </c>
      <c r="BS30" s="720"/>
      <c r="BT30" s="720"/>
      <c r="BU30" s="720"/>
      <c r="BV30" s="720"/>
      <c r="BW30" s="720"/>
      <c r="BX30" s="654">
        <v>93.5</v>
      </c>
      <c r="BY30" s="720"/>
      <c r="BZ30" s="720"/>
      <c r="CA30" s="720"/>
      <c r="CB30" s="721"/>
      <c r="CD30" s="724"/>
      <c r="CE30" s="725"/>
      <c r="CF30" s="674" t="s">
        <v>305</v>
      </c>
      <c r="CG30" s="675"/>
      <c r="CH30" s="675"/>
      <c r="CI30" s="675"/>
      <c r="CJ30" s="675"/>
      <c r="CK30" s="675"/>
      <c r="CL30" s="675"/>
      <c r="CM30" s="675"/>
      <c r="CN30" s="675"/>
      <c r="CO30" s="675"/>
      <c r="CP30" s="675"/>
      <c r="CQ30" s="676"/>
      <c r="CR30" s="659">
        <v>1270886</v>
      </c>
      <c r="CS30" s="660"/>
      <c r="CT30" s="660"/>
      <c r="CU30" s="660"/>
      <c r="CV30" s="660"/>
      <c r="CW30" s="660"/>
      <c r="CX30" s="660"/>
      <c r="CY30" s="661"/>
      <c r="CZ30" s="664">
        <v>14.2</v>
      </c>
      <c r="DA30" s="693"/>
      <c r="DB30" s="693"/>
      <c r="DC30" s="697"/>
      <c r="DD30" s="668">
        <v>1234960</v>
      </c>
      <c r="DE30" s="660"/>
      <c r="DF30" s="660"/>
      <c r="DG30" s="660"/>
      <c r="DH30" s="660"/>
      <c r="DI30" s="660"/>
      <c r="DJ30" s="660"/>
      <c r="DK30" s="661"/>
      <c r="DL30" s="668">
        <v>1234960</v>
      </c>
      <c r="DM30" s="660"/>
      <c r="DN30" s="660"/>
      <c r="DO30" s="660"/>
      <c r="DP30" s="660"/>
      <c r="DQ30" s="660"/>
      <c r="DR30" s="660"/>
      <c r="DS30" s="660"/>
      <c r="DT30" s="660"/>
      <c r="DU30" s="660"/>
      <c r="DV30" s="661"/>
      <c r="DW30" s="664">
        <v>25.1</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44896</v>
      </c>
      <c r="S31" s="660"/>
      <c r="T31" s="660"/>
      <c r="U31" s="660"/>
      <c r="V31" s="660"/>
      <c r="W31" s="660"/>
      <c r="X31" s="660"/>
      <c r="Y31" s="661"/>
      <c r="Z31" s="662">
        <v>0.5</v>
      </c>
      <c r="AA31" s="662"/>
      <c r="AB31" s="662"/>
      <c r="AC31" s="662"/>
      <c r="AD31" s="663" t="s">
        <v>225</v>
      </c>
      <c r="AE31" s="663"/>
      <c r="AF31" s="663"/>
      <c r="AG31" s="663"/>
      <c r="AH31" s="663"/>
      <c r="AI31" s="663"/>
      <c r="AJ31" s="663"/>
      <c r="AK31" s="663"/>
      <c r="AL31" s="664" t="s">
        <v>219</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98.6</v>
      </c>
      <c r="BH31" s="695"/>
      <c r="BI31" s="695"/>
      <c r="BJ31" s="695"/>
      <c r="BK31" s="695"/>
      <c r="BL31" s="695"/>
      <c r="BM31" s="665">
        <v>94.9</v>
      </c>
      <c r="BN31" s="717"/>
      <c r="BO31" s="717"/>
      <c r="BP31" s="717"/>
      <c r="BQ31" s="718"/>
      <c r="BR31" s="716">
        <v>98.8</v>
      </c>
      <c r="BS31" s="695"/>
      <c r="BT31" s="695"/>
      <c r="BU31" s="695"/>
      <c r="BV31" s="695"/>
      <c r="BW31" s="695"/>
      <c r="BX31" s="665">
        <v>94.9</v>
      </c>
      <c r="BY31" s="717"/>
      <c r="BZ31" s="717"/>
      <c r="CA31" s="717"/>
      <c r="CB31" s="718"/>
      <c r="CD31" s="724"/>
      <c r="CE31" s="725"/>
      <c r="CF31" s="674" t="s">
        <v>309</v>
      </c>
      <c r="CG31" s="675"/>
      <c r="CH31" s="675"/>
      <c r="CI31" s="675"/>
      <c r="CJ31" s="675"/>
      <c r="CK31" s="675"/>
      <c r="CL31" s="675"/>
      <c r="CM31" s="675"/>
      <c r="CN31" s="675"/>
      <c r="CO31" s="675"/>
      <c r="CP31" s="675"/>
      <c r="CQ31" s="676"/>
      <c r="CR31" s="659">
        <v>87502</v>
      </c>
      <c r="CS31" s="695"/>
      <c r="CT31" s="695"/>
      <c r="CU31" s="695"/>
      <c r="CV31" s="695"/>
      <c r="CW31" s="695"/>
      <c r="CX31" s="695"/>
      <c r="CY31" s="696"/>
      <c r="CZ31" s="664">
        <v>1</v>
      </c>
      <c r="DA31" s="693"/>
      <c r="DB31" s="693"/>
      <c r="DC31" s="697"/>
      <c r="DD31" s="668">
        <v>87502</v>
      </c>
      <c r="DE31" s="695"/>
      <c r="DF31" s="695"/>
      <c r="DG31" s="695"/>
      <c r="DH31" s="695"/>
      <c r="DI31" s="695"/>
      <c r="DJ31" s="695"/>
      <c r="DK31" s="696"/>
      <c r="DL31" s="668">
        <v>87502</v>
      </c>
      <c r="DM31" s="695"/>
      <c r="DN31" s="695"/>
      <c r="DO31" s="695"/>
      <c r="DP31" s="695"/>
      <c r="DQ31" s="695"/>
      <c r="DR31" s="695"/>
      <c r="DS31" s="695"/>
      <c r="DT31" s="695"/>
      <c r="DU31" s="695"/>
      <c r="DV31" s="696"/>
      <c r="DW31" s="664">
        <v>1.8</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497662</v>
      </c>
      <c r="S32" s="660"/>
      <c r="T32" s="660"/>
      <c r="U32" s="660"/>
      <c r="V32" s="660"/>
      <c r="W32" s="660"/>
      <c r="X32" s="660"/>
      <c r="Y32" s="661"/>
      <c r="Z32" s="662">
        <v>5.4</v>
      </c>
      <c r="AA32" s="662"/>
      <c r="AB32" s="662"/>
      <c r="AC32" s="662"/>
      <c r="AD32" s="663" t="s">
        <v>225</v>
      </c>
      <c r="AE32" s="663"/>
      <c r="AF32" s="663"/>
      <c r="AG32" s="663"/>
      <c r="AH32" s="663"/>
      <c r="AI32" s="663"/>
      <c r="AJ32" s="663"/>
      <c r="AK32" s="663"/>
      <c r="AL32" s="664" t="s">
        <v>225</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98.6</v>
      </c>
      <c r="BH32" s="729"/>
      <c r="BI32" s="729"/>
      <c r="BJ32" s="729"/>
      <c r="BK32" s="729"/>
      <c r="BL32" s="729"/>
      <c r="BM32" s="730">
        <v>91.9</v>
      </c>
      <c r="BN32" s="729"/>
      <c r="BO32" s="729"/>
      <c r="BP32" s="729"/>
      <c r="BQ32" s="731"/>
      <c r="BR32" s="728">
        <v>98.5</v>
      </c>
      <c r="BS32" s="729"/>
      <c r="BT32" s="729"/>
      <c r="BU32" s="729"/>
      <c r="BV32" s="729"/>
      <c r="BW32" s="729"/>
      <c r="BX32" s="730">
        <v>90.5</v>
      </c>
      <c r="BY32" s="729"/>
      <c r="BZ32" s="729"/>
      <c r="CA32" s="729"/>
      <c r="CB32" s="731"/>
      <c r="CD32" s="726"/>
      <c r="CE32" s="727"/>
      <c r="CF32" s="674" t="s">
        <v>312</v>
      </c>
      <c r="CG32" s="675"/>
      <c r="CH32" s="675"/>
      <c r="CI32" s="675"/>
      <c r="CJ32" s="675"/>
      <c r="CK32" s="675"/>
      <c r="CL32" s="675"/>
      <c r="CM32" s="675"/>
      <c r="CN32" s="675"/>
      <c r="CO32" s="675"/>
      <c r="CP32" s="675"/>
      <c r="CQ32" s="676"/>
      <c r="CR32" s="659">
        <v>31</v>
      </c>
      <c r="CS32" s="660"/>
      <c r="CT32" s="660"/>
      <c r="CU32" s="660"/>
      <c r="CV32" s="660"/>
      <c r="CW32" s="660"/>
      <c r="CX32" s="660"/>
      <c r="CY32" s="661"/>
      <c r="CZ32" s="664">
        <v>0</v>
      </c>
      <c r="DA32" s="693"/>
      <c r="DB32" s="693"/>
      <c r="DC32" s="697"/>
      <c r="DD32" s="668">
        <v>31</v>
      </c>
      <c r="DE32" s="660"/>
      <c r="DF32" s="660"/>
      <c r="DG32" s="660"/>
      <c r="DH32" s="660"/>
      <c r="DI32" s="660"/>
      <c r="DJ32" s="660"/>
      <c r="DK32" s="661"/>
      <c r="DL32" s="668">
        <v>31</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122380</v>
      </c>
      <c r="S33" s="660"/>
      <c r="T33" s="660"/>
      <c r="U33" s="660"/>
      <c r="V33" s="660"/>
      <c r="W33" s="660"/>
      <c r="X33" s="660"/>
      <c r="Y33" s="661"/>
      <c r="Z33" s="662">
        <v>1.3</v>
      </c>
      <c r="AA33" s="662"/>
      <c r="AB33" s="662"/>
      <c r="AC33" s="662"/>
      <c r="AD33" s="663" t="s">
        <v>225</v>
      </c>
      <c r="AE33" s="663"/>
      <c r="AF33" s="663"/>
      <c r="AG33" s="663"/>
      <c r="AH33" s="663"/>
      <c r="AI33" s="663"/>
      <c r="AJ33" s="663"/>
      <c r="AK33" s="663"/>
      <c r="AL33" s="664" t="s">
        <v>219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3445346</v>
      </c>
      <c r="CS33" s="695"/>
      <c r="CT33" s="695"/>
      <c r="CU33" s="695"/>
      <c r="CV33" s="695"/>
      <c r="CW33" s="695"/>
      <c r="CX33" s="695"/>
      <c r="CY33" s="696"/>
      <c r="CZ33" s="664">
        <v>38.4</v>
      </c>
      <c r="DA33" s="693"/>
      <c r="DB33" s="693"/>
      <c r="DC33" s="697"/>
      <c r="DD33" s="668">
        <v>2616656</v>
      </c>
      <c r="DE33" s="695"/>
      <c r="DF33" s="695"/>
      <c r="DG33" s="695"/>
      <c r="DH33" s="695"/>
      <c r="DI33" s="695"/>
      <c r="DJ33" s="695"/>
      <c r="DK33" s="696"/>
      <c r="DL33" s="668">
        <v>1720719</v>
      </c>
      <c r="DM33" s="695"/>
      <c r="DN33" s="695"/>
      <c r="DO33" s="695"/>
      <c r="DP33" s="695"/>
      <c r="DQ33" s="695"/>
      <c r="DR33" s="695"/>
      <c r="DS33" s="695"/>
      <c r="DT33" s="695"/>
      <c r="DU33" s="695"/>
      <c r="DV33" s="696"/>
      <c r="DW33" s="664">
        <v>35</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80513</v>
      </c>
      <c r="S34" s="660"/>
      <c r="T34" s="660"/>
      <c r="U34" s="660"/>
      <c r="V34" s="660"/>
      <c r="W34" s="660"/>
      <c r="X34" s="660"/>
      <c r="Y34" s="661"/>
      <c r="Z34" s="662">
        <v>0.9</v>
      </c>
      <c r="AA34" s="662"/>
      <c r="AB34" s="662"/>
      <c r="AC34" s="662"/>
      <c r="AD34" s="663">
        <v>18425</v>
      </c>
      <c r="AE34" s="663"/>
      <c r="AF34" s="663"/>
      <c r="AG34" s="663"/>
      <c r="AH34" s="663"/>
      <c r="AI34" s="663"/>
      <c r="AJ34" s="663"/>
      <c r="AK34" s="663"/>
      <c r="AL34" s="664">
        <v>0.4</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1091031</v>
      </c>
      <c r="CS34" s="660"/>
      <c r="CT34" s="660"/>
      <c r="CU34" s="660"/>
      <c r="CV34" s="660"/>
      <c r="CW34" s="660"/>
      <c r="CX34" s="660"/>
      <c r="CY34" s="661"/>
      <c r="CZ34" s="664">
        <v>12.2</v>
      </c>
      <c r="DA34" s="693"/>
      <c r="DB34" s="693"/>
      <c r="DC34" s="697"/>
      <c r="DD34" s="668">
        <v>889064</v>
      </c>
      <c r="DE34" s="660"/>
      <c r="DF34" s="660"/>
      <c r="DG34" s="660"/>
      <c r="DH34" s="660"/>
      <c r="DI34" s="660"/>
      <c r="DJ34" s="660"/>
      <c r="DK34" s="661"/>
      <c r="DL34" s="668">
        <v>539835</v>
      </c>
      <c r="DM34" s="660"/>
      <c r="DN34" s="660"/>
      <c r="DO34" s="660"/>
      <c r="DP34" s="660"/>
      <c r="DQ34" s="660"/>
      <c r="DR34" s="660"/>
      <c r="DS34" s="660"/>
      <c r="DT34" s="660"/>
      <c r="DU34" s="660"/>
      <c r="DV34" s="661"/>
      <c r="DW34" s="664">
        <v>11</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1274200</v>
      </c>
      <c r="S35" s="660"/>
      <c r="T35" s="660"/>
      <c r="U35" s="660"/>
      <c r="V35" s="660"/>
      <c r="W35" s="660"/>
      <c r="X35" s="660"/>
      <c r="Y35" s="661"/>
      <c r="Z35" s="662">
        <v>13.8</v>
      </c>
      <c r="AA35" s="662"/>
      <c r="AB35" s="662"/>
      <c r="AC35" s="662"/>
      <c r="AD35" s="663" t="s">
        <v>235</v>
      </c>
      <c r="AE35" s="663"/>
      <c r="AF35" s="663"/>
      <c r="AG35" s="663"/>
      <c r="AH35" s="663"/>
      <c r="AI35" s="663"/>
      <c r="AJ35" s="663"/>
      <c r="AK35" s="663"/>
      <c r="AL35" s="664" t="s">
        <v>219</v>
      </c>
      <c r="AM35" s="665"/>
      <c r="AN35" s="665"/>
      <c r="AO35" s="666"/>
      <c r="AP35" s="214"/>
      <c r="AQ35" s="732" t="s">
        <v>320</v>
      </c>
      <c r="AR35" s="733"/>
      <c r="AS35" s="733"/>
      <c r="AT35" s="733"/>
      <c r="AU35" s="733"/>
      <c r="AV35" s="733"/>
      <c r="AW35" s="733"/>
      <c r="AX35" s="733"/>
      <c r="AY35" s="734"/>
      <c r="AZ35" s="648">
        <v>990287</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11849</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96921</v>
      </c>
      <c r="CS35" s="695"/>
      <c r="CT35" s="695"/>
      <c r="CU35" s="695"/>
      <c r="CV35" s="695"/>
      <c r="CW35" s="695"/>
      <c r="CX35" s="695"/>
      <c r="CY35" s="696"/>
      <c r="CZ35" s="664">
        <v>1.1000000000000001</v>
      </c>
      <c r="DA35" s="693"/>
      <c r="DB35" s="693"/>
      <c r="DC35" s="697"/>
      <c r="DD35" s="668">
        <v>85539</v>
      </c>
      <c r="DE35" s="695"/>
      <c r="DF35" s="695"/>
      <c r="DG35" s="695"/>
      <c r="DH35" s="695"/>
      <c r="DI35" s="695"/>
      <c r="DJ35" s="695"/>
      <c r="DK35" s="696"/>
      <c r="DL35" s="668">
        <v>75291</v>
      </c>
      <c r="DM35" s="695"/>
      <c r="DN35" s="695"/>
      <c r="DO35" s="695"/>
      <c r="DP35" s="695"/>
      <c r="DQ35" s="695"/>
      <c r="DR35" s="695"/>
      <c r="DS35" s="695"/>
      <c r="DT35" s="695"/>
      <c r="DU35" s="695"/>
      <c r="DV35" s="696"/>
      <c r="DW35" s="664">
        <v>1.5</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238</v>
      </c>
      <c r="S36" s="660"/>
      <c r="T36" s="660"/>
      <c r="U36" s="660"/>
      <c r="V36" s="660"/>
      <c r="W36" s="660"/>
      <c r="X36" s="660"/>
      <c r="Y36" s="661"/>
      <c r="Z36" s="662" t="s">
        <v>225</v>
      </c>
      <c r="AA36" s="662"/>
      <c r="AB36" s="662"/>
      <c r="AC36" s="662"/>
      <c r="AD36" s="663" t="s">
        <v>225</v>
      </c>
      <c r="AE36" s="663"/>
      <c r="AF36" s="663"/>
      <c r="AG36" s="663"/>
      <c r="AH36" s="663"/>
      <c r="AI36" s="663"/>
      <c r="AJ36" s="663"/>
      <c r="AK36" s="663"/>
      <c r="AL36" s="664" t="s">
        <v>225</v>
      </c>
      <c r="AM36" s="665"/>
      <c r="AN36" s="665"/>
      <c r="AO36" s="666"/>
      <c r="AQ36" s="736" t="s">
        <v>324</v>
      </c>
      <c r="AR36" s="737"/>
      <c r="AS36" s="737"/>
      <c r="AT36" s="737"/>
      <c r="AU36" s="737"/>
      <c r="AV36" s="737"/>
      <c r="AW36" s="737"/>
      <c r="AX36" s="737"/>
      <c r="AY36" s="738"/>
      <c r="AZ36" s="659">
        <v>304561</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-11007</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1244924</v>
      </c>
      <c r="CS36" s="660"/>
      <c r="CT36" s="660"/>
      <c r="CU36" s="660"/>
      <c r="CV36" s="660"/>
      <c r="CW36" s="660"/>
      <c r="CX36" s="660"/>
      <c r="CY36" s="661"/>
      <c r="CZ36" s="664">
        <v>13.9</v>
      </c>
      <c r="DA36" s="693"/>
      <c r="DB36" s="693"/>
      <c r="DC36" s="697"/>
      <c r="DD36" s="668">
        <v>816776</v>
      </c>
      <c r="DE36" s="660"/>
      <c r="DF36" s="660"/>
      <c r="DG36" s="660"/>
      <c r="DH36" s="660"/>
      <c r="DI36" s="660"/>
      <c r="DJ36" s="660"/>
      <c r="DK36" s="661"/>
      <c r="DL36" s="668">
        <v>646313</v>
      </c>
      <c r="DM36" s="660"/>
      <c r="DN36" s="660"/>
      <c r="DO36" s="660"/>
      <c r="DP36" s="660"/>
      <c r="DQ36" s="660"/>
      <c r="DR36" s="660"/>
      <c r="DS36" s="660"/>
      <c r="DT36" s="660"/>
      <c r="DU36" s="660"/>
      <c r="DV36" s="661"/>
      <c r="DW36" s="664">
        <v>13.1</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201700</v>
      </c>
      <c r="S37" s="660"/>
      <c r="T37" s="660"/>
      <c r="U37" s="660"/>
      <c r="V37" s="660"/>
      <c r="W37" s="660"/>
      <c r="X37" s="660"/>
      <c r="Y37" s="661"/>
      <c r="Z37" s="662">
        <v>2.2000000000000002</v>
      </c>
      <c r="AA37" s="662"/>
      <c r="AB37" s="662"/>
      <c r="AC37" s="662"/>
      <c r="AD37" s="663" t="s">
        <v>225</v>
      </c>
      <c r="AE37" s="663"/>
      <c r="AF37" s="663"/>
      <c r="AG37" s="663"/>
      <c r="AH37" s="663"/>
      <c r="AI37" s="663"/>
      <c r="AJ37" s="663"/>
      <c r="AK37" s="663"/>
      <c r="AL37" s="664" t="s">
        <v>225</v>
      </c>
      <c r="AM37" s="665"/>
      <c r="AN37" s="665"/>
      <c r="AO37" s="666"/>
      <c r="AQ37" s="736" t="s">
        <v>328</v>
      </c>
      <c r="AR37" s="737"/>
      <c r="AS37" s="737"/>
      <c r="AT37" s="737"/>
      <c r="AU37" s="737"/>
      <c r="AV37" s="737"/>
      <c r="AW37" s="737"/>
      <c r="AX37" s="737"/>
      <c r="AY37" s="738"/>
      <c r="AZ37" s="659">
        <v>4453</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2406</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343396</v>
      </c>
      <c r="CS37" s="695"/>
      <c r="CT37" s="695"/>
      <c r="CU37" s="695"/>
      <c r="CV37" s="695"/>
      <c r="CW37" s="695"/>
      <c r="CX37" s="695"/>
      <c r="CY37" s="696"/>
      <c r="CZ37" s="664">
        <v>3.8</v>
      </c>
      <c r="DA37" s="693"/>
      <c r="DB37" s="693"/>
      <c r="DC37" s="697"/>
      <c r="DD37" s="668">
        <v>343394</v>
      </c>
      <c r="DE37" s="695"/>
      <c r="DF37" s="695"/>
      <c r="DG37" s="695"/>
      <c r="DH37" s="695"/>
      <c r="DI37" s="695"/>
      <c r="DJ37" s="695"/>
      <c r="DK37" s="696"/>
      <c r="DL37" s="668">
        <v>341684</v>
      </c>
      <c r="DM37" s="695"/>
      <c r="DN37" s="695"/>
      <c r="DO37" s="695"/>
      <c r="DP37" s="695"/>
      <c r="DQ37" s="695"/>
      <c r="DR37" s="695"/>
      <c r="DS37" s="695"/>
      <c r="DT37" s="695"/>
      <c r="DU37" s="695"/>
      <c r="DV37" s="696"/>
      <c r="DW37" s="664">
        <v>7</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9212538</v>
      </c>
      <c r="S38" s="740"/>
      <c r="T38" s="740"/>
      <c r="U38" s="740"/>
      <c r="V38" s="740"/>
      <c r="W38" s="740"/>
      <c r="X38" s="740"/>
      <c r="Y38" s="741"/>
      <c r="Z38" s="742">
        <v>100</v>
      </c>
      <c r="AA38" s="742"/>
      <c r="AB38" s="742"/>
      <c r="AC38" s="742"/>
      <c r="AD38" s="743">
        <v>4714355</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225</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4266</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681273</v>
      </c>
      <c r="CS38" s="660"/>
      <c r="CT38" s="660"/>
      <c r="CU38" s="660"/>
      <c r="CV38" s="660"/>
      <c r="CW38" s="660"/>
      <c r="CX38" s="660"/>
      <c r="CY38" s="661"/>
      <c r="CZ38" s="664">
        <v>7.6</v>
      </c>
      <c r="DA38" s="693"/>
      <c r="DB38" s="693"/>
      <c r="DC38" s="697"/>
      <c r="DD38" s="668">
        <v>558066</v>
      </c>
      <c r="DE38" s="660"/>
      <c r="DF38" s="660"/>
      <c r="DG38" s="660"/>
      <c r="DH38" s="660"/>
      <c r="DI38" s="660"/>
      <c r="DJ38" s="660"/>
      <c r="DK38" s="661"/>
      <c r="DL38" s="668">
        <v>459280</v>
      </c>
      <c r="DM38" s="660"/>
      <c r="DN38" s="660"/>
      <c r="DO38" s="660"/>
      <c r="DP38" s="660"/>
      <c r="DQ38" s="660"/>
      <c r="DR38" s="660"/>
      <c r="DS38" s="660"/>
      <c r="DT38" s="660"/>
      <c r="DU38" s="660"/>
      <c r="DV38" s="661"/>
      <c r="DW38" s="664">
        <v>9.3000000000000007</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225</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99</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229112</v>
      </c>
      <c r="CS39" s="695"/>
      <c r="CT39" s="695"/>
      <c r="CU39" s="695"/>
      <c r="CV39" s="695"/>
      <c r="CW39" s="695"/>
      <c r="CX39" s="695"/>
      <c r="CY39" s="696"/>
      <c r="CZ39" s="664">
        <v>2.6</v>
      </c>
      <c r="DA39" s="693"/>
      <c r="DB39" s="693"/>
      <c r="DC39" s="697"/>
      <c r="DD39" s="668">
        <v>180001</v>
      </c>
      <c r="DE39" s="695"/>
      <c r="DF39" s="695"/>
      <c r="DG39" s="695"/>
      <c r="DH39" s="695"/>
      <c r="DI39" s="695"/>
      <c r="DJ39" s="695"/>
      <c r="DK39" s="696"/>
      <c r="DL39" s="668" t="s">
        <v>225</v>
      </c>
      <c r="DM39" s="695"/>
      <c r="DN39" s="695"/>
      <c r="DO39" s="695"/>
      <c r="DP39" s="695"/>
      <c r="DQ39" s="695"/>
      <c r="DR39" s="695"/>
      <c r="DS39" s="695"/>
      <c r="DT39" s="695"/>
      <c r="DU39" s="695"/>
      <c r="DV39" s="696"/>
      <c r="DW39" s="664" t="s">
        <v>225</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174731</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129</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102085</v>
      </c>
      <c r="CS40" s="660"/>
      <c r="CT40" s="660"/>
      <c r="CU40" s="660"/>
      <c r="CV40" s="660"/>
      <c r="CW40" s="660"/>
      <c r="CX40" s="660"/>
      <c r="CY40" s="661"/>
      <c r="CZ40" s="664">
        <v>1.1000000000000001</v>
      </c>
      <c r="DA40" s="693"/>
      <c r="DB40" s="693"/>
      <c r="DC40" s="697"/>
      <c r="DD40" s="668">
        <v>87210</v>
      </c>
      <c r="DE40" s="660"/>
      <c r="DF40" s="660"/>
      <c r="DG40" s="660"/>
      <c r="DH40" s="660"/>
      <c r="DI40" s="660"/>
      <c r="DJ40" s="660"/>
      <c r="DK40" s="661"/>
      <c r="DL40" s="668" t="s">
        <v>225</v>
      </c>
      <c r="DM40" s="660"/>
      <c r="DN40" s="660"/>
      <c r="DO40" s="660"/>
      <c r="DP40" s="660"/>
      <c r="DQ40" s="660"/>
      <c r="DR40" s="660"/>
      <c r="DS40" s="660"/>
      <c r="DT40" s="660"/>
      <c r="DU40" s="660"/>
      <c r="DV40" s="661"/>
      <c r="DW40" s="664" t="s">
        <v>225</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506542</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316</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225</v>
      </c>
      <c r="CS41" s="695"/>
      <c r="CT41" s="695"/>
      <c r="CU41" s="695"/>
      <c r="CV41" s="695"/>
      <c r="CW41" s="695"/>
      <c r="CX41" s="695"/>
      <c r="CY41" s="696"/>
      <c r="CZ41" s="664" t="s">
        <v>225</v>
      </c>
      <c r="DA41" s="693"/>
      <c r="DB41" s="693"/>
      <c r="DC41" s="697"/>
      <c r="DD41" s="668" t="s">
        <v>225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1768428</v>
      </c>
      <c r="CS42" s="660"/>
      <c r="CT42" s="660"/>
      <c r="CU42" s="660"/>
      <c r="CV42" s="660"/>
      <c r="CW42" s="660"/>
      <c r="CX42" s="660"/>
      <c r="CY42" s="661"/>
      <c r="CZ42" s="664">
        <v>19.7</v>
      </c>
      <c r="DA42" s="665"/>
      <c r="DB42" s="665"/>
      <c r="DC42" s="760"/>
      <c r="DD42" s="668">
        <v>97844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66189</v>
      </c>
      <c r="CS43" s="695"/>
      <c r="CT43" s="695"/>
      <c r="CU43" s="695"/>
      <c r="CV43" s="695"/>
      <c r="CW43" s="695"/>
      <c r="CX43" s="695"/>
      <c r="CY43" s="696"/>
      <c r="CZ43" s="664">
        <v>0.7</v>
      </c>
      <c r="DA43" s="693"/>
      <c r="DB43" s="693"/>
      <c r="DC43" s="697"/>
      <c r="DD43" s="668">
        <v>51558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1768428</v>
      </c>
      <c r="CS44" s="660"/>
      <c r="CT44" s="660"/>
      <c r="CU44" s="660"/>
      <c r="CV44" s="660"/>
      <c r="CW44" s="660"/>
      <c r="CX44" s="660"/>
      <c r="CY44" s="661"/>
      <c r="CZ44" s="664">
        <v>19.7</v>
      </c>
      <c r="DA44" s="665"/>
      <c r="DB44" s="665"/>
      <c r="DC44" s="760"/>
      <c r="DD44" s="668">
        <v>97844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1103429</v>
      </c>
      <c r="CS45" s="695"/>
      <c r="CT45" s="695"/>
      <c r="CU45" s="695"/>
      <c r="CV45" s="695"/>
      <c r="CW45" s="695"/>
      <c r="CX45" s="695"/>
      <c r="CY45" s="696"/>
      <c r="CZ45" s="664">
        <v>12.3</v>
      </c>
      <c r="DA45" s="693"/>
      <c r="DB45" s="693"/>
      <c r="DC45" s="697"/>
      <c r="DD45" s="668">
        <v>26212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637338</v>
      </c>
      <c r="CS46" s="660"/>
      <c r="CT46" s="660"/>
      <c r="CU46" s="660"/>
      <c r="CV46" s="660"/>
      <c r="CW46" s="660"/>
      <c r="CX46" s="660"/>
      <c r="CY46" s="661"/>
      <c r="CZ46" s="664">
        <v>7.1</v>
      </c>
      <c r="DA46" s="665"/>
      <c r="DB46" s="665"/>
      <c r="DC46" s="760"/>
      <c r="DD46" s="668">
        <v>71071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t="s">
        <v>225</v>
      </c>
      <c r="CS47" s="695"/>
      <c r="CT47" s="695"/>
      <c r="CU47" s="695"/>
      <c r="CV47" s="695"/>
      <c r="CW47" s="695"/>
      <c r="CX47" s="695"/>
      <c r="CY47" s="696"/>
      <c r="CZ47" s="664" t="s">
        <v>225</v>
      </c>
      <c r="DA47" s="693"/>
      <c r="DB47" s="693"/>
      <c r="DC47" s="697"/>
      <c r="DD47" s="668" t="s">
        <v>225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225</v>
      </c>
      <c r="CS48" s="660"/>
      <c r="CT48" s="660"/>
      <c r="CU48" s="660"/>
      <c r="CV48" s="660"/>
      <c r="CW48" s="660"/>
      <c r="CX48" s="660"/>
      <c r="CY48" s="661"/>
      <c r="CZ48" s="664" t="s">
        <v>225</v>
      </c>
      <c r="DA48" s="665"/>
      <c r="DB48" s="665"/>
      <c r="DC48" s="760"/>
      <c r="DD48" s="668" t="s">
        <v>225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8973706</v>
      </c>
      <c r="CS49" s="729"/>
      <c r="CT49" s="729"/>
      <c r="CU49" s="729"/>
      <c r="CV49" s="729"/>
      <c r="CW49" s="729"/>
      <c r="CX49" s="729"/>
      <c r="CY49" s="761"/>
      <c r="CZ49" s="744">
        <v>100</v>
      </c>
      <c r="DA49" s="762"/>
      <c r="DB49" s="762"/>
      <c r="DC49" s="763"/>
      <c r="DD49" s="764">
        <v>5441312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p3rwSTbn112qdBU8G6P+gs5D7nfO34ncIV5c63UOTtqlO7ug+C1Cca/TMP7302l43JLzgeptMpoIVlBzpKqIw==" saltValue="kzZoR1aPloXQw7oaAM+8x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9219</v>
      </c>
      <c r="R7" s="795"/>
      <c r="S7" s="795"/>
      <c r="T7" s="795"/>
      <c r="U7" s="795"/>
      <c r="V7" s="795">
        <v>8981</v>
      </c>
      <c r="W7" s="795"/>
      <c r="X7" s="795"/>
      <c r="Y7" s="795"/>
      <c r="Z7" s="795"/>
      <c r="AA7" s="795">
        <v>239</v>
      </c>
      <c r="AB7" s="795"/>
      <c r="AC7" s="795"/>
      <c r="AD7" s="795"/>
      <c r="AE7" s="796"/>
      <c r="AF7" s="797">
        <v>198</v>
      </c>
      <c r="AG7" s="798"/>
      <c r="AH7" s="798"/>
      <c r="AI7" s="798"/>
      <c r="AJ7" s="799"/>
      <c r="AK7" s="834">
        <v>498</v>
      </c>
      <c r="AL7" s="835"/>
      <c r="AM7" s="835"/>
      <c r="AN7" s="835"/>
      <c r="AO7" s="835"/>
      <c r="AP7" s="835">
        <v>12016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579</v>
      </c>
      <c r="BT7" s="839"/>
      <c r="BU7" s="839"/>
      <c r="BV7" s="839"/>
      <c r="BW7" s="839"/>
      <c r="BX7" s="839"/>
      <c r="BY7" s="839"/>
      <c r="BZ7" s="839"/>
      <c r="CA7" s="839"/>
      <c r="CB7" s="839"/>
      <c r="CC7" s="839"/>
      <c r="CD7" s="839"/>
      <c r="CE7" s="839"/>
      <c r="CF7" s="839"/>
      <c r="CG7" s="840"/>
      <c r="CH7" s="831">
        <v>-1</v>
      </c>
      <c r="CI7" s="832"/>
      <c r="CJ7" s="832"/>
      <c r="CK7" s="832"/>
      <c r="CL7" s="833"/>
      <c r="CM7" s="831">
        <v>14</v>
      </c>
      <c r="CN7" s="832"/>
      <c r="CO7" s="832"/>
      <c r="CP7" s="832"/>
      <c r="CQ7" s="833"/>
      <c r="CR7" s="831">
        <v>8</v>
      </c>
      <c r="CS7" s="832"/>
      <c r="CT7" s="832"/>
      <c r="CU7" s="832"/>
      <c r="CV7" s="833"/>
      <c r="CW7" s="831" t="s">
        <v>580</v>
      </c>
      <c r="CX7" s="832"/>
      <c r="CY7" s="832"/>
      <c r="CZ7" s="832"/>
      <c r="DA7" s="833"/>
      <c r="DB7" s="831" t="s">
        <v>580</v>
      </c>
      <c r="DC7" s="832"/>
      <c r="DD7" s="832"/>
      <c r="DE7" s="832"/>
      <c r="DF7" s="833"/>
      <c r="DG7" s="831" t="s">
        <v>580</v>
      </c>
      <c r="DH7" s="832"/>
      <c r="DI7" s="832"/>
      <c r="DJ7" s="832"/>
      <c r="DK7" s="833"/>
      <c r="DL7" s="831" t="s">
        <v>580</v>
      </c>
      <c r="DM7" s="832"/>
      <c r="DN7" s="832"/>
      <c r="DO7" s="832"/>
      <c r="DP7" s="833"/>
      <c r="DQ7" s="831" t="s">
        <v>580</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9213</v>
      </c>
      <c r="R23" s="854"/>
      <c r="S23" s="854"/>
      <c r="T23" s="854"/>
      <c r="U23" s="854"/>
      <c r="V23" s="854">
        <v>8974</v>
      </c>
      <c r="W23" s="854"/>
      <c r="X23" s="854"/>
      <c r="Y23" s="854"/>
      <c r="Z23" s="854"/>
      <c r="AA23" s="854">
        <v>239</v>
      </c>
      <c r="AB23" s="854"/>
      <c r="AC23" s="854"/>
      <c r="AD23" s="854"/>
      <c r="AE23" s="855"/>
      <c r="AF23" s="856">
        <v>198</v>
      </c>
      <c r="AG23" s="854"/>
      <c r="AH23" s="854"/>
      <c r="AI23" s="854"/>
      <c r="AJ23" s="857"/>
      <c r="AK23" s="858"/>
      <c r="AL23" s="859"/>
      <c r="AM23" s="859"/>
      <c r="AN23" s="859"/>
      <c r="AO23" s="859"/>
      <c r="AP23" s="854">
        <v>12016</v>
      </c>
      <c r="AQ23" s="854"/>
      <c r="AR23" s="854"/>
      <c r="AS23" s="854"/>
      <c r="AT23" s="854"/>
      <c r="AU23" s="860"/>
      <c r="AV23" s="860"/>
      <c r="AW23" s="860"/>
      <c r="AX23" s="860"/>
      <c r="AY23" s="861"/>
      <c r="AZ23" s="869" t="s">
        <v>219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2311</v>
      </c>
      <c r="R28" s="883"/>
      <c r="S28" s="883"/>
      <c r="T28" s="883"/>
      <c r="U28" s="883"/>
      <c r="V28" s="883">
        <v>2230</v>
      </c>
      <c r="W28" s="883"/>
      <c r="X28" s="883"/>
      <c r="Y28" s="883"/>
      <c r="Z28" s="883"/>
      <c r="AA28" s="883">
        <v>12</v>
      </c>
      <c r="AB28" s="883"/>
      <c r="AC28" s="883"/>
      <c r="AD28" s="883"/>
      <c r="AE28" s="884"/>
      <c r="AF28" s="885">
        <v>12</v>
      </c>
      <c r="AG28" s="883"/>
      <c r="AH28" s="883"/>
      <c r="AI28" s="883"/>
      <c r="AJ28" s="886"/>
      <c r="AK28" s="887">
        <v>175</v>
      </c>
      <c r="AL28" s="878"/>
      <c r="AM28" s="878"/>
      <c r="AN28" s="878"/>
      <c r="AO28" s="878"/>
      <c r="AP28" s="878" t="s">
        <v>573</v>
      </c>
      <c r="AQ28" s="878"/>
      <c r="AR28" s="878"/>
      <c r="AS28" s="878"/>
      <c r="AT28" s="878"/>
      <c r="AU28" s="878" t="s">
        <v>573</v>
      </c>
      <c r="AV28" s="878"/>
      <c r="AW28" s="878"/>
      <c r="AX28" s="878"/>
      <c r="AY28" s="878"/>
      <c r="AZ28" s="879" t="s">
        <v>573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308</v>
      </c>
      <c r="R29" s="819"/>
      <c r="S29" s="819"/>
      <c r="T29" s="819"/>
      <c r="U29" s="819"/>
      <c r="V29" s="819">
        <v>305</v>
      </c>
      <c r="W29" s="819"/>
      <c r="X29" s="819"/>
      <c r="Y29" s="819"/>
      <c r="Z29" s="819"/>
      <c r="AA29" s="819">
        <v>3</v>
      </c>
      <c r="AB29" s="819"/>
      <c r="AC29" s="819"/>
      <c r="AD29" s="819"/>
      <c r="AE29" s="820"/>
      <c r="AF29" s="821">
        <v>3</v>
      </c>
      <c r="AG29" s="822"/>
      <c r="AH29" s="822"/>
      <c r="AI29" s="822"/>
      <c r="AJ29" s="823"/>
      <c r="AK29" s="890">
        <v>288</v>
      </c>
      <c r="AL29" s="891"/>
      <c r="AM29" s="891"/>
      <c r="AN29" s="891"/>
      <c r="AO29" s="891"/>
      <c r="AP29" s="891" t="s">
        <v>573</v>
      </c>
      <c r="AQ29" s="891"/>
      <c r="AR29" s="891"/>
      <c r="AS29" s="891"/>
      <c r="AT29" s="891"/>
      <c r="AU29" s="891" t="s">
        <v>573</v>
      </c>
      <c r="AV29" s="891"/>
      <c r="AW29" s="891"/>
      <c r="AX29" s="891"/>
      <c r="AY29" s="891"/>
      <c r="AZ29" s="892" t="s">
        <v>573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1862</v>
      </c>
      <c r="R30" s="819"/>
      <c r="S30" s="819"/>
      <c r="T30" s="819"/>
      <c r="U30" s="819"/>
      <c r="V30" s="819">
        <v>1735</v>
      </c>
      <c r="W30" s="819"/>
      <c r="X30" s="819"/>
      <c r="Y30" s="819"/>
      <c r="Z30" s="819"/>
      <c r="AA30" s="819">
        <v>127</v>
      </c>
      <c r="AB30" s="819"/>
      <c r="AC30" s="819"/>
      <c r="AD30" s="819"/>
      <c r="AE30" s="820"/>
      <c r="AF30" s="821">
        <v>127</v>
      </c>
      <c r="AG30" s="822"/>
      <c r="AH30" s="822"/>
      <c r="AI30" s="822"/>
      <c r="AJ30" s="823"/>
      <c r="AK30" s="890">
        <v>220</v>
      </c>
      <c r="AL30" s="891"/>
      <c r="AM30" s="891"/>
      <c r="AN30" s="891"/>
      <c r="AO30" s="891"/>
      <c r="AP30" s="891" t="s">
        <v>573</v>
      </c>
      <c r="AQ30" s="891"/>
      <c r="AR30" s="891"/>
      <c r="AS30" s="891"/>
      <c r="AT30" s="891"/>
      <c r="AU30" s="891" t="s">
        <v>573</v>
      </c>
      <c r="AV30" s="891"/>
      <c r="AW30" s="891"/>
      <c r="AX30" s="891"/>
      <c r="AY30" s="891"/>
      <c r="AZ30" s="892" t="s">
        <v>573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354</v>
      </c>
      <c r="R31" s="819"/>
      <c r="S31" s="819"/>
      <c r="T31" s="819"/>
      <c r="U31" s="819"/>
      <c r="V31" s="819">
        <v>336</v>
      </c>
      <c r="W31" s="819"/>
      <c r="X31" s="819"/>
      <c r="Y31" s="819"/>
      <c r="Z31" s="819"/>
      <c r="AA31" s="819">
        <v>17</v>
      </c>
      <c r="AB31" s="819"/>
      <c r="AC31" s="819"/>
      <c r="AD31" s="819"/>
      <c r="AE31" s="820"/>
      <c r="AF31" s="821">
        <v>309</v>
      </c>
      <c r="AG31" s="822"/>
      <c r="AH31" s="822"/>
      <c r="AI31" s="822"/>
      <c r="AJ31" s="823"/>
      <c r="AK31" s="890">
        <v>4</v>
      </c>
      <c r="AL31" s="891"/>
      <c r="AM31" s="891"/>
      <c r="AN31" s="891"/>
      <c r="AO31" s="891"/>
      <c r="AP31" s="891">
        <v>699</v>
      </c>
      <c r="AQ31" s="891"/>
      <c r="AR31" s="891"/>
      <c r="AS31" s="891"/>
      <c r="AT31" s="891"/>
      <c r="AU31" s="891">
        <v>11</v>
      </c>
      <c r="AV31" s="891"/>
      <c r="AW31" s="891"/>
      <c r="AX31" s="891"/>
      <c r="AY31" s="891"/>
      <c r="AZ31" s="892" t="s">
        <v>573</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248</v>
      </c>
      <c r="R32" s="819"/>
      <c r="S32" s="819"/>
      <c r="T32" s="819"/>
      <c r="U32" s="819"/>
      <c r="V32" s="819">
        <v>243</v>
      </c>
      <c r="W32" s="819"/>
      <c r="X32" s="819"/>
      <c r="Y32" s="819"/>
      <c r="Z32" s="819"/>
      <c r="AA32" s="819">
        <v>5</v>
      </c>
      <c r="AB32" s="819"/>
      <c r="AC32" s="819"/>
      <c r="AD32" s="819"/>
      <c r="AE32" s="820"/>
      <c r="AF32" s="821">
        <v>41</v>
      </c>
      <c r="AG32" s="822"/>
      <c r="AH32" s="822"/>
      <c r="AI32" s="822"/>
      <c r="AJ32" s="823"/>
      <c r="AK32" s="890">
        <v>139</v>
      </c>
      <c r="AL32" s="891"/>
      <c r="AM32" s="891"/>
      <c r="AN32" s="891"/>
      <c r="AO32" s="891"/>
      <c r="AP32" s="891">
        <v>2620</v>
      </c>
      <c r="AQ32" s="891"/>
      <c r="AR32" s="891"/>
      <c r="AS32" s="891"/>
      <c r="AT32" s="891"/>
      <c r="AU32" s="891">
        <v>1210</v>
      </c>
      <c r="AV32" s="891"/>
      <c r="AW32" s="891"/>
      <c r="AX32" s="891"/>
      <c r="AY32" s="891"/>
      <c r="AZ32" s="892" t="s">
        <v>573</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312</v>
      </c>
      <c r="R33" s="819"/>
      <c r="S33" s="819"/>
      <c r="T33" s="819"/>
      <c r="U33" s="819"/>
      <c r="V33" s="819">
        <v>301</v>
      </c>
      <c r="W33" s="819"/>
      <c r="X33" s="819"/>
      <c r="Y33" s="819"/>
      <c r="Z33" s="819"/>
      <c r="AA33" s="819">
        <v>11</v>
      </c>
      <c r="AB33" s="819"/>
      <c r="AC33" s="819"/>
      <c r="AD33" s="819"/>
      <c r="AE33" s="820"/>
      <c r="AF33" s="821">
        <v>32</v>
      </c>
      <c r="AG33" s="822"/>
      <c r="AH33" s="822"/>
      <c r="AI33" s="822"/>
      <c r="AJ33" s="823"/>
      <c r="AK33" s="890">
        <v>165</v>
      </c>
      <c r="AL33" s="891"/>
      <c r="AM33" s="891"/>
      <c r="AN33" s="891"/>
      <c r="AO33" s="891"/>
      <c r="AP33" s="891">
        <v>2426</v>
      </c>
      <c r="AQ33" s="891"/>
      <c r="AR33" s="891"/>
      <c r="AS33" s="891"/>
      <c r="AT33" s="891"/>
      <c r="AU33" s="891">
        <v>1810</v>
      </c>
      <c r="AV33" s="891"/>
      <c r="AW33" s="891"/>
      <c r="AX33" s="891"/>
      <c r="AY33" s="891"/>
      <c r="AZ33" s="892" t="s">
        <v>573</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523</v>
      </c>
      <c r="AG63" s="902"/>
      <c r="AH63" s="902"/>
      <c r="AI63" s="902"/>
      <c r="AJ63" s="903"/>
      <c r="AK63" s="904"/>
      <c r="AL63" s="899"/>
      <c r="AM63" s="899"/>
      <c r="AN63" s="899"/>
      <c r="AO63" s="899"/>
      <c r="AP63" s="902">
        <v>5745</v>
      </c>
      <c r="AQ63" s="902"/>
      <c r="AR63" s="902"/>
      <c r="AS63" s="902"/>
      <c r="AT63" s="902"/>
      <c r="AU63" s="902">
        <v>3031</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386</v>
      </c>
      <c r="AB66" s="778"/>
      <c r="AC66" s="778"/>
      <c r="AD66" s="778"/>
      <c r="AE66" s="779"/>
      <c r="AF66" s="912" t="s">
        <v>387</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562</v>
      </c>
      <c r="C68" s="930"/>
      <c r="D68" s="930"/>
      <c r="E68" s="930"/>
      <c r="F68" s="930"/>
      <c r="G68" s="930"/>
      <c r="H68" s="930"/>
      <c r="I68" s="930"/>
      <c r="J68" s="930"/>
      <c r="K68" s="930"/>
      <c r="L68" s="930"/>
      <c r="M68" s="930"/>
      <c r="N68" s="930"/>
      <c r="O68" s="930"/>
      <c r="P68" s="931"/>
      <c r="Q68" s="932">
        <v>4561</v>
      </c>
      <c r="R68" s="926"/>
      <c r="S68" s="926"/>
      <c r="T68" s="926"/>
      <c r="U68" s="926"/>
      <c r="V68" s="926">
        <v>4544</v>
      </c>
      <c r="W68" s="926"/>
      <c r="X68" s="926"/>
      <c r="Y68" s="926"/>
      <c r="Z68" s="926"/>
      <c r="AA68" s="926">
        <v>18</v>
      </c>
      <c r="AB68" s="926"/>
      <c r="AC68" s="926"/>
      <c r="AD68" s="926"/>
      <c r="AE68" s="926"/>
      <c r="AF68" s="926">
        <v>17</v>
      </c>
      <c r="AG68" s="926"/>
      <c r="AH68" s="926"/>
      <c r="AI68" s="926"/>
      <c r="AJ68" s="926"/>
      <c r="AK68" s="926">
        <v>167</v>
      </c>
      <c r="AL68" s="926"/>
      <c r="AM68" s="926"/>
      <c r="AN68" s="926"/>
      <c r="AO68" s="926"/>
      <c r="AP68" s="926">
        <v>2399</v>
      </c>
      <c r="AQ68" s="926"/>
      <c r="AR68" s="926"/>
      <c r="AS68" s="926"/>
      <c r="AT68" s="926"/>
      <c r="AU68" s="926">
        <v>75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563</v>
      </c>
      <c r="C69" s="934"/>
      <c r="D69" s="934"/>
      <c r="E69" s="934"/>
      <c r="F69" s="934"/>
      <c r="G69" s="934"/>
      <c r="H69" s="934"/>
      <c r="I69" s="934"/>
      <c r="J69" s="934"/>
      <c r="K69" s="934"/>
      <c r="L69" s="934"/>
      <c r="M69" s="934"/>
      <c r="N69" s="934"/>
      <c r="O69" s="934"/>
      <c r="P69" s="935"/>
      <c r="Q69" s="936">
        <v>479</v>
      </c>
      <c r="R69" s="891"/>
      <c r="S69" s="891"/>
      <c r="T69" s="891"/>
      <c r="U69" s="891"/>
      <c r="V69" s="891">
        <v>397</v>
      </c>
      <c r="W69" s="891"/>
      <c r="X69" s="891"/>
      <c r="Y69" s="891"/>
      <c r="Z69" s="891"/>
      <c r="AA69" s="891">
        <v>82</v>
      </c>
      <c r="AB69" s="891"/>
      <c r="AC69" s="891"/>
      <c r="AD69" s="891"/>
      <c r="AE69" s="891"/>
      <c r="AF69" s="891">
        <v>82</v>
      </c>
      <c r="AG69" s="891"/>
      <c r="AH69" s="891"/>
      <c r="AI69" s="891"/>
      <c r="AJ69" s="891"/>
      <c r="AK69" s="891">
        <v>0</v>
      </c>
      <c r="AL69" s="891"/>
      <c r="AM69" s="891"/>
      <c r="AN69" s="891"/>
      <c r="AO69" s="891"/>
      <c r="AP69" s="891">
        <v>54</v>
      </c>
      <c r="AQ69" s="891"/>
      <c r="AR69" s="891"/>
      <c r="AS69" s="891"/>
      <c r="AT69" s="891"/>
      <c r="AU69" s="891">
        <v>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564</v>
      </c>
      <c r="C70" s="934"/>
      <c r="D70" s="934"/>
      <c r="E70" s="934"/>
      <c r="F70" s="934"/>
      <c r="G70" s="934"/>
      <c r="H70" s="934"/>
      <c r="I70" s="934"/>
      <c r="J70" s="934"/>
      <c r="K70" s="934"/>
      <c r="L70" s="934"/>
      <c r="M70" s="934"/>
      <c r="N70" s="934"/>
      <c r="O70" s="934"/>
      <c r="P70" s="935"/>
      <c r="Q70" s="936">
        <v>817</v>
      </c>
      <c r="R70" s="891"/>
      <c r="S70" s="891"/>
      <c r="T70" s="891"/>
      <c r="U70" s="891"/>
      <c r="V70" s="891">
        <v>783</v>
      </c>
      <c r="W70" s="891"/>
      <c r="X70" s="891"/>
      <c r="Y70" s="891"/>
      <c r="Z70" s="891"/>
      <c r="AA70" s="891">
        <v>35</v>
      </c>
      <c r="AB70" s="891"/>
      <c r="AC70" s="891"/>
      <c r="AD70" s="891"/>
      <c r="AE70" s="891"/>
      <c r="AF70" s="891">
        <v>35</v>
      </c>
      <c r="AG70" s="891"/>
      <c r="AH70" s="891"/>
      <c r="AI70" s="891"/>
      <c r="AJ70" s="891"/>
      <c r="AK70" s="891">
        <v>51</v>
      </c>
      <c r="AL70" s="891"/>
      <c r="AM70" s="891"/>
      <c r="AN70" s="891"/>
      <c r="AO70" s="891"/>
      <c r="AP70" s="891">
        <v>354</v>
      </c>
      <c r="AQ70" s="891"/>
      <c r="AR70" s="891"/>
      <c r="AS70" s="891"/>
      <c r="AT70" s="891"/>
      <c r="AU70" s="891">
        <v>26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565</v>
      </c>
      <c r="C71" s="934"/>
      <c r="D71" s="934"/>
      <c r="E71" s="934"/>
      <c r="F71" s="934"/>
      <c r="G71" s="934"/>
      <c r="H71" s="934"/>
      <c r="I71" s="934"/>
      <c r="J71" s="934"/>
      <c r="K71" s="934"/>
      <c r="L71" s="934"/>
      <c r="M71" s="934"/>
      <c r="N71" s="934"/>
      <c r="O71" s="934"/>
      <c r="P71" s="935"/>
      <c r="Q71" s="936">
        <v>2565</v>
      </c>
      <c r="R71" s="891"/>
      <c r="S71" s="891"/>
      <c r="T71" s="891"/>
      <c r="U71" s="891"/>
      <c r="V71" s="891">
        <v>2486</v>
      </c>
      <c r="W71" s="891"/>
      <c r="X71" s="891"/>
      <c r="Y71" s="891"/>
      <c r="Z71" s="891"/>
      <c r="AA71" s="891">
        <v>79</v>
      </c>
      <c r="AB71" s="891"/>
      <c r="AC71" s="891"/>
      <c r="AD71" s="891"/>
      <c r="AE71" s="891"/>
      <c r="AF71" s="891">
        <v>79</v>
      </c>
      <c r="AG71" s="891"/>
      <c r="AH71" s="891"/>
      <c r="AI71" s="891"/>
      <c r="AJ71" s="891"/>
      <c r="AK71" s="891">
        <v>87</v>
      </c>
      <c r="AL71" s="891"/>
      <c r="AM71" s="891"/>
      <c r="AN71" s="891"/>
      <c r="AO71" s="891"/>
      <c r="AP71" s="891">
        <v>1484</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566</v>
      </c>
      <c r="C72" s="934"/>
      <c r="D72" s="934"/>
      <c r="E72" s="934"/>
      <c r="F72" s="934"/>
      <c r="G72" s="934"/>
      <c r="H72" s="934"/>
      <c r="I72" s="934"/>
      <c r="J72" s="934"/>
      <c r="K72" s="934"/>
      <c r="L72" s="934"/>
      <c r="M72" s="934"/>
      <c r="N72" s="934"/>
      <c r="O72" s="934"/>
      <c r="P72" s="935"/>
      <c r="Q72" s="936">
        <v>887</v>
      </c>
      <c r="R72" s="891"/>
      <c r="S72" s="891"/>
      <c r="T72" s="891"/>
      <c r="U72" s="891"/>
      <c r="V72" s="891">
        <v>861</v>
      </c>
      <c r="W72" s="891"/>
      <c r="X72" s="891"/>
      <c r="Y72" s="891"/>
      <c r="Z72" s="891"/>
      <c r="AA72" s="891">
        <v>26</v>
      </c>
      <c r="AB72" s="891"/>
      <c r="AC72" s="891"/>
      <c r="AD72" s="891"/>
      <c r="AE72" s="891"/>
      <c r="AF72" s="891">
        <v>26</v>
      </c>
      <c r="AG72" s="891"/>
      <c r="AH72" s="891"/>
      <c r="AI72" s="891"/>
      <c r="AJ72" s="891"/>
      <c r="AK72" s="891">
        <v>20</v>
      </c>
      <c r="AL72" s="891"/>
      <c r="AM72" s="891"/>
      <c r="AN72" s="891"/>
      <c r="AO72" s="891"/>
      <c r="AP72" s="891" t="s">
        <v>573</v>
      </c>
      <c r="AQ72" s="891"/>
      <c r="AR72" s="891"/>
      <c r="AS72" s="891"/>
      <c r="AT72" s="891"/>
      <c r="AU72" s="891" t="s">
        <v>573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567</v>
      </c>
      <c r="C73" s="934"/>
      <c r="D73" s="934"/>
      <c r="E73" s="934"/>
      <c r="F73" s="934"/>
      <c r="G73" s="934"/>
      <c r="H73" s="934"/>
      <c r="I73" s="934"/>
      <c r="J73" s="934"/>
      <c r="K73" s="934"/>
      <c r="L73" s="934"/>
      <c r="M73" s="934"/>
      <c r="N73" s="934"/>
      <c r="O73" s="934"/>
      <c r="P73" s="935"/>
      <c r="Q73" s="936">
        <v>506</v>
      </c>
      <c r="R73" s="891"/>
      <c r="S73" s="891"/>
      <c r="T73" s="891"/>
      <c r="U73" s="891"/>
      <c r="V73" s="891">
        <v>480</v>
      </c>
      <c r="W73" s="891"/>
      <c r="X73" s="891"/>
      <c r="Y73" s="891"/>
      <c r="Z73" s="891"/>
      <c r="AA73" s="891">
        <v>26</v>
      </c>
      <c r="AB73" s="891"/>
      <c r="AC73" s="891"/>
      <c r="AD73" s="891"/>
      <c r="AE73" s="891"/>
      <c r="AF73" s="891">
        <v>26</v>
      </c>
      <c r="AG73" s="891"/>
      <c r="AH73" s="891"/>
      <c r="AI73" s="891"/>
      <c r="AJ73" s="891"/>
      <c r="AK73" s="891">
        <v>20</v>
      </c>
      <c r="AL73" s="891"/>
      <c r="AM73" s="891"/>
      <c r="AN73" s="891"/>
      <c r="AO73" s="891"/>
      <c r="AP73" s="891" t="s">
        <v>573</v>
      </c>
      <c r="AQ73" s="891"/>
      <c r="AR73" s="891"/>
      <c r="AS73" s="891"/>
      <c r="AT73" s="891"/>
      <c r="AU73" s="891" t="s">
        <v>573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568</v>
      </c>
      <c r="C74" s="934"/>
      <c r="D74" s="934"/>
      <c r="E74" s="934"/>
      <c r="F74" s="934"/>
      <c r="G74" s="934"/>
      <c r="H74" s="934"/>
      <c r="I74" s="934"/>
      <c r="J74" s="934"/>
      <c r="K74" s="934"/>
      <c r="L74" s="934"/>
      <c r="M74" s="934"/>
      <c r="N74" s="934"/>
      <c r="O74" s="934"/>
      <c r="P74" s="935"/>
      <c r="Q74" s="936">
        <v>166934</v>
      </c>
      <c r="R74" s="891"/>
      <c r="S74" s="891"/>
      <c r="T74" s="891"/>
      <c r="U74" s="891"/>
      <c r="V74" s="891">
        <v>162366</v>
      </c>
      <c r="W74" s="891"/>
      <c r="X74" s="891"/>
      <c r="Y74" s="891"/>
      <c r="Z74" s="891"/>
      <c r="AA74" s="891">
        <v>4567</v>
      </c>
      <c r="AB74" s="891"/>
      <c r="AC74" s="891"/>
      <c r="AD74" s="891"/>
      <c r="AE74" s="891"/>
      <c r="AF74" s="891">
        <v>4564</v>
      </c>
      <c r="AG74" s="891"/>
      <c r="AH74" s="891"/>
      <c r="AI74" s="891"/>
      <c r="AJ74" s="891"/>
      <c r="AK74" s="891">
        <v>2257</v>
      </c>
      <c r="AL74" s="891"/>
      <c r="AM74" s="891"/>
      <c r="AN74" s="891"/>
      <c r="AO74" s="891"/>
      <c r="AP74" s="891" t="s">
        <v>573</v>
      </c>
      <c r="AQ74" s="891"/>
      <c r="AR74" s="891"/>
      <c r="AS74" s="891"/>
      <c r="AT74" s="891"/>
      <c r="AU74" s="891" t="s">
        <v>573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569</v>
      </c>
      <c r="C75" s="934"/>
      <c r="D75" s="934"/>
      <c r="E75" s="934"/>
      <c r="F75" s="934"/>
      <c r="G75" s="934"/>
      <c r="H75" s="934"/>
      <c r="I75" s="934"/>
      <c r="J75" s="934"/>
      <c r="K75" s="934"/>
      <c r="L75" s="934"/>
      <c r="M75" s="934"/>
      <c r="N75" s="934"/>
      <c r="O75" s="934"/>
      <c r="P75" s="935"/>
      <c r="Q75" s="939">
        <v>361</v>
      </c>
      <c r="R75" s="940"/>
      <c r="S75" s="940"/>
      <c r="T75" s="940"/>
      <c r="U75" s="890"/>
      <c r="V75" s="941">
        <v>302</v>
      </c>
      <c r="W75" s="940"/>
      <c r="X75" s="940"/>
      <c r="Y75" s="940"/>
      <c r="Z75" s="890"/>
      <c r="AA75" s="941">
        <v>59</v>
      </c>
      <c r="AB75" s="940"/>
      <c r="AC75" s="940"/>
      <c r="AD75" s="940"/>
      <c r="AE75" s="890"/>
      <c r="AF75" s="941">
        <v>59</v>
      </c>
      <c r="AG75" s="940"/>
      <c r="AH75" s="940"/>
      <c r="AI75" s="940"/>
      <c r="AJ75" s="890"/>
      <c r="AK75" s="941">
        <v>10</v>
      </c>
      <c r="AL75" s="940"/>
      <c r="AM75" s="940"/>
      <c r="AN75" s="940"/>
      <c r="AO75" s="890"/>
      <c r="AP75" s="891" t="s">
        <v>573</v>
      </c>
      <c r="AQ75" s="891"/>
      <c r="AR75" s="891"/>
      <c r="AS75" s="891"/>
      <c r="AT75" s="891"/>
      <c r="AU75" s="891" t="s">
        <v>573</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570</v>
      </c>
      <c r="C76" s="934"/>
      <c r="D76" s="934"/>
      <c r="E76" s="934"/>
      <c r="F76" s="934"/>
      <c r="G76" s="934"/>
      <c r="H76" s="934"/>
      <c r="I76" s="934"/>
      <c r="J76" s="934"/>
      <c r="K76" s="934"/>
      <c r="L76" s="934"/>
      <c r="M76" s="934"/>
      <c r="N76" s="934"/>
      <c r="O76" s="934"/>
      <c r="P76" s="935"/>
      <c r="Q76" s="939">
        <v>12076</v>
      </c>
      <c r="R76" s="940"/>
      <c r="S76" s="940"/>
      <c r="T76" s="940"/>
      <c r="U76" s="890"/>
      <c r="V76" s="941">
        <v>9088</v>
      </c>
      <c r="W76" s="940"/>
      <c r="X76" s="940"/>
      <c r="Y76" s="940"/>
      <c r="Z76" s="890"/>
      <c r="AA76" s="941">
        <v>2988</v>
      </c>
      <c r="AB76" s="940"/>
      <c r="AC76" s="940"/>
      <c r="AD76" s="940"/>
      <c r="AE76" s="890"/>
      <c r="AF76" s="941">
        <v>2988</v>
      </c>
      <c r="AG76" s="940"/>
      <c r="AH76" s="940"/>
      <c r="AI76" s="940"/>
      <c r="AJ76" s="890"/>
      <c r="AK76" s="941">
        <v>0</v>
      </c>
      <c r="AL76" s="940"/>
      <c r="AM76" s="940"/>
      <c r="AN76" s="940"/>
      <c r="AO76" s="890"/>
      <c r="AP76" s="941" t="s">
        <v>573</v>
      </c>
      <c r="AQ76" s="940"/>
      <c r="AR76" s="940"/>
      <c r="AS76" s="940"/>
      <c r="AT76" s="890"/>
      <c r="AU76" s="941" t="s">
        <v>573</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571</v>
      </c>
      <c r="C77" s="934"/>
      <c r="D77" s="934"/>
      <c r="E77" s="934"/>
      <c r="F77" s="934"/>
      <c r="G77" s="934"/>
      <c r="H77" s="934"/>
      <c r="I77" s="934"/>
      <c r="J77" s="934"/>
      <c r="K77" s="934"/>
      <c r="L77" s="934"/>
      <c r="M77" s="934"/>
      <c r="N77" s="934"/>
      <c r="O77" s="934"/>
      <c r="P77" s="935"/>
      <c r="Q77" s="939">
        <v>176</v>
      </c>
      <c r="R77" s="940"/>
      <c r="S77" s="940"/>
      <c r="T77" s="940"/>
      <c r="U77" s="890"/>
      <c r="V77" s="941">
        <v>173</v>
      </c>
      <c r="W77" s="940"/>
      <c r="X77" s="940"/>
      <c r="Y77" s="940"/>
      <c r="Z77" s="890"/>
      <c r="AA77" s="941">
        <v>3</v>
      </c>
      <c r="AB77" s="940"/>
      <c r="AC77" s="940"/>
      <c r="AD77" s="940"/>
      <c r="AE77" s="890"/>
      <c r="AF77" s="941">
        <v>3</v>
      </c>
      <c r="AG77" s="940"/>
      <c r="AH77" s="940"/>
      <c r="AI77" s="940"/>
      <c r="AJ77" s="890"/>
      <c r="AK77" s="941">
        <v>7</v>
      </c>
      <c r="AL77" s="940"/>
      <c r="AM77" s="940"/>
      <c r="AN77" s="940"/>
      <c r="AO77" s="890"/>
      <c r="AP77" s="941" t="s">
        <v>573</v>
      </c>
      <c r="AQ77" s="940"/>
      <c r="AR77" s="940"/>
      <c r="AS77" s="940"/>
      <c r="AT77" s="890"/>
      <c r="AU77" s="941" t="s">
        <v>573</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572</v>
      </c>
      <c r="C78" s="934"/>
      <c r="D78" s="934"/>
      <c r="E78" s="934"/>
      <c r="F78" s="934"/>
      <c r="G78" s="934"/>
      <c r="H78" s="934"/>
      <c r="I78" s="934"/>
      <c r="J78" s="934"/>
      <c r="K78" s="934"/>
      <c r="L78" s="934"/>
      <c r="M78" s="934"/>
      <c r="N78" s="934"/>
      <c r="O78" s="934"/>
      <c r="P78" s="935"/>
      <c r="Q78" s="936">
        <v>2294</v>
      </c>
      <c r="R78" s="891"/>
      <c r="S78" s="891"/>
      <c r="T78" s="891"/>
      <c r="U78" s="891"/>
      <c r="V78" s="891">
        <v>1625</v>
      </c>
      <c r="W78" s="891"/>
      <c r="X78" s="891"/>
      <c r="Y78" s="891"/>
      <c r="Z78" s="891"/>
      <c r="AA78" s="891">
        <v>668</v>
      </c>
      <c r="AB78" s="891"/>
      <c r="AC78" s="891"/>
      <c r="AD78" s="891"/>
      <c r="AE78" s="891"/>
      <c r="AF78" s="891">
        <v>3255</v>
      </c>
      <c r="AG78" s="891"/>
      <c r="AH78" s="891"/>
      <c r="AI78" s="891"/>
      <c r="AJ78" s="891"/>
      <c r="AK78" s="891">
        <v>0</v>
      </c>
      <c r="AL78" s="891"/>
      <c r="AM78" s="891"/>
      <c r="AN78" s="891"/>
      <c r="AO78" s="891"/>
      <c r="AP78" s="891">
        <v>3792</v>
      </c>
      <c r="AQ78" s="891"/>
      <c r="AR78" s="891"/>
      <c r="AS78" s="891"/>
      <c r="AT78" s="891"/>
      <c r="AU78" s="891">
        <v>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11134</v>
      </c>
      <c r="AG88" s="902"/>
      <c r="AH88" s="902"/>
      <c r="AI88" s="902"/>
      <c r="AJ88" s="902"/>
      <c r="AK88" s="899"/>
      <c r="AL88" s="899"/>
      <c r="AM88" s="899"/>
      <c r="AN88" s="899"/>
      <c r="AO88" s="899"/>
      <c r="AP88" s="902">
        <v>8084</v>
      </c>
      <c r="AQ88" s="902"/>
      <c r="AR88" s="902"/>
      <c r="AS88" s="902"/>
      <c r="AT88" s="902"/>
      <c r="AU88" s="902">
        <v>109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v>
      </c>
      <c r="CS102" s="910"/>
      <c r="CT102" s="910"/>
      <c r="CU102" s="910"/>
      <c r="CV102" s="953"/>
      <c r="CW102" s="952" t="s">
        <v>504</v>
      </c>
      <c r="CX102" s="910"/>
      <c r="CY102" s="910"/>
      <c r="CZ102" s="910"/>
      <c r="DA102" s="953"/>
      <c r="DB102" s="952" t="s">
        <v>504</v>
      </c>
      <c r="DC102" s="910"/>
      <c r="DD102" s="910"/>
      <c r="DE102" s="910"/>
      <c r="DF102" s="953"/>
      <c r="DG102" s="952" t="s">
        <v>504</v>
      </c>
      <c r="DH102" s="910"/>
      <c r="DI102" s="910"/>
      <c r="DJ102" s="910"/>
      <c r="DK102" s="953"/>
      <c r="DL102" s="952" t="s">
        <v>504</v>
      </c>
      <c r="DM102" s="910"/>
      <c r="DN102" s="910"/>
      <c r="DO102" s="910"/>
      <c r="DP102" s="953"/>
      <c r="DQ102" s="952" t="s">
        <v>504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299</v>
      </c>
      <c r="AG109" s="955"/>
      <c r="AH109" s="955"/>
      <c r="AI109" s="955"/>
      <c r="AJ109" s="956"/>
      <c r="AK109" s="954" t="s">
        <v>298</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299</v>
      </c>
      <c r="BW109" s="955"/>
      <c r="BX109" s="955"/>
      <c r="BY109" s="955"/>
      <c r="BZ109" s="956"/>
      <c r="CA109" s="954" t="s">
        <v>298</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299</v>
      </c>
      <c r="DM109" s="955"/>
      <c r="DN109" s="955"/>
      <c r="DO109" s="955"/>
      <c r="DP109" s="956"/>
      <c r="DQ109" s="954" t="s">
        <v>298</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1164488</v>
      </c>
      <c r="AB110" s="962"/>
      <c r="AC110" s="962"/>
      <c r="AD110" s="962"/>
      <c r="AE110" s="963"/>
      <c r="AF110" s="964">
        <v>1335462</v>
      </c>
      <c r="AG110" s="962"/>
      <c r="AH110" s="962"/>
      <c r="AI110" s="962"/>
      <c r="AJ110" s="963"/>
      <c r="AK110" s="964">
        <v>1358388</v>
      </c>
      <c r="AL110" s="962"/>
      <c r="AM110" s="962"/>
      <c r="AN110" s="962"/>
      <c r="AO110" s="963"/>
      <c r="AP110" s="965">
        <v>35.5</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12433604</v>
      </c>
      <c r="BR110" s="997"/>
      <c r="BS110" s="997"/>
      <c r="BT110" s="997"/>
      <c r="BU110" s="997"/>
      <c r="BV110" s="997">
        <v>12012367</v>
      </c>
      <c r="BW110" s="997"/>
      <c r="BX110" s="997"/>
      <c r="BY110" s="997"/>
      <c r="BZ110" s="997"/>
      <c r="CA110" s="997">
        <v>12015681</v>
      </c>
      <c r="CB110" s="997"/>
      <c r="CC110" s="997"/>
      <c r="CD110" s="997"/>
      <c r="CE110" s="997"/>
      <c r="CF110" s="1011">
        <v>314.2</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219</v>
      </c>
      <c r="DH110" s="997"/>
      <c r="DI110" s="997"/>
      <c r="DJ110" s="997"/>
      <c r="DK110" s="997"/>
      <c r="DL110" s="997" t="s">
        <v>219</v>
      </c>
      <c r="DM110" s="997"/>
      <c r="DN110" s="997"/>
      <c r="DO110" s="997"/>
      <c r="DP110" s="997"/>
      <c r="DQ110" s="997" t="s">
        <v>219</v>
      </c>
      <c r="DR110" s="997"/>
      <c r="DS110" s="997"/>
      <c r="DT110" s="997"/>
      <c r="DU110" s="997"/>
      <c r="DV110" s="998" t="s">
        <v>402</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219</v>
      </c>
      <c r="AB111" s="1004"/>
      <c r="AC111" s="1004"/>
      <c r="AD111" s="1004"/>
      <c r="AE111" s="1005"/>
      <c r="AF111" s="1006" t="s">
        <v>219</v>
      </c>
      <c r="AG111" s="1004"/>
      <c r="AH111" s="1004"/>
      <c r="AI111" s="1004"/>
      <c r="AJ111" s="1005"/>
      <c r="AK111" s="1006" t="s">
        <v>219</v>
      </c>
      <c r="AL111" s="1004"/>
      <c r="AM111" s="1004"/>
      <c r="AN111" s="1004"/>
      <c r="AO111" s="1005"/>
      <c r="AP111" s="1007" t="s">
        <v>219</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49350</v>
      </c>
      <c r="BR111" s="990"/>
      <c r="BS111" s="990"/>
      <c r="BT111" s="990"/>
      <c r="BU111" s="990"/>
      <c r="BV111" s="990">
        <v>37023</v>
      </c>
      <c r="BW111" s="990"/>
      <c r="BX111" s="990"/>
      <c r="BY111" s="990"/>
      <c r="BZ111" s="990"/>
      <c r="CA111" s="990">
        <v>25731</v>
      </c>
      <c r="CB111" s="990"/>
      <c r="CC111" s="990"/>
      <c r="CD111" s="990"/>
      <c r="CE111" s="990"/>
      <c r="CF111" s="984">
        <v>0.7</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402</v>
      </c>
      <c r="DH111" s="990"/>
      <c r="DI111" s="990"/>
      <c r="DJ111" s="990"/>
      <c r="DK111" s="990"/>
      <c r="DL111" s="990" t="s">
        <v>429</v>
      </c>
      <c r="DM111" s="990"/>
      <c r="DN111" s="990"/>
      <c r="DO111" s="990"/>
      <c r="DP111" s="990"/>
      <c r="DQ111" s="990" t="s">
        <v>219</v>
      </c>
      <c r="DR111" s="990"/>
      <c r="DS111" s="990"/>
      <c r="DT111" s="990"/>
      <c r="DU111" s="990"/>
      <c r="DV111" s="991" t="s">
        <v>219</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219</v>
      </c>
      <c r="AB112" s="1029"/>
      <c r="AC112" s="1029"/>
      <c r="AD112" s="1029"/>
      <c r="AE112" s="1030"/>
      <c r="AF112" s="1031" t="s">
        <v>432</v>
      </c>
      <c r="AG112" s="1029"/>
      <c r="AH112" s="1029"/>
      <c r="AI112" s="1029"/>
      <c r="AJ112" s="1030"/>
      <c r="AK112" s="1031" t="s">
        <v>219</v>
      </c>
      <c r="AL112" s="1029"/>
      <c r="AM112" s="1029"/>
      <c r="AN112" s="1029"/>
      <c r="AO112" s="1030"/>
      <c r="AP112" s="1032" t="s">
        <v>432</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3812969</v>
      </c>
      <c r="BR112" s="990"/>
      <c r="BS112" s="990"/>
      <c r="BT112" s="990"/>
      <c r="BU112" s="990"/>
      <c r="BV112" s="990">
        <v>3351731</v>
      </c>
      <c r="BW112" s="990"/>
      <c r="BX112" s="990"/>
      <c r="BY112" s="990"/>
      <c r="BZ112" s="990"/>
      <c r="CA112" s="990">
        <v>3031290</v>
      </c>
      <c r="CB112" s="990"/>
      <c r="CC112" s="990"/>
      <c r="CD112" s="990"/>
      <c r="CE112" s="990"/>
      <c r="CF112" s="984">
        <v>79.3</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29350</v>
      </c>
      <c r="DH112" s="990"/>
      <c r="DI112" s="990"/>
      <c r="DJ112" s="990"/>
      <c r="DK112" s="990"/>
      <c r="DL112" s="990">
        <v>22023</v>
      </c>
      <c r="DM112" s="990"/>
      <c r="DN112" s="990"/>
      <c r="DO112" s="990"/>
      <c r="DP112" s="990"/>
      <c r="DQ112" s="990">
        <v>15731</v>
      </c>
      <c r="DR112" s="990"/>
      <c r="DS112" s="990"/>
      <c r="DT112" s="990"/>
      <c r="DU112" s="990"/>
      <c r="DV112" s="991">
        <v>0.4</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246914</v>
      </c>
      <c r="AB113" s="1004"/>
      <c r="AC113" s="1004"/>
      <c r="AD113" s="1004"/>
      <c r="AE113" s="1005"/>
      <c r="AF113" s="1006">
        <v>244356</v>
      </c>
      <c r="AG113" s="1004"/>
      <c r="AH113" s="1004"/>
      <c r="AI113" s="1004"/>
      <c r="AJ113" s="1005"/>
      <c r="AK113" s="1006">
        <v>216578</v>
      </c>
      <c r="AL113" s="1004"/>
      <c r="AM113" s="1004"/>
      <c r="AN113" s="1004"/>
      <c r="AO113" s="1005"/>
      <c r="AP113" s="1007">
        <v>5.7</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153182</v>
      </c>
      <c r="BR113" s="990"/>
      <c r="BS113" s="990"/>
      <c r="BT113" s="990"/>
      <c r="BU113" s="990"/>
      <c r="BV113" s="990">
        <v>124559</v>
      </c>
      <c r="BW113" s="990"/>
      <c r="BX113" s="990"/>
      <c r="BY113" s="990"/>
      <c r="BZ113" s="990"/>
      <c r="CA113" s="990">
        <v>108997</v>
      </c>
      <c r="CB113" s="990"/>
      <c r="CC113" s="990"/>
      <c r="CD113" s="990"/>
      <c r="CE113" s="990"/>
      <c r="CF113" s="984">
        <v>2.9</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432</v>
      </c>
      <c r="DH113" s="1029"/>
      <c r="DI113" s="1029"/>
      <c r="DJ113" s="1029"/>
      <c r="DK113" s="1030"/>
      <c r="DL113" s="1031" t="s">
        <v>432</v>
      </c>
      <c r="DM113" s="1029"/>
      <c r="DN113" s="1029"/>
      <c r="DO113" s="1029"/>
      <c r="DP113" s="1030"/>
      <c r="DQ113" s="1031" t="s">
        <v>219</v>
      </c>
      <c r="DR113" s="1029"/>
      <c r="DS113" s="1029"/>
      <c r="DT113" s="1029"/>
      <c r="DU113" s="1030"/>
      <c r="DV113" s="1032" t="s">
        <v>402</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31695</v>
      </c>
      <c r="AB114" s="1029"/>
      <c r="AC114" s="1029"/>
      <c r="AD114" s="1029"/>
      <c r="AE114" s="1030"/>
      <c r="AF114" s="1031">
        <v>31024</v>
      </c>
      <c r="AG114" s="1029"/>
      <c r="AH114" s="1029"/>
      <c r="AI114" s="1029"/>
      <c r="AJ114" s="1030"/>
      <c r="AK114" s="1031">
        <v>30771</v>
      </c>
      <c r="AL114" s="1029"/>
      <c r="AM114" s="1029"/>
      <c r="AN114" s="1029"/>
      <c r="AO114" s="1030"/>
      <c r="AP114" s="1032">
        <v>0.8</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1148733</v>
      </c>
      <c r="BR114" s="990"/>
      <c r="BS114" s="990"/>
      <c r="BT114" s="990"/>
      <c r="BU114" s="990"/>
      <c r="BV114" s="990">
        <v>1059053</v>
      </c>
      <c r="BW114" s="990"/>
      <c r="BX114" s="990"/>
      <c r="BY114" s="990"/>
      <c r="BZ114" s="990"/>
      <c r="CA114" s="990">
        <v>1018793</v>
      </c>
      <c r="CB114" s="990"/>
      <c r="CC114" s="990"/>
      <c r="CD114" s="990"/>
      <c r="CE114" s="990"/>
      <c r="CF114" s="984">
        <v>26.6</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402</v>
      </c>
      <c r="DH114" s="1029"/>
      <c r="DI114" s="1029"/>
      <c r="DJ114" s="1029"/>
      <c r="DK114" s="1030"/>
      <c r="DL114" s="1031" t="s">
        <v>432</v>
      </c>
      <c r="DM114" s="1029"/>
      <c r="DN114" s="1029"/>
      <c r="DO114" s="1029"/>
      <c r="DP114" s="1030"/>
      <c r="DQ114" s="1031" t="s">
        <v>429</v>
      </c>
      <c r="DR114" s="1029"/>
      <c r="DS114" s="1029"/>
      <c r="DT114" s="1029"/>
      <c r="DU114" s="1030"/>
      <c r="DV114" s="1032" t="s">
        <v>429</v>
      </c>
      <c r="DW114" s="1033"/>
      <c r="DX114" s="1033"/>
      <c r="DY114" s="1033"/>
      <c r="DZ114" s="1034"/>
    </row>
    <row r="115" spans="1:130" s="226" customFormat="1" ht="26.25" customHeight="1" x14ac:dyDescent="0.15">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15257</v>
      </c>
      <c r="AB115" s="1004"/>
      <c r="AC115" s="1004"/>
      <c r="AD115" s="1004"/>
      <c r="AE115" s="1005"/>
      <c r="AF115" s="1006">
        <v>12006</v>
      </c>
      <c r="AG115" s="1004"/>
      <c r="AH115" s="1004"/>
      <c r="AI115" s="1004"/>
      <c r="AJ115" s="1005"/>
      <c r="AK115" s="1006">
        <v>10984</v>
      </c>
      <c r="AL115" s="1004"/>
      <c r="AM115" s="1004"/>
      <c r="AN115" s="1004"/>
      <c r="AO115" s="1005"/>
      <c r="AP115" s="1007">
        <v>0.3</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219</v>
      </c>
      <c r="BR115" s="990"/>
      <c r="BS115" s="990"/>
      <c r="BT115" s="990"/>
      <c r="BU115" s="990"/>
      <c r="BV115" s="990" t="s">
        <v>219</v>
      </c>
      <c r="BW115" s="990"/>
      <c r="BX115" s="990"/>
      <c r="BY115" s="990"/>
      <c r="BZ115" s="990"/>
      <c r="CA115" s="990" t="s">
        <v>432</v>
      </c>
      <c r="CB115" s="990"/>
      <c r="CC115" s="990"/>
      <c r="CD115" s="990"/>
      <c r="CE115" s="990"/>
      <c r="CF115" s="984" t="s">
        <v>219</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432</v>
      </c>
      <c r="DH115" s="1029"/>
      <c r="DI115" s="1029"/>
      <c r="DJ115" s="1029"/>
      <c r="DK115" s="1030"/>
      <c r="DL115" s="1031" t="s">
        <v>402</v>
      </c>
      <c r="DM115" s="1029"/>
      <c r="DN115" s="1029"/>
      <c r="DO115" s="1029"/>
      <c r="DP115" s="1030"/>
      <c r="DQ115" s="1031" t="s">
        <v>429</v>
      </c>
      <c r="DR115" s="1029"/>
      <c r="DS115" s="1029"/>
      <c r="DT115" s="1029"/>
      <c r="DU115" s="1030"/>
      <c r="DV115" s="1032" t="s">
        <v>432</v>
      </c>
      <c r="DW115" s="1033"/>
      <c r="DX115" s="1033"/>
      <c r="DY115" s="1033"/>
      <c r="DZ115" s="1034"/>
    </row>
    <row r="116" spans="1:130" s="226" customFormat="1" ht="26.25" customHeight="1" x14ac:dyDescent="0.15">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25</v>
      </c>
      <c r="AB116" s="1029"/>
      <c r="AC116" s="1029"/>
      <c r="AD116" s="1029"/>
      <c r="AE116" s="1030"/>
      <c r="AF116" s="1031" t="s">
        <v>429</v>
      </c>
      <c r="AG116" s="1029"/>
      <c r="AH116" s="1029"/>
      <c r="AI116" s="1029"/>
      <c r="AJ116" s="1030"/>
      <c r="AK116" s="1031">
        <v>24</v>
      </c>
      <c r="AL116" s="1029"/>
      <c r="AM116" s="1029"/>
      <c r="AN116" s="1029"/>
      <c r="AO116" s="1030"/>
      <c r="AP116" s="1032">
        <v>0</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402</v>
      </c>
      <c r="BR116" s="990"/>
      <c r="BS116" s="990"/>
      <c r="BT116" s="990"/>
      <c r="BU116" s="990"/>
      <c r="BV116" s="990" t="s">
        <v>432</v>
      </c>
      <c r="BW116" s="990"/>
      <c r="BX116" s="990"/>
      <c r="BY116" s="990"/>
      <c r="BZ116" s="990"/>
      <c r="CA116" s="990" t="s">
        <v>402</v>
      </c>
      <c r="CB116" s="990"/>
      <c r="CC116" s="990"/>
      <c r="CD116" s="990"/>
      <c r="CE116" s="990"/>
      <c r="CF116" s="984" t="s">
        <v>219</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20000</v>
      </c>
      <c r="DH116" s="1029"/>
      <c r="DI116" s="1029"/>
      <c r="DJ116" s="1029"/>
      <c r="DK116" s="1030"/>
      <c r="DL116" s="1031">
        <v>15000</v>
      </c>
      <c r="DM116" s="1029"/>
      <c r="DN116" s="1029"/>
      <c r="DO116" s="1029"/>
      <c r="DP116" s="1030"/>
      <c r="DQ116" s="1031">
        <v>10000</v>
      </c>
      <c r="DR116" s="1029"/>
      <c r="DS116" s="1029"/>
      <c r="DT116" s="1029"/>
      <c r="DU116" s="1030"/>
      <c r="DV116" s="1032">
        <v>0.3</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1458379</v>
      </c>
      <c r="AB117" s="1047"/>
      <c r="AC117" s="1047"/>
      <c r="AD117" s="1047"/>
      <c r="AE117" s="1048"/>
      <c r="AF117" s="1049">
        <v>1622848</v>
      </c>
      <c r="AG117" s="1047"/>
      <c r="AH117" s="1047"/>
      <c r="AI117" s="1047"/>
      <c r="AJ117" s="1048"/>
      <c r="AK117" s="1049">
        <v>1616745</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219</v>
      </c>
      <c r="BR117" s="990"/>
      <c r="BS117" s="990"/>
      <c r="BT117" s="990"/>
      <c r="BU117" s="990"/>
      <c r="BV117" s="990" t="s">
        <v>219</v>
      </c>
      <c r="BW117" s="990"/>
      <c r="BX117" s="990"/>
      <c r="BY117" s="990"/>
      <c r="BZ117" s="990"/>
      <c r="CA117" s="990" t="s">
        <v>429</v>
      </c>
      <c r="CB117" s="990"/>
      <c r="CC117" s="990"/>
      <c r="CD117" s="990"/>
      <c r="CE117" s="990"/>
      <c r="CF117" s="984" t="s">
        <v>429</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219</v>
      </c>
      <c r="DH117" s="1029"/>
      <c r="DI117" s="1029"/>
      <c r="DJ117" s="1029"/>
      <c r="DK117" s="1030"/>
      <c r="DL117" s="1031" t="s">
        <v>429</v>
      </c>
      <c r="DM117" s="1029"/>
      <c r="DN117" s="1029"/>
      <c r="DO117" s="1029"/>
      <c r="DP117" s="1030"/>
      <c r="DQ117" s="1031" t="s">
        <v>219</v>
      </c>
      <c r="DR117" s="1029"/>
      <c r="DS117" s="1029"/>
      <c r="DT117" s="1029"/>
      <c r="DU117" s="1030"/>
      <c r="DV117" s="1032" t="s">
        <v>219</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299</v>
      </c>
      <c r="AG118" s="955"/>
      <c r="AH118" s="955"/>
      <c r="AI118" s="955"/>
      <c r="AJ118" s="956"/>
      <c r="AK118" s="954" t="s">
        <v>298</v>
      </c>
      <c r="AL118" s="955"/>
      <c r="AM118" s="955"/>
      <c r="AN118" s="955"/>
      <c r="AO118" s="956"/>
      <c r="AP118" s="1041" t="s">
        <v>420</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219</v>
      </c>
      <c r="BR118" s="1068"/>
      <c r="BS118" s="1068"/>
      <c r="BT118" s="1068"/>
      <c r="BU118" s="1068"/>
      <c r="BV118" s="1068" t="s">
        <v>219</v>
      </c>
      <c r="BW118" s="1068"/>
      <c r="BX118" s="1068"/>
      <c r="BY118" s="1068"/>
      <c r="BZ118" s="1068"/>
      <c r="CA118" s="1068" t="s">
        <v>429</v>
      </c>
      <c r="CB118" s="1068"/>
      <c r="CC118" s="1068"/>
      <c r="CD118" s="1068"/>
      <c r="CE118" s="1068"/>
      <c r="CF118" s="984" t="s">
        <v>219</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219</v>
      </c>
      <c r="DH118" s="1029"/>
      <c r="DI118" s="1029"/>
      <c r="DJ118" s="1029"/>
      <c r="DK118" s="1030"/>
      <c r="DL118" s="1031" t="s">
        <v>219</v>
      </c>
      <c r="DM118" s="1029"/>
      <c r="DN118" s="1029"/>
      <c r="DO118" s="1029"/>
      <c r="DP118" s="1030"/>
      <c r="DQ118" s="1031" t="s">
        <v>219</v>
      </c>
      <c r="DR118" s="1029"/>
      <c r="DS118" s="1029"/>
      <c r="DT118" s="1029"/>
      <c r="DU118" s="1030"/>
      <c r="DV118" s="1032" t="s">
        <v>429</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429</v>
      </c>
      <c r="AB119" s="962"/>
      <c r="AC119" s="962"/>
      <c r="AD119" s="962"/>
      <c r="AE119" s="963"/>
      <c r="AF119" s="964" t="s">
        <v>429</v>
      </c>
      <c r="AG119" s="962"/>
      <c r="AH119" s="962"/>
      <c r="AI119" s="962"/>
      <c r="AJ119" s="963"/>
      <c r="AK119" s="964" t="s">
        <v>219</v>
      </c>
      <c r="AL119" s="962"/>
      <c r="AM119" s="962"/>
      <c r="AN119" s="962"/>
      <c r="AO119" s="963"/>
      <c r="AP119" s="965" t="s">
        <v>429</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452</v>
      </c>
      <c r="BP119" s="1076"/>
      <c r="BQ119" s="1067">
        <v>17597838</v>
      </c>
      <c r="BR119" s="1068"/>
      <c r="BS119" s="1068"/>
      <c r="BT119" s="1068"/>
      <c r="BU119" s="1068"/>
      <c r="BV119" s="1068">
        <v>16584733</v>
      </c>
      <c r="BW119" s="1068"/>
      <c r="BX119" s="1068"/>
      <c r="BY119" s="1068"/>
      <c r="BZ119" s="1068"/>
      <c r="CA119" s="1068">
        <v>16200492</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429</v>
      </c>
      <c r="DH119" s="1054"/>
      <c r="DI119" s="1054"/>
      <c r="DJ119" s="1054"/>
      <c r="DK119" s="1055"/>
      <c r="DL119" s="1053" t="s">
        <v>219</v>
      </c>
      <c r="DM119" s="1054"/>
      <c r="DN119" s="1054"/>
      <c r="DO119" s="1054"/>
      <c r="DP119" s="1055"/>
      <c r="DQ119" s="1053" t="s">
        <v>219</v>
      </c>
      <c r="DR119" s="1054"/>
      <c r="DS119" s="1054"/>
      <c r="DT119" s="1054"/>
      <c r="DU119" s="1055"/>
      <c r="DV119" s="1056" t="s">
        <v>219</v>
      </c>
      <c r="DW119" s="1057"/>
      <c r="DX119" s="1057"/>
      <c r="DY119" s="1057"/>
      <c r="DZ119" s="1058"/>
    </row>
    <row r="120" spans="1:130" s="226" customFormat="1" ht="26.25" customHeight="1" x14ac:dyDescent="0.15">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219</v>
      </c>
      <c r="AB120" s="1029"/>
      <c r="AC120" s="1029"/>
      <c r="AD120" s="1029"/>
      <c r="AE120" s="1030"/>
      <c r="AF120" s="1031" t="s">
        <v>432</v>
      </c>
      <c r="AG120" s="1029"/>
      <c r="AH120" s="1029"/>
      <c r="AI120" s="1029"/>
      <c r="AJ120" s="1030"/>
      <c r="AK120" s="1031" t="s">
        <v>219</v>
      </c>
      <c r="AL120" s="1029"/>
      <c r="AM120" s="1029"/>
      <c r="AN120" s="1029"/>
      <c r="AO120" s="1030"/>
      <c r="AP120" s="1032" t="s">
        <v>219</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2152203</v>
      </c>
      <c r="BR120" s="997"/>
      <c r="BS120" s="997"/>
      <c r="BT120" s="997"/>
      <c r="BU120" s="997"/>
      <c r="BV120" s="997">
        <v>2115210</v>
      </c>
      <c r="BW120" s="997"/>
      <c r="BX120" s="997"/>
      <c r="BY120" s="997"/>
      <c r="BZ120" s="997"/>
      <c r="CA120" s="997">
        <v>2020960</v>
      </c>
      <c r="CB120" s="997"/>
      <c r="CC120" s="997"/>
      <c r="CD120" s="997"/>
      <c r="CE120" s="997"/>
      <c r="CF120" s="1011">
        <v>52.8</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2079096</v>
      </c>
      <c r="DH120" s="997"/>
      <c r="DI120" s="997"/>
      <c r="DJ120" s="997"/>
      <c r="DK120" s="997"/>
      <c r="DL120" s="997">
        <v>1977903</v>
      </c>
      <c r="DM120" s="997"/>
      <c r="DN120" s="997"/>
      <c r="DO120" s="997"/>
      <c r="DP120" s="997"/>
      <c r="DQ120" s="997">
        <v>1809861</v>
      </c>
      <c r="DR120" s="997"/>
      <c r="DS120" s="997"/>
      <c r="DT120" s="997"/>
      <c r="DU120" s="997"/>
      <c r="DV120" s="998">
        <v>47.3</v>
      </c>
      <c r="DW120" s="998"/>
      <c r="DX120" s="998"/>
      <c r="DY120" s="998"/>
      <c r="DZ120" s="999"/>
    </row>
    <row r="121" spans="1:130" s="226" customFormat="1" ht="26.25" customHeight="1" x14ac:dyDescent="0.15">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9809</v>
      </c>
      <c r="AB121" s="1029"/>
      <c r="AC121" s="1029"/>
      <c r="AD121" s="1029"/>
      <c r="AE121" s="1030"/>
      <c r="AF121" s="1031">
        <v>6634</v>
      </c>
      <c r="AG121" s="1029"/>
      <c r="AH121" s="1029"/>
      <c r="AI121" s="1029"/>
      <c r="AJ121" s="1030"/>
      <c r="AK121" s="1031">
        <v>5695</v>
      </c>
      <c r="AL121" s="1029"/>
      <c r="AM121" s="1029"/>
      <c r="AN121" s="1029"/>
      <c r="AO121" s="1030"/>
      <c r="AP121" s="1032">
        <v>0.1</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522247</v>
      </c>
      <c r="BR121" s="990"/>
      <c r="BS121" s="990"/>
      <c r="BT121" s="990"/>
      <c r="BU121" s="990"/>
      <c r="BV121" s="990">
        <v>612308</v>
      </c>
      <c r="BW121" s="990"/>
      <c r="BX121" s="990"/>
      <c r="BY121" s="990"/>
      <c r="BZ121" s="990"/>
      <c r="CA121" s="990">
        <v>727379</v>
      </c>
      <c r="CB121" s="990"/>
      <c r="CC121" s="990"/>
      <c r="CD121" s="990"/>
      <c r="CE121" s="990"/>
      <c r="CF121" s="984">
        <v>19</v>
      </c>
      <c r="CG121" s="985"/>
      <c r="CH121" s="985"/>
      <c r="CI121" s="985"/>
      <c r="CJ121" s="985"/>
      <c r="CK121" s="1080"/>
      <c r="CL121" s="1081"/>
      <c r="CM121" s="1081"/>
      <c r="CN121" s="1081"/>
      <c r="CO121" s="1082"/>
      <c r="CP121" s="1090" t="s">
        <v>460</v>
      </c>
      <c r="CQ121" s="1091"/>
      <c r="CR121" s="1091"/>
      <c r="CS121" s="1091"/>
      <c r="CT121" s="1091"/>
      <c r="CU121" s="1091"/>
      <c r="CV121" s="1091"/>
      <c r="CW121" s="1091"/>
      <c r="CX121" s="1091"/>
      <c r="CY121" s="1091"/>
      <c r="CZ121" s="1091"/>
      <c r="DA121" s="1091"/>
      <c r="DB121" s="1091"/>
      <c r="DC121" s="1091"/>
      <c r="DD121" s="1091"/>
      <c r="DE121" s="1091"/>
      <c r="DF121" s="1092"/>
      <c r="DG121" s="989">
        <v>1712705</v>
      </c>
      <c r="DH121" s="990"/>
      <c r="DI121" s="990"/>
      <c r="DJ121" s="990"/>
      <c r="DK121" s="990"/>
      <c r="DL121" s="990">
        <v>1357720</v>
      </c>
      <c r="DM121" s="990"/>
      <c r="DN121" s="990"/>
      <c r="DO121" s="990"/>
      <c r="DP121" s="990"/>
      <c r="DQ121" s="990">
        <v>1210238</v>
      </c>
      <c r="DR121" s="990"/>
      <c r="DS121" s="990"/>
      <c r="DT121" s="990"/>
      <c r="DU121" s="990"/>
      <c r="DV121" s="991">
        <v>31.6</v>
      </c>
      <c r="DW121" s="991"/>
      <c r="DX121" s="991"/>
      <c r="DY121" s="991"/>
      <c r="DZ121" s="992"/>
    </row>
    <row r="122" spans="1:130" s="226" customFormat="1" ht="26.25" customHeight="1" x14ac:dyDescent="0.15">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429</v>
      </c>
      <c r="AB122" s="1029"/>
      <c r="AC122" s="1029"/>
      <c r="AD122" s="1029"/>
      <c r="AE122" s="1030"/>
      <c r="AF122" s="1031" t="s">
        <v>429</v>
      </c>
      <c r="AG122" s="1029"/>
      <c r="AH122" s="1029"/>
      <c r="AI122" s="1029"/>
      <c r="AJ122" s="1030"/>
      <c r="AK122" s="1031" t="s">
        <v>429</v>
      </c>
      <c r="AL122" s="1029"/>
      <c r="AM122" s="1029"/>
      <c r="AN122" s="1029"/>
      <c r="AO122" s="1030"/>
      <c r="AP122" s="1032" t="s">
        <v>219</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11458139</v>
      </c>
      <c r="BR122" s="1068"/>
      <c r="BS122" s="1068"/>
      <c r="BT122" s="1068"/>
      <c r="BU122" s="1068"/>
      <c r="BV122" s="1068">
        <v>11175400</v>
      </c>
      <c r="BW122" s="1068"/>
      <c r="BX122" s="1068"/>
      <c r="BY122" s="1068"/>
      <c r="BZ122" s="1068"/>
      <c r="CA122" s="1068">
        <v>10886562</v>
      </c>
      <c r="CB122" s="1068"/>
      <c r="CC122" s="1068"/>
      <c r="CD122" s="1068"/>
      <c r="CE122" s="1068"/>
      <c r="CF122" s="1088">
        <v>284.7</v>
      </c>
      <c r="CG122" s="1089"/>
      <c r="CH122" s="1089"/>
      <c r="CI122" s="1089"/>
      <c r="CJ122" s="1089"/>
      <c r="CK122" s="1080"/>
      <c r="CL122" s="1081"/>
      <c r="CM122" s="1081"/>
      <c r="CN122" s="1081"/>
      <c r="CO122" s="1082"/>
      <c r="CP122" s="1090" t="s">
        <v>462</v>
      </c>
      <c r="CQ122" s="1091"/>
      <c r="CR122" s="1091"/>
      <c r="CS122" s="1091"/>
      <c r="CT122" s="1091"/>
      <c r="CU122" s="1091"/>
      <c r="CV122" s="1091"/>
      <c r="CW122" s="1091"/>
      <c r="CX122" s="1091"/>
      <c r="CY122" s="1091"/>
      <c r="CZ122" s="1091"/>
      <c r="DA122" s="1091"/>
      <c r="DB122" s="1091"/>
      <c r="DC122" s="1091"/>
      <c r="DD122" s="1091"/>
      <c r="DE122" s="1091"/>
      <c r="DF122" s="1092"/>
      <c r="DG122" s="989">
        <v>21168</v>
      </c>
      <c r="DH122" s="990"/>
      <c r="DI122" s="990"/>
      <c r="DJ122" s="990"/>
      <c r="DK122" s="990"/>
      <c r="DL122" s="990">
        <v>16108</v>
      </c>
      <c r="DM122" s="990"/>
      <c r="DN122" s="990"/>
      <c r="DO122" s="990"/>
      <c r="DP122" s="990"/>
      <c r="DQ122" s="990">
        <v>11191</v>
      </c>
      <c r="DR122" s="990"/>
      <c r="DS122" s="990"/>
      <c r="DT122" s="990"/>
      <c r="DU122" s="990"/>
      <c r="DV122" s="991">
        <v>0.3</v>
      </c>
      <c r="DW122" s="991"/>
      <c r="DX122" s="991"/>
      <c r="DY122" s="991"/>
      <c r="DZ122" s="992"/>
    </row>
    <row r="123" spans="1:130" s="226" customFormat="1" ht="26.25" customHeight="1" x14ac:dyDescent="0.15">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5000</v>
      </c>
      <c r="AB123" s="1029"/>
      <c r="AC123" s="1029"/>
      <c r="AD123" s="1029"/>
      <c r="AE123" s="1030"/>
      <c r="AF123" s="1031">
        <v>5000</v>
      </c>
      <c r="AG123" s="1029"/>
      <c r="AH123" s="1029"/>
      <c r="AI123" s="1029"/>
      <c r="AJ123" s="1030"/>
      <c r="AK123" s="1031">
        <v>5000</v>
      </c>
      <c r="AL123" s="1029"/>
      <c r="AM123" s="1029"/>
      <c r="AN123" s="1029"/>
      <c r="AO123" s="1030"/>
      <c r="AP123" s="1032">
        <v>0.1</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463</v>
      </c>
      <c r="BP123" s="1076"/>
      <c r="BQ123" s="1135">
        <v>14132589</v>
      </c>
      <c r="BR123" s="1136"/>
      <c r="BS123" s="1136"/>
      <c r="BT123" s="1136"/>
      <c r="BU123" s="1136"/>
      <c r="BV123" s="1136">
        <v>13902918</v>
      </c>
      <c r="BW123" s="1136"/>
      <c r="BX123" s="1136"/>
      <c r="BY123" s="1136"/>
      <c r="BZ123" s="1136"/>
      <c r="CA123" s="1136">
        <v>13634901</v>
      </c>
      <c r="CB123" s="1136"/>
      <c r="CC123" s="1136"/>
      <c r="CD123" s="1136"/>
      <c r="CE123" s="1136"/>
      <c r="CF123" s="1069"/>
      <c r="CG123" s="1070"/>
      <c r="CH123" s="1070"/>
      <c r="CI123" s="1070"/>
      <c r="CJ123" s="1071"/>
      <c r="CK123" s="1080"/>
      <c r="CL123" s="1081"/>
      <c r="CM123" s="1081"/>
      <c r="CN123" s="1081"/>
      <c r="CO123" s="1082"/>
      <c r="CP123" s="1090" t="s">
        <v>394</v>
      </c>
      <c r="CQ123" s="1091"/>
      <c r="CR123" s="1091"/>
      <c r="CS123" s="1091"/>
      <c r="CT123" s="1091"/>
      <c r="CU123" s="1091"/>
      <c r="CV123" s="1091"/>
      <c r="CW123" s="1091"/>
      <c r="CX123" s="1091"/>
      <c r="CY123" s="1091"/>
      <c r="CZ123" s="1091"/>
      <c r="DA123" s="1091"/>
      <c r="DB123" s="1091"/>
      <c r="DC123" s="1091"/>
      <c r="DD123" s="1091"/>
      <c r="DE123" s="1091"/>
      <c r="DF123" s="1092"/>
      <c r="DG123" s="1028" t="s">
        <v>402</v>
      </c>
      <c r="DH123" s="1029"/>
      <c r="DI123" s="1029"/>
      <c r="DJ123" s="1029"/>
      <c r="DK123" s="1030"/>
      <c r="DL123" s="1031" t="s">
        <v>402</v>
      </c>
      <c r="DM123" s="1029"/>
      <c r="DN123" s="1029"/>
      <c r="DO123" s="1029"/>
      <c r="DP123" s="1030"/>
      <c r="DQ123" s="1031" t="s">
        <v>402</v>
      </c>
      <c r="DR123" s="1029"/>
      <c r="DS123" s="1029"/>
      <c r="DT123" s="1029"/>
      <c r="DU123" s="1030"/>
      <c r="DV123" s="1032" t="s">
        <v>219</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402</v>
      </c>
      <c r="AB124" s="1029"/>
      <c r="AC124" s="1029"/>
      <c r="AD124" s="1029"/>
      <c r="AE124" s="1030"/>
      <c r="AF124" s="1031" t="s">
        <v>219</v>
      </c>
      <c r="AG124" s="1029"/>
      <c r="AH124" s="1029"/>
      <c r="AI124" s="1029"/>
      <c r="AJ124" s="1030"/>
      <c r="AK124" s="1031" t="s">
        <v>219</v>
      </c>
      <c r="AL124" s="1029"/>
      <c r="AM124" s="1029"/>
      <c r="AN124" s="1029"/>
      <c r="AO124" s="1030"/>
      <c r="AP124" s="1032" t="s">
        <v>219</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85.5</v>
      </c>
      <c r="BR124" s="1098"/>
      <c r="BS124" s="1098"/>
      <c r="BT124" s="1098"/>
      <c r="BU124" s="1098"/>
      <c r="BV124" s="1098">
        <v>68.599999999999994</v>
      </c>
      <c r="BW124" s="1098"/>
      <c r="BX124" s="1098"/>
      <c r="BY124" s="1098"/>
      <c r="BZ124" s="1098"/>
      <c r="CA124" s="1098">
        <v>67</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219</v>
      </c>
      <c r="DH124" s="1054"/>
      <c r="DI124" s="1054"/>
      <c r="DJ124" s="1054"/>
      <c r="DK124" s="1055"/>
      <c r="DL124" s="1053" t="s">
        <v>466</v>
      </c>
      <c r="DM124" s="1054"/>
      <c r="DN124" s="1054"/>
      <c r="DO124" s="1054"/>
      <c r="DP124" s="1055"/>
      <c r="DQ124" s="1053" t="s">
        <v>402</v>
      </c>
      <c r="DR124" s="1054"/>
      <c r="DS124" s="1054"/>
      <c r="DT124" s="1054"/>
      <c r="DU124" s="1055"/>
      <c r="DV124" s="1056" t="s">
        <v>402</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402</v>
      </c>
      <c r="AB125" s="1029"/>
      <c r="AC125" s="1029"/>
      <c r="AD125" s="1029"/>
      <c r="AE125" s="1030"/>
      <c r="AF125" s="1031" t="s">
        <v>402</v>
      </c>
      <c r="AG125" s="1029"/>
      <c r="AH125" s="1029"/>
      <c r="AI125" s="1029"/>
      <c r="AJ125" s="1030"/>
      <c r="AK125" s="1031" t="s">
        <v>402</v>
      </c>
      <c r="AL125" s="1029"/>
      <c r="AM125" s="1029"/>
      <c r="AN125" s="1029"/>
      <c r="AO125" s="1030"/>
      <c r="AP125" s="1032" t="s">
        <v>466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402</v>
      </c>
      <c r="DH125" s="997"/>
      <c r="DI125" s="997"/>
      <c r="DJ125" s="997"/>
      <c r="DK125" s="997"/>
      <c r="DL125" s="997" t="s">
        <v>219</v>
      </c>
      <c r="DM125" s="997"/>
      <c r="DN125" s="997"/>
      <c r="DO125" s="997"/>
      <c r="DP125" s="997"/>
      <c r="DQ125" s="997" t="s">
        <v>219</v>
      </c>
      <c r="DR125" s="997"/>
      <c r="DS125" s="997"/>
      <c r="DT125" s="997"/>
      <c r="DU125" s="997"/>
      <c r="DV125" s="998" t="s">
        <v>402</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219</v>
      </c>
      <c r="AB126" s="1029"/>
      <c r="AC126" s="1029"/>
      <c r="AD126" s="1029"/>
      <c r="AE126" s="1030"/>
      <c r="AF126" s="1031" t="s">
        <v>469</v>
      </c>
      <c r="AG126" s="1029"/>
      <c r="AH126" s="1029"/>
      <c r="AI126" s="1029"/>
      <c r="AJ126" s="1030"/>
      <c r="AK126" s="1031" t="s">
        <v>402</v>
      </c>
      <c r="AL126" s="1029"/>
      <c r="AM126" s="1029"/>
      <c r="AN126" s="1029"/>
      <c r="AO126" s="1030"/>
      <c r="AP126" s="1032" t="s">
        <v>402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t="s">
        <v>219</v>
      </c>
      <c r="DH126" s="990"/>
      <c r="DI126" s="990"/>
      <c r="DJ126" s="990"/>
      <c r="DK126" s="990"/>
      <c r="DL126" s="990" t="s">
        <v>402</v>
      </c>
      <c r="DM126" s="990"/>
      <c r="DN126" s="990"/>
      <c r="DO126" s="990"/>
      <c r="DP126" s="990"/>
      <c r="DQ126" s="990" t="s">
        <v>402</v>
      </c>
      <c r="DR126" s="990"/>
      <c r="DS126" s="990"/>
      <c r="DT126" s="990"/>
      <c r="DU126" s="990"/>
      <c r="DV126" s="991" t="s">
        <v>219</v>
      </c>
      <c r="DW126" s="991"/>
      <c r="DX126" s="991"/>
      <c r="DY126" s="991"/>
      <c r="DZ126" s="992"/>
    </row>
    <row r="127" spans="1:130" s="226" customFormat="1" ht="26.25" customHeight="1" x14ac:dyDescent="0.15">
      <c r="A127" s="1130"/>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448</v>
      </c>
      <c r="AB127" s="1029"/>
      <c r="AC127" s="1029"/>
      <c r="AD127" s="1029"/>
      <c r="AE127" s="1030"/>
      <c r="AF127" s="1031">
        <v>372</v>
      </c>
      <c r="AG127" s="1029"/>
      <c r="AH127" s="1029"/>
      <c r="AI127" s="1029"/>
      <c r="AJ127" s="1030"/>
      <c r="AK127" s="1031">
        <v>289</v>
      </c>
      <c r="AL127" s="1029"/>
      <c r="AM127" s="1029"/>
      <c r="AN127" s="1029"/>
      <c r="AO127" s="1030"/>
      <c r="AP127" s="1032">
        <v>0</v>
      </c>
      <c r="AQ127" s="1033"/>
      <c r="AR127" s="1033"/>
      <c r="AS127" s="1033"/>
      <c r="AT127" s="1034"/>
      <c r="AU127" s="262"/>
      <c r="AV127" s="262"/>
      <c r="AW127" s="262"/>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219</v>
      </c>
      <c r="DH127" s="990"/>
      <c r="DI127" s="990"/>
      <c r="DJ127" s="990"/>
      <c r="DK127" s="990"/>
      <c r="DL127" s="990" t="s">
        <v>402</v>
      </c>
      <c r="DM127" s="990"/>
      <c r="DN127" s="990"/>
      <c r="DO127" s="990"/>
      <c r="DP127" s="990"/>
      <c r="DQ127" s="990" t="s">
        <v>219</v>
      </c>
      <c r="DR127" s="990"/>
      <c r="DS127" s="990"/>
      <c r="DT127" s="990"/>
      <c r="DU127" s="990"/>
      <c r="DV127" s="991" t="s">
        <v>469</v>
      </c>
      <c r="DW127" s="991"/>
      <c r="DX127" s="991"/>
      <c r="DY127" s="991"/>
      <c r="DZ127" s="992"/>
    </row>
    <row r="128" spans="1:130" s="226" customFormat="1" ht="26.25" customHeight="1" thickBot="1" x14ac:dyDescent="0.2">
      <c r="A128" s="1113" t="s">
        <v>477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478</v>
      </c>
      <c r="X128" s="1115"/>
      <c r="Y128" s="1115"/>
      <c r="Z128" s="1116"/>
      <c r="AA128" s="1117">
        <v>20301</v>
      </c>
      <c r="AB128" s="1118"/>
      <c r="AC128" s="1118"/>
      <c r="AD128" s="1118"/>
      <c r="AE128" s="1119"/>
      <c r="AF128" s="1120">
        <v>28514</v>
      </c>
      <c r="AG128" s="1118"/>
      <c r="AH128" s="1118"/>
      <c r="AI128" s="1118"/>
      <c r="AJ128" s="1119"/>
      <c r="AK128" s="1120">
        <v>35794</v>
      </c>
      <c r="AL128" s="1118"/>
      <c r="AM128" s="1118"/>
      <c r="AN128" s="1118"/>
      <c r="AO128" s="1119"/>
      <c r="AP128" s="1121"/>
      <c r="AQ128" s="1122"/>
      <c r="AR128" s="1122"/>
      <c r="AS128" s="1122"/>
      <c r="AT128" s="1123"/>
      <c r="AU128" s="262"/>
      <c r="AV128" s="262"/>
      <c r="AW128" s="262"/>
      <c r="AX128" s="958" t="s">
        <v>479</v>
      </c>
      <c r="AY128" s="959"/>
      <c r="AZ128" s="959"/>
      <c r="BA128" s="959"/>
      <c r="BB128" s="959"/>
      <c r="BC128" s="959"/>
      <c r="BD128" s="959"/>
      <c r="BE128" s="960"/>
      <c r="BF128" s="1124" t="s">
        <v>219</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480</v>
      </c>
      <c r="CQ128" s="1107"/>
      <c r="CR128" s="1107"/>
      <c r="CS128" s="1107"/>
      <c r="CT128" s="1107"/>
      <c r="CU128" s="1107"/>
      <c r="CV128" s="1107"/>
      <c r="CW128" s="1107"/>
      <c r="CX128" s="1107"/>
      <c r="CY128" s="1107"/>
      <c r="CZ128" s="1107"/>
      <c r="DA128" s="1107"/>
      <c r="DB128" s="1107"/>
      <c r="DC128" s="1107"/>
      <c r="DD128" s="1107"/>
      <c r="DE128" s="1107"/>
      <c r="DF128" s="1108"/>
      <c r="DG128" s="1109" t="s">
        <v>402</v>
      </c>
      <c r="DH128" s="1110"/>
      <c r="DI128" s="1110"/>
      <c r="DJ128" s="1110"/>
      <c r="DK128" s="1110"/>
      <c r="DL128" s="1110" t="s">
        <v>402</v>
      </c>
      <c r="DM128" s="1110"/>
      <c r="DN128" s="1110"/>
      <c r="DO128" s="1110"/>
      <c r="DP128" s="1110"/>
      <c r="DQ128" s="1110" t="s">
        <v>219</v>
      </c>
      <c r="DR128" s="1110"/>
      <c r="DS128" s="1110"/>
      <c r="DT128" s="1110"/>
      <c r="DU128" s="1110"/>
      <c r="DV128" s="1111" t="s">
        <v>402</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5078733</v>
      </c>
      <c r="AB129" s="1029"/>
      <c r="AC129" s="1029"/>
      <c r="AD129" s="1029"/>
      <c r="AE129" s="1030"/>
      <c r="AF129" s="1031">
        <v>4961619</v>
      </c>
      <c r="AG129" s="1029"/>
      <c r="AH129" s="1029"/>
      <c r="AI129" s="1029"/>
      <c r="AJ129" s="1030"/>
      <c r="AK129" s="1031">
        <v>4875001</v>
      </c>
      <c r="AL129" s="1029"/>
      <c r="AM129" s="1029"/>
      <c r="AN129" s="1029"/>
      <c r="AO129" s="1030"/>
      <c r="AP129" s="1146"/>
      <c r="AQ129" s="1147"/>
      <c r="AR129" s="1147"/>
      <c r="AS129" s="1147"/>
      <c r="AT129" s="1148"/>
      <c r="AU129" s="264"/>
      <c r="AV129" s="264"/>
      <c r="AW129" s="264"/>
      <c r="AX129" s="1137" t="s">
        <v>482</v>
      </c>
      <c r="AY129" s="1020"/>
      <c r="AZ129" s="1020"/>
      <c r="BA129" s="1020"/>
      <c r="BB129" s="1020"/>
      <c r="BC129" s="1020"/>
      <c r="BD129" s="1020"/>
      <c r="BE129" s="1021"/>
      <c r="BF129" s="1138" t="s">
        <v>219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1027621</v>
      </c>
      <c r="AB130" s="1029"/>
      <c r="AC130" s="1029"/>
      <c r="AD130" s="1029"/>
      <c r="AE130" s="1030"/>
      <c r="AF130" s="1031">
        <v>1057170</v>
      </c>
      <c r="AG130" s="1029"/>
      <c r="AH130" s="1029"/>
      <c r="AI130" s="1029"/>
      <c r="AJ130" s="1030"/>
      <c r="AK130" s="1031">
        <v>1050636</v>
      </c>
      <c r="AL130" s="1029"/>
      <c r="AM130" s="1029"/>
      <c r="AN130" s="1029"/>
      <c r="AO130" s="1030"/>
      <c r="AP130" s="1146"/>
      <c r="AQ130" s="1147"/>
      <c r="AR130" s="1147"/>
      <c r="AS130" s="1147"/>
      <c r="AT130" s="1148"/>
      <c r="AU130" s="264"/>
      <c r="AV130" s="264"/>
      <c r="AW130" s="264"/>
      <c r="AX130" s="1137" t="s">
        <v>485</v>
      </c>
      <c r="AY130" s="1020"/>
      <c r="AZ130" s="1020"/>
      <c r="BA130" s="1020"/>
      <c r="BB130" s="1020"/>
      <c r="BC130" s="1020"/>
      <c r="BD130" s="1020"/>
      <c r="BE130" s="1021"/>
      <c r="BF130" s="1174">
        <v>12.5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4051112</v>
      </c>
      <c r="AB131" s="1054"/>
      <c r="AC131" s="1054"/>
      <c r="AD131" s="1054"/>
      <c r="AE131" s="1055"/>
      <c r="AF131" s="1053">
        <v>3904449</v>
      </c>
      <c r="AG131" s="1054"/>
      <c r="AH131" s="1054"/>
      <c r="AI131" s="1054"/>
      <c r="AJ131" s="1055"/>
      <c r="AK131" s="1053">
        <v>3824365</v>
      </c>
      <c r="AL131" s="1054"/>
      <c r="AM131" s="1054"/>
      <c r="AN131" s="1054"/>
      <c r="AO131" s="1055"/>
      <c r="AP131" s="1184"/>
      <c r="AQ131" s="1185"/>
      <c r="AR131" s="1185"/>
      <c r="AS131" s="1185"/>
      <c r="AT131" s="1186"/>
      <c r="AU131" s="264"/>
      <c r="AV131" s="264"/>
      <c r="AW131" s="264"/>
      <c r="AX131" s="1156" t="s">
        <v>487</v>
      </c>
      <c r="AY131" s="1107"/>
      <c r="AZ131" s="1107"/>
      <c r="BA131" s="1107"/>
      <c r="BB131" s="1107"/>
      <c r="BC131" s="1107"/>
      <c r="BD131" s="1107"/>
      <c r="BE131" s="1108"/>
      <c r="BF131" s="1157">
        <v>67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489</v>
      </c>
      <c r="W132" s="1167"/>
      <c r="X132" s="1167"/>
      <c r="Y132" s="1167"/>
      <c r="Z132" s="1168"/>
      <c r="AA132" s="1169">
        <v>10.13195883</v>
      </c>
      <c r="AB132" s="1170"/>
      <c r="AC132" s="1170"/>
      <c r="AD132" s="1170"/>
      <c r="AE132" s="1171"/>
      <c r="AF132" s="1172">
        <v>13.757741490000001</v>
      </c>
      <c r="AG132" s="1170"/>
      <c r="AH132" s="1170"/>
      <c r="AI132" s="1170"/>
      <c r="AJ132" s="1171"/>
      <c r="AK132" s="1172">
        <v>13.86674651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490</v>
      </c>
      <c r="W133" s="1150"/>
      <c r="X133" s="1150"/>
      <c r="Y133" s="1150"/>
      <c r="Z133" s="1151"/>
      <c r="AA133" s="1152">
        <v>12.4</v>
      </c>
      <c r="AB133" s="1153"/>
      <c r="AC133" s="1153"/>
      <c r="AD133" s="1153"/>
      <c r="AE133" s="1154"/>
      <c r="AF133" s="1152">
        <v>12.4</v>
      </c>
      <c r="AG133" s="1153"/>
      <c r="AH133" s="1153"/>
      <c r="AI133" s="1153"/>
      <c r="AJ133" s="1154"/>
      <c r="AK133" s="1152">
        <v>12.5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BvXlqcV8+bDyIBDZpTU5R083hhUSG9sAUkPlnr4mqlLgG7TaITRiAw+ZYcKRdnL2En9mpP1GBwETeKhCVnaOw==" saltValue="z/pfWg+tm3lcdRW+Oc4U9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Ss2E1Ch59O7gq3V87xzkZUhPeKoM9CpXmTYdLDLzKJlha9p03QgEMcki7ggHdnVyl6SjkK2jLt7XxUYa0SjwA==" saltValue="wX5xzWzDsHDA6VtIXCSt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dCIVOJmyygMbMBD+M+pxegy32cJimWf28R2lTHoT9Zwp2kYK50lxRilIH/dyy4z0GNXQH4th6Ie8czj26lw3w==" saltValue="L6yroy3u6FGNwuJtjPEq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499</v>
      </c>
      <c r="AL9" s="1193"/>
      <c r="AM9" s="1193"/>
      <c r="AN9" s="1194"/>
      <c r="AO9" s="292">
        <v>1034658</v>
      </c>
      <c r="AP9" s="292">
        <v>68195</v>
      </c>
      <c r="AQ9" s="293">
        <v>90243</v>
      </c>
      <c r="AR9" s="294">
        <v>-24.4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500</v>
      </c>
      <c r="AL10" s="1193"/>
      <c r="AM10" s="1193"/>
      <c r="AN10" s="1194"/>
      <c r="AO10" s="295">
        <v>101682</v>
      </c>
      <c r="AP10" s="295">
        <v>6702</v>
      </c>
      <c r="AQ10" s="296">
        <v>8421</v>
      </c>
      <c r="AR10" s="297">
        <v>-20.399999999999999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501</v>
      </c>
      <c r="AL11" s="1193"/>
      <c r="AM11" s="1193"/>
      <c r="AN11" s="1194"/>
      <c r="AO11" s="295">
        <v>192242</v>
      </c>
      <c r="AP11" s="295">
        <v>12671</v>
      </c>
      <c r="AQ11" s="296">
        <v>13771</v>
      </c>
      <c r="AR11" s="297">
        <v>-8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502</v>
      </c>
      <c r="AL12" s="1193"/>
      <c r="AM12" s="1193"/>
      <c r="AN12" s="1194"/>
      <c r="AO12" s="295">
        <v>11762</v>
      </c>
      <c r="AP12" s="295">
        <v>775</v>
      </c>
      <c r="AQ12" s="296">
        <v>2513</v>
      </c>
      <c r="AR12" s="297">
        <v>-69.2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505</v>
      </c>
      <c r="AL14" s="1193"/>
      <c r="AM14" s="1193"/>
      <c r="AN14" s="1194"/>
      <c r="AO14" s="295">
        <v>68098</v>
      </c>
      <c r="AP14" s="295">
        <v>4488</v>
      </c>
      <c r="AQ14" s="296">
        <v>5857</v>
      </c>
      <c r="AR14" s="297">
        <v>-23.4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506</v>
      </c>
      <c r="AL15" s="1193"/>
      <c r="AM15" s="1193"/>
      <c r="AN15" s="1194"/>
      <c r="AO15" s="295">
        <v>66189</v>
      </c>
      <c r="AP15" s="295">
        <v>4363</v>
      </c>
      <c r="AQ15" s="296">
        <v>2231</v>
      </c>
      <c r="AR15" s="297">
        <v>95.6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507</v>
      </c>
      <c r="AL16" s="1196"/>
      <c r="AM16" s="1196"/>
      <c r="AN16" s="1197"/>
      <c r="AO16" s="295">
        <v>-136735</v>
      </c>
      <c r="AP16" s="295">
        <v>-9012</v>
      </c>
      <c r="AQ16" s="296">
        <v>-9195</v>
      </c>
      <c r="AR16" s="297">
        <v>-2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1337896</v>
      </c>
      <c r="AP17" s="295">
        <v>88182</v>
      </c>
      <c r="AQ17" s="296">
        <v>113840</v>
      </c>
      <c r="AR17" s="297">
        <v>-22.5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512</v>
      </c>
      <c r="AL21" s="1188"/>
      <c r="AM21" s="1188"/>
      <c r="AN21" s="1189"/>
      <c r="AO21" s="307">
        <v>8.24</v>
      </c>
      <c r="AP21" s="308">
        <v>10.62</v>
      </c>
      <c r="AQ21" s="309">
        <v>-2.38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513</v>
      </c>
      <c r="AL22" s="1188"/>
      <c r="AM22" s="1188"/>
      <c r="AN22" s="1189"/>
      <c r="AO22" s="312">
        <v>94.4</v>
      </c>
      <c r="AP22" s="313">
        <v>95.8</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518</v>
      </c>
      <c r="AL32" s="1204"/>
      <c r="AM32" s="1204"/>
      <c r="AN32" s="1205"/>
      <c r="AO32" s="322">
        <v>1358388</v>
      </c>
      <c r="AP32" s="322">
        <v>89533</v>
      </c>
      <c r="AQ32" s="323">
        <v>74521</v>
      </c>
      <c r="AR32" s="324">
        <v>20.100000000000001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519</v>
      </c>
      <c r="AL33" s="1204"/>
      <c r="AM33" s="1204"/>
      <c r="AN33" s="1205"/>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520</v>
      </c>
      <c r="AL34" s="1204"/>
      <c r="AM34" s="1204"/>
      <c r="AN34" s="1205"/>
      <c r="AO34" s="322" t="s">
        <v>504</v>
      </c>
      <c r="AP34" s="322" t="s">
        <v>504</v>
      </c>
      <c r="AQ34" s="323" t="s">
        <v>504</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521</v>
      </c>
      <c r="AL35" s="1204"/>
      <c r="AM35" s="1204"/>
      <c r="AN35" s="1205"/>
      <c r="AO35" s="322">
        <v>216578</v>
      </c>
      <c r="AP35" s="322">
        <v>14275</v>
      </c>
      <c r="AQ35" s="323">
        <v>19378</v>
      </c>
      <c r="AR35" s="324">
        <v>-26.3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522</v>
      </c>
      <c r="AL36" s="1204"/>
      <c r="AM36" s="1204"/>
      <c r="AN36" s="1205"/>
      <c r="AO36" s="322">
        <v>30771</v>
      </c>
      <c r="AP36" s="322">
        <v>2028</v>
      </c>
      <c r="AQ36" s="323">
        <v>3039</v>
      </c>
      <c r="AR36" s="324">
        <v>-33.299999999999997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523</v>
      </c>
      <c r="AL37" s="1204"/>
      <c r="AM37" s="1204"/>
      <c r="AN37" s="1205"/>
      <c r="AO37" s="322">
        <v>10984</v>
      </c>
      <c r="AP37" s="322">
        <v>724</v>
      </c>
      <c r="AQ37" s="323">
        <v>1253</v>
      </c>
      <c r="AR37" s="324">
        <v>-42.2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524</v>
      </c>
      <c r="AL38" s="1207"/>
      <c r="AM38" s="1207"/>
      <c r="AN38" s="1208"/>
      <c r="AO38" s="325">
        <v>24</v>
      </c>
      <c r="AP38" s="325">
        <v>2</v>
      </c>
      <c r="AQ38" s="326">
        <v>3</v>
      </c>
      <c r="AR38" s="314">
        <v>-33.299999999999997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525</v>
      </c>
      <c r="AL39" s="1207"/>
      <c r="AM39" s="1207"/>
      <c r="AN39" s="1208"/>
      <c r="AO39" s="322">
        <v>-35794</v>
      </c>
      <c r="AP39" s="322">
        <v>-2359</v>
      </c>
      <c r="AQ39" s="323">
        <v>-3246</v>
      </c>
      <c r="AR39" s="324">
        <v>-27.3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526</v>
      </c>
      <c r="AL40" s="1204"/>
      <c r="AM40" s="1204"/>
      <c r="AN40" s="1205"/>
      <c r="AO40" s="322">
        <v>-1050636</v>
      </c>
      <c r="AP40" s="322">
        <v>-69248</v>
      </c>
      <c r="AQ40" s="323">
        <v>-65677</v>
      </c>
      <c r="AR40" s="324">
        <v>5.4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530315</v>
      </c>
      <c r="AP41" s="322">
        <v>34954</v>
      </c>
      <c r="AQ41" s="323">
        <v>29272</v>
      </c>
      <c r="AR41" s="324">
        <v>19.399999999999999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494</v>
      </c>
      <c r="AN49" s="1200" t="s">
        <v>530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3484407</v>
      </c>
      <c r="AN51" s="344">
        <v>221598</v>
      </c>
      <c r="AO51" s="345">
        <v>226.1</v>
      </c>
      <c r="AP51" s="346">
        <v>118124</v>
      </c>
      <c r="AQ51" s="347">
        <v>49.2</v>
      </c>
      <c r="AR51" s="348">
        <v>176.9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936886</v>
      </c>
      <c r="AN52" s="352">
        <v>59583</v>
      </c>
      <c r="AO52" s="353">
        <v>89.8</v>
      </c>
      <c r="AP52" s="354">
        <v>54614</v>
      </c>
      <c r="AQ52" s="355">
        <v>35</v>
      </c>
      <c r="AR52" s="356">
        <v>54.8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2070708</v>
      </c>
      <c r="AN53" s="344">
        <v>132661</v>
      </c>
      <c r="AO53" s="345">
        <v>-40.1</v>
      </c>
      <c r="AP53" s="346">
        <v>101693</v>
      </c>
      <c r="AQ53" s="347">
        <v>-13.9</v>
      </c>
      <c r="AR53" s="348">
        <v>-26.2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991245</v>
      </c>
      <c r="AN54" s="352">
        <v>63505</v>
      </c>
      <c r="AO54" s="353">
        <v>6.6</v>
      </c>
      <c r="AP54" s="354">
        <v>51066</v>
      </c>
      <c r="AQ54" s="355">
        <v>-6.5</v>
      </c>
      <c r="AR54" s="356">
        <v>13.1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700058</v>
      </c>
      <c r="AN55" s="344">
        <v>45220</v>
      </c>
      <c r="AO55" s="345">
        <v>-65.900000000000006</v>
      </c>
      <c r="AP55" s="346">
        <v>96635</v>
      </c>
      <c r="AQ55" s="347">
        <v>-5</v>
      </c>
      <c r="AR55" s="348">
        <v>-60.9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194050</v>
      </c>
      <c r="AN56" s="352">
        <v>12535</v>
      </c>
      <c r="AO56" s="353">
        <v>-80.3</v>
      </c>
      <c r="AP56" s="354">
        <v>44408</v>
      </c>
      <c r="AQ56" s="355">
        <v>-13</v>
      </c>
      <c r="AR56" s="356">
        <v>-67.3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956120</v>
      </c>
      <c r="AN57" s="344">
        <v>62467</v>
      </c>
      <c r="AO57" s="345">
        <v>38.1</v>
      </c>
      <c r="AP57" s="346">
        <v>97062</v>
      </c>
      <c r="AQ57" s="347">
        <v>0.4</v>
      </c>
      <c r="AR57" s="348">
        <v>37.700000000000003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493659</v>
      </c>
      <c r="AN58" s="352">
        <v>32253</v>
      </c>
      <c r="AO58" s="353">
        <v>157.30000000000001</v>
      </c>
      <c r="AP58" s="354">
        <v>50112</v>
      </c>
      <c r="AQ58" s="355">
        <v>12.8</v>
      </c>
      <c r="AR58" s="356">
        <v>144.5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1768428</v>
      </c>
      <c r="AN59" s="344">
        <v>116559</v>
      </c>
      <c r="AO59" s="345">
        <v>86.6</v>
      </c>
      <c r="AP59" s="346">
        <v>106005</v>
      </c>
      <c r="AQ59" s="347">
        <v>9.1999999999999993</v>
      </c>
      <c r="AR59" s="348">
        <v>77.400000000000006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637338</v>
      </c>
      <c r="AN60" s="352">
        <v>42008</v>
      </c>
      <c r="AO60" s="353">
        <v>30.2</v>
      </c>
      <c r="AP60" s="354">
        <v>58359</v>
      </c>
      <c r="AQ60" s="355">
        <v>16.5</v>
      </c>
      <c r="AR60" s="356">
        <v>13.7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1795944</v>
      </c>
      <c r="AN61" s="359">
        <v>115701</v>
      </c>
      <c r="AO61" s="360">
        <v>49</v>
      </c>
      <c r="AP61" s="361">
        <v>103904</v>
      </c>
      <c r="AQ61" s="362">
        <v>8</v>
      </c>
      <c r="AR61" s="348">
        <v>41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650636</v>
      </c>
      <c r="AN62" s="352">
        <v>41977</v>
      </c>
      <c r="AO62" s="353">
        <v>40.700000000000003</v>
      </c>
      <c r="AP62" s="354">
        <v>51712</v>
      </c>
      <c r="AQ62" s="355">
        <v>9</v>
      </c>
      <c r="AR62" s="356">
        <v>31.7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iGKpcZNacVE5LhlCe2Yj5zC1yVn75+FU3tEwLjEs2j9iTWm/gLG4m39EbW2+s0ZVRgtfy16VpFXmgvljug7cA==" saltValue="HtG1JKeJyzD0O3+cTQjI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5Zw/NsyGff4Z0byvEDnwAKbEa+6TNhE2Gsylkqj9ReaNA6rQ1OIMyZH0cmCh6raIxcWBkLq265ObnOMX0zGgg==" saltValue="nhlTb/z5VVT9hZd/3vJa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zbVo/Fab3Tk1Z515j1pJD0ghY6oRWEnLMbn0lEg7geLG6lA2BcJ1ZFZpOCkkCF4LRd7KnkNtGR8566Rd2JZ5w==" saltValue="2HXspGCWv3WZ/1vUoymq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25.5</v>
      </c>
      <c r="G47" s="12">
        <v>27.99</v>
      </c>
      <c r="H47" s="12">
        <v>30.71</v>
      </c>
      <c r="I47" s="12">
        <v>29.06</v>
      </c>
      <c r="J47" s="13">
        <v>26.45</v>
      </c>
    </row>
    <row r="48" spans="2:10" ht="57.75" customHeight="1" x14ac:dyDescent="0.15">
      <c r="B48" s="14"/>
      <c r="C48" s="1214" t="s">
        <v>4</v>
      </c>
      <c r="D48" s="1214"/>
      <c r="E48" s="1215"/>
      <c r="F48" s="15">
        <v>2.81</v>
      </c>
      <c r="G48" s="16">
        <v>1.83</v>
      </c>
      <c r="H48" s="16">
        <v>0.95</v>
      </c>
      <c r="I48" s="16">
        <v>3.65</v>
      </c>
      <c r="J48" s="17">
        <v>4.07</v>
      </c>
    </row>
    <row r="49" spans="2:10" ht="57.75" customHeight="1" thickBot="1" x14ac:dyDescent="0.2">
      <c r="B49" s="18"/>
      <c r="C49" s="1216" t="s">
        <v>5</v>
      </c>
      <c r="D49" s="1216"/>
      <c r="E49" s="1217"/>
      <c r="F49" s="19">
        <v>1.38</v>
      </c>
      <c r="G49" s="20">
        <v>0.2</v>
      </c>
      <c r="H49" s="20">
        <v>3.52</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x64Qmierr+vRFftTHxsiKwiIegSbAoh9jonx0H/gwm+l6BKOGbxv8NB/eW+Sl5kLe67yuCEdcGSXdq8GwhEvw==" saltValue="o1jjsrBYg5jQu/fNIIDN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2019-03-18T04:19:19Z</cp:lastPrinted>
  <dcterms:created xsi:type="dcterms:W3CDTF">2019-02-14T01:17:53Z</dcterms:created>
  <dcterms:modified xsi:type="dcterms:W3CDTF">2019-10-30T06:46:53Z</dcterms:modified>
  <cp:category/>
</cp:coreProperties>
</file>