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H29～（総務課）\データフォルダ\【決算統計】\H30\04　財政状況資料集\18.10.17　平成28年度追加分\02　回答\"/>
    </mc:Choice>
  </mc:AlternateContent>
  <bookViews>
    <workbookView xWindow="0" yWindow="0" windowWidth="24000" windowHeight="87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c r="CO34" i="9" l="1"/>
  <c r="CO35" i="9" s="1"/>
  <c r="CO36" i="9" s="1"/>
  <c r="BW34" i="9"/>
  <c r="BW35" i="9" s="1"/>
  <c r="BW36" i="9" s="1"/>
  <c r="BW37" i="9" s="1"/>
  <c r="BW38" i="9" s="1"/>
  <c r="BW39" i="9" s="1"/>
</calcChain>
</file>

<file path=xl/sharedStrings.xml><?xml version="1.0" encoding="utf-8"?>
<sst xmlns="http://schemas.openxmlformats.org/spreadsheetml/2006/main" count="1042" uniqueCount="563">
  <si>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</si>
  <si>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</si>
  <si>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</si>
  <si>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</si>
  <si>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</si>
  <si>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</si>
  <si>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</si>
  <si>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</si>
  <si>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</si>
  <si>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</si>
  <si>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</si>
  <si>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</si>
  <si>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</si>
  <si>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</si>
  <si>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</si>
  <si>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</si>
  <si>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</si>
  <si>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</si>
  <si>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</si>
  <si>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</si>
  <si>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</si>
  <si>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</si>
  <si>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</si>
  <si>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</si>
  <si>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</si>
  <si>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</si>
  <si>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</si>
  <si>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</si>
  <si>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</si>
  <si>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</si>
  <si>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</si>
  <si>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</si>
  <si>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</si>
  <si>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</si>
  <si>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</si>
  <si>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</si>
  <si>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</si>
  <si>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</si>
  <si>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</si>
  <si>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</si>
  <si>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</si>
  <si>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</si>
  <si>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</si>
  <si>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</si>
  <si>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</si>
  <si>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</si>
  <si>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</si>
  <si>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</si>
  <si>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</si>
  <si>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</si>
  <si>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</si>
  <si>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</si>
  <si>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</si>
  <si>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</si>
  <si>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</si>
  <si>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</si>
  <si>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</si>
  <si>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</si>
  <si>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</si>
  <si>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</si>
  <si>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</si>
  <si>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</si>
  <si>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</si>
  <si>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</si>
  <si>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</si>
  <si>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</si>
  <si>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</si>
  <si>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</si>
  <si>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</si>
  <si>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</si>
  <si>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</si>
  <si>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</si>
  <si>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</si>
  <si>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</si>
  <si>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</si>
  <si>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</si>
  <si>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</si>
  <si>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</si>
  <si>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</si>
  <si>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</si>
  <si>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</si>
  <si>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</si>
  <si>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</si>
  <si>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</si>
  <si>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</si>
  <si>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</si>
  <si>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</si>
  <si>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</si>
  <si>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</si>
  <si>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</si>
  <si>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</si>
  <si>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</si>
  <si>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</si>
  <si>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</si>
  <si>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</si>
  <si>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</si>
  <si>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</si>
  <si>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</si>
  <si>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</si>
  <si>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</si>
  <si>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</si>
  <si>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</si>
  <si>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</si>
  <si>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</si>
  <si>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</si>
  <si>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</si>
  <si>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</si>
  <si>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</si>
  <si>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</si>
  <si>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</si>
  <si>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</si>
  <si>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</si>
  <si>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</si>
  <si>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</si>
  <si>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</si>
  <si>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</si>
  <si>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</si>
  <si>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</si>
  <si>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</si>
  <si>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</si>
  <si>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</si>
  <si>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</si>
  <si>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</si>
  <si>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</si>
  <si>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</si>
  <si>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</si>
  <si>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</si>
  <si>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</si>
  <si>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</si>
  <si>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</si>
  <si>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</si>
  <si>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</si>
  <si>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</si>
  <si>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</si>
  <si>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</si>
  <si>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</si>
  <si>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</si>
  <si>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</si>
  <si>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</si>
  <si>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-3.0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</si>
  <si>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</si>
  <si>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</si>
  <si>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</si>
  <si>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</si>
  <si>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</si>
  <si>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</si>
  <si>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</si>
  <si>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</si>
  <si>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</si>
  <si>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</si>
  <si>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</si>
  <si>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</si>
  <si>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</si>
  <si>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</si>
  <si>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</si>
  <si>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</si>
  <si>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</si>
  <si>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</si>
  <si>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</si>
  <si>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</si>
  <si>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</si>
  <si>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</si>
  <si>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</si>
  <si>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</si>
  <si>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</si>
  <si>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</si>
  <si>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</si>
  <si>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</si>
  <si>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</si>
  <si>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</si>
  <si>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</si>
  <si>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</si>
  <si>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</si>
  <si>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</si>
  <si>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</si>
  <si>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</si>
  <si>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</si>
  <si>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</si>
  <si>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</si>
  <si>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</si>
  <si>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</si>
  <si>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</si>
  <si>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</si>
  <si>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</si>
  <si>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</si>
  <si>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</si>
  <si>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</si>
  <si>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</si>
  <si>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</si>
  <si>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</si>
  <si>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</si>
  <si>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</si>
  <si>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</si>
  <si>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</si>
  <si>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</si>
  <si>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</si>
  <si>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</si>
  <si>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</si>
  <si>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</si>
  <si>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青森県外ヶ浜町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</si>
  <si>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</si>
  <si>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</si>
  <si>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</si>
  <si>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</si>
  <si>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</si>
  <si>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</si>
  <si>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</si>
  <si>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</si>
  <si>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</si>
  <si>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</si>
  <si>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</si>
  <si>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</si>
  <si>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</si>
  <si>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</si>
  <si>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</si>
  <si>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</si>
  <si>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</si>
  <si>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</si>
  <si>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</si>
  <si>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</si>
  <si>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</si>
  <si>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</si>
  <si>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</si>
  <si>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</si>
  <si>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</si>
  <si>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</si>
  <si>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</si>
  <si>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</si>
  <si>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</si>
  <si>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</si>
  <si>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</si>
  <si>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</si>
  <si>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</si>
  <si>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</si>
  <si>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</si>
  <si>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</si>
  <si>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</si>
  <si>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</si>
  <si>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</si>
  <si>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</si>
  <si>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</si>
  <si>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</si>
  <si>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</si>
  <si>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</si>
  <si>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</si>
  <si>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</si>
  <si>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</si>
  <si>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</si>
  <si>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</si>
  <si>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</si>
  <si>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</si>
  <si>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</si>
  <si>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</si>
  <si>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</si>
  <si>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</si>
  <si>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</si>
  <si>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</si>
  <si>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</si>
  <si>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</si>
  <si>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</si>
  <si>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</si>
  <si>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</si>
  <si>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</si>
  <si>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</si>
  <si>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</si>
  <si>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</si>
  <si>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</si>
  <si>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</si>
  <si>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</si>
  <si>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</si>
  <si>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</si>
  <si>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</si>
  <si>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</si>
  <si>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</si>
  <si>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</si>
  <si>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</si>
  <si>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</si>
  <si>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</si>
  <si>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</si>
  <si>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</si>
  <si>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</si>
  <si>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</si>
  <si>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</si>
  <si>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</si>
  <si>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</si>
  <si>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</si>
  <si>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</si>
  <si>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</si>
  <si>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</si>
  <si>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</si>
  <si>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</si>
  <si>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</si>
  <si>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</si>
  <si>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</si>
  <si>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</si>
  <si>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</si>
  <si>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</si>
  <si>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</si>
  <si>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</si>
  <si>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</si>
  <si>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</si>
  <si>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</si>
  <si>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</si>
  <si>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</si>
  <si>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</si>
  <si>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</si>
  <si>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</si>
  <si>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</si>
  <si>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</si>
  <si>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</si>
  <si>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</si>
  <si>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</si>
  <si>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</si>
  <si>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</si>
  <si>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</si>
  <si>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</si>
  <si>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</si>
  <si>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</si>
  <si>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</si>
  <si>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</si>
  <si>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</si>
  <si>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</si>
  <si>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</si>
  <si>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</si>
  <si>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</si>
  <si>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</si>
  <si>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</si>
  <si>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</si>
  <si>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</si>
  <si>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</si>
  <si>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</si>
  <si>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</si>
  <si>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</si>
  <si>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</si>
  <si>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</si>
  <si>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</si>
  <si>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</si>
  <si>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</si>
  <si>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</si>
  <si>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</si>
  <si>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</si>
  <si>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</si>
  <si>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</si>
  <si>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</si>
  <si>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</si>
  <si>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</si>
  <si>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</si>
  <si>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</si>
  <si>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青森県外ヶ浜町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</si>
  <si>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</si>
  <si>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</si>
  <si>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</si>
  <si>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</si>
  <si>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</si>
  <si>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</si>
  <si>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</si>
  <si>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</si>
  <si>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</si>
  <si>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</si>
  <si>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</si>
  <si>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</si>
  <si>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</si>
  <si>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</si>
  <si>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</si>
  <si>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</si>
  <si>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</si>
  <si>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</si>
  <si>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</si>
  <si>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</si>
  <si>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</si>
  <si>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</si>
  <si>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</si>
  <si>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</si>
  <si>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</si>
  <si>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</si>
  <si>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</si>
  <si>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</si>
  <si>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</si>
  <si>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</si>
  <si>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</si>
  <si>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</si>
  <si>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</si>
  <si>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</si>
  <si>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</si>
  <si>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</si>
  <si>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</si>
  <si>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</si>
  <si>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</si>
  <si>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</si>
  <si>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</si>
  <si>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</si>
  <si>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</si>
  <si>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</si>
  <si>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</si>
  <si>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</si>
  <si>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</si>
  <si>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</si>
  <si>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</si>
  <si>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</si>
  <si>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</si>
  <si>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</si>
  <si>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</si>
  <si>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</si>
  <si>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</si>
  <si>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</si>
  <si>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</si>
  <si>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</si>
  <si>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</si>
  <si>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</si>
  <si>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</si>
  <si>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</si>
  <si>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</si>
  <si>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</si>
  <si>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</si>
  <si>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</si>
  <si>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</si>
  <si>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</si>
  <si>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</si>
  <si>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</si>
  <si>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</si>
  <si>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</si>
  <si>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</si>
  <si>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</si>
  <si>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</si>
  <si>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</si>
  <si>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</si>
  <si>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</si>
  <si>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</si>
  <si>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</si>
  <si>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</si>
  <si>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</si>
  <si>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</si>
  <si>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</si>
  <si>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</si>
  <si>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</si>
  <si>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</si>
  <si>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</si>
  <si>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</si>
  <si>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</si>
  <si>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</si>
  <si>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</si>
  <si>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</si>
  <si>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</si>
  <si>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</si>
  <si>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</si>
  <si>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</si>
  <si>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</si>
  <si>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</si>
  <si>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</si>
  <si>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</si>
  <si>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</si>
  <si>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</si>
  <si>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</si>
  <si>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</si>
  <si>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</si>
  <si>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</si>
  <si>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</si>
  <si>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</si>
  <si>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</si>
  <si>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</si>
  <si>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</si>
  <si>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</si>
  <si>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</si>
  <si>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</si>
  <si>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</si>
  <si>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</si>
  <si>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</si>
  <si>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</si>
  <si>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</si>
  <si>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</si>
  <si>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</si>
  <si>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</si>
  <si>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</si>
  <si>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</si>
  <si>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</si>
  <si>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</si>
  <si>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</si>
  <si>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</si>
  <si>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</si>
  <si>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</si>
  <si>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</si>
  <si>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</si>
  <si>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</si>
  <si>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</si>
  <si>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</si>
  <si>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</si>
  <si>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</si>
  <si>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</si>
  <si>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</si>
  <si>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</si>
  <si>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</si>
  <si>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</si>
  <si>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</si>
  <si>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</si>
  <si>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</si>
  <si>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</si>
  <si>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</si>
  <si>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</si>
  <si>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</si>
  <si>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</si>
  <si>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</si>
  <si>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</si>
  <si>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</si>
  <si>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</si>
  <si>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</si>
  <si>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</si>
  <si>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</si>
  <si>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</si>
  <si>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</si>
  <si>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</si>
  <si>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</si>
  <si>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</si>
  <si>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</si>
  <si>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</si>
  <si>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</si>
  <si>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</si>
  <si>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</si>
  <si>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</si>
  <si>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</si>
  <si>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</si>
  <si>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</si>
  <si>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</si>
  <si>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</si>
  <si>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</si>
  <si>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</si>
  <si>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1.55</t>
  </si>
  <si>
    <t>病院事業会計</t>
  </si>
  <si>
    <t>一般会計</t>
  </si>
  <si>
    <t>簡易水道事業会計</t>
  </si>
  <si>
    <t>国民健康保険特別会計</t>
  </si>
  <si>
    <t>▲ 0.54</t>
  </si>
  <si>
    <t>介護保険特別会計</t>
  </si>
  <si>
    <t>後期高齢者医療特別会計</t>
  </si>
  <si>
    <t>下水道特別会計</t>
  </si>
  <si>
    <t>その他会計（赤字）</t>
  </si>
  <si>
    <t>▲ 0.91</t>
  </si>
  <si>
    <t>その他会計（黒字）</t>
  </si>
  <si>
    <t>外ヶ浜町土地開発公社</t>
    <rPh sb="0" eb="4">
      <t>ソトガハママチ</t>
    </rPh>
    <rPh sb="4" eb="6">
      <t>トチ</t>
    </rPh>
    <rPh sb="6" eb="8">
      <t>カイハツ</t>
    </rPh>
    <rPh sb="8" eb="10">
      <t>コウシャ</t>
    </rPh>
    <phoneticPr fontId="30"/>
  </si>
  <si>
    <t>青函トンネル記念館</t>
    <rPh sb="0" eb="2">
      <t>セイカン</t>
    </rPh>
    <rPh sb="6" eb="8">
      <t>キネン</t>
    </rPh>
    <rPh sb="8" eb="9">
      <t>カン</t>
    </rPh>
    <phoneticPr fontId="30"/>
  </si>
  <si>
    <t>津軽半島エコエネ</t>
    <rPh sb="0" eb="2">
      <t>ツガル</t>
    </rPh>
    <rPh sb="2" eb="4">
      <t>ハントウ</t>
    </rPh>
    <phoneticPr fontId="30"/>
  </si>
  <si>
    <t>青森地域広域事務組合</t>
    <rPh sb="0" eb="2">
      <t>アオモリ</t>
    </rPh>
    <rPh sb="2" eb="4">
      <t>チイキ</t>
    </rPh>
    <rPh sb="4" eb="6">
      <t>コウイキ</t>
    </rPh>
    <rPh sb="6" eb="8">
      <t>ジム</t>
    </rPh>
    <rPh sb="8" eb="10">
      <t>クミアイ</t>
    </rPh>
    <phoneticPr fontId="30"/>
  </si>
  <si>
    <t>青森県市町村総合事務組合</t>
    <rPh sb="0" eb="3">
      <t>アオモリケン</t>
    </rPh>
    <rPh sb="3" eb="6">
      <t>シチョウソン</t>
    </rPh>
    <rPh sb="6" eb="8">
      <t>ソウゴウ</t>
    </rPh>
    <rPh sb="8" eb="10">
      <t>ジム</t>
    </rPh>
    <rPh sb="10" eb="12">
      <t>クミアイ</t>
    </rPh>
    <phoneticPr fontId="30"/>
  </si>
  <si>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</si>
  <si>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</si>
  <si>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青森県市町村職員退職手当組合</t>
    <rPh sb="0" eb="3">
      <t>アオモリケン</t>
    </rPh>
    <rPh sb="3" eb="6">
      <t>シチョウソン</t>
    </rPh>
    <rPh sb="6" eb="8">
      <t>ショクイン</t>
    </rPh>
    <rPh sb="8" eb="10">
      <t>タイショク</t>
    </rPh>
    <rPh sb="10" eb="12">
      <t>テアテ</t>
    </rPh>
    <rPh sb="12" eb="14">
      <t>クミアイ</t>
    </rPh>
    <phoneticPr fontId="30"/>
  </si>
  <si>
    <t>青森県交通災害共済組合</t>
    <rPh sb="0" eb="3">
      <t>アオモリケン</t>
    </rPh>
    <rPh sb="3" eb="5">
      <t>コウツウ</t>
    </rPh>
    <rPh sb="5" eb="7">
      <t>サイガイ</t>
    </rPh>
    <rPh sb="7" eb="9">
      <t>キョウサイ</t>
    </rPh>
    <rPh sb="9" eb="11">
      <t>クミアイ</t>
    </rPh>
    <phoneticPr fontId="30"/>
  </si>
  <si>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</si>
  <si>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</si>
  <si>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</si>
  <si>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</si>
  <si>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</si>
  <si>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</si>
  <si>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</si>
  <si>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</si>
  <si>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</si>
  <si>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</si>
  <si>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</si>
  <si>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</si>
  <si>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</si>
  <si>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</si>
  <si>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</si>
  <si>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</si>
  <si>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当該比率について、実質公債費比率は前年度比△1.8%、将来負担比率も前年度比△9.8%と平成27年度に引き続き改善傾向にあるが、類似団体と比較すると依然として高い水準にある。
　実質公債費比率において、平成26年度に一時的に上昇しているが、これは借換発行が不可となったことで、約1億円の償還が実施されたことによるものである。今後の推移としては、大規模事業等（三厩健康増進センター建設等）に伴った新発債の増加により、地方債現在高の増が見込まれ、算定分母も大きく減少傾向にあることから、微増または横ばい傾向で推移すると見込まれる。
　将来負担比率は、各項目が減少傾向にあるが、特に公営企業等繰入見込額が減少したことが大きく影響している。また、基金残高等の充当可能財源も増となり、今後も当該比率の改善に向け同様の取り組みを持続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</si>
</sst>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71235</c:v>
                </c:pt>
                <c:pt idx="1">
                  <c:v>125203</c:v>
                </c:pt>
                <c:pt idx="2">
                  <c:v>77144</c:v>
                </c:pt>
                <c:pt idx="3">
                  <c:v>94425</c:v>
                </c:pt>
                <c:pt idx="4">
                  <c:v>122408</c:v>
                </c:pt>
              </c:numCache>
            </c:numRef>
          </c:val>
          <c:smooth val="0"/>
        </c:ser>
        <c:dLbls>
          <c:showLegendKey val="0"/>
          <c:showVal val="0"/>
          <c:showCatName val="0"/>
          <c:showSerName val="0"/>
          <c:showPercent val="0"/>
          <c:showBubbleSize val="0"/>
        </c:dLbls>
        <c:marker val="1"/>
        <c:smooth val="0"/>
        <c:axId val="399080152"/>
        <c:axId val="398306488"/>
      </c:lineChart>
      <c:catAx>
        <c:axId val="399080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306488"/>
        <c:crosses val="autoZero"/>
        <c:auto val="1"/>
        <c:lblAlgn val="ctr"/>
        <c:lblOffset val="100"/>
        <c:tickLblSkip val="1"/>
        <c:tickMarkSkip val="1"/>
        <c:noMultiLvlLbl val="0"/>
      </c:catAx>
      <c:valAx>
        <c:axId val="3983064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080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3.95</c:v>
                </c:pt>
                <c:pt idx="1">
                  <c:v>3.37</c:v>
                </c:pt>
                <c:pt idx="2">
                  <c:v>4.26</c:v>
                </c:pt>
                <c:pt idx="3">
                  <c:v>4.2300000000000004</c:v>
                </c:pt>
                <c:pt idx="4">
                  <c:v>4.04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25.28</c:v>
                </c:pt>
                <c:pt idx="1">
                  <c:v>30.44</c:v>
                </c:pt>
                <c:pt idx="2">
                  <c:v>31.76</c:v>
                </c:pt>
                <c:pt idx="3">
                  <c:v>34.630000000000003</c:v>
                </c:pt>
                <c:pt idx="4">
                  <c:v>37.31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99055552"/>
        <c:axId val="40812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4.43</c:v>
                </c:pt>
                <c:pt idx="1">
                  <c:v>2.08</c:v>
                </c:pt>
                <c:pt idx="2">
                  <c:v>0.82</c:v>
                </c:pt>
                <c:pt idx="3">
                  <c:v>1.1000000000000001</c:v>
                </c:pt>
                <c:pt idx="4">
                  <c:v>-1.55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99055552"/>
        <c:axId val="408124240"/>
      </c:lineChart>
      <c:catAx>
        <c:axId val="3990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124240"/>
        <c:crosses val="autoZero"/>
        <c:auto val="1"/>
        <c:lblAlgn val="ctr"/>
        <c:lblOffset val="100"/>
        <c:tickLblSkip val="1"/>
        <c:tickMarkSkip val="1"/>
        <c:noMultiLvlLbl val="0"/>
      </c:catAx>
      <c:valAx>
        <c:axId val="40812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5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2.93</c:v>
                </c:pt>
                <c:pt idx="2">
                  <c:v>#N/A</c:v>
                </c:pt>
                <c:pt idx="3">
                  <c:v>1.99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0.91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0.01</c:v>
                </c:pt>
                <c:pt idx="4">
                  <c:v>#N/A</c:v>
                </c:pt>
                <c:pt idx="5">
                  <c:v>0.1</c:v>
                </c:pt>
                <c:pt idx="6">
                  <c:v>#N/A</c:v>
                </c:pt>
                <c:pt idx="7">
                  <c:v>0.91</c:v>
                </c:pt>
                <c:pt idx="8">
                  <c:v>#N/A</c:v>
                </c:pt>
                <c:pt idx="9">
                  <c:v>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0.54</c:v>
                </c:pt>
                <c:pt idx="1">
                  <c:v>#N/A</c:v>
                </c:pt>
                <c:pt idx="2">
                  <c:v>#N/A</c:v>
                </c:pt>
                <c:pt idx="3">
                  <c:v>0.89</c:v>
                </c:pt>
                <c:pt idx="4">
                  <c:v>#N/A</c:v>
                </c:pt>
                <c:pt idx="5">
                  <c:v>1.87</c:v>
                </c:pt>
                <c:pt idx="6">
                  <c:v>#N/A</c:v>
                </c:pt>
                <c:pt idx="7">
                  <c:v>0.98</c:v>
                </c:pt>
                <c:pt idx="8">
                  <c:v>#N/A</c:v>
                </c:pt>
                <c:pt idx="9">
                  <c:v>1.46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2.2000000000000002</c:v>
                </c:pt>
                <c:pt idx="6">
                  <c:v>#N/A</c:v>
                </c:pt>
                <c:pt idx="7">
                  <c:v>2.23</c:v>
                </c:pt>
                <c:pt idx="8">
                  <c:v>#N/A</c:v>
                </c:pt>
                <c:pt idx="9">
                  <c:v>1.92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3.95</c:v>
                </c:pt>
                <c:pt idx="2">
                  <c:v>#N/A</c:v>
                </c:pt>
                <c:pt idx="3">
                  <c:v>3.37</c:v>
                </c:pt>
                <c:pt idx="4">
                  <c:v>#N/A</c:v>
                </c:pt>
                <c:pt idx="5">
                  <c:v>4.25</c:v>
                </c:pt>
                <c:pt idx="6">
                  <c:v>#N/A</c:v>
                </c:pt>
                <c:pt idx="7">
                  <c:v>4.2300000000000004</c:v>
                </c:pt>
                <c:pt idx="8">
                  <c:v>#N/A</c:v>
                </c:pt>
                <c:pt idx="9">
                  <c:v>4.04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7.48</c:v>
                </c:pt>
                <c:pt idx="2">
                  <c:v>#N/A</c:v>
                </c:pt>
                <c:pt idx="3">
                  <c:v>8.1999999999999993</c:v>
                </c:pt>
                <c:pt idx="4">
                  <c:v>#N/A</c:v>
                </c:pt>
                <c:pt idx="5">
                  <c:v>7.57</c:v>
                </c:pt>
                <c:pt idx="6">
                  <c:v>#N/A</c:v>
                </c:pt>
                <c:pt idx="7">
                  <c:v>7.98</c:v>
                </c:pt>
                <c:pt idx="8">
                  <c:v>#N/A</c:v>
                </c:pt>
                <c:pt idx="9">
                  <c:v>8.65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2173992"/>
        <c:axId val="400768832"/>
      </c:barChart>
      <c:catAx>
        <c:axId val="40217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768832"/>
        <c:crosses val="autoZero"/>
        <c:auto val="1"/>
        <c:lblAlgn val="ctr"/>
        <c:lblOffset val="100"/>
        <c:tickLblSkip val="1"/>
        <c:tickMarkSkip val="1"/>
        <c:noMultiLvlLbl val="0"/>
      </c:catAx>
      <c:valAx>
        <c:axId val="4007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173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739</c:v>
                </c:pt>
                <c:pt idx="5">
                  <c:v>776</c:v>
                </c:pt>
                <c:pt idx="8">
                  <c:v>771</c:v>
                </c:pt>
                <c:pt idx="11">
                  <c:v>757</c:v>
                </c:pt>
                <c:pt idx="14">
                  <c:v>746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22</c:v>
                </c:pt>
                <c:pt idx="6">
                  <c:v>22</c:v>
                </c:pt>
                <c:pt idx="9">
                  <c:v>21</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87</c:v>
                </c:pt>
                <c:pt idx="6">
                  <c:v>20</c:v>
                </c:pt>
                <c:pt idx="9">
                  <c:v>10</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133</c:v>
                </c:pt>
                <c:pt idx="3">
                  <c:v>223</c:v>
                </c:pt>
                <c:pt idx="6">
                  <c:v>232</c:v>
                </c:pt>
                <c:pt idx="9">
                  <c:v>191</c:v>
                </c:pt>
                <c:pt idx="12">
                  <c:v>173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903</c:v>
                </c:pt>
                <c:pt idx="3">
                  <c:v>941</c:v>
                </c:pt>
                <c:pt idx="6">
                  <c:v>1038</c:v>
                </c:pt>
                <c:pt idx="9">
                  <c:v>889</c:v>
                </c:pt>
                <c:pt idx="12">
                  <c:v>852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2565872"/>
        <c:axId val="324954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419</c:v>
                </c:pt>
                <c:pt idx="2">
                  <c:v>#N/A</c:v>
                </c:pt>
                <c:pt idx="3">
                  <c:v>#N/A</c:v>
                </c:pt>
                <c:pt idx="4">
                  <c:v>497</c:v>
                </c:pt>
                <c:pt idx="5">
                  <c:v>#N/A</c:v>
                </c:pt>
                <c:pt idx="6">
                  <c:v>#N/A</c:v>
                </c:pt>
                <c:pt idx="7">
                  <c:v>541</c:v>
                </c:pt>
                <c:pt idx="8">
                  <c:v>#N/A</c:v>
                </c:pt>
                <c:pt idx="9">
                  <c:v>#N/A</c:v>
                </c:pt>
                <c:pt idx="10">
                  <c:v>354</c:v>
                </c:pt>
                <c:pt idx="11">
                  <c:v>#N/A</c:v>
                </c:pt>
                <c:pt idx="12">
                  <c:v>#N/A</c:v>
                </c:pt>
                <c:pt idx="13">
                  <c:v>315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2565872"/>
        <c:axId val="324954304"/>
      </c:lineChart>
      <c:catAx>
        <c:axId val="40256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954304"/>
        <c:crosses val="autoZero"/>
        <c:auto val="1"/>
        <c:lblAlgn val="ctr"/>
        <c:lblOffset val="100"/>
        <c:tickLblSkip val="1"/>
        <c:tickMarkSkip val="1"/>
        <c:noMultiLvlLbl val="0"/>
      </c:catAx>
      <c:valAx>
        <c:axId val="32495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6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7353</c:v>
                </c:pt>
                <c:pt idx="5">
                  <c:v>7408</c:v>
                </c:pt>
                <c:pt idx="8">
                  <c:v>7457</c:v>
                </c:pt>
                <c:pt idx="11">
                  <c:v>7091</c:v>
                </c:pt>
                <c:pt idx="14">
                  <c:v>7027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411</c:v>
                </c:pt>
                <c:pt idx="5">
                  <c:v>353</c:v>
                </c:pt>
                <c:pt idx="8">
                  <c:v>362</c:v>
                </c:pt>
                <c:pt idx="11">
                  <c:v>378</c:v>
                </c:pt>
                <c:pt idx="14">
                  <c:v>389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1411</c:v>
                </c:pt>
                <c:pt idx="5">
                  <c:v>1575</c:v>
                </c:pt>
                <c:pt idx="8">
                  <c:v>1671</c:v>
                </c:pt>
                <c:pt idx="11">
                  <c:v>1959</c:v>
                </c:pt>
                <c:pt idx="14">
                  <c:v>2163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1565</c:v>
                </c:pt>
                <c:pt idx="3">
                  <c:v>1439</c:v>
                </c:pt>
                <c:pt idx="6">
                  <c:v>1295</c:v>
                </c:pt>
                <c:pt idx="9">
                  <c:v>1189</c:v>
                </c:pt>
                <c:pt idx="12">
                  <c:v>1087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136</c:v>
                </c:pt>
                <c:pt idx="3">
                  <c:v>51</c:v>
                </c:pt>
                <c:pt idx="6">
                  <c:v>177</c:v>
                </c:pt>
                <c:pt idx="9">
                  <c:v>172</c:v>
                </c:pt>
                <c:pt idx="12">
                  <c:v>159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2832</c:v>
                </c:pt>
                <c:pt idx="3">
                  <c:v>2628</c:v>
                </c:pt>
                <c:pt idx="6">
                  <c:v>3349</c:v>
                </c:pt>
                <c:pt idx="9">
                  <c:v>3267</c:v>
                </c:pt>
                <c:pt idx="12">
                  <c:v>3165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118</c:v>
                </c:pt>
                <c:pt idx="3">
                  <c:v>97</c:v>
                </c:pt>
                <c:pt idx="6">
                  <c:v>76</c:v>
                </c:pt>
                <c:pt idx="9">
                  <c:v>55</c:v>
                </c:pt>
                <c:pt idx="12">
                  <c:v>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8949</c:v>
                </c:pt>
                <c:pt idx="3">
                  <c:v>8705</c:v>
                </c:pt>
                <c:pt idx="6">
                  <c:v>8320</c:v>
                </c:pt>
                <c:pt idx="9">
                  <c:v>8103</c:v>
                </c:pt>
                <c:pt idx="12">
                  <c:v>8020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2960624"/>
        <c:axId val="40296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4424</c:v>
                </c:pt>
                <c:pt idx="2">
                  <c:v>#N/A</c:v>
                </c:pt>
                <c:pt idx="3">
                  <c:v>#N/A</c:v>
                </c:pt>
                <c:pt idx="4">
                  <c:v>3583</c:v>
                </c:pt>
                <c:pt idx="5">
                  <c:v>#N/A</c:v>
                </c:pt>
                <c:pt idx="6">
                  <c:v>#N/A</c:v>
                </c:pt>
                <c:pt idx="7">
                  <c:v>3729</c:v>
                </c:pt>
                <c:pt idx="8">
                  <c:v>#N/A</c:v>
                </c:pt>
                <c:pt idx="9">
                  <c:v>#N/A</c:v>
                </c:pt>
                <c:pt idx="10">
                  <c:v>3358</c:v>
                </c:pt>
                <c:pt idx="11">
                  <c:v>#N/A</c:v>
                </c:pt>
                <c:pt idx="12">
                  <c:v>#N/A</c:v>
                </c:pt>
                <c:pt idx="13">
                  <c:v>2885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2960624"/>
        <c:axId val="402961008"/>
      </c:lineChart>
      <c:catAx>
        <c:axId val="40296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961008"/>
        <c:crosses val="autoZero"/>
        <c:auto val="1"/>
        <c:lblAlgn val="ctr"/>
        <c:lblOffset val="100"/>
        <c:tickLblSkip val="1"/>
        <c:tickMarkSkip val="1"/>
        <c:noMultiLvlLbl val="0"/>
      </c:catAx>
      <c:valAx>
        <c:axId val="40296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6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{96E41B1F-4C9D-4CE9-B29E-5580BFE46614}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{C021C3C7-9DA2-4B56-BCBC-E40DA1E13D5A}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{B60FD7E2-C74F-477B-AB0B-5F080BBC62FC}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{E2BC232F-BA3B-459A-94C4-4E74E848AA98}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{99125E69-A91E-4BA1-95AF-C9C96AD486C8}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{10F02102-B2F2-4DA2-896A-A9058E96CD06}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{BDD7DC92-1A2D-48C1-BEFF-2A4BA2C3BBFE}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{857C24CA-B551-41BF-979A-B89236E051B3}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{BDDF2937-1427-442D-B0E9-F619058F58BE}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{6D6DBBB1-5401-4BE1-8086-4ACD15996036}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73128480"/>
        <c:axId val="373128872"/>
      </c:scatterChart>
      <c:valAx>
        <c:axId val="373128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128872"/>
        <c:crosses val="autoZero"/>
        <c:crossBetween val="midCat"/>
      </c:valAx>
      <c:valAx>
        <c:axId val="373128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128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{1BC4B762-8593-4150-91BF-837C8C57E8D2}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{A95C1EBD-A320-45D8-823E-6A55AF0F115A}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{BEF87108-E206-4528-88C8-82BB4141A5EC}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{140255F2-8068-49FD-A6DE-E01BA6D82DE4}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{528E068B-302C-4837-9635-42A81EB1A1F1}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13.8</c:v>
                </c:pt>
                <c:pt idx="2">
                  <c:v>14.8</c:v>
                </c:pt>
                <c:pt idx="3">
                  <c:v>14.1</c:v>
                </c:pt>
                <c:pt idx="4">
                  <c:v>12.3</c:v>
                </c:pt>
              </c:numCache>
            </c:numRef>
          </c:xVal>
          <c:yVal>
            <c:numRef>
              <c:f>公会計指標分析・財政指標組合せ分析表!$K$73:$O$73</c:f>
              <c:numCache>
                <c:formatCode>#,##0.0;"▲ "#,##0.0</c:formatCode>
                <c:ptCount val="5"/>
                <c:pt idx="0">
                  <c:v>133.69999999999999</c:v>
                </c:pt>
                <c:pt idx="1">
                  <c:v>110.2</c:v>
                </c:pt>
                <c:pt idx="2">
                  <c:v>113.6</c:v>
                </c:pt>
                <c:pt idx="3">
                  <c:v>101</c:v>
                </c:pt>
                <c:pt idx="4">
                  <c:v>91.2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{D5E007D7-40F4-4E05-A076-D9C9780D489A}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{4C2EFDDB-4584-47AC-ACFF-219EC43D29EC}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{DF3D6E7E-8499-4714-82D5-F9A123F25084}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04149207751219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{434CA688-6672-4F00-A334-79533BE62BC1}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36943244611521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{783637F2-4ED3-463C-9356-9FC1BD6ED057}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73129656"/>
        <c:axId val="373130048"/>
      </c:scatterChart>
      <c:valAx>
        <c:axId val="37312965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130048"/>
        <c:crosses val="autoZero"/>
        <c:crossBetween val="midCat"/>
      </c:valAx>
      <c:valAx>
        <c:axId val="373130048"/>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12965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実質公債費比率は</a:t>
          </a:r>
          <a:r>
            <a:rPr kumimoji="1" lang="en-US" altLang="ja-JP" sz="1100">
              <a:latin typeface="ＭＳ ゴシック" pitchFamily="49" charset="-128"/>
              <a:ea typeface="ＭＳ ゴシック" pitchFamily="49" charset="-128"/>
            </a:rPr>
            <a:t>12.3%(</a:t>
          </a:r>
          <a:r>
            <a:rPr kumimoji="1" lang="ja-JP" altLang="en-US" sz="1100">
              <a:latin typeface="ＭＳ ゴシック" pitchFamily="49" charset="-128"/>
              <a:ea typeface="ＭＳ ゴシック" pitchFamily="49" charset="-128"/>
            </a:rPr>
            <a:t>単年度</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となり、前年度比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同</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と改善されているものの、依然として高水準である。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改善要因としては、元利償還金の減</a:t>
          </a:r>
          <a:r>
            <a:rPr kumimoji="1" lang="en-US" altLang="ja-JP" sz="1100">
              <a:latin typeface="ＭＳ ゴシック" pitchFamily="49" charset="-128"/>
              <a:ea typeface="ＭＳ ゴシック" pitchFamily="49" charset="-128"/>
            </a:rPr>
            <a:t>(36,503</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と公営企業繰入金の減</a:t>
          </a:r>
          <a:r>
            <a:rPr kumimoji="1" lang="en-US" altLang="ja-JP" sz="1100">
              <a:latin typeface="ＭＳ ゴシック" pitchFamily="49" charset="-128"/>
              <a:ea typeface="ＭＳ ゴシック" pitchFamily="49" charset="-128"/>
            </a:rPr>
            <a:t>(17,887</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が挙げられる。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今後の推移として近年新発債が増加しており、三厩健康増進センター建設のほか、防災無線デジタル化、今後の消防分署の建設など大規模な事業が組まれている影響で、今度の実質公債費比率の状況は微増、または横ばい傾向で推移すると見込まれ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よって引き続き計画的な事業実施を努めることは当該指標を改善する上で必須の条件であり、また公債費の</a:t>
          </a:r>
          <a:r>
            <a:rPr kumimoji="1" lang="ja-JP" altLang="ja-JP" sz="1100">
              <a:solidFill>
                <a:schemeClr val="dk1"/>
              </a:solidFill>
              <a:effectLst/>
              <a:latin typeface="+mn-lt"/>
              <a:ea typeface="+mn-ea"/>
              <a:cs typeface="+mn-cs"/>
            </a:rPr>
            <a:t>逓減</a:t>
          </a:r>
          <a:r>
            <a:rPr kumimoji="1" lang="ja-JP" altLang="en-US" sz="1100">
              <a:solidFill>
                <a:schemeClr val="dk1"/>
              </a:solidFill>
              <a:effectLst/>
              <a:latin typeface="+mn-lt"/>
              <a:ea typeface="+mn-ea"/>
              <a:cs typeface="+mn-cs"/>
            </a:rPr>
            <a:t>は当町の財政健全化を進めていく上で重要事項の一つであり、今後の財政運営を大きく左右する項目である。</a:t>
          </a:r>
          <a:endParaRPr kumimoji="1" lang="en-US" altLang="ja-JP" sz="1100">
            <a:solidFill>
              <a:schemeClr val="dk1"/>
            </a:solidFill>
            <a:effectLst/>
            <a:latin typeface="+mn-lt"/>
            <a:ea typeface="+mn-ea"/>
            <a:cs typeface="+mn-cs"/>
          </a:endParaRPr>
        </a:p>
        <a:p>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年度決算における将来負担比率は</a:t>
          </a:r>
          <a:r>
            <a:rPr kumimoji="1" lang="en-US" altLang="ja-JP" sz="1100">
              <a:latin typeface="ＭＳ ゴシック" pitchFamily="49" charset="-128"/>
              <a:ea typeface="ＭＳ ゴシック" pitchFamily="49" charset="-128"/>
            </a:rPr>
            <a:t>91.2%</a:t>
          </a:r>
          <a:r>
            <a:rPr kumimoji="1" lang="ja-JP" altLang="en-US" sz="1100">
              <a:latin typeface="ＭＳ ゴシック" pitchFamily="49" charset="-128"/>
              <a:ea typeface="ＭＳ ゴシック" pitchFamily="49" charset="-128"/>
            </a:rPr>
            <a:t>で前年度比</a:t>
          </a:r>
          <a:r>
            <a:rPr kumimoji="1" lang="en-US" altLang="ja-JP" sz="1100">
              <a:latin typeface="ＭＳ ゴシック" pitchFamily="49" charset="-128"/>
              <a:ea typeface="ＭＳ ゴシック" pitchFamily="49" charset="-128"/>
            </a:rPr>
            <a:t>9.8%</a:t>
          </a:r>
          <a:r>
            <a:rPr kumimoji="1" lang="ja-JP" altLang="en-US" sz="1100">
              <a:latin typeface="ＭＳ ゴシック" pitchFamily="49" charset="-128"/>
              <a:ea typeface="ＭＳ ゴシック" pitchFamily="49" charset="-128"/>
            </a:rPr>
            <a:t>と比率が改善されており、早期健全化基準を下回っている。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比率改善の要因として、分子における項目が軒並み減少しており、合計</a:t>
          </a:r>
          <a:r>
            <a:rPr kumimoji="1" lang="en-US" altLang="ja-JP" sz="1100">
              <a:latin typeface="ＭＳ ゴシック" pitchFamily="49" charset="-128"/>
              <a:ea typeface="ＭＳ ゴシック" pitchFamily="49" charset="-128"/>
            </a:rPr>
            <a:t>321,228</a:t>
          </a:r>
          <a:r>
            <a:rPr kumimoji="1" lang="ja-JP" altLang="en-US" sz="1100">
              <a:latin typeface="ＭＳ ゴシック" pitchFamily="49" charset="-128"/>
              <a:ea typeface="ＭＳ ゴシック" pitchFamily="49" charset="-128"/>
            </a:rPr>
            <a:t>千円減となっている。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特に公営企業等繰入見込額が約</a:t>
          </a:r>
          <a:r>
            <a:rPr kumimoji="1" lang="en-US" altLang="ja-JP" sz="1100">
              <a:latin typeface="ＭＳ ゴシック" pitchFamily="49" charset="-128"/>
              <a:ea typeface="ＭＳ ゴシック" pitchFamily="49" charset="-128"/>
            </a:rPr>
            <a:t>102,118</a:t>
          </a:r>
          <a:r>
            <a:rPr kumimoji="1" lang="ja-JP" altLang="en-US" sz="1100">
              <a:latin typeface="ＭＳ ゴシック" pitchFamily="49" charset="-128"/>
              <a:ea typeface="ＭＳ ゴシック" pitchFamily="49" charset="-128"/>
            </a:rPr>
            <a:t>千円減少したことが大きく影響している。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また、充当可能基金も前年度同様プラス要因の</a:t>
          </a:r>
          <a:r>
            <a:rPr kumimoji="1" lang="en-US" altLang="ja-JP" sz="1100">
              <a:latin typeface="ＭＳ ゴシック" pitchFamily="49" charset="-128"/>
              <a:ea typeface="ＭＳ ゴシック" pitchFamily="49" charset="-128"/>
            </a:rPr>
            <a:t>204,460</a:t>
          </a:r>
          <a:r>
            <a:rPr kumimoji="1" lang="ja-JP" altLang="en-US" sz="1100">
              <a:latin typeface="ＭＳ ゴシック" pitchFamily="49" charset="-128"/>
              <a:ea typeface="ＭＳ ゴシック" pitchFamily="49" charset="-128"/>
            </a:rPr>
            <a:t>千円となり、今後将来を見据えた財政運営の重要な財源であることが証明されている。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行政改革を更に確実に実行に移し、建設事業は計画的な実施による新発債発行の平準化及びその抑制を図るほか、適正な定員管理による人件費負担の抑制、財政調整基金及び減債基金現在高の確保、連結実施赤字回避を重要視した取組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財政力指数は、</a:t>
          </a:r>
          <a:r>
            <a:rPr kumimoji="1" lang="en-US" altLang="ja-JP" sz="1100">
              <a:latin typeface="ＭＳ Ｐゴシック"/>
            </a:rPr>
            <a:t>0.16</a:t>
          </a:r>
          <a:r>
            <a:rPr kumimoji="1" lang="ja-JP" altLang="en-US" sz="1100">
              <a:latin typeface="ＭＳ Ｐゴシック"/>
            </a:rPr>
            <a:t>となっており、ここ数年</a:t>
          </a:r>
          <a:r>
            <a:rPr kumimoji="1" lang="en-US" altLang="ja-JP" sz="1100">
              <a:latin typeface="ＭＳ Ｐゴシック"/>
            </a:rPr>
            <a:t>0.16</a:t>
          </a:r>
          <a:r>
            <a:rPr kumimoji="1" lang="ja-JP" altLang="en-US" sz="1100">
              <a:latin typeface="ＭＳ Ｐゴシック"/>
            </a:rPr>
            <a:t>～</a:t>
          </a:r>
          <a:r>
            <a:rPr kumimoji="1" lang="en-US" altLang="ja-JP" sz="1100">
              <a:latin typeface="ＭＳ Ｐゴシック"/>
            </a:rPr>
            <a:t>0.17</a:t>
          </a:r>
          <a:r>
            <a:rPr kumimoji="1" lang="ja-JP" altLang="en-US" sz="1100">
              <a:latin typeface="ＭＳ Ｐゴシック"/>
            </a:rPr>
            <a:t>で安定しているが、類似団体の平均値としては低い数値となっている。</a:t>
          </a:r>
          <a:endParaRPr kumimoji="1" lang="en-US" altLang="ja-JP" sz="1100">
            <a:latin typeface="ＭＳ Ｐゴシック"/>
          </a:endParaRPr>
        </a:p>
        <a:p>
          <a:r>
            <a:rPr kumimoji="1" lang="ja-JP" altLang="en-US" sz="1100">
              <a:latin typeface="ＭＳ Ｐゴシック"/>
            </a:rPr>
            <a:t>　典型的な過疎地である当町は、雇用の場が少ないことによる若年層の流出、少子高齢化の進展により自主財源確保が難しい状況であり、高齢化率が</a:t>
          </a:r>
          <a:r>
            <a:rPr kumimoji="1" lang="en-US" altLang="ja-JP" sz="1100">
              <a:latin typeface="ＭＳ Ｐゴシック"/>
            </a:rPr>
            <a:t>45</a:t>
          </a:r>
          <a:r>
            <a:rPr kumimoji="1" lang="ja-JP" altLang="en-US" sz="1100">
              <a:latin typeface="ＭＳ Ｐゴシック"/>
            </a:rPr>
            <a:t>％以上という県内でも高い水準のため、社会保障の需要が増加しており、自治体経営は一層厳しくなるものと予想できる。</a:t>
          </a:r>
          <a:endParaRPr kumimoji="1" lang="en-US" altLang="ja-JP" sz="1100">
            <a:latin typeface="ＭＳ Ｐゴシック"/>
          </a:endParaRPr>
        </a:p>
        <a:p>
          <a:r>
            <a:rPr kumimoji="1" lang="ja-JP" altLang="en-US" sz="1100">
              <a:latin typeface="ＭＳ Ｐゴシック"/>
            </a:rPr>
            <a:t>　当町の主要産業である一次産業の振興等を今後進めるものの、急激に財政状況が上向くことは難しく、より一層の事務事業の見直しに努め、経費節減や合理化等を進め、持続可能な財政基盤の確立に努めなければならない。</a:t>
          </a:r>
          <a:endParaRPr kumimoji="1" lang="en-US" altLang="ja-JP" sz="11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財政構造の弾力性を示す経常収支比率は</a:t>
          </a:r>
          <a:r>
            <a:rPr lang="en-US" altLang="ja-JP" sz="800" b="0" i="0" baseline="0">
              <a:solidFill>
                <a:schemeClr val="dk1"/>
              </a:solidFill>
              <a:effectLst/>
              <a:latin typeface="+mn-lt"/>
              <a:ea typeface="+mn-ea"/>
              <a:cs typeface="+mn-cs"/>
            </a:rPr>
            <a:t>91.9%</a:t>
          </a:r>
          <a:r>
            <a:rPr lang="ja-JP" altLang="en-US" sz="800" b="0" i="0" baseline="0">
              <a:solidFill>
                <a:schemeClr val="dk1"/>
              </a:solidFill>
              <a:effectLst/>
              <a:latin typeface="+mn-lt"/>
              <a:ea typeface="+mn-ea"/>
              <a:cs typeface="+mn-cs"/>
            </a:rPr>
            <a:t>となっており、前年度比</a:t>
          </a:r>
          <a:r>
            <a:rPr lang="en-US" altLang="ja-JP" sz="800" b="0" i="0" baseline="0">
              <a:solidFill>
                <a:schemeClr val="dk1"/>
              </a:solidFill>
              <a:effectLst/>
              <a:latin typeface="+mn-lt"/>
              <a:ea typeface="+mn-ea"/>
              <a:cs typeface="+mn-cs"/>
            </a:rPr>
            <a:t>1.2%</a:t>
          </a:r>
          <a:r>
            <a:rPr lang="ja-JP" altLang="en-US" sz="800" b="0" i="0" baseline="0">
              <a:solidFill>
                <a:schemeClr val="dk1"/>
              </a:solidFill>
              <a:effectLst/>
              <a:latin typeface="+mn-lt"/>
              <a:ea typeface="+mn-ea"/>
              <a:cs typeface="+mn-cs"/>
            </a:rPr>
            <a:t>ほど改善している。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人件費については、退職者と新規採用者数のバランスを考慮し、定員管理を進めてきた結果、対前年度比で</a:t>
          </a:r>
          <a:r>
            <a:rPr lang="en-US" altLang="ja-JP" sz="800" b="0" i="0" baseline="0">
              <a:solidFill>
                <a:schemeClr val="dk1"/>
              </a:solidFill>
              <a:effectLst/>
              <a:latin typeface="+mn-lt"/>
              <a:ea typeface="+mn-ea"/>
              <a:cs typeface="+mn-cs"/>
            </a:rPr>
            <a:t>0.2%</a:t>
          </a:r>
          <a:r>
            <a:rPr lang="ja-JP" altLang="en-US" sz="800" b="0" i="0" baseline="0">
              <a:solidFill>
                <a:schemeClr val="dk1"/>
              </a:solidFill>
              <a:effectLst/>
              <a:latin typeface="+mn-lt"/>
              <a:ea typeface="+mn-ea"/>
              <a:cs typeface="+mn-cs"/>
            </a:rPr>
            <a:t>減少している。しかし、合併等を理由とした職員の年齢構成等が影響し、類似団体内では高水準となっている。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また、公債費についても、前年度比</a:t>
          </a:r>
          <a:r>
            <a:rPr lang="en-US" altLang="ja-JP" sz="800" b="0" i="0" baseline="0">
              <a:solidFill>
                <a:schemeClr val="dk1"/>
              </a:solidFill>
              <a:effectLst/>
              <a:latin typeface="+mn-lt"/>
              <a:ea typeface="+mn-ea"/>
              <a:cs typeface="+mn-cs"/>
            </a:rPr>
            <a:t>0.2%</a:t>
          </a:r>
          <a:r>
            <a:rPr lang="ja-JP" altLang="en-US" sz="800" b="0" i="0" baseline="0">
              <a:solidFill>
                <a:schemeClr val="dk1"/>
              </a:solidFill>
              <a:effectLst/>
              <a:latin typeface="+mn-lt"/>
              <a:ea typeface="+mn-ea"/>
              <a:cs typeface="+mn-cs"/>
            </a:rPr>
            <a:t>の減少となっている。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人件費及び公債費の減、その他項目についても改善若しくは横ばいとなり、経常収支比率全体としては、</a:t>
          </a:r>
          <a:r>
            <a:rPr lang="en-US" altLang="ja-JP" sz="800" b="0" i="0" baseline="0">
              <a:solidFill>
                <a:schemeClr val="dk1"/>
              </a:solidFill>
              <a:effectLst/>
              <a:latin typeface="+mn-lt"/>
              <a:ea typeface="+mn-ea"/>
              <a:cs typeface="+mn-cs"/>
            </a:rPr>
            <a:t>H27</a:t>
          </a:r>
          <a:r>
            <a:rPr lang="ja-JP" altLang="en-US" sz="800" b="0" i="0" baseline="0">
              <a:solidFill>
                <a:schemeClr val="dk1"/>
              </a:solidFill>
              <a:effectLst/>
              <a:latin typeface="+mn-lt"/>
              <a:ea typeface="+mn-ea"/>
              <a:cs typeface="+mn-cs"/>
            </a:rPr>
            <a:t>年度に引き続き改善傾向にある。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しかし、物件費の比率が前年度比</a:t>
          </a:r>
          <a:r>
            <a:rPr lang="en-US" altLang="ja-JP" sz="800" b="0" i="0" baseline="0">
              <a:solidFill>
                <a:schemeClr val="dk1"/>
              </a:solidFill>
              <a:effectLst/>
              <a:latin typeface="+mn-lt"/>
              <a:ea typeface="+mn-ea"/>
              <a:cs typeface="+mn-cs"/>
            </a:rPr>
            <a:t>1.0</a:t>
          </a:r>
          <a:r>
            <a:rPr lang="ja-JP" altLang="en-US" sz="800" b="0" i="0" baseline="0">
              <a:solidFill>
                <a:schemeClr val="dk1"/>
              </a:solidFill>
              <a:effectLst/>
              <a:latin typeface="+mn-lt"/>
              <a:ea typeface="+mn-ea"/>
              <a:cs typeface="+mn-cs"/>
            </a:rPr>
            <a:t>％の増と年々右肩上がりの傾向にある。要因は、物価の上昇もあるが、公共施設等の管理施設数が増加しており、運営経費等に係る委託料などが当該比率の上昇に影響している。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そのような、厳しい歳出環境の中、更に経常一般財源の減が見込まれ、当該比率の上昇は避けられないことから、特別会計を含む全会計における行財政改革に努める。</a:t>
          </a:r>
          <a:endParaRPr lang="en-US" altLang="ja-JP" sz="8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155194</xdr:rowOff>
    </xdr:from>
    <xdr:to>
      <xdr:col>7</xdr:col>
      <xdr:colOff>152400</xdr:colOff>
      <xdr:row>65</xdr:row>
      <xdr:rowOff>41656</xdr:rowOff>
    </xdr:to>
    <xdr:cxnSp macro="">
      <xdr:nvCxnSpPr>
        <xdr:cNvPr id="130" name="直線コネクタ 129"/>
        <xdr:cNvCxnSpPr/>
      </xdr:nvCxnSpPr>
      <xdr:spPr>
        <a:xfrm flipV="1">
          <a:off x="4114800" y="1112799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65</xdr:row>
      <xdr:rowOff>162306</xdr:rowOff>
    </xdr:to>
    <xdr:cxnSp macro="">
      <xdr:nvCxnSpPr>
        <xdr:cNvPr id="133" name="直線コネクタ 132"/>
        <xdr:cNvCxnSpPr/>
      </xdr:nvCxnSpPr>
      <xdr:spPr>
        <a:xfrm flipV="1">
          <a:off x="3225800" y="111859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138176</xdr:rowOff>
    </xdr:from>
    <xdr:to>
      <xdr:col>4</xdr:col>
      <xdr:colOff>482600</xdr:colOff>
      <xdr:row>65</xdr:row>
      <xdr:rowOff>162306</xdr:rowOff>
    </xdr:to>
    <xdr:cxnSp macro="">
      <xdr:nvCxnSpPr>
        <xdr:cNvPr id="136" name="直線コネクタ 135"/>
        <xdr:cNvCxnSpPr/>
      </xdr:nvCxnSpPr>
      <xdr:spPr>
        <a:xfrm>
          <a:off x="2336800" y="112824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65</xdr:row>
      <xdr:rowOff>138176</xdr:rowOff>
    </xdr:to>
    <xdr:cxnSp macro="">
      <xdr:nvCxnSpPr>
        <xdr:cNvPr id="139" name="直線コネクタ 138"/>
        <xdr:cNvCxnSpPr/>
      </xdr:nvCxnSpPr>
      <xdr:spPr>
        <a:xfrm>
          <a:off x="1447800" y="112293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104394</xdr:rowOff>
    </xdr:from>
    <xdr:to>
      <xdr:col>7</xdr:col>
      <xdr:colOff>203200</xdr:colOff>
      <xdr:row>65</xdr:row>
      <xdr:rowOff>34544</xdr:rowOff>
    </xdr:to>
    <xdr:sp macro="" textlink="">
      <xdr:nvSpPr>
        <xdr:cNvPr id="149" name="円/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76471</xdr:rowOff>
    </xdr:from>
    <xdr:ext cx="762000" cy="259045"/>
    <xdr:sp macro="" textlink="">
      <xdr:nvSpPr>
        <xdr:cNvPr id="150" name="財政構造の弾力性該当値テキスト"/>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1" name="円/楕円 150"/>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77233</xdr:rowOff>
    </xdr:from>
    <xdr:ext cx="736600" cy="259045"/>
    <xdr:sp macro="" textlink="">
      <xdr:nvSpPr>
        <xdr:cNvPr id="152" name="テキスト ボックス 151"/>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111506</xdr:rowOff>
    </xdr:from>
    <xdr:to>
      <xdr:col>4</xdr:col>
      <xdr:colOff>533400</xdr:colOff>
      <xdr:row>66</xdr:row>
      <xdr:rowOff>41656</xdr:rowOff>
    </xdr:to>
    <xdr:sp macro="" textlink="">
      <xdr:nvSpPr>
        <xdr:cNvPr id="153" name="円/楕円 152"/>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26433</xdr:rowOff>
    </xdr:from>
    <xdr:ext cx="762000" cy="259045"/>
    <xdr:sp macro="" textlink="">
      <xdr:nvSpPr>
        <xdr:cNvPr id="154" name="テキスト ボックス 153"/>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87376</xdr:rowOff>
    </xdr:from>
    <xdr:to>
      <xdr:col>3</xdr:col>
      <xdr:colOff>330200</xdr:colOff>
      <xdr:row>66</xdr:row>
      <xdr:rowOff>17526</xdr:rowOff>
    </xdr:to>
    <xdr:sp macro="" textlink="">
      <xdr:nvSpPr>
        <xdr:cNvPr id="155" name="円/楕円 154"/>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2303</xdr:rowOff>
    </xdr:from>
    <xdr:ext cx="762000" cy="259045"/>
    <xdr:sp macro="" textlink="">
      <xdr:nvSpPr>
        <xdr:cNvPr id="156" name="テキスト ボックス 155"/>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7" name="円/楕円 156"/>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8" name="テキスト ボックス 157"/>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[308,011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effectLst/>
              <a:latin typeface="+mn-lt"/>
              <a:ea typeface="+mn-ea"/>
              <a:cs typeface="+mn-cs"/>
            </a:rPr>
            <a:t>近年増加傾向にあった当該</a:t>
          </a:r>
          <a:r>
            <a:rPr kumimoji="1" lang="ja-JP" altLang="ja-JP" sz="1100">
              <a:solidFill>
                <a:schemeClr val="dk1"/>
              </a:solidFill>
              <a:effectLst/>
              <a:latin typeface="+mn-lt"/>
              <a:ea typeface="+mn-ea"/>
              <a:cs typeface="+mn-cs"/>
            </a:rPr>
            <a:t>数値は類似団体と比較し約</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％ほど高い水準となっているが、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％程度改善することができた。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人口減少率</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H27:6,647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H28:6,451</a:t>
          </a:r>
          <a:r>
            <a:rPr kumimoji="1" lang="ja-JP" altLang="en-US"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に対し、当該数値は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程度の減となっており、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％程度減少幅に差がある。</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人件費及び物件費の各項目について、改善若しくは横ばいの状況となっているが、特に退職者の不補充等における人件費の抑制が減少要因として大きな影響を与えている。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lang="ja-JP" altLang="en-US" sz="1100">
              <a:effectLst/>
            </a:rPr>
            <a:t>今後も人口減少は続くものと見られるため、職員数の適正化による人件費の抑制を継続し、経常的な物件費の削減などを図らなければならない。</a:t>
          </a:r>
        </a:p>
        <a:p>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63968</xdr:rowOff>
    </xdr:from>
    <xdr:to>
      <xdr:col>7</xdr:col>
      <xdr:colOff>152400</xdr:colOff>
      <xdr:row>85</xdr:row>
      <xdr:rowOff>93238</xdr:rowOff>
    </xdr:to>
    <xdr:cxnSp macro="">
      <xdr:nvCxnSpPr>
        <xdr:cNvPr id="193" name="直線コネクタ 192"/>
        <xdr:cNvCxnSpPr/>
      </xdr:nvCxnSpPr>
      <xdr:spPr>
        <a:xfrm flipV="1">
          <a:off x="4114800" y="14637218"/>
          <a:ext cx="8382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21470</xdr:rowOff>
    </xdr:from>
    <xdr:to>
      <xdr:col>6</xdr:col>
      <xdr:colOff>0</xdr:colOff>
      <xdr:row>85</xdr:row>
      <xdr:rowOff>93238</xdr:rowOff>
    </xdr:to>
    <xdr:cxnSp macro="">
      <xdr:nvCxnSpPr>
        <xdr:cNvPr id="196" name="直線コネクタ 195"/>
        <xdr:cNvCxnSpPr/>
      </xdr:nvCxnSpPr>
      <xdr:spPr>
        <a:xfrm>
          <a:off x="3225800" y="14594720"/>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99071</xdr:rowOff>
    </xdr:from>
    <xdr:to>
      <xdr:col>4</xdr:col>
      <xdr:colOff>482600</xdr:colOff>
      <xdr:row>85</xdr:row>
      <xdr:rowOff>21470</xdr:rowOff>
    </xdr:to>
    <xdr:cxnSp macro="">
      <xdr:nvCxnSpPr>
        <xdr:cNvPr id="199" name="直線コネクタ 198"/>
        <xdr:cNvCxnSpPr/>
      </xdr:nvCxnSpPr>
      <xdr:spPr>
        <a:xfrm>
          <a:off x="2336800" y="14500871"/>
          <a:ext cx="889000" cy="9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99071</xdr:rowOff>
    </xdr:from>
    <xdr:to>
      <xdr:col>3</xdr:col>
      <xdr:colOff>279400</xdr:colOff>
      <xdr:row>84</xdr:row>
      <xdr:rowOff>113987</xdr:rowOff>
    </xdr:to>
    <xdr:cxnSp macro="">
      <xdr:nvCxnSpPr>
        <xdr:cNvPr id="202" name="直線コネクタ 201"/>
        <xdr:cNvCxnSpPr/>
      </xdr:nvCxnSpPr>
      <xdr:spPr>
        <a:xfrm flipV="1">
          <a:off x="1447800" y="14500871"/>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13168</xdr:rowOff>
    </xdr:from>
    <xdr:to>
      <xdr:col>7</xdr:col>
      <xdr:colOff>203200</xdr:colOff>
      <xdr:row>85</xdr:row>
      <xdr:rowOff>114768</xdr:rowOff>
    </xdr:to>
    <xdr:sp macro="" textlink="">
      <xdr:nvSpPr>
        <xdr:cNvPr id="212" name="円/楕円 211"/>
        <xdr:cNvSpPr/>
      </xdr:nvSpPr>
      <xdr:spPr>
        <a:xfrm>
          <a:off x="4902200" y="145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156695</xdr:rowOff>
    </xdr:from>
    <xdr:ext cx="762000" cy="259045"/>
    <xdr:sp macro="" textlink="">
      <xdr:nvSpPr>
        <xdr:cNvPr id="213" name="人件費・物件費等の状況該当値テキスト"/>
        <xdr:cNvSpPr txBox="1"/>
      </xdr:nvSpPr>
      <xdr:spPr>
        <a:xfrm>
          <a:off x="5041900" y="1455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308,011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42438</xdr:rowOff>
    </xdr:from>
    <xdr:to>
      <xdr:col>6</xdr:col>
      <xdr:colOff>50800</xdr:colOff>
      <xdr:row>85</xdr:row>
      <xdr:rowOff>144038</xdr:rowOff>
    </xdr:to>
    <xdr:sp macro="" textlink="">
      <xdr:nvSpPr>
        <xdr:cNvPr id="214" name="円/楕円 213"/>
        <xdr:cNvSpPr/>
      </xdr:nvSpPr>
      <xdr:spPr>
        <a:xfrm>
          <a:off x="4064000" y="146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128815</xdr:rowOff>
    </xdr:from>
    <xdr:ext cx="736600" cy="259045"/>
    <xdr:sp macro="" textlink="">
      <xdr:nvSpPr>
        <xdr:cNvPr id="215" name="テキスト ボックス 214"/>
        <xdr:cNvSpPr txBox="1"/>
      </xdr:nvSpPr>
      <xdr:spPr>
        <a:xfrm>
          <a:off x="3733800" y="1470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315,289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142120</xdr:rowOff>
    </xdr:from>
    <xdr:to>
      <xdr:col>4</xdr:col>
      <xdr:colOff>533400</xdr:colOff>
      <xdr:row>85</xdr:row>
      <xdr:rowOff>72270</xdr:rowOff>
    </xdr:to>
    <xdr:sp macro="" textlink="">
      <xdr:nvSpPr>
        <xdr:cNvPr id="216" name="円/楕円 215"/>
        <xdr:cNvSpPr/>
      </xdr:nvSpPr>
      <xdr:spPr>
        <a:xfrm>
          <a:off x="3175000" y="145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57047</xdr:rowOff>
    </xdr:from>
    <xdr:ext cx="762000" cy="259045"/>
    <xdr:sp macro="" textlink="">
      <xdr:nvSpPr>
        <xdr:cNvPr id="217" name="テキスト ボックス 216"/>
        <xdr:cNvSpPr txBox="1"/>
      </xdr:nvSpPr>
      <xdr:spPr>
        <a:xfrm>
          <a:off x="2844800" y="1463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297,444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48271</xdr:rowOff>
    </xdr:from>
    <xdr:to>
      <xdr:col>3</xdr:col>
      <xdr:colOff>330200</xdr:colOff>
      <xdr:row>84</xdr:row>
      <xdr:rowOff>149871</xdr:rowOff>
    </xdr:to>
    <xdr:sp macro="" textlink="">
      <xdr:nvSpPr>
        <xdr:cNvPr id="218" name="円/楕円 217"/>
        <xdr:cNvSpPr/>
      </xdr:nvSpPr>
      <xdr:spPr>
        <a:xfrm>
          <a:off x="2286000" y="144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134648</xdr:rowOff>
    </xdr:from>
    <xdr:ext cx="762000" cy="259045"/>
    <xdr:sp macro="" textlink="">
      <xdr:nvSpPr>
        <xdr:cNvPr id="219" name="テキスト ボックス 218"/>
        <xdr:cNvSpPr txBox="1"/>
      </xdr:nvSpPr>
      <xdr:spPr>
        <a:xfrm>
          <a:off x="1955800" y="1453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63187</xdr:rowOff>
    </xdr:from>
    <xdr:to>
      <xdr:col>2</xdr:col>
      <xdr:colOff>127000</xdr:colOff>
      <xdr:row>84</xdr:row>
      <xdr:rowOff>164787</xdr:rowOff>
    </xdr:to>
    <xdr:sp macro="" textlink="">
      <xdr:nvSpPr>
        <xdr:cNvPr id="220" name="円/楕円 219"/>
        <xdr:cNvSpPr/>
      </xdr:nvSpPr>
      <xdr:spPr>
        <a:xfrm>
          <a:off x="1397000" y="144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149564</xdr:rowOff>
    </xdr:from>
    <xdr:ext cx="762000" cy="259045"/>
    <xdr:sp macro="" textlink="">
      <xdr:nvSpPr>
        <xdr:cNvPr id="221" name="テキスト ボックス 220"/>
        <xdr:cNvSpPr txBox="1"/>
      </xdr:nvSpPr>
      <xdr:spPr>
        <a:xfrm>
          <a:off x="1066800" y="1455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当町の給与水準は国との比較において近年は</a:t>
          </a:r>
          <a:r>
            <a:rPr kumimoji="1" lang="en-US" altLang="ja-JP" sz="1000">
              <a:latin typeface="ＭＳ Ｐゴシック"/>
            </a:rPr>
            <a:t>98%</a:t>
          </a:r>
          <a:r>
            <a:rPr kumimoji="1" lang="ja-JP" altLang="en-US" sz="1000">
              <a:latin typeface="ＭＳ Ｐゴシック"/>
            </a:rPr>
            <a:t>前後で推移していたが、</a:t>
          </a:r>
          <a:r>
            <a:rPr kumimoji="1" lang="en-US" altLang="ja-JP" sz="1000">
              <a:latin typeface="ＭＳ Ｐゴシック"/>
            </a:rPr>
            <a:t>H28</a:t>
          </a:r>
          <a:r>
            <a:rPr kumimoji="1" lang="ja-JP" altLang="en-US" sz="1000">
              <a:latin typeface="ＭＳ Ｐゴシック"/>
            </a:rPr>
            <a:t>年度は前年度比△</a:t>
          </a:r>
          <a:r>
            <a:rPr kumimoji="1" lang="en-US" altLang="ja-JP" sz="1000">
              <a:latin typeface="ＭＳ Ｐゴシック"/>
            </a:rPr>
            <a:t>1.8</a:t>
          </a:r>
          <a:r>
            <a:rPr kumimoji="1" lang="ja-JP" altLang="en-US" sz="1000">
              <a:latin typeface="ＭＳ Ｐゴシック"/>
            </a:rPr>
            <a:t>の</a:t>
          </a:r>
          <a:r>
            <a:rPr kumimoji="1" lang="en-US" altLang="ja-JP" sz="1000">
              <a:latin typeface="ＭＳ Ｐゴシック"/>
            </a:rPr>
            <a:t>96.5</a:t>
          </a:r>
          <a:r>
            <a:rPr kumimoji="1" lang="ja-JP" altLang="en-US" sz="1000">
              <a:latin typeface="ＭＳ Ｐゴシック"/>
            </a:rPr>
            <a:t>となっており、要因として退職者の不補充が影響していると考えられる。その結果類似団体と肩を並べる程度までに数値が減少した。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24</a:t>
          </a:r>
          <a:r>
            <a:rPr kumimoji="1" lang="ja-JP" altLang="en-US" sz="1000">
              <a:latin typeface="ＭＳ Ｐゴシック"/>
            </a:rPr>
            <a:t>年度までのラスパイレス指数は震災復興経費として捻出した国家公務員給与の削減が影響し</a:t>
          </a:r>
          <a:r>
            <a:rPr kumimoji="1" lang="en-US" altLang="ja-JP" sz="1000">
              <a:latin typeface="ＭＳ Ｐゴシック"/>
            </a:rPr>
            <a:t>100</a:t>
          </a:r>
          <a:r>
            <a:rPr kumimoji="1" lang="ja-JP" altLang="en-US" sz="1000">
              <a:latin typeface="ＭＳ Ｐゴシック"/>
            </a:rPr>
            <a:t>を超えることになったが、翌年度からはこの影響がなくなり平年並みになった。</a:t>
          </a:r>
        </a:p>
        <a:p>
          <a:r>
            <a:rPr kumimoji="1" lang="ja-JP" altLang="en-US" sz="1000">
              <a:latin typeface="ＭＳ Ｐゴシック"/>
            </a:rPr>
            <a:t>　水準が高めである要因は、新規採用の抑制等による職員の高年齢化や年齢階層の変動により指数の値が高めに出ている。</a:t>
          </a:r>
        </a:p>
        <a:p>
          <a:r>
            <a:rPr kumimoji="1" lang="ja-JP" altLang="en-US" sz="1000">
              <a:latin typeface="ＭＳ Ｐゴシック"/>
            </a:rPr>
            <a:t>　当町ではこれまで、財政事情を考慮して、独自の給与カットや各種手当の削減を実施してきた経緯もあり、国家公務員給与の削減が影響される前までは</a:t>
          </a:r>
          <a:r>
            <a:rPr kumimoji="1" lang="en-US" altLang="ja-JP" sz="1000">
              <a:latin typeface="ＭＳ Ｐゴシック"/>
            </a:rPr>
            <a:t>90</a:t>
          </a:r>
          <a:r>
            <a:rPr kumimoji="1" lang="ja-JP" altLang="en-US" sz="1000">
              <a:latin typeface="ＭＳ Ｐゴシック"/>
            </a:rPr>
            <a:t>％台後半を維持してきた。今後も財政状況等を鑑みながら給与水準を抑制していく必要がある。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125730</xdr:rowOff>
    </xdr:to>
    <xdr:cxnSp macro="">
      <xdr:nvCxnSpPr>
        <xdr:cNvPr id="255" name="直線コネクタ 254"/>
        <xdr:cNvCxnSpPr/>
      </xdr:nvCxnSpPr>
      <xdr:spPr>
        <a:xfrm flipV="1">
          <a:off x="16179800" y="147256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93557</xdr:rowOff>
    </xdr:from>
    <xdr:to>
      <xdr:col>23</xdr:col>
      <xdr:colOff>406400</xdr:colOff>
      <xdr:row>86</xdr:row>
      <xdr:rowOff>125730</xdr:rowOff>
    </xdr:to>
    <xdr:cxnSp macro="">
      <xdr:nvCxnSpPr>
        <xdr:cNvPr id="258" name="直線コネクタ 257"/>
        <xdr:cNvCxnSpPr/>
      </xdr:nvCxnSpPr>
      <xdr:spPr>
        <a:xfrm>
          <a:off x="15290800" y="148382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93557</xdr:rowOff>
    </xdr:from>
    <xdr:to>
      <xdr:col>22</xdr:col>
      <xdr:colOff>203200</xdr:colOff>
      <xdr:row>86</xdr:row>
      <xdr:rowOff>117687</xdr:rowOff>
    </xdr:to>
    <xdr:cxnSp macro="">
      <xdr:nvCxnSpPr>
        <xdr:cNvPr id="261" name="直線コネクタ 260"/>
        <xdr:cNvCxnSpPr/>
      </xdr:nvCxnSpPr>
      <xdr:spPr>
        <a:xfrm flipV="1">
          <a:off x="14401800" y="148382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89</xdr:row>
      <xdr:rowOff>142239</xdr:rowOff>
    </xdr:to>
    <xdr:cxnSp macro="">
      <xdr:nvCxnSpPr>
        <xdr:cNvPr id="264" name="直線コネクタ 263"/>
        <xdr:cNvCxnSpPr/>
      </xdr:nvCxnSpPr>
      <xdr:spPr>
        <a:xfrm flipV="1">
          <a:off x="13512800" y="14862387"/>
          <a:ext cx="889000" cy="5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4" name="円/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6" name="円/楕円 275"/>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7" name="テキスト ボックス 276"/>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42757</xdr:rowOff>
    </xdr:from>
    <xdr:to>
      <xdr:col>22</xdr:col>
      <xdr:colOff>254000</xdr:colOff>
      <xdr:row>86</xdr:row>
      <xdr:rowOff>144357</xdr:rowOff>
    </xdr:to>
    <xdr:sp macro="" textlink="">
      <xdr:nvSpPr>
        <xdr:cNvPr id="278" name="円/楕円 277"/>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129134</xdr:rowOff>
    </xdr:from>
    <xdr:ext cx="762000" cy="259045"/>
    <xdr:sp macro="" textlink="">
      <xdr:nvSpPr>
        <xdr:cNvPr id="279" name="テキスト ボックス 278"/>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0" name="円/楕円 279"/>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1" name="テキスト ボックス 280"/>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3" name="テキスト ボックス 282"/>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人口千人当たりに対する職員数は、毎年度減少しており、今年度も</a:t>
          </a:r>
          <a:r>
            <a:rPr kumimoji="1" lang="en-US" altLang="ja-JP" sz="1100">
              <a:latin typeface="ＭＳ Ｐゴシック"/>
            </a:rPr>
            <a:t>0.17</a:t>
          </a:r>
          <a:r>
            <a:rPr kumimoji="1" lang="ja-JP" altLang="en-US" sz="1100">
              <a:latin typeface="ＭＳ Ｐゴシック"/>
            </a:rPr>
            <a:t>人と微減である。実数についても近年は退職者数が多く、採用数も抑えているため、類似団体平均と比較しても若干ではあるが低い現状である。</a:t>
          </a:r>
        </a:p>
        <a:p>
          <a:r>
            <a:rPr kumimoji="1" lang="ja-JP" altLang="en-US" sz="1100">
              <a:latin typeface="ＭＳ Ｐゴシック"/>
            </a:rPr>
            <a:t>　これまで本庁・支所の事務事業の見直しや電算化、業務委託の拡大等により定員管理とともに人件費の抑制に努めてきた結果、定員管理上、平成</a:t>
          </a:r>
          <a:r>
            <a:rPr kumimoji="1" lang="en-US" altLang="ja-JP" sz="1100">
              <a:latin typeface="ＭＳ Ｐゴシック"/>
            </a:rPr>
            <a:t>28</a:t>
          </a:r>
          <a:r>
            <a:rPr kumimoji="1" lang="ja-JP" altLang="en-US" sz="1100">
              <a:latin typeface="ＭＳ Ｐゴシック"/>
            </a:rPr>
            <a:t>年度においても目標値を達成している。</a:t>
          </a:r>
          <a:endParaRPr kumimoji="1" lang="en-US" altLang="ja-JP" sz="1100">
            <a:latin typeface="ＭＳ Ｐゴシック"/>
          </a:endParaRPr>
        </a:p>
        <a:p>
          <a:r>
            <a:rPr kumimoji="1" lang="ja-JP" altLang="en-US" sz="1100">
              <a:latin typeface="ＭＳ Ｐゴシック"/>
            </a:rPr>
            <a:t>　今後は、飛び地などの地理的条件等による、住民サービスの低下を考慮しつつ、事務の効率化を図った行政運営にも努めながら、適正な人員管理に努めていく。</a:t>
          </a:r>
          <a:r>
            <a:rPr kumimoji="1" lang="ja-JP" altLang="ja-JP" sz="1100">
              <a:solidFill>
                <a:schemeClr val="dk1"/>
              </a:solidFill>
              <a:effectLst/>
              <a:latin typeface="+mn-lt"/>
              <a:ea typeface="+mn-ea"/>
              <a:cs typeface="+mn-cs"/>
            </a:rPr>
            <a:t>　</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8985</xdr:rowOff>
    </xdr:from>
    <xdr:to>
      <xdr:col>24</xdr:col>
      <xdr:colOff>558800</xdr:colOff>
      <xdr:row>61</xdr:row>
      <xdr:rowOff>19241</xdr:rowOff>
    </xdr:to>
    <xdr:cxnSp macro="">
      <xdr:nvCxnSpPr>
        <xdr:cNvPr id="314" name="直線コネクタ 313"/>
        <xdr:cNvCxnSpPr/>
      </xdr:nvCxnSpPr>
      <xdr:spPr>
        <a:xfrm flipV="1">
          <a:off x="16179800" y="10467435"/>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19241</xdr:rowOff>
    </xdr:from>
    <xdr:to>
      <xdr:col>23</xdr:col>
      <xdr:colOff>406400</xdr:colOff>
      <xdr:row>61</xdr:row>
      <xdr:rowOff>19844</xdr:rowOff>
    </xdr:to>
    <xdr:cxnSp macro="">
      <xdr:nvCxnSpPr>
        <xdr:cNvPr id="317" name="直線コネクタ 316"/>
        <xdr:cNvCxnSpPr/>
      </xdr:nvCxnSpPr>
      <xdr:spPr>
        <a:xfrm flipV="1">
          <a:off x="15290800" y="10477691"/>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19844</xdr:rowOff>
    </xdr:from>
    <xdr:to>
      <xdr:col>22</xdr:col>
      <xdr:colOff>203200</xdr:colOff>
      <xdr:row>61</xdr:row>
      <xdr:rowOff>67501</xdr:rowOff>
    </xdr:to>
    <xdr:cxnSp macro="">
      <xdr:nvCxnSpPr>
        <xdr:cNvPr id="320" name="直線コネクタ 319"/>
        <xdr:cNvCxnSpPr/>
      </xdr:nvCxnSpPr>
      <xdr:spPr>
        <a:xfrm flipV="1">
          <a:off x="14401800" y="10478294"/>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67501</xdr:rowOff>
    </xdr:from>
    <xdr:to>
      <xdr:col>21</xdr:col>
      <xdr:colOff>0</xdr:colOff>
      <xdr:row>61</xdr:row>
      <xdr:rowOff>111537</xdr:rowOff>
    </xdr:to>
    <xdr:cxnSp macro="">
      <xdr:nvCxnSpPr>
        <xdr:cNvPr id="323" name="直線コネクタ 322"/>
        <xdr:cNvCxnSpPr/>
      </xdr:nvCxnSpPr>
      <xdr:spPr>
        <a:xfrm flipV="1">
          <a:off x="13512800" y="10525951"/>
          <a:ext cx="889000" cy="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129635</xdr:rowOff>
    </xdr:from>
    <xdr:to>
      <xdr:col>24</xdr:col>
      <xdr:colOff>609600</xdr:colOff>
      <xdr:row>61</xdr:row>
      <xdr:rowOff>59785</xdr:rowOff>
    </xdr:to>
    <xdr:sp macro="" textlink="">
      <xdr:nvSpPr>
        <xdr:cNvPr id="333" name="円/楕円 332"/>
        <xdr:cNvSpPr/>
      </xdr:nvSpPr>
      <xdr:spPr>
        <a:xfrm>
          <a:off x="16967200" y="10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146162</xdr:rowOff>
    </xdr:from>
    <xdr:ext cx="762000" cy="259045"/>
    <xdr:sp macro="" textlink="">
      <xdr:nvSpPr>
        <xdr:cNvPr id="334" name="定員管理の状況該当値テキスト"/>
        <xdr:cNvSpPr txBox="1"/>
      </xdr:nvSpPr>
      <xdr:spPr>
        <a:xfrm>
          <a:off x="17106900" y="102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139891</xdr:rowOff>
    </xdr:from>
    <xdr:to>
      <xdr:col>23</xdr:col>
      <xdr:colOff>457200</xdr:colOff>
      <xdr:row>61</xdr:row>
      <xdr:rowOff>70041</xdr:rowOff>
    </xdr:to>
    <xdr:sp macro="" textlink="">
      <xdr:nvSpPr>
        <xdr:cNvPr id="335" name="円/楕円 334"/>
        <xdr:cNvSpPr/>
      </xdr:nvSpPr>
      <xdr:spPr>
        <a:xfrm>
          <a:off x="16129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80218</xdr:rowOff>
    </xdr:from>
    <xdr:ext cx="736600" cy="259045"/>
    <xdr:sp macro="" textlink="">
      <xdr:nvSpPr>
        <xdr:cNvPr id="336" name="テキスト ボックス 335"/>
        <xdr:cNvSpPr txBox="1"/>
      </xdr:nvSpPr>
      <xdr:spPr>
        <a:xfrm>
          <a:off x="15798800" y="10195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140494</xdr:rowOff>
    </xdr:from>
    <xdr:to>
      <xdr:col>22</xdr:col>
      <xdr:colOff>254000</xdr:colOff>
      <xdr:row>61</xdr:row>
      <xdr:rowOff>70644</xdr:rowOff>
    </xdr:to>
    <xdr:sp macro="" textlink="">
      <xdr:nvSpPr>
        <xdr:cNvPr id="337" name="円/楕円 336"/>
        <xdr:cNvSpPr/>
      </xdr:nvSpPr>
      <xdr:spPr>
        <a:xfrm>
          <a:off x="15240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80821</xdr:rowOff>
    </xdr:from>
    <xdr:ext cx="762000" cy="259045"/>
    <xdr:sp macro="" textlink="">
      <xdr:nvSpPr>
        <xdr:cNvPr id="338" name="テキスト ボックス 337"/>
        <xdr:cNvSpPr txBox="1"/>
      </xdr:nvSpPr>
      <xdr:spPr>
        <a:xfrm>
          <a:off x="14909800" y="101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16701</xdr:rowOff>
    </xdr:from>
    <xdr:to>
      <xdr:col>21</xdr:col>
      <xdr:colOff>50800</xdr:colOff>
      <xdr:row>61</xdr:row>
      <xdr:rowOff>118301</xdr:rowOff>
    </xdr:to>
    <xdr:sp macro="" textlink="">
      <xdr:nvSpPr>
        <xdr:cNvPr id="339" name="円/楕円 338"/>
        <xdr:cNvSpPr/>
      </xdr:nvSpPr>
      <xdr:spPr>
        <a:xfrm>
          <a:off x="14351000" y="10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103078</xdr:rowOff>
    </xdr:from>
    <xdr:ext cx="762000" cy="259045"/>
    <xdr:sp macro="" textlink="">
      <xdr:nvSpPr>
        <xdr:cNvPr id="340" name="テキスト ボックス 339"/>
        <xdr:cNvSpPr txBox="1"/>
      </xdr:nvSpPr>
      <xdr:spPr>
        <a:xfrm>
          <a:off x="14020800" y="1056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60737</xdr:rowOff>
    </xdr:from>
    <xdr:to>
      <xdr:col>19</xdr:col>
      <xdr:colOff>533400</xdr:colOff>
      <xdr:row>61</xdr:row>
      <xdr:rowOff>162337</xdr:rowOff>
    </xdr:to>
    <xdr:sp macro="" textlink="">
      <xdr:nvSpPr>
        <xdr:cNvPr id="341" name="円/楕円 340"/>
        <xdr:cNvSpPr/>
      </xdr:nvSpPr>
      <xdr:spPr>
        <a:xfrm>
          <a:off x="13462000" y="105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147114</xdr:rowOff>
    </xdr:from>
    <xdr:ext cx="762000" cy="259045"/>
    <xdr:sp macro="" textlink="">
      <xdr:nvSpPr>
        <xdr:cNvPr id="342" name="テキスト ボックス 341"/>
        <xdr:cNvSpPr txBox="1"/>
      </xdr:nvSpPr>
      <xdr:spPr>
        <a:xfrm>
          <a:off x="13131800" y="1060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実質公債費比率は</a:t>
          </a:r>
          <a:r>
            <a:rPr kumimoji="1" lang="en-US" altLang="ja-JP" sz="1100">
              <a:latin typeface="ＭＳ Ｐゴシック"/>
            </a:rPr>
            <a:t>12.3</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単年度</a:t>
          </a:r>
          <a:r>
            <a:rPr kumimoji="1" lang="en-US" altLang="ja-JP" sz="1100">
              <a:latin typeface="ＭＳ Ｐゴシック"/>
            </a:rPr>
            <a:t>10.0%)</a:t>
          </a:r>
          <a:r>
            <a:rPr kumimoji="1" lang="ja-JP" altLang="en-US" sz="1100">
              <a:latin typeface="ＭＳ Ｐゴシック"/>
            </a:rPr>
            <a:t>となり、前年度比</a:t>
          </a:r>
          <a:r>
            <a:rPr kumimoji="1" lang="en-US" altLang="ja-JP" sz="1100">
              <a:latin typeface="ＭＳ Ｐゴシック"/>
            </a:rPr>
            <a:t>1.8</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同</a:t>
          </a:r>
          <a:r>
            <a:rPr kumimoji="1" lang="en-US" altLang="ja-JP" sz="1100">
              <a:latin typeface="ＭＳ Ｐゴシック"/>
            </a:rPr>
            <a:t>0.6</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と改善されているものの、依然として高水準である。要因は算定の分子となる元利償還金が</a:t>
          </a:r>
          <a:r>
            <a:rPr kumimoji="1" lang="en-US" altLang="ja-JP" sz="1100">
              <a:latin typeface="ＭＳ Ｐゴシック"/>
            </a:rPr>
            <a:t>36,503</a:t>
          </a:r>
          <a:r>
            <a:rPr kumimoji="1" lang="ja-JP" altLang="en-US" sz="1100">
              <a:latin typeface="ＭＳ Ｐゴシック"/>
            </a:rPr>
            <a:t>千円減少と、公営企業繰入</a:t>
          </a:r>
          <a:r>
            <a:rPr kumimoji="1" lang="en-US" altLang="ja-JP" sz="1100">
              <a:latin typeface="ＭＳ Ｐゴシック"/>
            </a:rPr>
            <a:t>17,887</a:t>
          </a:r>
          <a:r>
            <a:rPr kumimoji="1" lang="ja-JP" altLang="en-US" sz="1100">
              <a:latin typeface="ＭＳ Ｐゴシック"/>
            </a:rPr>
            <a:t>千円減少で比率改善の要因に寄与している。</a:t>
          </a:r>
        </a:p>
        <a:p>
          <a:r>
            <a:rPr kumimoji="1" lang="ja-JP" altLang="en-US" sz="1100">
              <a:latin typeface="ＭＳ Ｐゴシック"/>
            </a:rPr>
            <a:t>　しかし、今後の推移として、近年新発債が増加しており、三厩健康増進センターの建設等の大規模な事業が組まれている影響で、地方債現在高が増加に転じる見込である。</a:t>
          </a:r>
          <a:endParaRPr kumimoji="1" lang="en-US" altLang="ja-JP" sz="1100">
            <a:latin typeface="ＭＳ Ｐゴシック"/>
          </a:endParaRPr>
        </a:p>
        <a:p>
          <a:r>
            <a:rPr kumimoji="1" lang="ja-JP" altLang="en-US" sz="1100">
              <a:latin typeface="ＭＳ Ｐゴシック"/>
            </a:rPr>
            <a:t>　また、算定となる分母も大きく減少傾向にあることから、今後の実質公債費比率の状況は微増または横ばい傾向で推移すると見込まれている。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136398</xdr:rowOff>
    </xdr:from>
    <xdr:to>
      <xdr:col>24</xdr:col>
      <xdr:colOff>558800</xdr:colOff>
      <xdr:row>43</xdr:row>
      <xdr:rowOff>51816</xdr:rowOff>
    </xdr:to>
    <xdr:cxnSp macro="">
      <xdr:nvCxnSpPr>
        <xdr:cNvPr id="373" name="直線コネクタ 372"/>
        <xdr:cNvCxnSpPr/>
      </xdr:nvCxnSpPr>
      <xdr:spPr>
        <a:xfrm flipV="1">
          <a:off x="16179800" y="733729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51816</xdr:rowOff>
    </xdr:from>
    <xdr:to>
      <xdr:col>23</xdr:col>
      <xdr:colOff>406400</xdr:colOff>
      <xdr:row>43</xdr:row>
      <xdr:rowOff>85598</xdr:rowOff>
    </xdr:to>
    <xdr:cxnSp macro="">
      <xdr:nvCxnSpPr>
        <xdr:cNvPr id="376" name="直線コネクタ 375"/>
        <xdr:cNvCxnSpPr/>
      </xdr:nvCxnSpPr>
      <xdr:spPr>
        <a:xfrm flipV="1">
          <a:off x="15290800" y="74241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43</xdr:row>
      <xdr:rowOff>85598</xdr:rowOff>
    </xdr:to>
    <xdr:cxnSp macro="">
      <xdr:nvCxnSpPr>
        <xdr:cNvPr id="379" name="直線コネクタ 378"/>
        <xdr:cNvCxnSpPr/>
      </xdr:nvCxnSpPr>
      <xdr:spPr>
        <a:xfrm>
          <a:off x="14401800" y="74096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37338</xdr:rowOff>
    </xdr:to>
    <xdr:cxnSp macro="">
      <xdr:nvCxnSpPr>
        <xdr:cNvPr id="382" name="直線コネクタ 381"/>
        <xdr:cNvCxnSpPr/>
      </xdr:nvCxnSpPr>
      <xdr:spPr>
        <a:xfrm>
          <a:off x="13512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85598</xdr:rowOff>
    </xdr:from>
    <xdr:to>
      <xdr:col>24</xdr:col>
      <xdr:colOff>609600</xdr:colOff>
      <xdr:row>43</xdr:row>
      <xdr:rowOff>15748</xdr:rowOff>
    </xdr:to>
    <xdr:sp macro="" textlink="">
      <xdr:nvSpPr>
        <xdr:cNvPr id="392" name="円/楕円 391"/>
        <xdr:cNvSpPr/>
      </xdr:nvSpPr>
      <xdr:spPr>
        <a:xfrm>
          <a:off x="169672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57675</xdr:rowOff>
    </xdr:from>
    <xdr:ext cx="762000" cy="259045"/>
    <xdr:sp macro="" textlink="">
      <xdr:nvSpPr>
        <xdr:cNvPr id="393" name="公債費負担の状況該当値テキスト"/>
        <xdr:cNvSpPr txBox="1"/>
      </xdr:nvSpPr>
      <xdr:spPr>
        <a:xfrm>
          <a:off x="17106900" y="72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1016</xdr:rowOff>
    </xdr:from>
    <xdr:to>
      <xdr:col>23</xdr:col>
      <xdr:colOff>457200</xdr:colOff>
      <xdr:row>43</xdr:row>
      <xdr:rowOff>102616</xdr:rowOff>
    </xdr:to>
    <xdr:sp macro="" textlink="">
      <xdr:nvSpPr>
        <xdr:cNvPr id="394" name="円/楕円 393"/>
        <xdr:cNvSpPr/>
      </xdr:nvSpPr>
      <xdr:spPr>
        <a:xfrm>
          <a:off x="16129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87393</xdr:rowOff>
    </xdr:from>
    <xdr:ext cx="736600" cy="259045"/>
    <xdr:sp macro="" textlink="">
      <xdr:nvSpPr>
        <xdr:cNvPr id="395" name="テキスト ボックス 394"/>
        <xdr:cNvSpPr txBox="1"/>
      </xdr:nvSpPr>
      <xdr:spPr>
        <a:xfrm>
          <a:off x="15798800" y="745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396" name="円/楕円 395"/>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397" name="テキスト ボックス 396"/>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398" name="円/楕円 397"/>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9" name="テキスト ボックス 398"/>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0" name="円/楕円 399"/>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1" name="テキスト ボックス 400"/>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年度決算における将来負担比率は</a:t>
          </a:r>
          <a:r>
            <a:rPr kumimoji="1" lang="en-US" altLang="ja-JP" sz="1200">
              <a:latin typeface="ＭＳ Ｐゴシック"/>
            </a:rPr>
            <a:t>91.2%</a:t>
          </a:r>
          <a:r>
            <a:rPr kumimoji="1" lang="ja-JP" altLang="en-US" sz="1200">
              <a:latin typeface="ＭＳ Ｐゴシック"/>
            </a:rPr>
            <a:t>で前年度比</a:t>
          </a:r>
          <a:r>
            <a:rPr kumimoji="1" lang="en-US" altLang="ja-JP" sz="1200">
              <a:latin typeface="ＭＳ Ｐゴシック"/>
            </a:rPr>
            <a:t>9.8</a:t>
          </a:r>
          <a:r>
            <a:rPr kumimoji="1" lang="ja-JP" altLang="en-US" sz="1200">
              <a:latin typeface="ＭＳ Ｐゴシック"/>
            </a:rPr>
            <a:t>％と改善されており、早期健全化基準を下回っている。比率改善の要因として、将来負担額は軒並みどの項目も減少しており、特に公営企業等繰入見込額が減少したことが大きく影響している。</a:t>
          </a:r>
          <a:endParaRPr kumimoji="1" lang="en-US" altLang="ja-JP" sz="1200">
            <a:latin typeface="ＭＳ Ｐゴシック"/>
          </a:endParaRPr>
        </a:p>
        <a:p>
          <a:r>
            <a:rPr kumimoji="1" lang="ja-JP" altLang="en-US" sz="1200">
              <a:latin typeface="ＭＳ Ｐゴシック"/>
            </a:rPr>
            <a:t>　また、充当可能基金についても昨年度同様増となり、今後将来を見据えた財政運営の重要な財源であることが証明されている。</a:t>
          </a:r>
          <a:endParaRPr kumimoji="1" lang="en-US" altLang="ja-JP"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18119</xdr:rowOff>
    </xdr:from>
    <xdr:to>
      <xdr:col>24</xdr:col>
      <xdr:colOff>558800</xdr:colOff>
      <xdr:row>18</xdr:row>
      <xdr:rowOff>96943</xdr:rowOff>
    </xdr:to>
    <xdr:cxnSp macro="">
      <xdr:nvCxnSpPr>
        <xdr:cNvPr id="435" name="直線コネクタ 434"/>
        <xdr:cNvCxnSpPr/>
      </xdr:nvCxnSpPr>
      <xdr:spPr>
        <a:xfrm flipV="1">
          <a:off x="16179800" y="3104219"/>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96943</xdr:rowOff>
    </xdr:from>
    <xdr:to>
      <xdr:col>23</xdr:col>
      <xdr:colOff>406400</xdr:colOff>
      <xdr:row>19</xdr:row>
      <xdr:rowOff>26839</xdr:rowOff>
    </xdr:to>
    <xdr:cxnSp macro="">
      <xdr:nvCxnSpPr>
        <xdr:cNvPr id="438" name="直線コネクタ 437"/>
        <xdr:cNvCxnSpPr/>
      </xdr:nvCxnSpPr>
      <xdr:spPr>
        <a:xfrm flipV="1">
          <a:off x="15290800" y="318304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170942</xdr:rowOff>
    </xdr:from>
    <xdr:to>
      <xdr:col>22</xdr:col>
      <xdr:colOff>203200</xdr:colOff>
      <xdr:row>19</xdr:row>
      <xdr:rowOff>26839</xdr:rowOff>
    </xdr:to>
    <xdr:cxnSp macro="">
      <xdr:nvCxnSpPr>
        <xdr:cNvPr id="441" name="直線コネクタ 440"/>
        <xdr:cNvCxnSpPr/>
      </xdr:nvCxnSpPr>
      <xdr:spPr>
        <a:xfrm>
          <a:off x="14401800" y="3257042"/>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170942</xdr:rowOff>
    </xdr:from>
    <xdr:to>
      <xdr:col>21</xdr:col>
      <xdr:colOff>0</xdr:colOff>
      <xdr:row>20</xdr:row>
      <xdr:rowOff>17060</xdr:rowOff>
    </xdr:to>
    <xdr:cxnSp macro="">
      <xdr:nvCxnSpPr>
        <xdr:cNvPr id="444" name="直線コネクタ 443"/>
        <xdr:cNvCxnSpPr/>
      </xdr:nvCxnSpPr>
      <xdr:spPr>
        <a:xfrm flipV="1">
          <a:off x="13512800" y="325704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138769</xdr:rowOff>
    </xdr:from>
    <xdr:to>
      <xdr:col>24</xdr:col>
      <xdr:colOff>609600</xdr:colOff>
      <xdr:row>18</xdr:row>
      <xdr:rowOff>68919</xdr:rowOff>
    </xdr:to>
    <xdr:sp macro="" textlink="">
      <xdr:nvSpPr>
        <xdr:cNvPr id="454" name="円/楕円 453"/>
        <xdr:cNvSpPr/>
      </xdr:nvSpPr>
      <xdr:spPr>
        <a:xfrm>
          <a:off x="169672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110846</xdr:rowOff>
    </xdr:from>
    <xdr:ext cx="762000" cy="259045"/>
    <xdr:sp macro="" textlink="">
      <xdr:nvSpPr>
        <xdr:cNvPr id="455" name="将来負担の状況該当値テキスト"/>
        <xdr:cNvSpPr txBox="1"/>
      </xdr:nvSpPr>
      <xdr:spPr>
        <a:xfrm>
          <a:off x="17106900" y="30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46143</xdr:rowOff>
    </xdr:from>
    <xdr:to>
      <xdr:col>23</xdr:col>
      <xdr:colOff>457200</xdr:colOff>
      <xdr:row>18</xdr:row>
      <xdr:rowOff>147743</xdr:rowOff>
    </xdr:to>
    <xdr:sp macro="" textlink="">
      <xdr:nvSpPr>
        <xdr:cNvPr id="456" name="円/楕円 455"/>
        <xdr:cNvSpPr/>
      </xdr:nvSpPr>
      <xdr:spPr>
        <a:xfrm>
          <a:off x="16129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132520</xdr:rowOff>
    </xdr:from>
    <xdr:ext cx="736600" cy="259045"/>
    <xdr:sp macro="" textlink="">
      <xdr:nvSpPr>
        <xdr:cNvPr id="457" name="テキスト ボックス 456"/>
        <xdr:cNvSpPr txBox="1"/>
      </xdr:nvSpPr>
      <xdr:spPr>
        <a:xfrm>
          <a:off x="15798800" y="321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147489</xdr:rowOff>
    </xdr:from>
    <xdr:to>
      <xdr:col>22</xdr:col>
      <xdr:colOff>254000</xdr:colOff>
      <xdr:row>19</xdr:row>
      <xdr:rowOff>77639</xdr:rowOff>
    </xdr:to>
    <xdr:sp macro="" textlink="">
      <xdr:nvSpPr>
        <xdr:cNvPr id="458" name="円/楕円 457"/>
        <xdr:cNvSpPr/>
      </xdr:nvSpPr>
      <xdr:spPr>
        <a:xfrm>
          <a:off x="15240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62416</xdr:rowOff>
    </xdr:from>
    <xdr:ext cx="762000" cy="259045"/>
    <xdr:sp macro="" textlink="">
      <xdr:nvSpPr>
        <xdr:cNvPr id="459" name="テキスト ボックス 458"/>
        <xdr:cNvSpPr txBox="1"/>
      </xdr:nvSpPr>
      <xdr:spPr>
        <a:xfrm>
          <a:off x="14909800" y="331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120142</xdr:rowOff>
    </xdr:from>
    <xdr:to>
      <xdr:col>21</xdr:col>
      <xdr:colOff>50800</xdr:colOff>
      <xdr:row>19</xdr:row>
      <xdr:rowOff>50292</xdr:rowOff>
    </xdr:to>
    <xdr:sp macro="" textlink="">
      <xdr:nvSpPr>
        <xdr:cNvPr id="460" name="円/楕円 459"/>
        <xdr:cNvSpPr/>
      </xdr:nvSpPr>
      <xdr:spPr>
        <a:xfrm>
          <a:off x="14351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35069</xdr:rowOff>
    </xdr:from>
    <xdr:ext cx="762000" cy="259045"/>
    <xdr:sp macro="" textlink="">
      <xdr:nvSpPr>
        <xdr:cNvPr id="461" name="テキスト ボックス 460"/>
        <xdr:cNvSpPr txBox="1"/>
      </xdr:nvSpPr>
      <xdr:spPr>
        <a:xfrm>
          <a:off x="14020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137710</xdr:rowOff>
    </xdr:from>
    <xdr:to>
      <xdr:col>19</xdr:col>
      <xdr:colOff>533400</xdr:colOff>
      <xdr:row>20</xdr:row>
      <xdr:rowOff>67860</xdr:rowOff>
    </xdr:to>
    <xdr:sp macro="" textlink="">
      <xdr:nvSpPr>
        <xdr:cNvPr id="462" name="円/楕円 461"/>
        <xdr:cNvSpPr/>
      </xdr:nvSpPr>
      <xdr:spPr>
        <a:xfrm>
          <a:off x="13462000" y="33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52637</xdr:rowOff>
    </xdr:from>
    <xdr:ext cx="762000" cy="259045"/>
    <xdr:sp macro="" textlink="">
      <xdr:nvSpPr>
        <xdr:cNvPr id="463" name="テキスト ボックス 462"/>
        <xdr:cNvSpPr txBox="1"/>
      </xdr:nvSpPr>
      <xdr:spPr>
        <a:xfrm>
          <a:off x="13131800" y="348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人件費の経常収支比率は</a:t>
          </a:r>
          <a:r>
            <a:rPr kumimoji="1" lang="en-US" altLang="ja-JP" sz="1300">
              <a:latin typeface="ＭＳ Ｐゴシック"/>
            </a:rPr>
            <a:t>22.9</a:t>
          </a:r>
          <a:r>
            <a:rPr kumimoji="1" lang="ja-JP" altLang="en-US" sz="1300">
              <a:latin typeface="ＭＳ Ｐゴシック"/>
            </a:rPr>
            <a:t>％と昨年度から△</a:t>
          </a:r>
          <a:r>
            <a:rPr kumimoji="1" lang="en-US" altLang="ja-JP" sz="1300">
              <a:latin typeface="ＭＳ Ｐゴシック"/>
            </a:rPr>
            <a:t>0.2</a:t>
          </a:r>
          <a:r>
            <a:rPr kumimoji="1" lang="ja-JP" altLang="en-US" sz="1300">
              <a:latin typeface="ＭＳ Ｐゴシック"/>
            </a:rPr>
            <a:t>％となり、類似団体平均値となった。</a:t>
          </a:r>
        </a:p>
        <a:p>
          <a:r>
            <a:rPr kumimoji="1" lang="ja-JP" altLang="en-US" sz="1300">
              <a:latin typeface="ＭＳ Ｐゴシック"/>
            </a:rPr>
            <a:t>　今後も適正な数値を維持するため、退職者数と新規採用数のバランスを考慮しながら計画的な定員管理に努めていくものである。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154432</xdr:rowOff>
    </xdr:to>
    <xdr:cxnSp macro="">
      <xdr:nvCxnSpPr>
        <xdr:cNvPr id="64" name="直線コネクタ 63"/>
        <xdr:cNvCxnSpPr/>
      </xdr:nvCxnSpPr>
      <xdr:spPr>
        <a:xfrm flipV="1">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83566</xdr:rowOff>
    </xdr:to>
    <xdr:cxnSp macro="">
      <xdr:nvCxnSpPr>
        <xdr:cNvPr id="67" name="直線コネクタ 66"/>
        <xdr:cNvCxnSpPr/>
      </xdr:nvCxnSpPr>
      <xdr:spPr>
        <a:xfrm flipV="1">
          <a:off x="3098800" y="63266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37</xdr:row>
      <xdr:rowOff>88138</xdr:rowOff>
    </xdr:to>
    <xdr:cxnSp macro="">
      <xdr:nvCxnSpPr>
        <xdr:cNvPr id="70" name="直線コネクタ 69"/>
        <xdr:cNvCxnSpPr/>
      </xdr:nvCxnSpPr>
      <xdr:spPr>
        <a:xfrm flipV="1">
          <a:off x="2209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152146</xdr:rowOff>
    </xdr:to>
    <xdr:cxnSp macro="">
      <xdr:nvCxnSpPr>
        <xdr:cNvPr id="73" name="直線コネクタ 72"/>
        <xdr:cNvCxnSpPr/>
      </xdr:nvCxnSpPr>
      <xdr:spPr>
        <a:xfrm flipV="1">
          <a:off x="1320800" y="64317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5" name="円/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32766</xdr:rowOff>
    </xdr:from>
    <xdr:to>
      <xdr:col>4</xdr:col>
      <xdr:colOff>396875</xdr:colOff>
      <xdr:row>37</xdr:row>
      <xdr:rowOff>134366</xdr:rowOff>
    </xdr:to>
    <xdr:sp macro="" textlink="">
      <xdr:nvSpPr>
        <xdr:cNvPr id="87" name="円/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9" name="円/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物件費に係る経常収支比率は</a:t>
          </a:r>
          <a:r>
            <a:rPr kumimoji="1" lang="en-US" altLang="ja-JP" sz="1100" baseline="0">
              <a:solidFill>
                <a:schemeClr val="dk1"/>
              </a:solidFill>
              <a:effectLst/>
              <a:latin typeface="+mn-lt"/>
              <a:ea typeface="+mn-ea"/>
              <a:cs typeface="+mn-cs"/>
            </a:rPr>
            <a:t>17.6</a:t>
          </a:r>
          <a:r>
            <a:rPr kumimoji="1" lang="ja-JP" altLang="ja-JP" sz="1100" baseline="0">
              <a:solidFill>
                <a:schemeClr val="dk1"/>
              </a:solidFill>
              <a:effectLst/>
              <a:latin typeface="+mn-lt"/>
              <a:ea typeface="+mn-ea"/>
              <a:cs typeface="+mn-cs"/>
            </a:rPr>
            <a:t>％と昨年度に</a:t>
          </a:r>
          <a:r>
            <a:rPr kumimoji="1" lang="ja-JP" altLang="en-US" sz="1100" baseline="0">
              <a:solidFill>
                <a:schemeClr val="dk1"/>
              </a:solidFill>
              <a:effectLst/>
              <a:latin typeface="+mn-lt"/>
              <a:ea typeface="+mn-ea"/>
              <a:cs typeface="+mn-cs"/>
            </a:rPr>
            <a:t>比較し</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％上昇した。類似団体内平均値と比べても高い水準で例年とも推移している。</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 </a:t>
          </a:r>
          <a:r>
            <a:rPr kumimoji="1" lang="ja-JP" altLang="en-US" sz="1100" baseline="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の値の上昇の理由としては、</a:t>
          </a:r>
          <a:r>
            <a:rPr kumimoji="1" lang="ja-JP" altLang="en-US" sz="1100" baseline="0">
              <a:solidFill>
                <a:schemeClr val="dk1"/>
              </a:solidFill>
              <a:effectLst/>
              <a:latin typeface="+mn-lt"/>
              <a:ea typeface="+mn-ea"/>
              <a:cs typeface="+mn-cs"/>
            </a:rPr>
            <a:t>賃金（前年度比約</a:t>
          </a:r>
          <a:r>
            <a:rPr kumimoji="1" lang="en-US" altLang="ja-JP" sz="1100" baseline="0">
              <a:solidFill>
                <a:schemeClr val="dk1"/>
              </a:solidFill>
              <a:effectLst/>
              <a:latin typeface="+mn-lt"/>
              <a:ea typeface="+mn-ea"/>
              <a:cs typeface="+mn-cs"/>
            </a:rPr>
            <a:t>+32</a:t>
          </a:r>
          <a:r>
            <a:rPr kumimoji="1" lang="ja-JP" altLang="en-US" sz="1100" baseline="0">
              <a:solidFill>
                <a:schemeClr val="dk1"/>
              </a:solidFill>
              <a:effectLst/>
              <a:latin typeface="+mn-lt"/>
              <a:ea typeface="+mn-ea"/>
              <a:cs typeface="+mn-cs"/>
            </a:rPr>
            <a:t>％）と委託料（前年度比約</a:t>
          </a:r>
          <a:r>
            <a:rPr kumimoji="1" lang="en-US" altLang="ja-JP" sz="1100" baseline="0">
              <a:solidFill>
                <a:schemeClr val="dk1"/>
              </a:solidFill>
              <a:effectLst/>
              <a:latin typeface="+mn-lt"/>
              <a:ea typeface="+mn-ea"/>
              <a:cs typeface="+mn-cs"/>
            </a:rPr>
            <a:t>+21</a:t>
          </a:r>
          <a:r>
            <a:rPr kumimoji="1" lang="ja-JP" altLang="en-US" sz="1100" baseline="0">
              <a:solidFill>
                <a:schemeClr val="dk1"/>
              </a:solidFill>
              <a:effectLst/>
              <a:latin typeface="+mn-lt"/>
              <a:ea typeface="+mn-ea"/>
              <a:cs typeface="+mn-cs"/>
            </a:rPr>
            <a:t>％）の増が挙げられる</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の運営経費</a:t>
          </a:r>
          <a:r>
            <a:rPr lang="ja-JP" altLang="en-US" sz="1100" b="0" i="0" baseline="0">
              <a:solidFill>
                <a:schemeClr val="dk1"/>
              </a:solidFill>
              <a:effectLst/>
              <a:latin typeface="+mn-lt"/>
              <a:ea typeface="+mn-ea"/>
              <a:cs typeface="+mn-cs"/>
            </a:rPr>
            <a:t>が物価上昇等により、軒並み増加しているため、</a:t>
          </a:r>
          <a:r>
            <a:rPr lang="ja-JP" altLang="ja-JP" sz="1100" b="0" i="0" baseline="0">
              <a:solidFill>
                <a:schemeClr val="dk1"/>
              </a:solidFill>
              <a:effectLst/>
              <a:latin typeface="+mn-lt"/>
              <a:ea typeface="+mn-ea"/>
              <a:cs typeface="+mn-cs"/>
            </a:rPr>
            <a:t>当該比率の上昇に影響している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今後は</a:t>
          </a:r>
          <a:r>
            <a:rPr kumimoji="1" lang="ja-JP" altLang="en-US" sz="1100" baseline="0">
              <a:solidFill>
                <a:schemeClr val="dk1"/>
              </a:solidFill>
              <a:effectLst/>
              <a:latin typeface="+mn-lt"/>
              <a:ea typeface="+mn-ea"/>
              <a:cs typeface="+mn-cs"/>
            </a:rPr>
            <a:t>当該</a:t>
          </a:r>
          <a:r>
            <a:rPr kumimoji="1" lang="ja-JP" altLang="ja-JP" sz="1100" baseline="0">
              <a:solidFill>
                <a:schemeClr val="dk1"/>
              </a:solidFill>
              <a:effectLst/>
              <a:latin typeface="+mn-lt"/>
              <a:ea typeface="+mn-ea"/>
              <a:cs typeface="+mn-cs"/>
            </a:rPr>
            <a:t>比率の高止まりを防ぐため、削減できる一般事務事業の物件費の洗い出し</a:t>
          </a:r>
          <a:r>
            <a:rPr kumimoji="1" lang="ja-JP" altLang="en-US" sz="1100" baseline="0">
              <a:solidFill>
                <a:schemeClr val="dk1"/>
              </a:solidFill>
              <a:effectLst/>
              <a:latin typeface="+mn-lt"/>
              <a:ea typeface="+mn-ea"/>
              <a:cs typeface="+mn-cs"/>
            </a:rPr>
            <a:t>などの行財政改革により一層努める必要がある。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96520</xdr:rowOff>
    </xdr:to>
    <xdr:cxnSp macro="">
      <xdr:nvCxnSpPr>
        <xdr:cNvPr id="125" name="直線コネクタ 124"/>
        <xdr:cNvCxnSpPr/>
      </xdr:nvCxnSpPr>
      <xdr:spPr>
        <a:xfrm>
          <a:off x="15671800" y="3106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20320</xdr:rowOff>
    </xdr:to>
    <xdr:cxnSp macro="">
      <xdr:nvCxnSpPr>
        <xdr:cNvPr id="128" name="直線コネクタ 127"/>
        <xdr:cNvCxnSpPr/>
      </xdr:nvCxnSpPr>
      <xdr:spPr>
        <a:xfrm>
          <a:off x="14782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115570</xdr:rowOff>
    </xdr:to>
    <xdr:cxnSp macro="">
      <xdr:nvCxnSpPr>
        <xdr:cNvPr id="131" name="直線コネクタ 130"/>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115570</xdr:rowOff>
    </xdr:to>
    <xdr:cxnSp macro="">
      <xdr:nvCxnSpPr>
        <xdr:cNvPr id="134" name="直線コネクタ 133"/>
        <xdr:cNvCxnSpPr/>
      </xdr:nvCxnSpPr>
      <xdr:spPr>
        <a:xfrm>
          <a:off x="13004800" y="2931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4" name="円/楕円 143"/>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17797</xdr:rowOff>
    </xdr:from>
    <xdr:ext cx="762000" cy="259045"/>
    <xdr:sp macro="" textlink="">
      <xdr:nvSpPr>
        <xdr:cNvPr id="145"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6" name="円/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8" name="円/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0" name="円/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2" name="円/楕円 151"/>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3" name="テキスト ボックス 152"/>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扶助費の経常収支比率は</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と前年度比△</a:t>
          </a:r>
          <a:r>
            <a:rPr kumimoji="1" lang="en-US" altLang="ja-JP" sz="1200">
              <a:solidFill>
                <a:schemeClr val="dk1"/>
              </a:solidFill>
              <a:effectLst/>
              <a:latin typeface="+mn-lt"/>
              <a:ea typeface="+mn-ea"/>
              <a:cs typeface="+mn-cs"/>
            </a:rPr>
            <a:t>0.1</a:t>
          </a:r>
          <a:r>
            <a:rPr kumimoji="1" lang="ja-JP" altLang="en-US" sz="1200">
              <a:solidFill>
                <a:schemeClr val="dk1"/>
              </a:solidFill>
              <a:effectLst/>
              <a:latin typeface="+mn-lt"/>
              <a:ea typeface="+mn-ea"/>
              <a:cs typeface="+mn-cs"/>
            </a:rPr>
            <a:t>％と微減となった</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当町はこれまで国や県の制度に沿った扶助費が多く、制度改正等によって左右されやすい経費であったが、近年では独自に</a:t>
          </a:r>
          <a:r>
            <a:rPr kumimoji="1" lang="ja-JP" altLang="en-US" sz="1200">
              <a:solidFill>
                <a:schemeClr val="dk1"/>
              </a:solidFill>
              <a:effectLst/>
              <a:latin typeface="+mn-lt"/>
              <a:ea typeface="+mn-ea"/>
              <a:cs typeface="+mn-cs"/>
            </a:rPr>
            <a:t>乳幼児医療給付費（中学生終期までの医療費の無料化）や就学援助費の範囲等の拡充を図り</a:t>
          </a:r>
          <a:r>
            <a:rPr kumimoji="1" lang="ja-JP" altLang="ja-JP" sz="1200">
              <a:solidFill>
                <a:schemeClr val="dk1"/>
              </a:solidFill>
              <a:effectLst/>
              <a:latin typeface="+mn-lt"/>
              <a:ea typeface="+mn-ea"/>
              <a:cs typeface="+mn-cs"/>
            </a:rPr>
            <a:t>、単独で住民ニーズを捉えた施策</a:t>
          </a:r>
          <a:r>
            <a:rPr kumimoji="1" lang="ja-JP" altLang="en-US" sz="1200">
              <a:solidFill>
                <a:schemeClr val="dk1"/>
              </a:solidFill>
              <a:effectLst/>
              <a:latin typeface="+mn-lt"/>
              <a:ea typeface="+mn-ea"/>
              <a:cs typeface="+mn-cs"/>
            </a:rPr>
            <a:t>を実施してきている。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今後も、子ども・子育て施策や、定住促進施策の一環として、さらなる範囲の拡充等も予想され、また高齢化</a:t>
          </a:r>
          <a:r>
            <a:rPr kumimoji="1" lang="ja-JP" altLang="ja-JP" sz="1200">
              <a:solidFill>
                <a:schemeClr val="dk1"/>
              </a:solidFill>
              <a:effectLst/>
              <a:latin typeface="+mn-lt"/>
              <a:ea typeface="+mn-ea"/>
              <a:cs typeface="+mn-cs"/>
            </a:rPr>
            <a:t>によ</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扶助費の需要は高ま</a:t>
          </a:r>
          <a:r>
            <a:rPr kumimoji="1" lang="ja-JP" altLang="en-US" sz="1200">
              <a:solidFill>
                <a:schemeClr val="dk1"/>
              </a:solidFill>
              <a:effectLst/>
              <a:latin typeface="+mn-lt"/>
              <a:ea typeface="+mn-ea"/>
              <a:cs typeface="+mn-cs"/>
            </a:rPr>
            <a:t>ることが懸念される。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87" name="直線コネクタ 186"/>
        <xdr:cNvCxnSpPr/>
      </xdr:nvCxnSpPr>
      <xdr:spPr>
        <a:xfrm flipV="1">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90" name="直線コネクタ 189"/>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127000</xdr:rowOff>
    </xdr:to>
    <xdr:cxnSp macro="">
      <xdr:nvCxnSpPr>
        <xdr:cNvPr id="193" name="直線コネクタ 192"/>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6" name="直線コネクタ 195"/>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その他</a:t>
          </a:r>
          <a:r>
            <a:rPr kumimoji="1" lang="ja-JP" altLang="en-US" sz="1000">
              <a:solidFill>
                <a:schemeClr val="dk1"/>
              </a:solidFill>
              <a:effectLst/>
              <a:latin typeface="+mn-lt"/>
              <a:ea typeface="+mn-ea"/>
              <a:cs typeface="+mn-cs"/>
            </a:rPr>
            <a:t>経費</a:t>
          </a:r>
          <a:r>
            <a:rPr kumimoji="1" lang="ja-JP" altLang="ja-JP" sz="1000">
              <a:solidFill>
                <a:schemeClr val="dk1"/>
              </a:solidFill>
              <a:effectLst/>
              <a:latin typeface="+mn-lt"/>
              <a:ea typeface="+mn-ea"/>
              <a:cs typeface="+mn-cs"/>
            </a:rPr>
            <a:t>は</a:t>
          </a:r>
          <a:r>
            <a:rPr kumimoji="1" lang="en-US" altLang="ja-JP" sz="1000">
              <a:solidFill>
                <a:schemeClr val="dk1"/>
              </a:solidFill>
              <a:effectLst/>
              <a:latin typeface="+mn-lt"/>
              <a:ea typeface="+mn-ea"/>
              <a:cs typeface="+mn-cs"/>
            </a:rPr>
            <a:t>14.3</a:t>
          </a:r>
          <a:r>
            <a:rPr kumimoji="1" lang="ja-JP" altLang="ja-JP" sz="1000">
              <a:solidFill>
                <a:schemeClr val="dk1"/>
              </a:solidFill>
              <a:effectLst/>
              <a:latin typeface="+mn-lt"/>
              <a:ea typeface="+mn-ea"/>
              <a:cs typeface="+mn-cs"/>
            </a:rPr>
            <a:t>％と昨年度比</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減少のほぼ横ばいの状況となった。内訳として、維持補修費が</a:t>
          </a:r>
          <a:r>
            <a:rPr kumimoji="1" lang="en-US" altLang="ja-JP" sz="1000">
              <a:solidFill>
                <a:schemeClr val="dk1"/>
              </a:solidFill>
              <a:effectLst/>
              <a:latin typeface="+mn-lt"/>
              <a:ea typeface="+mn-ea"/>
              <a:cs typeface="+mn-cs"/>
            </a:rPr>
            <a:t>4.1%</a:t>
          </a:r>
          <a:r>
            <a:rPr kumimoji="1" lang="ja-JP" altLang="en-US"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）、繰出金が</a:t>
          </a:r>
          <a:r>
            <a:rPr kumimoji="1" lang="en-US" altLang="ja-JP" sz="1000">
              <a:solidFill>
                <a:schemeClr val="dk1"/>
              </a:solidFill>
              <a:effectLst/>
              <a:latin typeface="+mn-lt"/>
              <a:ea typeface="+mn-ea"/>
              <a:cs typeface="+mn-cs"/>
            </a:rPr>
            <a:t>10.3</a:t>
          </a:r>
          <a:r>
            <a:rPr kumimoji="1" lang="ja-JP" altLang="en-US"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維持補修</a:t>
          </a:r>
          <a:r>
            <a:rPr kumimoji="1" lang="ja-JP" altLang="en-US" sz="1000">
              <a:solidFill>
                <a:schemeClr val="dk1"/>
              </a:solidFill>
              <a:effectLst/>
              <a:latin typeface="+mn-lt"/>
              <a:ea typeface="+mn-ea"/>
              <a:cs typeface="+mn-cs"/>
            </a:rPr>
            <a:t>は、大半を占めている除排雪経費が小雪により減少しているが、一方では公共施設の老朽化が進みそれに係る改修経費が増加している。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特別会計への繰出金については、</a:t>
          </a:r>
          <a:r>
            <a:rPr kumimoji="1" lang="ja-JP" altLang="en-US" sz="1000">
              <a:solidFill>
                <a:schemeClr val="dk1"/>
              </a:solidFill>
              <a:effectLst/>
              <a:latin typeface="+mn-lt"/>
              <a:ea typeface="+mn-ea"/>
              <a:cs typeface="+mn-cs"/>
            </a:rPr>
            <a:t>軒並み減少傾向にあるが、下水道特別会計繰出金のみ前年度比＋</a:t>
          </a:r>
          <a:r>
            <a:rPr kumimoji="1" lang="en-US" altLang="ja-JP" sz="1000">
              <a:solidFill>
                <a:schemeClr val="dk1"/>
              </a:solidFill>
              <a:effectLst/>
              <a:latin typeface="+mn-lt"/>
              <a:ea typeface="+mn-ea"/>
              <a:cs typeface="+mn-cs"/>
            </a:rPr>
            <a:t>4,000</a:t>
          </a:r>
          <a:r>
            <a:rPr kumimoji="1" lang="ja-JP" altLang="en-US" sz="1000">
              <a:solidFill>
                <a:schemeClr val="dk1"/>
              </a:solidFill>
              <a:effectLst/>
              <a:latin typeface="+mn-lt"/>
              <a:ea typeface="+mn-ea"/>
              <a:cs typeface="+mn-cs"/>
            </a:rPr>
            <a:t>千円ほどの増となっている。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今後について、維持補修費は、施設等の老朽化などによる、費用増加が見込まれる他、操出金については、特に</a:t>
          </a:r>
          <a:r>
            <a:rPr kumimoji="1" lang="ja-JP" altLang="ja-JP" sz="1000">
              <a:solidFill>
                <a:schemeClr val="dk1"/>
              </a:solidFill>
              <a:effectLst/>
              <a:latin typeface="+mn-lt"/>
              <a:ea typeface="+mn-ea"/>
              <a:cs typeface="+mn-cs"/>
            </a:rPr>
            <a:t>下水道</a:t>
          </a:r>
          <a:r>
            <a:rPr kumimoji="1" lang="ja-JP" altLang="en-US" sz="1000">
              <a:solidFill>
                <a:schemeClr val="dk1"/>
              </a:solidFill>
              <a:effectLst/>
              <a:latin typeface="+mn-lt"/>
              <a:ea typeface="+mn-ea"/>
              <a:cs typeface="+mn-cs"/>
            </a:rPr>
            <a:t>事業における一般会計の負担増が見込まれている状況の中、両経費における</a:t>
          </a:r>
          <a:r>
            <a:rPr kumimoji="1" lang="ja-JP" altLang="ja-JP" sz="1000">
              <a:solidFill>
                <a:schemeClr val="dk1"/>
              </a:solidFill>
              <a:effectLst/>
              <a:latin typeface="+mn-lt"/>
              <a:ea typeface="+mn-ea"/>
              <a:cs typeface="+mn-cs"/>
            </a:rPr>
            <a:t>抜本的な経営</a:t>
          </a:r>
          <a:r>
            <a:rPr kumimoji="1" lang="ja-JP" altLang="en-US" sz="1000">
              <a:solidFill>
                <a:schemeClr val="dk1"/>
              </a:solidFill>
              <a:effectLst/>
              <a:latin typeface="+mn-lt"/>
              <a:ea typeface="+mn-ea"/>
              <a:cs typeface="+mn-cs"/>
            </a:rPr>
            <a:t>方針の転換が必要である。</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144145</xdr:rowOff>
    </xdr:from>
    <xdr:to>
      <xdr:col>24</xdr:col>
      <xdr:colOff>31750</xdr:colOff>
      <xdr:row>58</xdr:row>
      <xdr:rowOff>149860</xdr:rowOff>
    </xdr:to>
    <xdr:cxnSp macro="">
      <xdr:nvCxnSpPr>
        <xdr:cNvPr id="243" name="直線コネクタ 242"/>
        <xdr:cNvCxnSpPr/>
      </xdr:nvCxnSpPr>
      <xdr:spPr>
        <a:xfrm flipV="1">
          <a:off x="15671800" y="100882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149860</xdr:rowOff>
    </xdr:to>
    <xdr:cxnSp macro="">
      <xdr:nvCxnSpPr>
        <xdr:cNvPr id="246" name="直線コネクタ 245"/>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161290</xdr:rowOff>
    </xdr:to>
    <xdr:cxnSp macro="">
      <xdr:nvCxnSpPr>
        <xdr:cNvPr id="249" name="直線コネクタ 248"/>
        <xdr:cNvCxnSpPr/>
      </xdr:nvCxnSpPr>
      <xdr:spPr>
        <a:xfrm flipV="1">
          <a:off x="13893800" y="100253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24130</xdr:rowOff>
    </xdr:from>
    <xdr:to>
      <xdr:col>20</xdr:col>
      <xdr:colOff>158750</xdr:colOff>
      <xdr:row>58</xdr:row>
      <xdr:rowOff>161290</xdr:rowOff>
    </xdr:to>
    <xdr:cxnSp macro="">
      <xdr:nvCxnSpPr>
        <xdr:cNvPr id="252" name="直線コネクタ 251"/>
        <xdr:cNvCxnSpPr/>
      </xdr:nvCxnSpPr>
      <xdr:spPr>
        <a:xfrm>
          <a:off x="13004800" y="99682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93345</xdr:rowOff>
    </xdr:from>
    <xdr:to>
      <xdr:col>24</xdr:col>
      <xdr:colOff>82550</xdr:colOff>
      <xdr:row>59</xdr:row>
      <xdr:rowOff>23495</xdr:rowOff>
    </xdr:to>
    <xdr:sp macro="" textlink="">
      <xdr:nvSpPr>
        <xdr:cNvPr id="262" name="円/楕円 261"/>
        <xdr:cNvSpPr/>
      </xdr:nvSpPr>
      <xdr:spPr>
        <a:xfrm>
          <a:off x="164592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65422</xdr:rowOff>
    </xdr:from>
    <xdr:ext cx="762000" cy="259045"/>
    <xdr:sp macro="" textlink="">
      <xdr:nvSpPr>
        <xdr:cNvPr id="263" name="その他該当値テキスト"/>
        <xdr:cNvSpPr txBox="1"/>
      </xdr:nvSpPr>
      <xdr:spPr>
        <a:xfrm>
          <a:off x="165989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64" name="円/楕円 263"/>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65" name="テキスト ボックス 264"/>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6" name="円/楕円 26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7" name="テキスト ボックス 26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110490</xdr:rowOff>
    </xdr:from>
    <xdr:to>
      <xdr:col>20</xdr:col>
      <xdr:colOff>209550</xdr:colOff>
      <xdr:row>59</xdr:row>
      <xdr:rowOff>40640</xdr:rowOff>
    </xdr:to>
    <xdr:sp macro="" textlink="">
      <xdr:nvSpPr>
        <xdr:cNvPr id="268" name="円/楕円 267"/>
        <xdr:cNvSpPr/>
      </xdr:nvSpPr>
      <xdr:spPr>
        <a:xfrm>
          <a:off x="13843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25417</xdr:rowOff>
    </xdr:from>
    <xdr:ext cx="762000" cy="259045"/>
    <xdr:sp macro="" textlink="">
      <xdr:nvSpPr>
        <xdr:cNvPr id="269" name="テキスト ボックス 268"/>
        <xdr:cNvSpPr txBox="1"/>
      </xdr:nvSpPr>
      <xdr:spPr>
        <a:xfrm>
          <a:off x="13512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144780</xdr:rowOff>
    </xdr:from>
    <xdr:to>
      <xdr:col>19</xdr:col>
      <xdr:colOff>6350</xdr:colOff>
      <xdr:row>58</xdr:row>
      <xdr:rowOff>74930</xdr:rowOff>
    </xdr:to>
    <xdr:sp macro="" textlink="">
      <xdr:nvSpPr>
        <xdr:cNvPr id="270" name="円/楕円 269"/>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59707</xdr:rowOff>
    </xdr:from>
    <xdr:ext cx="762000" cy="259045"/>
    <xdr:sp macro="" textlink="">
      <xdr:nvSpPr>
        <xdr:cNvPr id="271" name="テキスト ボックス 270"/>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補助費等の経常収支比率は</a:t>
          </a:r>
          <a:r>
            <a:rPr kumimoji="1" lang="en-US" altLang="ja-JP" sz="1200">
              <a:solidFill>
                <a:schemeClr val="dk1"/>
              </a:solidFill>
              <a:effectLst/>
              <a:latin typeface="+mn-lt"/>
              <a:ea typeface="+mn-ea"/>
              <a:cs typeface="+mn-cs"/>
            </a:rPr>
            <a:t>14.0</a:t>
          </a:r>
          <a:r>
            <a:rPr kumimoji="1" lang="ja-JP" altLang="ja-JP" sz="1200">
              <a:solidFill>
                <a:schemeClr val="dk1"/>
              </a:solidFill>
              <a:effectLst/>
              <a:latin typeface="+mn-lt"/>
              <a:ea typeface="+mn-ea"/>
              <a:cs typeface="+mn-cs"/>
            </a:rPr>
            <a:t>％で昨年度より</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した。主な要因として</a:t>
          </a:r>
          <a:r>
            <a:rPr kumimoji="1" lang="ja-JP" altLang="en-US" sz="1200">
              <a:solidFill>
                <a:schemeClr val="dk1"/>
              </a:solidFill>
              <a:effectLst/>
              <a:latin typeface="+mn-lt"/>
              <a:ea typeface="+mn-ea"/>
              <a:cs typeface="+mn-cs"/>
            </a:rPr>
            <a:t>、教育・保育給付費（保育所運営費補助金）が制度改正に伴い減少したこと（約</a:t>
          </a:r>
          <a:r>
            <a:rPr kumimoji="1" lang="en-US" altLang="ja-JP" sz="1200">
              <a:solidFill>
                <a:schemeClr val="dk1"/>
              </a:solidFill>
              <a:effectLst/>
              <a:latin typeface="+mn-lt"/>
              <a:ea typeface="+mn-ea"/>
              <a:cs typeface="+mn-cs"/>
            </a:rPr>
            <a:t>21,000</a:t>
          </a:r>
          <a:r>
            <a:rPr kumimoji="1" lang="ja-JP" altLang="en-US" sz="1200">
              <a:solidFill>
                <a:schemeClr val="dk1"/>
              </a:solidFill>
              <a:effectLst/>
              <a:latin typeface="+mn-lt"/>
              <a:ea typeface="+mn-ea"/>
              <a:cs typeface="+mn-cs"/>
            </a:rPr>
            <a:t>千円）等が挙げられる。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年々、類似団体の平均値に近づいてはいるが、</a:t>
          </a:r>
          <a:r>
            <a:rPr kumimoji="1" lang="ja-JP" altLang="ja-JP" sz="1200">
              <a:solidFill>
                <a:schemeClr val="dk1"/>
              </a:solidFill>
              <a:effectLst/>
              <a:latin typeface="+mn-lt"/>
              <a:ea typeface="+mn-ea"/>
              <a:cs typeface="+mn-cs"/>
            </a:rPr>
            <a:t>公営企業も含めた各種団体への補助金等を精査・見直しをするなど、経費の節減に努めていくものである。</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97282</xdr:rowOff>
    </xdr:to>
    <xdr:cxnSp macro="">
      <xdr:nvCxnSpPr>
        <xdr:cNvPr id="301" name="直線コネクタ 300"/>
        <xdr:cNvCxnSpPr/>
      </xdr:nvCxnSpPr>
      <xdr:spPr>
        <a:xfrm flipV="1">
          <a:off x="15671800" y="6367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97282</xdr:rowOff>
    </xdr:to>
    <xdr:cxnSp macro="">
      <xdr:nvCxnSpPr>
        <xdr:cNvPr id="304" name="直線コネクタ 303"/>
        <xdr:cNvCxnSpPr/>
      </xdr:nvCxnSpPr>
      <xdr:spPr>
        <a:xfrm>
          <a:off x="14782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92710</xdr:rowOff>
    </xdr:to>
    <xdr:cxnSp macro="">
      <xdr:nvCxnSpPr>
        <xdr:cNvPr id="307" name="直線コネクタ 306"/>
        <xdr:cNvCxnSpPr/>
      </xdr:nvCxnSpPr>
      <xdr:spPr>
        <a:xfrm flipV="1">
          <a:off x="13893800" y="63814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152146</xdr:rowOff>
    </xdr:to>
    <xdr:cxnSp macro="">
      <xdr:nvCxnSpPr>
        <xdr:cNvPr id="310" name="直線コネクタ 309"/>
        <xdr:cNvCxnSpPr/>
      </xdr:nvCxnSpPr>
      <xdr:spPr>
        <a:xfrm flipV="1">
          <a:off x="13004800" y="6436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0" name="円/楕円 31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2" name="円/楕円 321"/>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3" name="テキスト ボックス 322"/>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4" name="円/楕円 32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5" name="テキスト ボックス 324"/>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6" name="円/楕円 32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7" name="テキスト ボックス 32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28" name="円/楕円 327"/>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29" name="テキスト ボックス 328"/>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公債費については</a:t>
          </a:r>
          <a:r>
            <a:rPr kumimoji="1" lang="en-US" altLang="ja-JP" sz="1200">
              <a:latin typeface="ＭＳ Ｐゴシック"/>
            </a:rPr>
            <a:t>21.0</a:t>
          </a:r>
          <a:r>
            <a:rPr kumimoji="1" lang="ja-JP" altLang="en-US" sz="1200">
              <a:latin typeface="ＭＳ Ｐゴシック"/>
            </a:rPr>
            <a:t>％と昨年度と比較し△</a:t>
          </a:r>
          <a:r>
            <a:rPr kumimoji="1" lang="en-US" altLang="ja-JP" sz="1200">
              <a:latin typeface="ＭＳ Ｐゴシック"/>
            </a:rPr>
            <a:t>0.2</a:t>
          </a:r>
          <a:r>
            <a:rPr kumimoji="1" lang="ja-JP" altLang="en-US" sz="1200">
              <a:latin typeface="ＭＳ Ｐゴシック"/>
            </a:rPr>
            <a:t>％の微減となった。</a:t>
          </a:r>
          <a:r>
            <a:rPr kumimoji="1" lang="en-US" altLang="ja-JP" sz="1200">
              <a:latin typeface="ＭＳ Ｐゴシック"/>
            </a:rPr>
            <a:t>H26</a:t>
          </a:r>
          <a:r>
            <a:rPr kumimoji="1" lang="ja-JP" altLang="en-US" sz="1200">
              <a:latin typeface="ＭＳ Ｐゴシック"/>
            </a:rPr>
            <a:t>年度に平成</a:t>
          </a:r>
          <a:r>
            <a:rPr kumimoji="1" lang="en-US" altLang="ja-JP" sz="1200">
              <a:latin typeface="ＭＳ Ｐゴシック"/>
            </a:rPr>
            <a:t>21</a:t>
          </a:r>
          <a:r>
            <a:rPr kumimoji="1" lang="ja-JP" altLang="en-US" sz="1200">
              <a:latin typeface="ＭＳ Ｐゴシック"/>
            </a:rPr>
            <a:t>・</a:t>
          </a:r>
          <a:r>
            <a:rPr kumimoji="1" lang="en-US" altLang="ja-JP" sz="1200">
              <a:latin typeface="ＭＳ Ｐゴシック"/>
            </a:rPr>
            <a:t>22</a:t>
          </a:r>
          <a:r>
            <a:rPr kumimoji="1" lang="ja-JP" altLang="en-US" sz="1200">
              <a:latin typeface="ＭＳ Ｐゴシック"/>
            </a:rPr>
            <a:t>年度に実施した大型公共事業</a:t>
          </a:r>
          <a:r>
            <a:rPr kumimoji="1" lang="en-US" altLang="ja-JP" sz="1200">
              <a:latin typeface="ＭＳ Ｐゴシック"/>
            </a:rPr>
            <a:t>(</a:t>
          </a:r>
          <a:r>
            <a:rPr kumimoji="1" lang="ja-JP" altLang="en-US" sz="1200">
              <a:latin typeface="ＭＳ Ｐゴシック"/>
            </a:rPr>
            <a:t>ごみ焼却施設建設</a:t>
          </a:r>
          <a:r>
            <a:rPr kumimoji="1" lang="en-US" altLang="ja-JP" sz="1200">
              <a:latin typeface="ＭＳ Ｐゴシック"/>
            </a:rPr>
            <a:t>)</a:t>
          </a:r>
          <a:r>
            <a:rPr kumimoji="1" lang="ja-JP" altLang="en-US" sz="1200">
              <a:latin typeface="ＭＳ Ｐゴシック"/>
            </a:rPr>
            <a:t>の元金償還が始まったため公債費の割合が上昇し、</a:t>
          </a:r>
          <a:r>
            <a:rPr kumimoji="1" lang="en-US" altLang="ja-JP" sz="1200">
              <a:latin typeface="ＭＳ Ｐゴシック"/>
            </a:rPr>
            <a:t>H27</a:t>
          </a:r>
          <a:r>
            <a:rPr kumimoji="1" lang="ja-JP" altLang="en-US" sz="1200">
              <a:latin typeface="ＭＳ Ｐゴシック"/>
            </a:rPr>
            <a:t>年度以降は減少傾向になる見通しであったが、</a:t>
          </a:r>
          <a:r>
            <a:rPr kumimoji="1" lang="en-US" altLang="ja-JP" sz="1200">
              <a:latin typeface="ＭＳ Ｐゴシック"/>
            </a:rPr>
            <a:t>H28</a:t>
          </a:r>
          <a:r>
            <a:rPr kumimoji="1" lang="ja-JP" altLang="en-US" sz="1200">
              <a:latin typeface="ＭＳ Ｐゴシック"/>
            </a:rPr>
            <a:t>年度に実施した大規模建設事業（三厩健康増進センター）により、公債費の割合が上昇することが見込まれることから、今後は新発債を極力抑制するために計画的な事業実施に努める必要がある。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10413</xdr:rowOff>
    </xdr:to>
    <xdr:cxnSp macro="">
      <xdr:nvCxnSpPr>
        <xdr:cNvPr id="359" name="直線コネクタ 358"/>
        <xdr:cNvCxnSpPr/>
      </xdr:nvCxnSpPr>
      <xdr:spPr>
        <a:xfrm flipV="1">
          <a:off x="3987800" y="135458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80</xdr:row>
      <xdr:rowOff>12700</xdr:rowOff>
    </xdr:to>
    <xdr:cxnSp macro="">
      <xdr:nvCxnSpPr>
        <xdr:cNvPr id="362" name="直線コネクタ 361"/>
        <xdr:cNvCxnSpPr/>
      </xdr:nvCxnSpPr>
      <xdr:spPr>
        <a:xfrm flipV="1">
          <a:off x="3098800" y="135549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80</xdr:row>
      <xdr:rowOff>12700</xdr:rowOff>
    </xdr:to>
    <xdr:cxnSp macro="">
      <xdr:nvCxnSpPr>
        <xdr:cNvPr id="365" name="直線コネクタ 364"/>
        <xdr:cNvCxnSpPr/>
      </xdr:nvCxnSpPr>
      <xdr:spPr>
        <a:xfrm>
          <a:off x="2209800" y="135823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37846</xdr:rowOff>
    </xdr:to>
    <xdr:cxnSp macro="">
      <xdr:nvCxnSpPr>
        <xdr:cNvPr id="368" name="直線コネクタ 367"/>
        <xdr:cNvCxnSpPr/>
      </xdr:nvCxnSpPr>
      <xdr:spPr>
        <a:xfrm>
          <a:off x="1320800" y="13577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78" name="円/楕円 377"/>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79"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0" name="円/楕円 379"/>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1" name="テキスト ボックス 380"/>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82" name="円/楕円 381"/>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83" name="テキスト ボックス 38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4" name="円/楕円 383"/>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5" name="テキスト ボックス 384"/>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6" name="円/楕円 385"/>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7" name="テキスト ボックス 386"/>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公債費以外の経常収支比率は昨年度に比べ</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r>
            <a:rPr kumimoji="1" lang="ja-JP" altLang="en-US" sz="900">
              <a:solidFill>
                <a:schemeClr val="dk1"/>
              </a:solidFill>
              <a:effectLst/>
              <a:latin typeface="+mn-lt"/>
              <a:ea typeface="+mn-ea"/>
              <a:cs typeface="+mn-cs"/>
            </a:rPr>
            <a:t>特に大きな割合を占めている</a:t>
          </a:r>
          <a:r>
            <a:rPr kumimoji="1" lang="ja-JP" altLang="ja-JP" sz="900">
              <a:solidFill>
                <a:schemeClr val="dk1"/>
              </a:solidFill>
              <a:effectLst/>
              <a:latin typeface="+mn-lt"/>
              <a:ea typeface="+mn-ea"/>
              <a:cs typeface="+mn-cs"/>
            </a:rPr>
            <a:t>人件費</a:t>
          </a:r>
          <a:r>
            <a:rPr kumimoji="1" lang="ja-JP" altLang="en-US" sz="900">
              <a:solidFill>
                <a:schemeClr val="dk1"/>
              </a:solidFill>
              <a:effectLst/>
              <a:latin typeface="+mn-lt"/>
              <a:ea typeface="+mn-ea"/>
              <a:cs typeface="+mn-cs"/>
            </a:rPr>
            <a:t>について</a:t>
          </a:r>
          <a:r>
            <a:rPr kumimoji="1" lang="ja-JP" altLang="ja-JP" sz="900">
              <a:solidFill>
                <a:schemeClr val="dk1"/>
              </a:solidFill>
              <a:effectLst/>
              <a:latin typeface="+mn-lt"/>
              <a:ea typeface="+mn-ea"/>
              <a:cs typeface="+mn-cs"/>
            </a:rPr>
            <a:t>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適切な定員管理により、堅実に減少している</a:t>
          </a:r>
          <a:r>
            <a:rPr kumimoji="1" lang="ja-JP" altLang="en-US"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0.2%</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その他の項目についても、物件費と操出金以外は微減となっているが、特に上昇している物件費については、施設の運営経費の増加による</a:t>
          </a:r>
          <a:r>
            <a:rPr kumimoji="1" lang="en-US" altLang="ja-JP" sz="900">
              <a:solidFill>
                <a:schemeClr val="dk1"/>
              </a:solidFill>
              <a:effectLst/>
              <a:latin typeface="+mn-lt"/>
              <a:ea typeface="+mn-ea"/>
              <a:cs typeface="+mn-cs"/>
            </a:rPr>
            <a:t>1.0%</a:t>
          </a:r>
          <a:r>
            <a:rPr kumimoji="1" lang="ja-JP" altLang="en-US" sz="900">
              <a:solidFill>
                <a:schemeClr val="dk1"/>
              </a:solidFill>
              <a:effectLst/>
              <a:latin typeface="+mn-lt"/>
              <a:ea typeface="+mn-ea"/>
              <a:cs typeface="+mn-cs"/>
            </a:rPr>
            <a:t>の増となっている。</a:t>
          </a:r>
          <a:endParaRPr lang="ja-JP" altLang="ja-JP" sz="900">
            <a:effectLst/>
          </a:endParaRPr>
        </a:p>
        <a:p>
          <a:r>
            <a:rPr kumimoji="1" lang="ja-JP" altLang="ja-JP" sz="900">
              <a:solidFill>
                <a:schemeClr val="dk1"/>
              </a:solidFill>
              <a:effectLst/>
              <a:latin typeface="+mn-lt"/>
              <a:ea typeface="+mn-ea"/>
              <a:cs typeface="+mn-cs"/>
            </a:rPr>
            <a:t>　今後の対策として</a:t>
          </a:r>
          <a:r>
            <a:rPr kumimoji="1" lang="ja-JP" altLang="en-US" sz="900">
              <a:solidFill>
                <a:schemeClr val="dk1"/>
              </a:solidFill>
              <a:effectLst/>
              <a:latin typeface="+mn-lt"/>
              <a:ea typeface="+mn-ea"/>
              <a:cs typeface="+mn-cs"/>
            </a:rPr>
            <a:t>は、今年度上昇した物件費と繰出金についての経費推移を注視しながら、物件費においては行財政改革の推進、繰出金については繰出基準の遵守を徹底し、適正な経営推進に努める。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a:t>
          </a:r>
          <a:endParaRPr lang="ja-JP" altLang="ja-JP" sz="9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142239</xdr:rowOff>
    </xdr:to>
    <xdr:cxnSp macro="">
      <xdr:nvCxnSpPr>
        <xdr:cNvPr id="420" name="直線コネクタ 419"/>
        <xdr:cNvCxnSpPr/>
      </xdr:nvCxnSpPr>
      <xdr:spPr>
        <a:xfrm flipV="1">
          <a:off x="15671800" y="133057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142239</xdr:rowOff>
    </xdr:to>
    <xdr:cxnSp macro="">
      <xdr:nvCxnSpPr>
        <xdr:cNvPr id="423" name="直線コネクタ 422"/>
        <xdr:cNvCxnSpPr/>
      </xdr:nvCxnSpPr>
      <xdr:spPr>
        <a:xfrm>
          <a:off x="14782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24130</xdr:rowOff>
    </xdr:to>
    <xdr:cxnSp macro="">
      <xdr:nvCxnSpPr>
        <xdr:cNvPr id="426" name="直線コネクタ 425"/>
        <xdr:cNvCxnSpPr/>
      </xdr:nvCxnSpPr>
      <xdr:spPr>
        <a:xfrm flipV="1">
          <a:off x="13893800" y="132943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24130</xdr:rowOff>
    </xdr:to>
    <xdr:cxnSp macro="">
      <xdr:nvCxnSpPr>
        <xdr:cNvPr id="429" name="直線コネクタ 428"/>
        <xdr:cNvCxnSpPr/>
      </xdr:nvCxnSpPr>
      <xdr:spPr>
        <a:xfrm>
          <a:off x="13004800" y="13359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39" name="円/楕円 438"/>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0"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1" name="円/楕円 440"/>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42" name="テキスト ボックス 441"/>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3" name="円/楕円 442"/>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4" name="テキスト ボックス 44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144780</xdr:rowOff>
    </xdr:from>
    <xdr:to>
      <xdr:col>20</xdr:col>
      <xdr:colOff>209550</xdr:colOff>
      <xdr:row>78</xdr:row>
      <xdr:rowOff>74930</xdr:rowOff>
    </xdr:to>
    <xdr:sp macro="" textlink="">
      <xdr:nvSpPr>
        <xdr:cNvPr id="445" name="円/楕円 444"/>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59707</xdr:rowOff>
    </xdr:from>
    <xdr:ext cx="762000" cy="259045"/>
    <xdr:sp macro="" textlink="">
      <xdr:nvSpPr>
        <xdr:cNvPr id="446" name="テキスト ボックス 445"/>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47" name="円/楕円 446"/>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48" name="テキスト ボックス 44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青森県外ヶ浜町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151599</xdr:rowOff>
    </xdr:from>
    <xdr:to>
      <xdr:col>4</xdr:col>
      <xdr:colOff>1117600</xdr:colOff>
      <xdr:row>16</xdr:row>
      <xdr:rowOff>158783</xdr:rowOff>
    </xdr:to>
    <xdr:cxnSp macro="">
      <xdr:nvCxnSpPr>
        <xdr:cNvPr id="46" name="直線コネクタ 45"/>
        <xdr:cNvCxnSpPr/>
      </xdr:nvCxnSpPr>
      <xdr:spPr bwMode="auto">
        <a:xfrm flipV="1">
          <a:off x="5003800" y="2942424"/>
          <a:ext cx="6477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136377</xdr:rowOff>
    </xdr:from>
    <xdr:ext cx="762000" cy="259045"/>
    <xdr:sp macro="" textlink="">
      <xdr:nvSpPr>
        <xdr:cNvPr id="47" name="人口1人当たり決算額の推移平均値テキスト130"/>
        <xdr:cNvSpPr txBox="1"/>
      </xdr:nvSpPr>
      <xdr:spPr>
        <a:xfrm>
          <a:off x="5740400" y="292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158783</xdr:rowOff>
    </xdr:from>
    <xdr:to>
      <xdr:col>4</xdr:col>
      <xdr:colOff>469900</xdr:colOff>
      <xdr:row>16</xdr:row>
      <xdr:rowOff>167424</xdr:rowOff>
    </xdr:to>
    <xdr:cxnSp macro="">
      <xdr:nvCxnSpPr>
        <xdr:cNvPr id="49" name="直線コネクタ 48"/>
        <xdr:cNvCxnSpPr/>
      </xdr:nvCxnSpPr>
      <xdr:spPr bwMode="auto">
        <a:xfrm flipV="1">
          <a:off x="4305300" y="2949608"/>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167424</xdr:rowOff>
    </xdr:from>
    <xdr:to>
      <xdr:col>3</xdr:col>
      <xdr:colOff>904875</xdr:colOff>
      <xdr:row>16</xdr:row>
      <xdr:rowOff>168333</xdr:rowOff>
    </xdr:to>
    <xdr:cxnSp macro="">
      <xdr:nvCxnSpPr>
        <xdr:cNvPr id="52" name="直線コネクタ 51"/>
        <xdr:cNvCxnSpPr/>
      </xdr:nvCxnSpPr>
      <xdr:spPr bwMode="auto">
        <a:xfrm flipV="1">
          <a:off x="3606800" y="2958249"/>
          <a:ext cx="698500" cy="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128248</xdr:rowOff>
    </xdr:from>
    <xdr:to>
      <xdr:col>3</xdr:col>
      <xdr:colOff>206375</xdr:colOff>
      <xdr:row>16</xdr:row>
      <xdr:rowOff>168333</xdr:rowOff>
    </xdr:to>
    <xdr:cxnSp macro="">
      <xdr:nvCxnSpPr>
        <xdr:cNvPr id="55" name="直線コネクタ 54"/>
        <xdr:cNvCxnSpPr/>
      </xdr:nvCxnSpPr>
      <xdr:spPr bwMode="auto">
        <a:xfrm>
          <a:off x="2908300" y="2919073"/>
          <a:ext cx="698500" cy="40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100799</xdr:rowOff>
    </xdr:from>
    <xdr:to>
      <xdr:col>5</xdr:col>
      <xdr:colOff>34925</xdr:colOff>
      <xdr:row>17</xdr:row>
      <xdr:rowOff>30949</xdr:rowOff>
    </xdr:to>
    <xdr:sp macro="" textlink="">
      <xdr:nvSpPr>
        <xdr:cNvPr id="65" name="円/楕円 64"/>
        <xdr:cNvSpPr/>
      </xdr:nvSpPr>
      <xdr:spPr bwMode="auto">
        <a:xfrm>
          <a:off x="5600700" y="289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117326</xdr:rowOff>
    </xdr:from>
    <xdr:ext cx="762000" cy="259045"/>
    <xdr:sp macro="" textlink="">
      <xdr:nvSpPr>
        <xdr:cNvPr id="66" name="人口1人当たり決算額の推移該当値テキスト130"/>
        <xdr:cNvSpPr txBox="1"/>
      </xdr:nvSpPr>
      <xdr:spPr>
        <a:xfrm>
          <a:off x="5740400" y="27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107983</xdr:rowOff>
    </xdr:from>
    <xdr:to>
      <xdr:col>4</xdr:col>
      <xdr:colOff>520700</xdr:colOff>
      <xdr:row>17</xdr:row>
      <xdr:rowOff>38133</xdr:rowOff>
    </xdr:to>
    <xdr:sp macro="" textlink="">
      <xdr:nvSpPr>
        <xdr:cNvPr id="67" name="円/楕円 66"/>
        <xdr:cNvSpPr/>
      </xdr:nvSpPr>
      <xdr:spPr bwMode="auto">
        <a:xfrm>
          <a:off x="4953000" y="289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48310</xdr:rowOff>
    </xdr:from>
    <xdr:ext cx="736600" cy="259045"/>
    <xdr:sp macro="" textlink="">
      <xdr:nvSpPr>
        <xdr:cNvPr id="68" name="テキスト ボックス 67"/>
        <xdr:cNvSpPr txBox="1"/>
      </xdr:nvSpPr>
      <xdr:spPr>
        <a:xfrm>
          <a:off x="4622800" y="266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116624</xdr:rowOff>
    </xdr:from>
    <xdr:to>
      <xdr:col>3</xdr:col>
      <xdr:colOff>955675</xdr:colOff>
      <xdr:row>17</xdr:row>
      <xdr:rowOff>46774</xdr:rowOff>
    </xdr:to>
    <xdr:sp macro="" textlink="">
      <xdr:nvSpPr>
        <xdr:cNvPr id="69" name="円/楕円 68"/>
        <xdr:cNvSpPr/>
      </xdr:nvSpPr>
      <xdr:spPr bwMode="auto">
        <a:xfrm>
          <a:off x="4254500" y="290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31551</xdr:rowOff>
    </xdr:from>
    <xdr:ext cx="762000" cy="259045"/>
    <xdr:sp macro="" textlink="">
      <xdr:nvSpPr>
        <xdr:cNvPr id="70" name="テキスト ボックス 69"/>
        <xdr:cNvSpPr txBox="1"/>
      </xdr:nvSpPr>
      <xdr:spPr>
        <a:xfrm>
          <a:off x="3924300" y="299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117533</xdr:rowOff>
    </xdr:from>
    <xdr:to>
      <xdr:col>3</xdr:col>
      <xdr:colOff>257175</xdr:colOff>
      <xdr:row>17</xdr:row>
      <xdr:rowOff>47683</xdr:rowOff>
    </xdr:to>
    <xdr:sp macro="" textlink="">
      <xdr:nvSpPr>
        <xdr:cNvPr id="71" name="円/楕円 70"/>
        <xdr:cNvSpPr/>
      </xdr:nvSpPr>
      <xdr:spPr bwMode="auto">
        <a:xfrm>
          <a:off x="3556000" y="290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57860</xdr:rowOff>
    </xdr:from>
    <xdr:ext cx="762000" cy="259045"/>
    <xdr:sp macro="" textlink="">
      <xdr:nvSpPr>
        <xdr:cNvPr id="72" name="テキスト ボックス 71"/>
        <xdr:cNvSpPr txBox="1"/>
      </xdr:nvSpPr>
      <xdr:spPr>
        <a:xfrm>
          <a:off x="3225800" y="26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77448</xdr:rowOff>
    </xdr:from>
    <xdr:to>
      <xdr:col>2</xdr:col>
      <xdr:colOff>692150</xdr:colOff>
      <xdr:row>17</xdr:row>
      <xdr:rowOff>7598</xdr:rowOff>
    </xdr:to>
    <xdr:sp macro="" textlink="">
      <xdr:nvSpPr>
        <xdr:cNvPr id="73" name="円/楕円 72"/>
        <xdr:cNvSpPr/>
      </xdr:nvSpPr>
      <xdr:spPr bwMode="auto">
        <a:xfrm>
          <a:off x="2857500" y="286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17775</xdr:rowOff>
    </xdr:from>
    <xdr:ext cx="762000" cy="259045"/>
    <xdr:sp macro="" textlink="">
      <xdr:nvSpPr>
        <xdr:cNvPr id="74" name="テキスト ボックス 73"/>
        <xdr:cNvSpPr txBox="1"/>
      </xdr:nvSpPr>
      <xdr:spPr>
        <a:xfrm>
          <a:off x="2527300" y="263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94876</xdr:rowOff>
    </xdr:from>
    <xdr:to>
      <xdr:col>4</xdr:col>
      <xdr:colOff>1117600</xdr:colOff>
      <xdr:row>35</xdr:row>
      <xdr:rowOff>142208</xdr:rowOff>
    </xdr:to>
    <xdr:cxnSp macro="">
      <xdr:nvCxnSpPr>
        <xdr:cNvPr id="109" name="直線コネクタ 108"/>
        <xdr:cNvCxnSpPr/>
      </xdr:nvCxnSpPr>
      <xdr:spPr bwMode="auto">
        <a:xfrm>
          <a:off x="5003800" y="6705226"/>
          <a:ext cx="647700" cy="47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157872</xdr:rowOff>
    </xdr:from>
    <xdr:to>
      <xdr:col>4</xdr:col>
      <xdr:colOff>469900</xdr:colOff>
      <xdr:row>35</xdr:row>
      <xdr:rowOff>94876</xdr:rowOff>
    </xdr:to>
    <xdr:cxnSp macro="">
      <xdr:nvCxnSpPr>
        <xdr:cNvPr id="112" name="直線コネクタ 111"/>
        <xdr:cNvCxnSpPr/>
      </xdr:nvCxnSpPr>
      <xdr:spPr bwMode="auto">
        <a:xfrm>
          <a:off x="4305300" y="6425322"/>
          <a:ext cx="698500" cy="27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157872</xdr:rowOff>
    </xdr:from>
    <xdr:to>
      <xdr:col>3</xdr:col>
      <xdr:colOff>904875</xdr:colOff>
      <xdr:row>34</xdr:row>
      <xdr:rowOff>246100</xdr:rowOff>
    </xdr:to>
    <xdr:cxnSp macro="">
      <xdr:nvCxnSpPr>
        <xdr:cNvPr id="115" name="直線コネクタ 114"/>
        <xdr:cNvCxnSpPr/>
      </xdr:nvCxnSpPr>
      <xdr:spPr bwMode="auto">
        <a:xfrm flipV="1">
          <a:off x="3606800" y="6425322"/>
          <a:ext cx="698500" cy="8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246100</xdr:rowOff>
    </xdr:from>
    <xdr:to>
      <xdr:col>3</xdr:col>
      <xdr:colOff>206375</xdr:colOff>
      <xdr:row>35</xdr:row>
      <xdr:rowOff>33851</xdr:rowOff>
    </xdr:to>
    <xdr:cxnSp macro="">
      <xdr:nvCxnSpPr>
        <xdr:cNvPr id="118" name="直線コネクタ 117"/>
        <xdr:cNvCxnSpPr/>
      </xdr:nvCxnSpPr>
      <xdr:spPr bwMode="auto">
        <a:xfrm flipV="1">
          <a:off x="2908300" y="6513550"/>
          <a:ext cx="698500" cy="1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91408</xdr:rowOff>
    </xdr:from>
    <xdr:to>
      <xdr:col>5</xdr:col>
      <xdr:colOff>34925</xdr:colOff>
      <xdr:row>35</xdr:row>
      <xdr:rowOff>193008</xdr:rowOff>
    </xdr:to>
    <xdr:sp macro="" textlink="">
      <xdr:nvSpPr>
        <xdr:cNvPr id="128" name="円/楕円 127"/>
        <xdr:cNvSpPr/>
      </xdr:nvSpPr>
      <xdr:spPr bwMode="auto">
        <a:xfrm>
          <a:off x="5600700" y="67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279385</xdr:rowOff>
    </xdr:from>
    <xdr:ext cx="762000" cy="259045"/>
    <xdr:sp macro="" textlink="">
      <xdr:nvSpPr>
        <xdr:cNvPr id="129" name="人口1人当たり決算額の推移該当値テキスト445"/>
        <xdr:cNvSpPr txBox="1"/>
      </xdr:nvSpPr>
      <xdr:spPr>
        <a:xfrm>
          <a:off x="5740400" y="654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44076</xdr:rowOff>
    </xdr:from>
    <xdr:to>
      <xdr:col>4</xdr:col>
      <xdr:colOff>520700</xdr:colOff>
      <xdr:row>35</xdr:row>
      <xdr:rowOff>145676</xdr:rowOff>
    </xdr:to>
    <xdr:sp macro="" textlink="">
      <xdr:nvSpPr>
        <xdr:cNvPr id="130" name="円/楕円 129"/>
        <xdr:cNvSpPr/>
      </xdr:nvSpPr>
      <xdr:spPr bwMode="auto">
        <a:xfrm>
          <a:off x="4953000" y="665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155853</xdr:rowOff>
    </xdr:from>
    <xdr:ext cx="736600" cy="259045"/>
    <xdr:sp macro="" textlink="">
      <xdr:nvSpPr>
        <xdr:cNvPr id="131" name="テキスト ボックス 130"/>
        <xdr:cNvSpPr txBox="1"/>
      </xdr:nvSpPr>
      <xdr:spPr>
        <a:xfrm>
          <a:off x="4622800" y="642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53,201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107072</xdr:rowOff>
    </xdr:from>
    <xdr:to>
      <xdr:col>3</xdr:col>
      <xdr:colOff>955675</xdr:colOff>
      <xdr:row>34</xdr:row>
      <xdr:rowOff>208672</xdr:rowOff>
    </xdr:to>
    <xdr:sp macro="" textlink="">
      <xdr:nvSpPr>
        <xdr:cNvPr id="132" name="円/楕円 131"/>
        <xdr:cNvSpPr/>
      </xdr:nvSpPr>
      <xdr:spPr bwMode="auto">
        <a:xfrm>
          <a:off x="4254500" y="637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218849</xdr:rowOff>
    </xdr:from>
    <xdr:ext cx="762000" cy="259045"/>
    <xdr:sp macro="" textlink="">
      <xdr:nvSpPr>
        <xdr:cNvPr id="133" name="テキスト ボックス 132"/>
        <xdr:cNvSpPr txBox="1"/>
      </xdr:nvSpPr>
      <xdr:spPr>
        <a:xfrm>
          <a:off x="3924300" y="614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195300</xdr:rowOff>
    </xdr:from>
    <xdr:to>
      <xdr:col>3</xdr:col>
      <xdr:colOff>257175</xdr:colOff>
      <xdr:row>34</xdr:row>
      <xdr:rowOff>296900</xdr:rowOff>
    </xdr:to>
    <xdr:sp macro="" textlink="">
      <xdr:nvSpPr>
        <xdr:cNvPr id="134" name="円/楕円 133"/>
        <xdr:cNvSpPr/>
      </xdr:nvSpPr>
      <xdr:spPr bwMode="auto">
        <a:xfrm>
          <a:off x="3556000" y="64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307077</xdr:rowOff>
    </xdr:from>
    <xdr:ext cx="762000" cy="259045"/>
    <xdr:sp macro="" textlink="">
      <xdr:nvSpPr>
        <xdr:cNvPr id="135" name="テキスト ボックス 134"/>
        <xdr:cNvSpPr txBox="1"/>
      </xdr:nvSpPr>
      <xdr:spPr>
        <a:xfrm>
          <a:off x="3225800" y="62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325951</xdr:rowOff>
    </xdr:from>
    <xdr:to>
      <xdr:col>2</xdr:col>
      <xdr:colOff>692150</xdr:colOff>
      <xdr:row>35</xdr:row>
      <xdr:rowOff>84651</xdr:rowOff>
    </xdr:to>
    <xdr:sp macro="" textlink="">
      <xdr:nvSpPr>
        <xdr:cNvPr id="136" name="円/楕円 135"/>
        <xdr:cNvSpPr/>
      </xdr:nvSpPr>
      <xdr:spPr bwMode="auto">
        <a:xfrm>
          <a:off x="2857500" y="659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94828</xdr:rowOff>
    </xdr:from>
    <xdr:ext cx="762000" cy="259045"/>
    <xdr:sp macro="" textlink="">
      <xdr:nvSpPr>
        <xdr:cNvPr id="137" name="テキスト ボックス 136"/>
        <xdr:cNvSpPr txBox="1"/>
      </xdr:nvSpPr>
      <xdr:spPr>
        <a:xfrm>
          <a:off x="2527300" y="636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13269</xdr:rowOff>
    </xdr:from>
    <xdr:to>
      <xdr:col>6</xdr:col>
      <xdr:colOff>511175</xdr:colOff>
      <xdr:row>35</xdr:row>
      <xdr:rowOff>33210</xdr:rowOff>
    </xdr:to>
    <xdr:cxnSp macro="">
      <xdr:nvCxnSpPr>
        <xdr:cNvPr id="61" name="直線コネクタ 60"/>
        <xdr:cNvCxnSpPr/>
      </xdr:nvCxnSpPr>
      <xdr:spPr>
        <a:xfrm>
          <a:off x="3797300" y="6014019"/>
          <a:ext cx="8382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129984</xdr:rowOff>
    </xdr:from>
    <xdr:to>
      <xdr:col>5</xdr:col>
      <xdr:colOff>358775</xdr:colOff>
      <xdr:row>35</xdr:row>
      <xdr:rowOff>13269</xdr:rowOff>
    </xdr:to>
    <xdr:cxnSp macro="">
      <xdr:nvCxnSpPr>
        <xdr:cNvPr id="64" name="直線コネクタ 63"/>
        <xdr:cNvCxnSpPr/>
      </xdr:nvCxnSpPr>
      <xdr:spPr>
        <a:xfrm>
          <a:off x="2908300" y="5959284"/>
          <a:ext cx="8890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129984</xdr:rowOff>
    </xdr:from>
    <xdr:to>
      <xdr:col>4</xdr:col>
      <xdr:colOff>155575</xdr:colOff>
      <xdr:row>35</xdr:row>
      <xdr:rowOff>3592</xdr:rowOff>
    </xdr:to>
    <xdr:cxnSp macro="">
      <xdr:nvCxnSpPr>
        <xdr:cNvPr id="67" name="直線コネクタ 66"/>
        <xdr:cNvCxnSpPr/>
      </xdr:nvCxnSpPr>
      <xdr:spPr>
        <a:xfrm flipV="1">
          <a:off x="2019300" y="5959284"/>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116291</xdr:rowOff>
    </xdr:from>
    <xdr:to>
      <xdr:col>2</xdr:col>
      <xdr:colOff>638175</xdr:colOff>
      <xdr:row>35</xdr:row>
      <xdr:rowOff>3592</xdr:rowOff>
    </xdr:to>
    <xdr:cxnSp macro="">
      <xdr:nvCxnSpPr>
        <xdr:cNvPr id="70" name="直線コネクタ 69"/>
        <xdr:cNvCxnSpPr/>
      </xdr:nvCxnSpPr>
      <xdr:spPr>
        <a:xfrm>
          <a:off x="1130300" y="5945591"/>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153860</xdr:rowOff>
    </xdr:from>
    <xdr:to>
      <xdr:col>6</xdr:col>
      <xdr:colOff>561975</xdr:colOff>
      <xdr:row>35</xdr:row>
      <xdr:rowOff>84010</xdr:rowOff>
    </xdr:to>
    <xdr:sp macro="" textlink="">
      <xdr:nvSpPr>
        <xdr:cNvPr id="80" name="円/楕円 79"/>
        <xdr:cNvSpPr/>
      </xdr:nvSpPr>
      <xdr:spPr>
        <a:xfrm>
          <a:off x="45847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5287</xdr:rowOff>
    </xdr:from>
    <xdr:ext cx="599010" cy="259045"/>
    <xdr:sp macro="" textlink="">
      <xdr:nvSpPr>
        <xdr:cNvPr id="81" name="人件費該当値テキスト"/>
        <xdr:cNvSpPr txBox="1"/>
      </xdr:nvSpPr>
      <xdr:spPr>
        <a:xfrm>
          <a:off x="4686300" y="583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133919</xdr:rowOff>
    </xdr:from>
    <xdr:to>
      <xdr:col>5</xdr:col>
      <xdr:colOff>409575</xdr:colOff>
      <xdr:row>35</xdr:row>
      <xdr:rowOff>64069</xdr:rowOff>
    </xdr:to>
    <xdr:sp macro="" textlink="">
      <xdr:nvSpPr>
        <xdr:cNvPr id="82" name="円/楕円 81"/>
        <xdr:cNvSpPr/>
      </xdr:nvSpPr>
      <xdr:spPr>
        <a:xfrm>
          <a:off x="3746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80596</xdr:rowOff>
    </xdr:from>
    <xdr:ext cx="599010" cy="259045"/>
    <xdr:sp macro="" textlink="">
      <xdr:nvSpPr>
        <xdr:cNvPr id="83" name="テキスト ボックス 82"/>
        <xdr:cNvSpPr txBox="1"/>
      </xdr:nvSpPr>
      <xdr:spPr>
        <a:xfrm>
          <a:off x="3497794"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144,092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79184</xdr:rowOff>
    </xdr:from>
    <xdr:to>
      <xdr:col>4</xdr:col>
      <xdr:colOff>206375</xdr:colOff>
      <xdr:row>35</xdr:row>
      <xdr:rowOff>9334</xdr:rowOff>
    </xdr:to>
    <xdr:sp macro="" textlink="">
      <xdr:nvSpPr>
        <xdr:cNvPr id="84" name="円/楕円 83"/>
        <xdr:cNvSpPr/>
      </xdr:nvSpPr>
      <xdr:spPr>
        <a:xfrm>
          <a:off x="2857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25861</xdr:rowOff>
    </xdr:from>
    <xdr:ext cx="599010" cy="259045"/>
    <xdr:sp macro="" textlink="">
      <xdr:nvSpPr>
        <xdr:cNvPr id="85" name="テキスト ボックス 84"/>
        <xdr:cNvSpPr txBox="1"/>
      </xdr:nvSpPr>
      <xdr:spPr>
        <a:xfrm>
          <a:off x="2608794" y="56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124242</xdr:rowOff>
    </xdr:from>
    <xdr:to>
      <xdr:col>3</xdr:col>
      <xdr:colOff>3175</xdr:colOff>
      <xdr:row>35</xdr:row>
      <xdr:rowOff>54392</xdr:rowOff>
    </xdr:to>
    <xdr:sp macro="" textlink="">
      <xdr:nvSpPr>
        <xdr:cNvPr id="86" name="円/楕円 85"/>
        <xdr:cNvSpPr/>
      </xdr:nvSpPr>
      <xdr:spPr>
        <a:xfrm>
          <a:off x="1968500" y="59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70919</xdr:rowOff>
    </xdr:from>
    <xdr:ext cx="599010" cy="259045"/>
    <xdr:sp macro="" textlink="">
      <xdr:nvSpPr>
        <xdr:cNvPr id="87" name="テキスト ボックス 86"/>
        <xdr:cNvSpPr txBox="1"/>
      </xdr:nvSpPr>
      <xdr:spPr>
        <a:xfrm>
          <a:off x="1719794" y="572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65491</xdr:rowOff>
    </xdr:from>
    <xdr:to>
      <xdr:col>1</xdr:col>
      <xdr:colOff>485775</xdr:colOff>
      <xdr:row>34</xdr:row>
      <xdr:rowOff>167091</xdr:rowOff>
    </xdr:to>
    <xdr:sp macro="" textlink="">
      <xdr:nvSpPr>
        <xdr:cNvPr id="88" name="円/楕円 87"/>
        <xdr:cNvSpPr/>
      </xdr:nvSpPr>
      <xdr:spPr>
        <a:xfrm>
          <a:off x="1079500" y="58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12168</xdr:rowOff>
    </xdr:from>
    <xdr:ext cx="599010" cy="259045"/>
    <xdr:sp macro="" textlink="">
      <xdr:nvSpPr>
        <xdr:cNvPr id="89" name="テキスト ボックス 88"/>
        <xdr:cNvSpPr txBox="1"/>
      </xdr:nvSpPr>
      <xdr:spPr>
        <a:xfrm>
          <a:off x="830794" y="567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150970</xdr:rowOff>
    </xdr:from>
    <xdr:to>
      <xdr:col>6</xdr:col>
      <xdr:colOff>511175</xdr:colOff>
      <xdr:row>55</xdr:row>
      <xdr:rowOff>3020</xdr:rowOff>
    </xdr:to>
    <xdr:cxnSp macro="">
      <xdr:nvCxnSpPr>
        <xdr:cNvPr id="119" name="直線コネクタ 118"/>
        <xdr:cNvCxnSpPr/>
      </xdr:nvCxnSpPr>
      <xdr:spPr>
        <a:xfrm>
          <a:off x="3797300" y="9409270"/>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150970</xdr:rowOff>
    </xdr:from>
    <xdr:to>
      <xdr:col>5</xdr:col>
      <xdr:colOff>358775</xdr:colOff>
      <xdr:row>55</xdr:row>
      <xdr:rowOff>83541</xdr:rowOff>
    </xdr:to>
    <xdr:cxnSp macro="">
      <xdr:nvCxnSpPr>
        <xdr:cNvPr id="122" name="直線コネクタ 121"/>
        <xdr:cNvCxnSpPr/>
      </xdr:nvCxnSpPr>
      <xdr:spPr>
        <a:xfrm flipV="1">
          <a:off x="2908300" y="9409270"/>
          <a:ext cx="889000" cy="10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83541</xdr:rowOff>
    </xdr:from>
    <xdr:to>
      <xdr:col>4</xdr:col>
      <xdr:colOff>155575</xdr:colOff>
      <xdr:row>56</xdr:row>
      <xdr:rowOff>31945</xdr:rowOff>
    </xdr:to>
    <xdr:cxnSp macro="">
      <xdr:nvCxnSpPr>
        <xdr:cNvPr id="125" name="直線コネクタ 124"/>
        <xdr:cNvCxnSpPr/>
      </xdr:nvCxnSpPr>
      <xdr:spPr>
        <a:xfrm flipV="1">
          <a:off x="2019300" y="9513291"/>
          <a:ext cx="889000" cy="1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31945</xdr:rowOff>
    </xdr:from>
    <xdr:to>
      <xdr:col>2</xdr:col>
      <xdr:colOff>638175</xdr:colOff>
      <xdr:row>56</xdr:row>
      <xdr:rowOff>74716</xdr:rowOff>
    </xdr:to>
    <xdr:cxnSp macro="">
      <xdr:nvCxnSpPr>
        <xdr:cNvPr id="128" name="直線コネクタ 127"/>
        <xdr:cNvCxnSpPr/>
      </xdr:nvCxnSpPr>
      <xdr:spPr>
        <a:xfrm flipV="1">
          <a:off x="1130300" y="9633145"/>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123670</xdr:rowOff>
    </xdr:from>
    <xdr:to>
      <xdr:col>6</xdr:col>
      <xdr:colOff>561975</xdr:colOff>
      <xdr:row>55</xdr:row>
      <xdr:rowOff>53820</xdr:rowOff>
    </xdr:to>
    <xdr:sp macro="" textlink="">
      <xdr:nvSpPr>
        <xdr:cNvPr id="138" name="円/楕円 137"/>
        <xdr:cNvSpPr/>
      </xdr:nvSpPr>
      <xdr:spPr>
        <a:xfrm>
          <a:off x="4584700" y="93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146547</xdr:rowOff>
    </xdr:from>
    <xdr:ext cx="599010" cy="259045"/>
    <xdr:sp macro="" textlink="">
      <xdr:nvSpPr>
        <xdr:cNvPr id="139" name="物件費該当値テキスト"/>
        <xdr:cNvSpPr txBox="1"/>
      </xdr:nvSpPr>
      <xdr:spPr>
        <a:xfrm>
          <a:off x="4686300" y="92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145,437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100170</xdr:rowOff>
    </xdr:from>
    <xdr:to>
      <xdr:col>5</xdr:col>
      <xdr:colOff>409575</xdr:colOff>
      <xdr:row>55</xdr:row>
      <xdr:rowOff>30320</xdr:rowOff>
    </xdr:to>
    <xdr:sp macro="" textlink="">
      <xdr:nvSpPr>
        <xdr:cNvPr id="140" name="円/楕円 139"/>
        <xdr:cNvSpPr/>
      </xdr:nvSpPr>
      <xdr:spPr>
        <a:xfrm>
          <a:off x="3746500" y="93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46847</xdr:rowOff>
    </xdr:from>
    <xdr:ext cx="599010" cy="259045"/>
    <xdr:sp macro="" textlink="">
      <xdr:nvSpPr>
        <xdr:cNvPr id="141" name="テキスト ボックス 140"/>
        <xdr:cNvSpPr txBox="1"/>
      </xdr:nvSpPr>
      <xdr:spPr>
        <a:xfrm>
          <a:off x="3497794" y="9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32741</xdr:rowOff>
    </xdr:from>
    <xdr:to>
      <xdr:col>4</xdr:col>
      <xdr:colOff>206375</xdr:colOff>
      <xdr:row>55</xdr:row>
      <xdr:rowOff>134341</xdr:rowOff>
    </xdr:to>
    <xdr:sp macro="" textlink="">
      <xdr:nvSpPr>
        <xdr:cNvPr id="142" name="円/楕円 141"/>
        <xdr:cNvSpPr/>
      </xdr:nvSpPr>
      <xdr:spPr>
        <a:xfrm>
          <a:off x="2857500" y="94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150868</xdr:rowOff>
    </xdr:from>
    <xdr:ext cx="599010" cy="259045"/>
    <xdr:sp macro="" textlink="">
      <xdr:nvSpPr>
        <xdr:cNvPr id="143" name="テキスト ボックス 142"/>
        <xdr:cNvSpPr txBox="1"/>
      </xdr:nvSpPr>
      <xdr:spPr>
        <a:xfrm>
          <a:off x="2608794" y="92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134,870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152595</xdr:rowOff>
    </xdr:from>
    <xdr:to>
      <xdr:col>3</xdr:col>
      <xdr:colOff>3175</xdr:colOff>
      <xdr:row>56</xdr:row>
      <xdr:rowOff>82745</xdr:rowOff>
    </xdr:to>
    <xdr:sp macro="" textlink="">
      <xdr:nvSpPr>
        <xdr:cNvPr id="144" name="円/楕円 143"/>
        <xdr:cNvSpPr/>
      </xdr:nvSpPr>
      <xdr:spPr>
        <a:xfrm>
          <a:off x="1968500" y="95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99272</xdr:rowOff>
    </xdr:from>
    <xdr:ext cx="599010" cy="259045"/>
    <xdr:sp macro="" textlink="">
      <xdr:nvSpPr>
        <xdr:cNvPr id="145" name="テキスト ボックス 144"/>
        <xdr:cNvSpPr txBox="1"/>
      </xdr:nvSpPr>
      <xdr:spPr>
        <a:xfrm>
          <a:off x="1719794" y="935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23916</xdr:rowOff>
    </xdr:from>
    <xdr:to>
      <xdr:col>1</xdr:col>
      <xdr:colOff>485775</xdr:colOff>
      <xdr:row>56</xdr:row>
      <xdr:rowOff>125516</xdr:rowOff>
    </xdr:to>
    <xdr:sp macro="" textlink="">
      <xdr:nvSpPr>
        <xdr:cNvPr id="146" name="円/楕円 145"/>
        <xdr:cNvSpPr/>
      </xdr:nvSpPr>
      <xdr:spPr>
        <a:xfrm>
          <a:off x="1079500" y="96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142043</xdr:rowOff>
    </xdr:from>
    <xdr:ext cx="599010" cy="259045"/>
    <xdr:sp macro="" textlink="">
      <xdr:nvSpPr>
        <xdr:cNvPr id="147" name="テキスト ボックス 146"/>
        <xdr:cNvSpPr txBox="1"/>
      </xdr:nvSpPr>
      <xdr:spPr>
        <a:xfrm>
          <a:off x="830794" y="940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77818</xdr:rowOff>
    </xdr:from>
    <xdr:to>
      <xdr:col>6</xdr:col>
      <xdr:colOff>511175</xdr:colOff>
      <xdr:row>73</xdr:row>
      <xdr:rowOff>141483</xdr:rowOff>
    </xdr:to>
    <xdr:cxnSp macro="">
      <xdr:nvCxnSpPr>
        <xdr:cNvPr id="174" name="直線コネクタ 173"/>
        <xdr:cNvCxnSpPr/>
      </xdr:nvCxnSpPr>
      <xdr:spPr>
        <a:xfrm>
          <a:off x="3797300" y="12593668"/>
          <a:ext cx="8382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77818</xdr:rowOff>
    </xdr:from>
    <xdr:to>
      <xdr:col>5</xdr:col>
      <xdr:colOff>358775</xdr:colOff>
      <xdr:row>74</xdr:row>
      <xdr:rowOff>119880</xdr:rowOff>
    </xdr:to>
    <xdr:cxnSp macro="">
      <xdr:nvCxnSpPr>
        <xdr:cNvPr id="177" name="直線コネクタ 176"/>
        <xdr:cNvCxnSpPr/>
      </xdr:nvCxnSpPr>
      <xdr:spPr>
        <a:xfrm flipV="1">
          <a:off x="2908300" y="12593668"/>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119880</xdr:rowOff>
    </xdr:from>
    <xdr:to>
      <xdr:col>4</xdr:col>
      <xdr:colOff>155575</xdr:colOff>
      <xdr:row>75</xdr:row>
      <xdr:rowOff>69269</xdr:rowOff>
    </xdr:to>
    <xdr:cxnSp macro="">
      <xdr:nvCxnSpPr>
        <xdr:cNvPr id="180" name="直線コネクタ 179"/>
        <xdr:cNvCxnSpPr/>
      </xdr:nvCxnSpPr>
      <xdr:spPr>
        <a:xfrm flipV="1">
          <a:off x="2019300" y="12807180"/>
          <a:ext cx="889000" cy="1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156045</xdr:rowOff>
    </xdr:from>
    <xdr:to>
      <xdr:col>2</xdr:col>
      <xdr:colOff>638175</xdr:colOff>
      <xdr:row>75</xdr:row>
      <xdr:rowOff>69269</xdr:rowOff>
    </xdr:to>
    <xdr:cxnSp macro="">
      <xdr:nvCxnSpPr>
        <xdr:cNvPr id="183" name="直線コネクタ 182"/>
        <xdr:cNvCxnSpPr/>
      </xdr:nvCxnSpPr>
      <xdr:spPr>
        <a:xfrm>
          <a:off x="1130300" y="12843345"/>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90683</xdr:rowOff>
    </xdr:from>
    <xdr:to>
      <xdr:col>6</xdr:col>
      <xdr:colOff>561975</xdr:colOff>
      <xdr:row>74</xdr:row>
      <xdr:rowOff>20833</xdr:rowOff>
    </xdr:to>
    <xdr:sp macro="" textlink="">
      <xdr:nvSpPr>
        <xdr:cNvPr id="193" name="円/楕円 192"/>
        <xdr:cNvSpPr/>
      </xdr:nvSpPr>
      <xdr:spPr>
        <a:xfrm>
          <a:off x="4584700" y="126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113560</xdr:rowOff>
    </xdr:from>
    <xdr:ext cx="534377" cy="259045"/>
    <xdr:sp macro="" textlink="">
      <xdr:nvSpPr>
        <xdr:cNvPr id="194" name="維持補修費該当値テキスト"/>
        <xdr:cNvSpPr txBox="1"/>
      </xdr:nvSpPr>
      <xdr:spPr>
        <a:xfrm>
          <a:off x="4686300" y="124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27018</xdr:rowOff>
    </xdr:from>
    <xdr:to>
      <xdr:col>5</xdr:col>
      <xdr:colOff>409575</xdr:colOff>
      <xdr:row>73</xdr:row>
      <xdr:rowOff>128618</xdr:rowOff>
    </xdr:to>
    <xdr:sp macro="" textlink="">
      <xdr:nvSpPr>
        <xdr:cNvPr id="195" name="円/楕円 194"/>
        <xdr:cNvSpPr/>
      </xdr:nvSpPr>
      <xdr:spPr>
        <a:xfrm>
          <a:off x="3746500" y="1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145145</xdr:rowOff>
    </xdr:from>
    <xdr:ext cx="534377" cy="259045"/>
    <xdr:sp macro="" textlink="">
      <xdr:nvSpPr>
        <xdr:cNvPr id="196" name="テキスト ボックス 195"/>
        <xdr:cNvSpPr txBox="1"/>
      </xdr:nvSpPr>
      <xdr:spPr>
        <a:xfrm>
          <a:off x="3530111" y="12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69080</xdr:rowOff>
    </xdr:from>
    <xdr:to>
      <xdr:col>4</xdr:col>
      <xdr:colOff>206375</xdr:colOff>
      <xdr:row>74</xdr:row>
      <xdr:rowOff>170680</xdr:rowOff>
    </xdr:to>
    <xdr:sp macro="" textlink="">
      <xdr:nvSpPr>
        <xdr:cNvPr id="197" name="円/楕円 196"/>
        <xdr:cNvSpPr/>
      </xdr:nvSpPr>
      <xdr:spPr>
        <a:xfrm>
          <a:off x="2857500" y="12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15757</xdr:rowOff>
    </xdr:from>
    <xdr:ext cx="534377" cy="259045"/>
    <xdr:sp macro="" textlink="">
      <xdr:nvSpPr>
        <xdr:cNvPr id="198" name="テキスト ボックス 197"/>
        <xdr:cNvSpPr txBox="1"/>
      </xdr:nvSpPr>
      <xdr:spPr>
        <a:xfrm>
          <a:off x="2641111" y="125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18469</xdr:rowOff>
    </xdr:from>
    <xdr:to>
      <xdr:col>3</xdr:col>
      <xdr:colOff>3175</xdr:colOff>
      <xdr:row>75</xdr:row>
      <xdr:rowOff>120069</xdr:rowOff>
    </xdr:to>
    <xdr:sp macro="" textlink="">
      <xdr:nvSpPr>
        <xdr:cNvPr id="199" name="円/楕円 198"/>
        <xdr:cNvSpPr/>
      </xdr:nvSpPr>
      <xdr:spPr>
        <a:xfrm>
          <a:off x="1968500" y="128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136596</xdr:rowOff>
    </xdr:from>
    <xdr:ext cx="534377" cy="259045"/>
    <xdr:sp macro="" textlink="">
      <xdr:nvSpPr>
        <xdr:cNvPr id="200" name="テキスト ボックス 199"/>
        <xdr:cNvSpPr txBox="1"/>
      </xdr:nvSpPr>
      <xdr:spPr>
        <a:xfrm>
          <a:off x="1752111" y="1265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105245</xdr:rowOff>
    </xdr:from>
    <xdr:to>
      <xdr:col>1</xdr:col>
      <xdr:colOff>485775</xdr:colOff>
      <xdr:row>75</xdr:row>
      <xdr:rowOff>35395</xdr:rowOff>
    </xdr:to>
    <xdr:sp macro="" textlink="">
      <xdr:nvSpPr>
        <xdr:cNvPr id="201" name="円/楕円 200"/>
        <xdr:cNvSpPr/>
      </xdr:nvSpPr>
      <xdr:spPr>
        <a:xfrm>
          <a:off x="1079500" y="127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51922</xdr:rowOff>
    </xdr:from>
    <xdr:ext cx="534377" cy="259045"/>
    <xdr:sp macro="" textlink="">
      <xdr:nvSpPr>
        <xdr:cNvPr id="202" name="テキスト ボックス 201"/>
        <xdr:cNvSpPr txBox="1"/>
      </xdr:nvSpPr>
      <xdr:spPr>
        <a:xfrm>
          <a:off x="863111" y="125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22200</xdr:rowOff>
    </xdr:from>
    <xdr:to>
      <xdr:col>6</xdr:col>
      <xdr:colOff>511175</xdr:colOff>
      <xdr:row>98</xdr:row>
      <xdr:rowOff>122718</xdr:rowOff>
    </xdr:to>
    <xdr:cxnSp macro="">
      <xdr:nvCxnSpPr>
        <xdr:cNvPr id="234" name="直線コネクタ 233"/>
        <xdr:cNvCxnSpPr/>
      </xdr:nvCxnSpPr>
      <xdr:spPr>
        <a:xfrm flipV="1">
          <a:off x="3797300" y="16824300"/>
          <a:ext cx="838200" cy="10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90453</xdr:rowOff>
    </xdr:from>
    <xdr:to>
      <xdr:col>5</xdr:col>
      <xdr:colOff>358775</xdr:colOff>
      <xdr:row>98</xdr:row>
      <xdr:rowOff>122718</xdr:rowOff>
    </xdr:to>
    <xdr:cxnSp macro="">
      <xdr:nvCxnSpPr>
        <xdr:cNvPr id="237" name="直線コネクタ 236"/>
        <xdr:cNvCxnSpPr/>
      </xdr:nvCxnSpPr>
      <xdr:spPr>
        <a:xfrm>
          <a:off x="2908300" y="16892553"/>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90453</xdr:rowOff>
    </xdr:from>
    <xdr:to>
      <xdr:col>4</xdr:col>
      <xdr:colOff>155575</xdr:colOff>
      <xdr:row>99</xdr:row>
      <xdr:rowOff>49109</xdr:rowOff>
    </xdr:to>
    <xdr:cxnSp macro="">
      <xdr:nvCxnSpPr>
        <xdr:cNvPr id="240" name="直線コネクタ 239"/>
        <xdr:cNvCxnSpPr/>
      </xdr:nvCxnSpPr>
      <xdr:spPr>
        <a:xfrm flipV="1">
          <a:off x="2019300" y="16892553"/>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49109</xdr:rowOff>
    </xdr:from>
    <xdr:to>
      <xdr:col>2</xdr:col>
      <xdr:colOff>638175</xdr:colOff>
      <xdr:row>99</xdr:row>
      <xdr:rowOff>59789</xdr:rowOff>
    </xdr:to>
    <xdr:cxnSp macro="">
      <xdr:nvCxnSpPr>
        <xdr:cNvPr id="243" name="直線コネクタ 242"/>
        <xdr:cNvCxnSpPr/>
      </xdr:nvCxnSpPr>
      <xdr:spPr>
        <a:xfrm flipV="1">
          <a:off x="1130300" y="17022659"/>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142850</xdr:rowOff>
    </xdr:from>
    <xdr:to>
      <xdr:col>6</xdr:col>
      <xdr:colOff>561975</xdr:colOff>
      <xdr:row>98</xdr:row>
      <xdr:rowOff>73000</xdr:rowOff>
    </xdr:to>
    <xdr:sp macro="" textlink="">
      <xdr:nvSpPr>
        <xdr:cNvPr id="253" name="円/楕円 252"/>
        <xdr:cNvSpPr/>
      </xdr:nvSpPr>
      <xdr:spPr>
        <a:xfrm>
          <a:off x="45847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121277</xdr:rowOff>
    </xdr:from>
    <xdr:ext cx="534377" cy="259045"/>
    <xdr:sp macro="" textlink="">
      <xdr:nvSpPr>
        <xdr:cNvPr id="254" name="扶助費該当値テキスト"/>
        <xdr:cNvSpPr txBox="1"/>
      </xdr:nvSpPr>
      <xdr:spPr>
        <a:xfrm>
          <a:off x="4686300" y="167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71918</xdr:rowOff>
    </xdr:from>
    <xdr:to>
      <xdr:col>5</xdr:col>
      <xdr:colOff>409575</xdr:colOff>
      <xdr:row>99</xdr:row>
      <xdr:rowOff>2068</xdr:rowOff>
    </xdr:to>
    <xdr:sp macro="" textlink="">
      <xdr:nvSpPr>
        <xdr:cNvPr id="255" name="円/楕円 254"/>
        <xdr:cNvSpPr/>
      </xdr:nvSpPr>
      <xdr:spPr>
        <a:xfrm>
          <a:off x="3746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164645</xdr:rowOff>
    </xdr:from>
    <xdr:ext cx="534377" cy="259045"/>
    <xdr:sp macro="" textlink="">
      <xdr:nvSpPr>
        <xdr:cNvPr id="256" name="テキスト ボックス 255"/>
        <xdr:cNvSpPr txBox="1"/>
      </xdr:nvSpPr>
      <xdr:spPr>
        <a:xfrm>
          <a:off x="3530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39653</xdr:rowOff>
    </xdr:from>
    <xdr:to>
      <xdr:col>4</xdr:col>
      <xdr:colOff>206375</xdr:colOff>
      <xdr:row>98</xdr:row>
      <xdr:rowOff>141253</xdr:rowOff>
    </xdr:to>
    <xdr:sp macro="" textlink="">
      <xdr:nvSpPr>
        <xdr:cNvPr id="257" name="円/楕円 256"/>
        <xdr:cNvSpPr/>
      </xdr:nvSpPr>
      <xdr:spPr>
        <a:xfrm>
          <a:off x="2857500" y="168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132380</xdr:rowOff>
    </xdr:from>
    <xdr:ext cx="534377" cy="259045"/>
    <xdr:sp macro="" textlink="">
      <xdr:nvSpPr>
        <xdr:cNvPr id="258" name="テキスト ボックス 257"/>
        <xdr:cNvSpPr txBox="1"/>
      </xdr:nvSpPr>
      <xdr:spPr>
        <a:xfrm>
          <a:off x="2641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169759</xdr:rowOff>
    </xdr:from>
    <xdr:to>
      <xdr:col>3</xdr:col>
      <xdr:colOff>3175</xdr:colOff>
      <xdr:row>99</xdr:row>
      <xdr:rowOff>99909</xdr:rowOff>
    </xdr:to>
    <xdr:sp macro="" textlink="">
      <xdr:nvSpPr>
        <xdr:cNvPr id="259" name="円/楕円 258"/>
        <xdr:cNvSpPr/>
      </xdr:nvSpPr>
      <xdr:spPr>
        <a:xfrm>
          <a:off x="1968500" y="1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91036</xdr:rowOff>
    </xdr:from>
    <xdr:ext cx="534377" cy="259045"/>
    <xdr:sp macro="" textlink="">
      <xdr:nvSpPr>
        <xdr:cNvPr id="260" name="テキスト ボックス 259"/>
        <xdr:cNvSpPr txBox="1"/>
      </xdr:nvSpPr>
      <xdr:spPr>
        <a:xfrm>
          <a:off x="1752111" y="17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8989</xdr:rowOff>
    </xdr:from>
    <xdr:to>
      <xdr:col>1</xdr:col>
      <xdr:colOff>485775</xdr:colOff>
      <xdr:row>99</xdr:row>
      <xdr:rowOff>110589</xdr:rowOff>
    </xdr:to>
    <xdr:sp macro="" textlink="">
      <xdr:nvSpPr>
        <xdr:cNvPr id="261" name="円/楕円 260"/>
        <xdr:cNvSpPr/>
      </xdr:nvSpPr>
      <xdr:spPr>
        <a:xfrm>
          <a:off x="1079500" y="169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101716</xdr:rowOff>
    </xdr:from>
    <xdr:ext cx="534377" cy="259045"/>
    <xdr:sp macro="" textlink="">
      <xdr:nvSpPr>
        <xdr:cNvPr id="262" name="テキスト ボックス 261"/>
        <xdr:cNvSpPr txBox="1"/>
      </xdr:nvSpPr>
      <xdr:spPr>
        <a:xfrm>
          <a:off x="863111" y="170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20809</xdr:rowOff>
    </xdr:from>
    <xdr:to>
      <xdr:col>15</xdr:col>
      <xdr:colOff>180975</xdr:colOff>
      <xdr:row>36</xdr:row>
      <xdr:rowOff>48409</xdr:rowOff>
    </xdr:to>
    <xdr:cxnSp macro="">
      <xdr:nvCxnSpPr>
        <xdr:cNvPr id="291" name="直線コネクタ 290"/>
        <xdr:cNvCxnSpPr/>
      </xdr:nvCxnSpPr>
      <xdr:spPr>
        <a:xfrm>
          <a:off x="9639300" y="6193009"/>
          <a:ext cx="8382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20809</xdr:rowOff>
    </xdr:from>
    <xdr:to>
      <xdr:col>14</xdr:col>
      <xdr:colOff>28575</xdr:colOff>
      <xdr:row>36</xdr:row>
      <xdr:rowOff>44469</xdr:rowOff>
    </xdr:to>
    <xdr:cxnSp macro="">
      <xdr:nvCxnSpPr>
        <xdr:cNvPr id="294" name="直線コネクタ 293"/>
        <xdr:cNvCxnSpPr/>
      </xdr:nvCxnSpPr>
      <xdr:spPr>
        <a:xfrm flipV="1">
          <a:off x="8750300" y="6193009"/>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44469</xdr:rowOff>
    </xdr:from>
    <xdr:to>
      <xdr:col>12</xdr:col>
      <xdr:colOff>511175</xdr:colOff>
      <xdr:row>36</xdr:row>
      <xdr:rowOff>122574</xdr:rowOff>
    </xdr:to>
    <xdr:cxnSp macro="">
      <xdr:nvCxnSpPr>
        <xdr:cNvPr id="297" name="直線コネクタ 296"/>
        <xdr:cNvCxnSpPr/>
      </xdr:nvCxnSpPr>
      <xdr:spPr>
        <a:xfrm flipV="1">
          <a:off x="7861300" y="6216669"/>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100724</xdr:rowOff>
    </xdr:from>
    <xdr:to>
      <xdr:col>11</xdr:col>
      <xdr:colOff>307975</xdr:colOff>
      <xdr:row>36</xdr:row>
      <xdr:rowOff>122574</xdr:rowOff>
    </xdr:to>
    <xdr:cxnSp macro="">
      <xdr:nvCxnSpPr>
        <xdr:cNvPr id="300" name="直線コネクタ 299"/>
        <xdr:cNvCxnSpPr/>
      </xdr:nvCxnSpPr>
      <xdr:spPr>
        <a:xfrm>
          <a:off x="6972300" y="6272924"/>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169059</xdr:rowOff>
    </xdr:from>
    <xdr:to>
      <xdr:col>15</xdr:col>
      <xdr:colOff>231775</xdr:colOff>
      <xdr:row>36</xdr:row>
      <xdr:rowOff>99209</xdr:rowOff>
    </xdr:to>
    <xdr:sp macro="" textlink="">
      <xdr:nvSpPr>
        <xdr:cNvPr id="310" name="円/楕円 309"/>
        <xdr:cNvSpPr/>
      </xdr:nvSpPr>
      <xdr:spPr>
        <a:xfrm>
          <a:off x="10426700" y="61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147486</xdr:rowOff>
    </xdr:from>
    <xdr:ext cx="599010" cy="259045"/>
    <xdr:sp macro="" textlink="">
      <xdr:nvSpPr>
        <xdr:cNvPr id="311" name="補助費等該当値テキスト"/>
        <xdr:cNvSpPr txBox="1"/>
      </xdr:nvSpPr>
      <xdr:spPr>
        <a:xfrm>
          <a:off x="10528300" y="614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141459</xdr:rowOff>
    </xdr:from>
    <xdr:to>
      <xdr:col>14</xdr:col>
      <xdr:colOff>79375</xdr:colOff>
      <xdr:row>36</xdr:row>
      <xdr:rowOff>71609</xdr:rowOff>
    </xdr:to>
    <xdr:sp macro="" textlink="">
      <xdr:nvSpPr>
        <xdr:cNvPr id="312" name="円/楕円 311"/>
        <xdr:cNvSpPr/>
      </xdr:nvSpPr>
      <xdr:spPr>
        <a:xfrm>
          <a:off x="9588500" y="61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88136</xdr:rowOff>
    </xdr:from>
    <xdr:ext cx="599010" cy="259045"/>
    <xdr:sp macro="" textlink="">
      <xdr:nvSpPr>
        <xdr:cNvPr id="313" name="テキスト ボックス 312"/>
        <xdr:cNvSpPr txBox="1"/>
      </xdr:nvSpPr>
      <xdr:spPr>
        <a:xfrm>
          <a:off x="9339794" y="591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141,205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165119</xdr:rowOff>
    </xdr:from>
    <xdr:to>
      <xdr:col>12</xdr:col>
      <xdr:colOff>561975</xdr:colOff>
      <xdr:row>36</xdr:row>
      <xdr:rowOff>95269</xdr:rowOff>
    </xdr:to>
    <xdr:sp macro="" textlink="">
      <xdr:nvSpPr>
        <xdr:cNvPr id="314" name="円/楕円 313"/>
        <xdr:cNvSpPr/>
      </xdr:nvSpPr>
      <xdr:spPr>
        <a:xfrm>
          <a:off x="8699500" y="61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111796</xdr:rowOff>
    </xdr:from>
    <xdr:ext cx="599010" cy="259045"/>
    <xdr:sp macro="" textlink="">
      <xdr:nvSpPr>
        <xdr:cNvPr id="315" name="テキスト ボックス 314"/>
        <xdr:cNvSpPr txBox="1"/>
      </xdr:nvSpPr>
      <xdr:spPr>
        <a:xfrm>
          <a:off x="8450794" y="594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71774</xdr:rowOff>
    </xdr:from>
    <xdr:to>
      <xdr:col>11</xdr:col>
      <xdr:colOff>358775</xdr:colOff>
      <xdr:row>37</xdr:row>
      <xdr:rowOff>1924</xdr:rowOff>
    </xdr:to>
    <xdr:sp macro="" textlink="">
      <xdr:nvSpPr>
        <xdr:cNvPr id="316" name="円/楕円 315"/>
        <xdr:cNvSpPr/>
      </xdr:nvSpPr>
      <xdr:spPr>
        <a:xfrm>
          <a:off x="7810500" y="62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18451</xdr:rowOff>
    </xdr:from>
    <xdr:ext cx="599010" cy="259045"/>
    <xdr:sp macro="" textlink="">
      <xdr:nvSpPr>
        <xdr:cNvPr id="317" name="テキスト ボックス 316"/>
        <xdr:cNvSpPr txBox="1"/>
      </xdr:nvSpPr>
      <xdr:spPr>
        <a:xfrm>
          <a:off x="7561794" y="60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49924</xdr:rowOff>
    </xdr:from>
    <xdr:to>
      <xdr:col>10</xdr:col>
      <xdr:colOff>155575</xdr:colOff>
      <xdr:row>36</xdr:row>
      <xdr:rowOff>151524</xdr:rowOff>
    </xdr:to>
    <xdr:sp macro="" textlink="">
      <xdr:nvSpPr>
        <xdr:cNvPr id="318" name="円/楕円 317"/>
        <xdr:cNvSpPr/>
      </xdr:nvSpPr>
      <xdr:spPr>
        <a:xfrm>
          <a:off x="6921500" y="62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168051</xdr:rowOff>
    </xdr:from>
    <xdr:ext cx="599010" cy="259045"/>
    <xdr:sp macro="" textlink="">
      <xdr:nvSpPr>
        <xdr:cNvPr id="319" name="テキスト ボックス 318"/>
        <xdr:cNvSpPr txBox="1"/>
      </xdr:nvSpPr>
      <xdr:spPr>
        <a:xfrm>
          <a:off x="6672794" y="59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42029</xdr:rowOff>
    </xdr:from>
    <xdr:to>
      <xdr:col>15</xdr:col>
      <xdr:colOff>180975</xdr:colOff>
      <xdr:row>57</xdr:row>
      <xdr:rowOff>133414</xdr:rowOff>
    </xdr:to>
    <xdr:cxnSp macro="">
      <xdr:nvCxnSpPr>
        <xdr:cNvPr id="350" name="直線コネクタ 349"/>
        <xdr:cNvCxnSpPr/>
      </xdr:nvCxnSpPr>
      <xdr:spPr>
        <a:xfrm flipV="1">
          <a:off x="9639300" y="9814679"/>
          <a:ext cx="838200" cy="9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133414</xdr:rowOff>
    </xdr:from>
    <xdr:to>
      <xdr:col>14</xdr:col>
      <xdr:colOff>28575</xdr:colOff>
      <xdr:row>58</xdr:row>
      <xdr:rowOff>18398</xdr:rowOff>
    </xdr:to>
    <xdr:cxnSp macro="">
      <xdr:nvCxnSpPr>
        <xdr:cNvPr id="353" name="直線コネクタ 352"/>
        <xdr:cNvCxnSpPr/>
      </xdr:nvCxnSpPr>
      <xdr:spPr>
        <a:xfrm flipV="1">
          <a:off x="8750300" y="9906064"/>
          <a:ext cx="8890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32901</xdr:rowOff>
    </xdr:from>
    <xdr:to>
      <xdr:col>12</xdr:col>
      <xdr:colOff>511175</xdr:colOff>
      <xdr:row>58</xdr:row>
      <xdr:rowOff>18398</xdr:rowOff>
    </xdr:to>
    <xdr:cxnSp macro="">
      <xdr:nvCxnSpPr>
        <xdr:cNvPr id="356" name="直線コネクタ 355"/>
        <xdr:cNvCxnSpPr/>
      </xdr:nvCxnSpPr>
      <xdr:spPr>
        <a:xfrm>
          <a:off x="7861300" y="9805551"/>
          <a:ext cx="889000" cy="1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32901</xdr:rowOff>
    </xdr:from>
    <xdr:to>
      <xdr:col>11</xdr:col>
      <xdr:colOff>307975</xdr:colOff>
      <xdr:row>58</xdr:row>
      <xdr:rowOff>37695</xdr:rowOff>
    </xdr:to>
    <xdr:cxnSp macro="">
      <xdr:nvCxnSpPr>
        <xdr:cNvPr id="359" name="直線コネクタ 358"/>
        <xdr:cNvCxnSpPr/>
      </xdr:nvCxnSpPr>
      <xdr:spPr>
        <a:xfrm flipV="1">
          <a:off x="6972300" y="9805551"/>
          <a:ext cx="889000" cy="17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162679</xdr:rowOff>
    </xdr:from>
    <xdr:to>
      <xdr:col>15</xdr:col>
      <xdr:colOff>231775</xdr:colOff>
      <xdr:row>57</xdr:row>
      <xdr:rowOff>92829</xdr:rowOff>
    </xdr:to>
    <xdr:sp macro="" textlink="">
      <xdr:nvSpPr>
        <xdr:cNvPr id="369" name="円/楕円 368"/>
        <xdr:cNvSpPr/>
      </xdr:nvSpPr>
      <xdr:spPr>
        <a:xfrm>
          <a:off x="10426700" y="97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141106</xdr:rowOff>
    </xdr:from>
    <xdr:ext cx="599010" cy="259045"/>
    <xdr:sp macro="" textlink="">
      <xdr:nvSpPr>
        <xdr:cNvPr id="370" name="普通建設事業費該当値テキスト"/>
        <xdr:cNvSpPr txBox="1"/>
      </xdr:nvSpPr>
      <xdr:spPr>
        <a:xfrm>
          <a:off x="10528300" y="974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82614</xdr:rowOff>
    </xdr:from>
    <xdr:to>
      <xdr:col>14</xdr:col>
      <xdr:colOff>79375</xdr:colOff>
      <xdr:row>58</xdr:row>
      <xdr:rowOff>12764</xdr:rowOff>
    </xdr:to>
    <xdr:sp macro="" textlink="">
      <xdr:nvSpPr>
        <xdr:cNvPr id="371" name="円/楕円 370"/>
        <xdr:cNvSpPr/>
      </xdr:nvSpPr>
      <xdr:spPr>
        <a:xfrm>
          <a:off x="9588500" y="9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3891</xdr:rowOff>
    </xdr:from>
    <xdr:ext cx="534377" cy="259045"/>
    <xdr:sp macro="" textlink="">
      <xdr:nvSpPr>
        <xdr:cNvPr id="372" name="テキスト ボックス 371"/>
        <xdr:cNvSpPr txBox="1"/>
      </xdr:nvSpPr>
      <xdr:spPr>
        <a:xfrm>
          <a:off x="9372111" y="9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139048</xdr:rowOff>
    </xdr:from>
    <xdr:to>
      <xdr:col>12</xdr:col>
      <xdr:colOff>561975</xdr:colOff>
      <xdr:row>58</xdr:row>
      <xdr:rowOff>69198</xdr:rowOff>
    </xdr:to>
    <xdr:sp macro="" textlink="">
      <xdr:nvSpPr>
        <xdr:cNvPr id="373" name="円/楕円 372"/>
        <xdr:cNvSpPr/>
      </xdr:nvSpPr>
      <xdr:spPr>
        <a:xfrm>
          <a:off x="8699500" y="99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60325</xdr:rowOff>
    </xdr:from>
    <xdr:ext cx="534377" cy="259045"/>
    <xdr:sp macro="" textlink="">
      <xdr:nvSpPr>
        <xdr:cNvPr id="374" name="テキスト ボックス 373"/>
        <xdr:cNvSpPr txBox="1"/>
      </xdr:nvSpPr>
      <xdr:spPr>
        <a:xfrm>
          <a:off x="8483111" y="100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153551</xdr:rowOff>
    </xdr:from>
    <xdr:to>
      <xdr:col>11</xdr:col>
      <xdr:colOff>358775</xdr:colOff>
      <xdr:row>57</xdr:row>
      <xdr:rowOff>83701</xdr:rowOff>
    </xdr:to>
    <xdr:sp macro="" textlink="">
      <xdr:nvSpPr>
        <xdr:cNvPr id="375" name="円/楕円 374"/>
        <xdr:cNvSpPr/>
      </xdr:nvSpPr>
      <xdr:spPr>
        <a:xfrm>
          <a:off x="7810500" y="97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74828</xdr:rowOff>
    </xdr:from>
    <xdr:ext cx="599010" cy="259045"/>
    <xdr:sp macro="" textlink="">
      <xdr:nvSpPr>
        <xdr:cNvPr id="376" name="テキスト ボックス 375"/>
        <xdr:cNvSpPr txBox="1"/>
      </xdr:nvSpPr>
      <xdr:spPr>
        <a:xfrm>
          <a:off x="7561794" y="984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158345</xdr:rowOff>
    </xdr:from>
    <xdr:to>
      <xdr:col>10</xdr:col>
      <xdr:colOff>155575</xdr:colOff>
      <xdr:row>58</xdr:row>
      <xdr:rowOff>88495</xdr:rowOff>
    </xdr:to>
    <xdr:sp macro="" textlink="">
      <xdr:nvSpPr>
        <xdr:cNvPr id="377" name="円/楕円 376"/>
        <xdr:cNvSpPr/>
      </xdr:nvSpPr>
      <xdr:spPr>
        <a:xfrm>
          <a:off x="69215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79622</xdr:rowOff>
    </xdr:from>
    <xdr:ext cx="534377" cy="259045"/>
    <xdr:sp macro="" textlink="">
      <xdr:nvSpPr>
        <xdr:cNvPr id="378" name="テキスト ボックス 377"/>
        <xdr:cNvSpPr txBox="1"/>
      </xdr:nvSpPr>
      <xdr:spPr>
        <a:xfrm>
          <a:off x="6705111" y="100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112584</xdr:rowOff>
    </xdr:from>
    <xdr:to>
      <xdr:col>15</xdr:col>
      <xdr:colOff>180975</xdr:colOff>
      <xdr:row>77</xdr:row>
      <xdr:rowOff>169866</xdr:rowOff>
    </xdr:to>
    <xdr:cxnSp macro="">
      <xdr:nvCxnSpPr>
        <xdr:cNvPr id="405" name="直線コネクタ 404"/>
        <xdr:cNvCxnSpPr/>
      </xdr:nvCxnSpPr>
      <xdr:spPr>
        <a:xfrm flipV="1">
          <a:off x="9639300" y="13142784"/>
          <a:ext cx="838200" cy="2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169866</xdr:rowOff>
    </xdr:from>
    <xdr:to>
      <xdr:col>14</xdr:col>
      <xdr:colOff>28575</xdr:colOff>
      <xdr:row>78</xdr:row>
      <xdr:rowOff>58826</xdr:rowOff>
    </xdr:to>
    <xdr:cxnSp macro="">
      <xdr:nvCxnSpPr>
        <xdr:cNvPr id="408" name="直線コネクタ 407"/>
        <xdr:cNvCxnSpPr/>
      </xdr:nvCxnSpPr>
      <xdr:spPr>
        <a:xfrm flipV="1">
          <a:off x="8750300" y="13371516"/>
          <a:ext cx="889000" cy="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61784</xdr:rowOff>
    </xdr:from>
    <xdr:to>
      <xdr:col>15</xdr:col>
      <xdr:colOff>231775</xdr:colOff>
      <xdr:row>76</xdr:row>
      <xdr:rowOff>163384</xdr:rowOff>
    </xdr:to>
    <xdr:sp macro="" textlink="">
      <xdr:nvSpPr>
        <xdr:cNvPr id="418" name="円/楕円 417"/>
        <xdr:cNvSpPr/>
      </xdr:nvSpPr>
      <xdr:spPr>
        <a:xfrm>
          <a:off x="10426700" y="130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84661</xdr:rowOff>
    </xdr:from>
    <xdr:ext cx="534377" cy="259045"/>
    <xdr:sp macro="" textlink="">
      <xdr:nvSpPr>
        <xdr:cNvPr id="419" name="普通建設事業費 （ うち新規整備　）該当値テキスト"/>
        <xdr:cNvSpPr txBox="1"/>
      </xdr:nvSpPr>
      <xdr:spPr>
        <a:xfrm>
          <a:off x="10528300" y="129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119066</xdr:rowOff>
    </xdr:from>
    <xdr:to>
      <xdr:col>14</xdr:col>
      <xdr:colOff>79375</xdr:colOff>
      <xdr:row>78</xdr:row>
      <xdr:rowOff>49216</xdr:rowOff>
    </xdr:to>
    <xdr:sp macro="" textlink="">
      <xdr:nvSpPr>
        <xdr:cNvPr id="420" name="円/楕円 419"/>
        <xdr:cNvSpPr/>
      </xdr:nvSpPr>
      <xdr:spPr>
        <a:xfrm>
          <a:off x="9588500" y="13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40343</xdr:rowOff>
    </xdr:from>
    <xdr:ext cx="534377" cy="259045"/>
    <xdr:sp macro="" textlink="">
      <xdr:nvSpPr>
        <xdr:cNvPr id="421" name="テキスト ボックス 420"/>
        <xdr:cNvSpPr txBox="1"/>
      </xdr:nvSpPr>
      <xdr:spPr>
        <a:xfrm>
          <a:off x="9372111" y="134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8026</xdr:rowOff>
    </xdr:from>
    <xdr:to>
      <xdr:col>12</xdr:col>
      <xdr:colOff>561975</xdr:colOff>
      <xdr:row>78</xdr:row>
      <xdr:rowOff>109626</xdr:rowOff>
    </xdr:to>
    <xdr:sp macro="" textlink="">
      <xdr:nvSpPr>
        <xdr:cNvPr id="422" name="円/楕円 421"/>
        <xdr:cNvSpPr/>
      </xdr:nvSpPr>
      <xdr:spPr>
        <a:xfrm>
          <a:off x="8699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100753</xdr:rowOff>
    </xdr:from>
    <xdr:ext cx="534377" cy="259045"/>
    <xdr:sp macro="" textlink="">
      <xdr:nvSpPr>
        <xdr:cNvPr id="423" name="テキスト ボックス 422"/>
        <xdr:cNvSpPr txBox="1"/>
      </xdr:nvSpPr>
      <xdr:spPr>
        <a:xfrm>
          <a:off x="8483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112537</xdr:rowOff>
    </xdr:from>
    <xdr:to>
      <xdr:col>15</xdr:col>
      <xdr:colOff>180975</xdr:colOff>
      <xdr:row>98</xdr:row>
      <xdr:rowOff>52786</xdr:rowOff>
    </xdr:to>
    <xdr:cxnSp macro="">
      <xdr:nvCxnSpPr>
        <xdr:cNvPr id="450" name="直線コネクタ 449"/>
        <xdr:cNvCxnSpPr/>
      </xdr:nvCxnSpPr>
      <xdr:spPr>
        <a:xfrm>
          <a:off x="9639300" y="16743187"/>
          <a:ext cx="838200" cy="1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112537</xdr:rowOff>
    </xdr:from>
    <xdr:to>
      <xdr:col>14</xdr:col>
      <xdr:colOff>28575</xdr:colOff>
      <xdr:row>97</xdr:row>
      <xdr:rowOff>136116</xdr:rowOff>
    </xdr:to>
    <xdr:cxnSp macro="">
      <xdr:nvCxnSpPr>
        <xdr:cNvPr id="453" name="直線コネクタ 452"/>
        <xdr:cNvCxnSpPr/>
      </xdr:nvCxnSpPr>
      <xdr:spPr>
        <a:xfrm flipV="1">
          <a:off x="8750300" y="16743187"/>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1986</xdr:rowOff>
    </xdr:from>
    <xdr:to>
      <xdr:col>15</xdr:col>
      <xdr:colOff>231775</xdr:colOff>
      <xdr:row>98</xdr:row>
      <xdr:rowOff>103586</xdr:rowOff>
    </xdr:to>
    <xdr:sp macro="" textlink="">
      <xdr:nvSpPr>
        <xdr:cNvPr id="463" name="円/楕円 462"/>
        <xdr:cNvSpPr/>
      </xdr:nvSpPr>
      <xdr:spPr>
        <a:xfrm>
          <a:off x="10426700" y="168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88363</xdr:rowOff>
    </xdr:from>
    <xdr:ext cx="534377" cy="259045"/>
    <xdr:sp macro="" textlink="">
      <xdr:nvSpPr>
        <xdr:cNvPr id="464" name="普通建設事業費 （ うち更新整備　）該当値テキスト"/>
        <xdr:cNvSpPr txBox="1"/>
      </xdr:nvSpPr>
      <xdr:spPr>
        <a:xfrm>
          <a:off x="10528300" y="167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61737</xdr:rowOff>
    </xdr:from>
    <xdr:to>
      <xdr:col>14</xdr:col>
      <xdr:colOff>79375</xdr:colOff>
      <xdr:row>97</xdr:row>
      <xdr:rowOff>163337</xdr:rowOff>
    </xdr:to>
    <xdr:sp macro="" textlink="">
      <xdr:nvSpPr>
        <xdr:cNvPr id="465" name="円/楕円 464"/>
        <xdr:cNvSpPr/>
      </xdr:nvSpPr>
      <xdr:spPr>
        <a:xfrm>
          <a:off x="9588500" y="166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154464</xdr:rowOff>
    </xdr:from>
    <xdr:ext cx="534377" cy="259045"/>
    <xdr:sp macro="" textlink="">
      <xdr:nvSpPr>
        <xdr:cNvPr id="466" name="テキスト ボックス 465"/>
        <xdr:cNvSpPr txBox="1"/>
      </xdr:nvSpPr>
      <xdr:spPr>
        <a:xfrm>
          <a:off x="9372111" y="167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85316</xdr:rowOff>
    </xdr:from>
    <xdr:to>
      <xdr:col>12</xdr:col>
      <xdr:colOff>561975</xdr:colOff>
      <xdr:row>98</xdr:row>
      <xdr:rowOff>15466</xdr:rowOff>
    </xdr:to>
    <xdr:sp macro="" textlink="">
      <xdr:nvSpPr>
        <xdr:cNvPr id="467" name="円/楕円 466"/>
        <xdr:cNvSpPr/>
      </xdr:nvSpPr>
      <xdr:spPr>
        <a:xfrm>
          <a:off x="8699500" y="167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6593</xdr:rowOff>
    </xdr:from>
    <xdr:ext cx="534377" cy="259045"/>
    <xdr:sp macro="" textlink="">
      <xdr:nvSpPr>
        <xdr:cNvPr id="468" name="テキスト ボックス 467"/>
        <xdr:cNvSpPr txBox="1"/>
      </xdr:nvSpPr>
      <xdr:spPr>
        <a:xfrm>
          <a:off x="8483111" y="168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41387</xdr:rowOff>
    </xdr:from>
    <xdr:to>
      <xdr:col>23</xdr:col>
      <xdr:colOff>517525</xdr:colOff>
      <xdr:row>39</xdr:row>
      <xdr:rowOff>44442</xdr:rowOff>
    </xdr:to>
    <xdr:cxnSp macro="">
      <xdr:nvCxnSpPr>
        <xdr:cNvPr id="497" name="直線コネクタ 496"/>
        <xdr:cNvCxnSpPr/>
      </xdr:nvCxnSpPr>
      <xdr:spPr>
        <a:xfrm>
          <a:off x="15481300" y="6727937"/>
          <a:ext cx="8382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41387</xdr:rowOff>
    </xdr:from>
    <xdr:to>
      <xdr:col>22</xdr:col>
      <xdr:colOff>365125</xdr:colOff>
      <xdr:row>39</xdr:row>
      <xdr:rowOff>44442</xdr:rowOff>
    </xdr:to>
    <xdr:cxnSp macro="">
      <xdr:nvCxnSpPr>
        <xdr:cNvPr id="500" name="直線コネクタ 499"/>
        <xdr:cNvCxnSpPr/>
      </xdr:nvCxnSpPr>
      <xdr:spPr>
        <a:xfrm flipV="1">
          <a:off x="14592300" y="6727937"/>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34689</xdr:rowOff>
    </xdr:from>
    <xdr:to>
      <xdr:col>21</xdr:col>
      <xdr:colOff>161925</xdr:colOff>
      <xdr:row>39</xdr:row>
      <xdr:rowOff>44442</xdr:rowOff>
    </xdr:to>
    <xdr:cxnSp macro="">
      <xdr:nvCxnSpPr>
        <xdr:cNvPr id="503" name="直線コネクタ 502"/>
        <xdr:cNvCxnSpPr/>
      </xdr:nvCxnSpPr>
      <xdr:spPr>
        <a:xfrm>
          <a:off x="13703300" y="672123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22291</xdr:rowOff>
    </xdr:from>
    <xdr:to>
      <xdr:col>19</xdr:col>
      <xdr:colOff>644525</xdr:colOff>
      <xdr:row>39</xdr:row>
      <xdr:rowOff>34689</xdr:rowOff>
    </xdr:to>
    <xdr:cxnSp macro="">
      <xdr:nvCxnSpPr>
        <xdr:cNvPr id="506" name="直線コネクタ 505"/>
        <xdr:cNvCxnSpPr/>
      </xdr:nvCxnSpPr>
      <xdr:spPr>
        <a:xfrm>
          <a:off x="12814300" y="6708841"/>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165092</xdr:rowOff>
    </xdr:from>
    <xdr:to>
      <xdr:col>23</xdr:col>
      <xdr:colOff>568325</xdr:colOff>
      <xdr:row>39</xdr:row>
      <xdr:rowOff>95242</xdr:rowOff>
    </xdr:to>
    <xdr:sp macro="" textlink="">
      <xdr:nvSpPr>
        <xdr:cNvPr id="516" name="円/楕円 515"/>
        <xdr:cNvSpPr/>
      </xdr:nvSpPr>
      <xdr:spPr>
        <a:xfrm>
          <a:off x="162687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80019</xdr:rowOff>
    </xdr:from>
    <xdr:ext cx="249299" cy="259045"/>
    <xdr:sp macro="" textlink="">
      <xdr:nvSpPr>
        <xdr:cNvPr id="517" name="災害復旧事業費該当値テキスト"/>
        <xdr:cNvSpPr txBox="1"/>
      </xdr:nvSpPr>
      <xdr:spPr>
        <a:xfrm>
          <a:off x="16370300" y="6595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162037</xdr:rowOff>
    </xdr:from>
    <xdr:to>
      <xdr:col>22</xdr:col>
      <xdr:colOff>415925</xdr:colOff>
      <xdr:row>39</xdr:row>
      <xdr:rowOff>92187</xdr:rowOff>
    </xdr:to>
    <xdr:sp macro="" textlink="">
      <xdr:nvSpPr>
        <xdr:cNvPr id="518" name="円/楕円 517"/>
        <xdr:cNvSpPr/>
      </xdr:nvSpPr>
      <xdr:spPr>
        <a:xfrm>
          <a:off x="15430500" y="6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83314</xdr:rowOff>
    </xdr:from>
    <xdr:ext cx="378565" cy="259045"/>
    <xdr:sp macro="" textlink="">
      <xdr:nvSpPr>
        <xdr:cNvPr id="519" name="テキスト ボックス 518"/>
        <xdr:cNvSpPr txBox="1"/>
      </xdr:nvSpPr>
      <xdr:spPr>
        <a:xfrm>
          <a:off x="15292017" y="676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165092</xdr:rowOff>
    </xdr:from>
    <xdr:to>
      <xdr:col>21</xdr:col>
      <xdr:colOff>212725</xdr:colOff>
      <xdr:row>39</xdr:row>
      <xdr:rowOff>95242</xdr:rowOff>
    </xdr:to>
    <xdr:sp macro="" textlink="">
      <xdr:nvSpPr>
        <xdr:cNvPr id="520" name="円/楕円 519"/>
        <xdr:cNvSpPr/>
      </xdr:nvSpPr>
      <xdr:spPr>
        <a:xfrm>
          <a:off x="14541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86369</xdr:rowOff>
    </xdr:from>
    <xdr:ext cx="249299" cy="259045"/>
    <xdr:sp macro="" textlink="">
      <xdr:nvSpPr>
        <xdr:cNvPr id="521" name="テキスト ボックス 520"/>
        <xdr:cNvSpPr txBox="1"/>
      </xdr:nvSpPr>
      <xdr:spPr>
        <a:xfrm>
          <a:off x="14467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155339</xdr:rowOff>
    </xdr:from>
    <xdr:to>
      <xdr:col>20</xdr:col>
      <xdr:colOff>9525</xdr:colOff>
      <xdr:row>39</xdr:row>
      <xdr:rowOff>85489</xdr:rowOff>
    </xdr:to>
    <xdr:sp macro="" textlink="">
      <xdr:nvSpPr>
        <xdr:cNvPr id="522" name="円/楕円 521"/>
        <xdr:cNvSpPr/>
      </xdr:nvSpPr>
      <xdr:spPr>
        <a:xfrm>
          <a:off x="13652500" y="66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76616</xdr:rowOff>
    </xdr:from>
    <xdr:ext cx="469744" cy="259045"/>
    <xdr:sp macro="" textlink="">
      <xdr:nvSpPr>
        <xdr:cNvPr id="523" name="テキスト ボックス 522"/>
        <xdr:cNvSpPr txBox="1"/>
      </xdr:nvSpPr>
      <xdr:spPr>
        <a:xfrm>
          <a:off x="13468427" y="676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142941</xdr:rowOff>
    </xdr:from>
    <xdr:to>
      <xdr:col>18</xdr:col>
      <xdr:colOff>492125</xdr:colOff>
      <xdr:row>39</xdr:row>
      <xdr:rowOff>73091</xdr:rowOff>
    </xdr:to>
    <xdr:sp macro="" textlink="">
      <xdr:nvSpPr>
        <xdr:cNvPr id="524" name="円/楕円 523"/>
        <xdr:cNvSpPr/>
      </xdr:nvSpPr>
      <xdr:spPr>
        <a:xfrm>
          <a:off x="12763500" y="66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64218</xdr:rowOff>
    </xdr:from>
    <xdr:ext cx="469744" cy="259045"/>
    <xdr:sp macro="" textlink="">
      <xdr:nvSpPr>
        <xdr:cNvPr id="525" name="テキスト ボックス 524"/>
        <xdr:cNvSpPr txBox="1"/>
      </xdr:nvSpPr>
      <xdr:spPr>
        <a:xfrm>
          <a:off x="12579427" y="675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42746</xdr:rowOff>
    </xdr:from>
    <xdr:to>
      <xdr:col>23</xdr:col>
      <xdr:colOff>517525</xdr:colOff>
      <xdr:row>75</xdr:row>
      <xdr:rowOff>50020</xdr:rowOff>
    </xdr:to>
    <xdr:cxnSp macro="">
      <xdr:nvCxnSpPr>
        <xdr:cNvPr id="609" name="直線コネクタ 608"/>
        <xdr:cNvCxnSpPr/>
      </xdr:nvCxnSpPr>
      <xdr:spPr>
        <a:xfrm>
          <a:off x="15481300" y="12901496"/>
          <a:ext cx="8382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132435</xdr:rowOff>
    </xdr:from>
    <xdr:to>
      <xdr:col>22</xdr:col>
      <xdr:colOff>365125</xdr:colOff>
      <xdr:row>75</xdr:row>
      <xdr:rowOff>42746</xdr:rowOff>
    </xdr:to>
    <xdr:cxnSp macro="">
      <xdr:nvCxnSpPr>
        <xdr:cNvPr id="612" name="直線コネクタ 611"/>
        <xdr:cNvCxnSpPr/>
      </xdr:nvCxnSpPr>
      <xdr:spPr>
        <a:xfrm>
          <a:off x="14592300" y="12819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132435</xdr:rowOff>
    </xdr:from>
    <xdr:to>
      <xdr:col>21</xdr:col>
      <xdr:colOff>161925</xdr:colOff>
      <xdr:row>75</xdr:row>
      <xdr:rowOff>40501</xdr:rowOff>
    </xdr:to>
    <xdr:cxnSp macro="">
      <xdr:nvCxnSpPr>
        <xdr:cNvPr id="615" name="直線コネクタ 614"/>
        <xdr:cNvCxnSpPr/>
      </xdr:nvCxnSpPr>
      <xdr:spPr>
        <a:xfrm flipV="1">
          <a:off x="13703300" y="12819735"/>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40501</xdr:rowOff>
    </xdr:from>
    <xdr:to>
      <xdr:col>19</xdr:col>
      <xdr:colOff>644525</xdr:colOff>
      <xdr:row>75</xdr:row>
      <xdr:rowOff>74842</xdr:rowOff>
    </xdr:to>
    <xdr:cxnSp macro="">
      <xdr:nvCxnSpPr>
        <xdr:cNvPr id="618" name="直線コネクタ 617"/>
        <xdr:cNvCxnSpPr/>
      </xdr:nvCxnSpPr>
      <xdr:spPr>
        <a:xfrm flipV="1">
          <a:off x="12814300" y="12899251"/>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170670</xdr:rowOff>
    </xdr:from>
    <xdr:to>
      <xdr:col>23</xdr:col>
      <xdr:colOff>568325</xdr:colOff>
      <xdr:row>75</xdr:row>
      <xdr:rowOff>100820</xdr:rowOff>
    </xdr:to>
    <xdr:sp macro="" textlink="">
      <xdr:nvSpPr>
        <xdr:cNvPr id="628" name="円/楕円 627"/>
        <xdr:cNvSpPr/>
      </xdr:nvSpPr>
      <xdr:spPr>
        <a:xfrm>
          <a:off x="16268700" y="12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22097</xdr:rowOff>
    </xdr:from>
    <xdr:ext cx="599010" cy="259045"/>
    <xdr:sp macro="" textlink="">
      <xdr:nvSpPr>
        <xdr:cNvPr id="629" name="公債費該当値テキスト"/>
        <xdr:cNvSpPr txBox="1"/>
      </xdr:nvSpPr>
      <xdr:spPr>
        <a:xfrm>
          <a:off x="16370300" y="1270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132,115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163396</xdr:rowOff>
    </xdr:from>
    <xdr:to>
      <xdr:col>22</xdr:col>
      <xdr:colOff>415925</xdr:colOff>
      <xdr:row>75</xdr:row>
      <xdr:rowOff>93546</xdr:rowOff>
    </xdr:to>
    <xdr:sp macro="" textlink="">
      <xdr:nvSpPr>
        <xdr:cNvPr id="630" name="円/楕円 629"/>
        <xdr:cNvSpPr/>
      </xdr:nvSpPr>
      <xdr:spPr>
        <a:xfrm>
          <a:off x="15430500" y="12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110073</xdr:rowOff>
    </xdr:from>
    <xdr:ext cx="599010" cy="259045"/>
    <xdr:sp macro="" textlink="">
      <xdr:nvSpPr>
        <xdr:cNvPr id="631" name="テキスト ボックス 630"/>
        <xdr:cNvSpPr txBox="1"/>
      </xdr:nvSpPr>
      <xdr:spPr>
        <a:xfrm>
          <a:off x="15181794" y="126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81635</xdr:rowOff>
    </xdr:from>
    <xdr:to>
      <xdr:col>21</xdr:col>
      <xdr:colOff>212725</xdr:colOff>
      <xdr:row>75</xdr:row>
      <xdr:rowOff>11785</xdr:rowOff>
    </xdr:to>
    <xdr:sp macro="" textlink="">
      <xdr:nvSpPr>
        <xdr:cNvPr id="632" name="円/楕円 631"/>
        <xdr:cNvSpPr/>
      </xdr:nvSpPr>
      <xdr:spPr>
        <a:xfrm>
          <a:off x="14541500" y="127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28312</xdr:rowOff>
    </xdr:from>
    <xdr:ext cx="599010" cy="259045"/>
    <xdr:sp macro="" textlink="">
      <xdr:nvSpPr>
        <xdr:cNvPr id="633" name="テキスト ボックス 632"/>
        <xdr:cNvSpPr txBox="1"/>
      </xdr:nvSpPr>
      <xdr:spPr>
        <a:xfrm>
          <a:off x="14292794" y="125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161151</xdr:rowOff>
    </xdr:from>
    <xdr:to>
      <xdr:col>20</xdr:col>
      <xdr:colOff>9525</xdr:colOff>
      <xdr:row>75</xdr:row>
      <xdr:rowOff>91301</xdr:rowOff>
    </xdr:to>
    <xdr:sp macro="" textlink="">
      <xdr:nvSpPr>
        <xdr:cNvPr id="634" name="円/楕円 633"/>
        <xdr:cNvSpPr/>
      </xdr:nvSpPr>
      <xdr:spPr>
        <a:xfrm>
          <a:off x="13652500" y="128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107828</xdr:rowOff>
    </xdr:from>
    <xdr:ext cx="599010" cy="259045"/>
    <xdr:sp macro="" textlink="">
      <xdr:nvSpPr>
        <xdr:cNvPr id="635" name="テキスト ボックス 634"/>
        <xdr:cNvSpPr txBox="1"/>
      </xdr:nvSpPr>
      <xdr:spPr>
        <a:xfrm>
          <a:off x="13403794" y="1262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24042</xdr:rowOff>
    </xdr:from>
    <xdr:to>
      <xdr:col>18</xdr:col>
      <xdr:colOff>492125</xdr:colOff>
      <xdr:row>75</xdr:row>
      <xdr:rowOff>125642</xdr:rowOff>
    </xdr:to>
    <xdr:sp macro="" textlink="">
      <xdr:nvSpPr>
        <xdr:cNvPr id="636" name="円/楕円 635"/>
        <xdr:cNvSpPr/>
      </xdr:nvSpPr>
      <xdr:spPr>
        <a:xfrm>
          <a:off x="12763500" y="128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142169</xdr:rowOff>
    </xdr:from>
    <xdr:ext cx="599010" cy="259045"/>
    <xdr:sp macro="" textlink="">
      <xdr:nvSpPr>
        <xdr:cNvPr id="637" name="テキスト ボックス 636"/>
        <xdr:cNvSpPr txBox="1"/>
      </xdr:nvSpPr>
      <xdr:spPr>
        <a:xfrm>
          <a:off x="12514794" y="1265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76870</xdr:rowOff>
    </xdr:from>
    <xdr:to>
      <xdr:col>23</xdr:col>
      <xdr:colOff>517525</xdr:colOff>
      <xdr:row>97</xdr:row>
      <xdr:rowOff>79139</xdr:rowOff>
    </xdr:to>
    <xdr:cxnSp macro="">
      <xdr:nvCxnSpPr>
        <xdr:cNvPr id="666" name="直線コネクタ 665"/>
        <xdr:cNvCxnSpPr/>
      </xdr:nvCxnSpPr>
      <xdr:spPr>
        <a:xfrm>
          <a:off x="15481300" y="16707520"/>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76870</xdr:rowOff>
    </xdr:from>
    <xdr:to>
      <xdr:col>22</xdr:col>
      <xdr:colOff>365125</xdr:colOff>
      <xdr:row>97</xdr:row>
      <xdr:rowOff>160964</xdr:rowOff>
    </xdr:to>
    <xdr:cxnSp macro="">
      <xdr:nvCxnSpPr>
        <xdr:cNvPr id="669" name="直線コネクタ 668"/>
        <xdr:cNvCxnSpPr/>
      </xdr:nvCxnSpPr>
      <xdr:spPr>
        <a:xfrm flipV="1">
          <a:off x="14592300" y="16707520"/>
          <a:ext cx="889000" cy="8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125245</xdr:rowOff>
    </xdr:from>
    <xdr:to>
      <xdr:col>21</xdr:col>
      <xdr:colOff>161925</xdr:colOff>
      <xdr:row>97</xdr:row>
      <xdr:rowOff>160964</xdr:rowOff>
    </xdr:to>
    <xdr:cxnSp macro="">
      <xdr:nvCxnSpPr>
        <xdr:cNvPr id="672" name="直線コネクタ 671"/>
        <xdr:cNvCxnSpPr/>
      </xdr:nvCxnSpPr>
      <xdr:spPr>
        <a:xfrm>
          <a:off x="13703300" y="16755895"/>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125245</xdr:rowOff>
    </xdr:from>
    <xdr:to>
      <xdr:col>19</xdr:col>
      <xdr:colOff>644525</xdr:colOff>
      <xdr:row>97</xdr:row>
      <xdr:rowOff>125637</xdr:rowOff>
    </xdr:to>
    <xdr:cxnSp macro="">
      <xdr:nvCxnSpPr>
        <xdr:cNvPr id="675" name="直線コネクタ 674"/>
        <xdr:cNvCxnSpPr/>
      </xdr:nvCxnSpPr>
      <xdr:spPr>
        <a:xfrm flipV="1">
          <a:off x="12814300" y="1675589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28339</xdr:rowOff>
    </xdr:from>
    <xdr:to>
      <xdr:col>23</xdr:col>
      <xdr:colOff>568325</xdr:colOff>
      <xdr:row>97</xdr:row>
      <xdr:rowOff>129939</xdr:rowOff>
    </xdr:to>
    <xdr:sp macro="" textlink="">
      <xdr:nvSpPr>
        <xdr:cNvPr id="685" name="円/楕円 684"/>
        <xdr:cNvSpPr/>
      </xdr:nvSpPr>
      <xdr:spPr>
        <a:xfrm>
          <a:off x="16268700" y="166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51216</xdr:rowOff>
    </xdr:from>
    <xdr:ext cx="534377" cy="259045"/>
    <xdr:sp macro="" textlink="">
      <xdr:nvSpPr>
        <xdr:cNvPr id="686" name="積立金該当値テキスト"/>
        <xdr:cNvSpPr txBox="1"/>
      </xdr:nvSpPr>
      <xdr:spPr>
        <a:xfrm>
          <a:off x="16370300" y="165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26070</xdr:rowOff>
    </xdr:from>
    <xdr:to>
      <xdr:col>22</xdr:col>
      <xdr:colOff>415925</xdr:colOff>
      <xdr:row>97</xdr:row>
      <xdr:rowOff>127670</xdr:rowOff>
    </xdr:to>
    <xdr:sp macro="" textlink="">
      <xdr:nvSpPr>
        <xdr:cNvPr id="687" name="円/楕円 686"/>
        <xdr:cNvSpPr/>
      </xdr:nvSpPr>
      <xdr:spPr>
        <a:xfrm>
          <a:off x="15430500" y="166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144197</xdr:rowOff>
    </xdr:from>
    <xdr:ext cx="534377" cy="259045"/>
    <xdr:sp macro="" textlink="">
      <xdr:nvSpPr>
        <xdr:cNvPr id="688" name="テキスト ボックス 687"/>
        <xdr:cNvSpPr txBox="1"/>
      </xdr:nvSpPr>
      <xdr:spPr>
        <a:xfrm>
          <a:off x="15214111" y="164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110164</xdr:rowOff>
    </xdr:from>
    <xdr:to>
      <xdr:col>21</xdr:col>
      <xdr:colOff>212725</xdr:colOff>
      <xdr:row>98</xdr:row>
      <xdr:rowOff>40314</xdr:rowOff>
    </xdr:to>
    <xdr:sp macro="" textlink="">
      <xdr:nvSpPr>
        <xdr:cNvPr id="689" name="円/楕円 688"/>
        <xdr:cNvSpPr/>
      </xdr:nvSpPr>
      <xdr:spPr>
        <a:xfrm>
          <a:off x="14541500" y="167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56841</xdr:rowOff>
    </xdr:from>
    <xdr:ext cx="534377" cy="259045"/>
    <xdr:sp macro="" textlink="">
      <xdr:nvSpPr>
        <xdr:cNvPr id="690" name="テキスト ボックス 689"/>
        <xdr:cNvSpPr txBox="1"/>
      </xdr:nvSpPr>
      <xdr:spPr>
        <a:xfrm>
          <a:off x="14325111" y="165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74445</xdr:rowOff>
    </xdr:from>
    <xdr:to>
      <xdr:col>20</xdr:col>
      <xdr:colOff>9525</xdr:colOff>
      <xdr:row>98</xdr:row>
      <xdr:rowOff>4595</xdr:rowOff>
    </xdr:to>
    <xdr:sp macro="" textlink="">
      <xdr:nvSpPr>
        <xdr:cNvPr id="691" name="円/楕円 690"/>
        <xdr:cNvSpPr/>
      </xdr:nvSpPr>
      <xdr:spPr>
        <a:xfrm>
          <a:off x="13652500" y="167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21122</xdr:rowOff>
    </xdr:from>
    <xdr:ext cx="534377" cy="259045"/>
    <xdr:sp macro="" textlink="">
      <xdr:nvSpPr>
        <xdr:cNvPr id="692" name="テキスト ボックス 691"/>
        <xdr:cNvSpPr txBox="1"/>
      </xdr:nvSpPr>
      <xdr:spPr>
        <a:xfrm>
          <a:off x="13436111" y="164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74837</xdr:rowOff>
    </xdr:from>
    <xdr:to>
      <xdr:col>18</xdr:col>
      <xdr:colOff>492125</xdr:colOff>
      <xdr:row>98</xdr:row>
      <xdr:rowOff>4987</xdr:rowOff>
    </xdr:to>
    <xdr:sp macro="" textlink="">
      <xdr:nvSpPr>
        <xdr:cNvPr id="693" name="円/楕円 692"/>
        <xdr:cNvSpPr/>
      </xdr:nvSpPr>
      <xdr:spPr>
        <a:xfrm>
          <a:off x="12763500" y="167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21514</xdr:rowOff>
    </xdr:from>
    <xdr:ext cx="534377" cy="259045"/>
    <xdr:sp macro="" textlink="">
      <xdr:nvSpPr>
        <xdr:cNvPr id="694" name="テキスト ボックス 693"/>
        <xdr:cNvSpPr txBox="1"/>
      </xdr:nvSpPr>
      <xdr:spPr>
        <a:xfrm>
          <a:off x="12547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160045</xdr:rowOff>
    </xdr:from>
    <xdr:to>
      <xdr:col>32</xdr:col>
      <xdr:colOff>187325</xdr:colOff>
      <xdr:row>37</xdr:row>
      <xdr:rowOff>34132</xdr:rowOff>
    </xdr:to>
    <xdr:cxnSp macro="">
      <xdr:nvCxnSpPr>
        <xdr:cNvPr id="721" name="直線コネクタ 720"/>
        <xdr:cNvCxnSpPr/>
      </xdr:nvCxnSpPr>
      <xdr:spPr>
        <a:xfrm>
          <a:off x="21323300" y="6332245"/>
          <a:ext cx="8382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162194</xdr:rowOff>
    </xdr:from>
    <xdr:to>
      <xdr:col>31</xdr:col>
      <xdr:colOff>34925</xdr:colOff>
      <xdr:row>36</xdr:row>
      <xdr:rowOff>160045</xdr:rowOff>
    </xdr:to>
    <xdr:cxnSp macro="">
      <xdr:nvCxnSpPr>
        <xdr:cNvPr id="724" name="直線コネクタ 723"/>
        <xdr:cNvCxnSpPr/>
      </xdr:nvCxnSpPr>
      <xdr:spPr>
        <a:xfrm>
          <a:off x="20434300" y="5820044"/>
          <a:ext cx="889000" cy="5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162194</xdr:rowOff>
    </xdr:from>
    <xdr:to>
      <xdr:col>29</xdr:col>
      <xdr:colOff>517525</xdr:colOff>
      <xdr:row>36</xdr:row>
      <xdr:rowOff>149073</xdr:rowOff>
    </xdr:to>
    <xdr:cxnSp macro="">
      <xdr:nvCxnSpPr>
        <xdr:cNvPr id="727" name="直線コネクタ 726"/>
        <xdr:cNvCxnSpPr/>
      </xdr:nvCxnSpPr>
      <xdr:spPr>
        <a:xfrm flipV="1">
          <a:off x="19545300" y="5820044"/>
          <a:ext cx="889000" cy="50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149668</xdr:rowOff>
    </xdr:from>
    <xdr:ext cx="469744" cy="259045"/>
    <xdr:sp macro="" textlink="">
      <xdr:nvSpPr>
        <xdr:cNvPr id="729" name="テキスト ボックス 728"/>
        <xdr:cNvSpPr txBox="1"/>
      </xdr:nvSpPr>
      <xdr:spPr>
        <a:xfrm>
          <a:off x="20199427"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149073</xdr:rowOff>
    </xdr:from>
    <xdr:to>
      <xdr:col>28</xdr:col>
      <xdr:colOff>314325</xdr:colOff>
      <xdr:row>37</xdr:row>
      <xdr:rowOff>49312</xdr:rowOff>
    </xdr:to>
    <xdr:cxnSp macro="">
      <xdr:nvCxnSpPr>
        <xdr:cNvPr id="730" name="直線コネクタ 729"/>
        <xdr:cNvCxnSpPr/>
      </xdr:nvCxnSpPr>
      <xdr:spPr>
        <a:xfrm flipV="1">
          <a:off x="18656300" y="6321273"/>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154782</xdr:rowOff>
    </xdr:from>
    <xdr:to>
      <xdr:col>32</xdr:col>
      <xdr:colOff>238125</xdr:colOff>
      <xdr:row>37</xdr:row>
      <xdr:rowOff>84932</xdr:rowOff>
    </xdr:to>
    <xdr:sp macro="" textlink="">
      <xdr:nvSpPr>
        <xdr:cNvPr id="740" name="円/楕円 739"/>
        <xdr:cNvSpPr/>
      </xdr:nvSpPr>
      <xdr:spPr>
        <a:xfrm>
          <a:off x="22110700" y="63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6209</xdr:rowOff>
    </xdr:from>
    <xdr:ext cx="469744" cy="259045"/>
    <xdr:sp macro="" textlink="">
      <xdr:nvSpPr>
        <xdr:cNvPr id="741" name="投資及び出資金該当値テキスト"/>
        <xdr:cNvSpPr txBox="1"/>
      </xdr:nvSpPr>
      <xdr:spPr>
        <a:xfrm>
          <a:off x="22212300" y="617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109245</xdr:rowOff>
    </xdr:from>
    <xdr:to>
      <xdr:col>31</xdr:col>
      <xdr:colOff>85725</xdr:colOff>
      <xdr:row>37</xdr:row>
      <xdr:rowOff>39395</xdr:rowOff>
    </xdr:to>
    <xdr:sp macro="" textlink="">
      <xdr:nvSpPr>
        <xdr:cNvPr id="742" name="円/楕円 741"/>
        <xdr:cNvSpPr/>
      </xdr:nvSpPr>
      <xdr:spPr>
        <a:xfrm>
          <a:off x="21272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55922</xdr:rowOff>
    </xdr:from>
    <xdr:ext cx="469744" cy="259045"/>
    <xdr:sp macro="" textlink="">
      <xdr:nvSpPr>
        <xdr:cNvPr id="743" name="テキスト ボックス 742"/>
        <xdr:cNvSpPr txBox="1"/>
      </xdr:nvSpPr>
      <xdr:spPr>
        <a:xfrm>
          <a:off x="21088427" y="60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7,055</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111394</xdr:rowOff>
    </xdr:from>
    <xdr:to>
      <xdr:col>29</xdr:col>
      <xdr:colOff>568325</xdr:colOff>
      <xdr:row>34</xdr:row>
      <xdr:rowOff>41544</xdr:rowOff>
    </xdr:to>
    <xdr:sp macro="" textlink="">
      <xdr:nvSpPr>
        <xdr:cNvPr id="744" name="円/楕円 743"/>
        <xdr:cNvSpPr/>
      </xdr:nvSpPr>
      <xdr:spPr>
        <a:xfrm>
          <a:off x="20383500" y="57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58071</xdr:rowOff>
    </xdr:from>
    <xdr:ext cx="534377" cy="259045"/>
    <xdr:sp macro="" textlink="">
      <xdr:nvSpPr>
        <xdr:cNvPr id="745" name="テキスト ボックス 744"/>
        <xdr:cNvSpPr txBox="1"/>
      </xdr:nvSpPr>
      <xdr:spPr>
        <a:xfrm>
          <a:off x="20167111" y="554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98273</xdr:rowOff>
    </xdr:from>
    <xdr:to>
      <xdr:col>28</xdr:col>
      <xdr:colOff>365125</xdr:colOff>
      <xdr:row>37</xdr:row>
      <xdr:rowOff>28423</xdr:rowOff>
    </xdr:to>
    <xdr:sp macro="" textlink="">
      <xdr:nvSpPr>
        <xdr:cNvPr id="746" name="円/楕円 745"/>
        <xdr:cNvSpPr/>
      </xdr:nvSpPr>
      <xdr:spPr>
        <a:xfrm>
          <a:off x="19494500" y="62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44950</xdr:rowOff>
    </xdr:from>
    <xdr:ext cx="469744" cy="259045"/>
    <xdr:sp macro="" textlink="">
      <xdr:nvSpPr>
        <xdr:cNvPr id="747" name="テキスト ボックス 746"/>
        <xdr:cNvSpPr txBox="1"/>
      </xdr:nvSpPr>
      <xdr:spPr>
        <a:xfrm>
          <a:off x="19310427" y="604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169962</xdr:rowOff>
    </xdr:from>
    <xdr:to>
      <xdr:col>27</xdr:col>
      <xdr:colOff>161925</xdr:colOff>
      <xdr:row>37</xdr:row>
      <xdr:rowOff>100112</xdr:rowOff>
    </xdr:to>
    <xdr:sp macro="" textlink="">
      <xdr:nvSpPr>
        <xdr:cNvPr id="748" name="円/楕円 747"/>
        <xdr:cNvSpPr/>
      </xdr:nvSpPr>
      <xdr:spPr>
        <a:xfrm>
          <a:off x="18605500" y="63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116639</xdr:rowOff>
    </xdr:from>
    <xdr:ext cx="469744" cy="259045"/>
    <xdr:sp macro="" textlink="">
      <xdr:nvSpPr>
        <xdr:cNvPr id="749" name="テキスト ボックス 748"/>
        <xdr:cNvSpPr txBox="1"/>
      </xdr:nvSpPr>
      <xdr:spPr>
        <a:xfrm>
          <a:off x="18421427" y="611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101562</xdr:rowOff>
    </xdr:from>
    <xdr:to>
      <xdr:col>32</xdr:col>
      <xdr:colOff>187325</xdr:colOff>
      <xdr:row>58</xdr:row>
      <xdr:rowOff>104191</xdr:rowOff>
    </xdr:to>
    <xdr:cxnSp macro="">
      <xdr:nvCxnSpPr>
        <xdr:cNvPr id="778" name="直線コネクタ 777"/>
        <xdr:cNvCxnSpPr/>
      </xdr:nvCxnSpPr>
      <xdr:spPr>
        <a:xfrm>
          <a:off x="21323300" y="10045662"/>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96609</xdr:rowOff>
    </xdr:from>
    <xdr:to>
      <xdr:col>31</xdr:col>
      <xdr:colOff>34925</xdr:colOff>
      <xdr:row>58</xdr:row>
      <xdr:rowOff>101562</xdr:rowOff>
    </xdr:to>
    <xdr:cxnSp macro="">
      <xdr:nvCxnSpPr>
        <xdr:cNvPr id="781" name="直線コネクタ 780"/>
        <xdr:cNvCxnSpPr/>
      </xdr:nvCxnSpPr>
      <xdr:spPr>
        <a:xfrm>
          <a:off x="20434300" y="1004070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96609</xdr:rowOff>
    </xdr:from>
    <xdr:to>
      <xdr:col>29</xdr:col>
      <xdr:colOff>517525</xdr:colOff>
      <xdr:row>58</xdr:row>
      <xdr:rowOff>101447</xdr:rowOff>
    </xdr:to>
    <xdr:cxnSp macro="">
      <xdr:nvCxnSpPr>
        <xdr:cNvPr id="784" name="直線コネクタ 783"/>
        <xdr:cNvCxnSpPr/>
      </xdr:nvCxnSpPr>
      <xdr:spPr>
        <a:xfrm flipV="1">
          <a:off x="19545300" y="10040709"/>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101447</xdr:rowOff>
    </xdr:from>
    <xdr:to>
      <xdr:col>28</xdr:col>
      <xdr:colOff>314325</xdr:colOff>
      <xdr:row>58</xdr:row>
      <xdr:rowOff>114516</xdr:rowOff>
    </xdr:to>
    <xdr:cxnSp macro="">
      <xdr:nvCxnSpPr>
        <xdr:cNvPr id="787" name="直線コネクタ 786"/>
        <xdr:cNvCxnSpPr/>
      </xdr:nvCxnSpPr>
      <xdr:spPr>
        <a:xfrm flipV="1">
          <a:off x="18656300" y="1004554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53391</xdr:rowOff>
    </xdr:from>
    <xdr:to>
      <xdr:col>32</xdr:col>
      <xdr:colOff>238125</xdr:colOff>
      <xdr:row>58</xdr:row>
      <xdr:rowOff>154991</xdr:rowOff>
    </xdr:to>
    <xdr:sp macro="" textlink="">
      <xdr:nvSpPr>
        <xdr:cNvPr id="797" name="円/楕円 796"/>
        <xdr:cNvSpPr/>
      </xdr:nvSpPr>
      <xdr:spPr>
        <a:xfrm>
          <a:off x="221107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139768</xdr:rowOff>
    </xdr:from>
    <xdr:ext cx="469744" cy="259045"/>
    <xdr:sp macro="" textlink="">
      <xdr:nvSpPr>
        <xdr:cNvPr id="798" name="貸付金該当値テキスト"/>
        <xdr:cNvSpPr txBox="1"/>
      </xdr:nvSpPr>
      <xdr:spPr>
        <a:xfrm>
          <a:off x="22212300" y="99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50762</xdr:rowOff>
    </xdr:from>
    <xdr:to>
      <xdr:col>31</xdr:col>
      <xdr:colOff>85725</xdr:colOff>
      <xdr:row>58</xdr:row>
      <xdr:rowOff>152362</xdr:rowOff>
    </xdr:to>
    <xdr:sp macro="" textlink="">
      <xdr:nvSpPr>
        <xdr:cNvPr id="799" name="円/楕円 798"/>
        <xdr:cNvSpPr/>
      </xdr:nvSpPr>
      <xdr:spPr>
        <a:xfrm>
          <a:off x="21272500" y="99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143489</xdr:rowOff>
    </xdr:from>
    <xdr:ext cx="469744" cy="259045"/>
    <xdr:sp macro="" textlink="">
      <xdr:nvSpPr>
        <xdr:cNvPr id="800" name="テキスト ボックス 799"/>
        <xdr:cNvSpPr txBox="1"/>
      </xdr:nvSpPr>
      <xdr:spPr>
        <a:xfrm>
          <a:off x="21088427" y="100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45809</xdr:rowOff>
    </xdr:from>
    <xdr:to>
      <xdr:col>29</xdr:col>
      <xdr:colOff>568325</xdr:colOff>
      <xdr:row>58</xdr:row>
      <xdr:rowOff>147409</xdr:rowOff>
    </xdr:to>
    <xdr:sp macro="" textlink="">
      <xdr:nvSpPr>
        <xdr:cNvPr id="801" name="円/楕円 800"/>
        <xdr:cNvSpPr/>
      </xdr:nvSpPr>
      <xdr:spPr>
        <a:xfrm>
          <a:off x="20383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138536</xdr:rowOff>
    </xdr:from>
    <xdr:ext cx="469744" cy="259045"/>
    <xdr:sp macro="" textlink="">
      <xdr:nvSpPr>
        <xdr:cNvPr id="802" name="テキスト ボックス 801"/>
        <xdr:cNvSpPr txBox="1"/>
      </xdr:nvSpPr>
      <xdr:spPr>
        <a:xfrm>
          <a:off x="20199427" y="100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50647</xdr:rowOff>
    </xdr:from>
    <xdr:to>
      <xdr:col>28</xdr:col>
      <xdr:colOff>365125</xdr:colOff>
      <xdr:row>58</xdr:row>
      <xdr:rowOff>152247</xdr:rowOff>
    </xdr:to>
    <xdr:sp macro="" textlink="">
      <xdr:nvSpPr>
        <xdr:cNvPr id="803" name="円/楕円 802"/>
        <xdr:cNvSpPr/>
      </xdr:nvSpPr>
      <xdr:spPr>
        <a:xfrm>
          <a:off x="19494500" y="99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143374</xdr:rowOff>
    </xdr:from>
    <xdr:ext cx="469744" cy="259045"/>
    <xdr:sp macro="" textlink="">
      <xdr:nvSpPr>
        <xdr:cNvPr id="804" name="テキスト ボックス 803"/>
        <xdr:cNvSpPr txBox="1"/>
      </xdr:nvSpPr>
      <xdr:spPr>
        <a:xfrm>
          <a:off x="19310427" y="1008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63716</xdr:rowOff>
    </xdr:from>
    <xdr:to>
      <xdr:col>27</xdr:col>
      <xdr:colOff>161925</xdr:colOff>
      <xdr:row>58</xdr:row>
      <xdr:rowOff>165316</xdr:rowOff>
    </xdr:to>
    <xdr:sp macro="" textlink="">
      <xdr:nvSpPr>
        <xdr:cNvPr id="805" name="円/楕円 804"/>
        <xdr:cNvSpPr/>
      </xdr:nvSpPr>
      <xdr:spPr>
        <a:xfrm>
          <a:off x="18605500" y="100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156443</xdr:rowOff>
    </xdr:from>
    <xdr:ext cx="469744" cy="259045"/>
    <xdr:sp macro="" textlink="">
      <xdr:nvSpPr>
        <xdr:cNvPr id="806" name="テキスト ボックス 805"/>
        <xdr:cNvSpPr txBox="1"/>
      </xdr:nvSpPr>
      <xdr:spPr>
        <a:xfrm>
          <a:off x="18421427" y="101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112344</xdr:rowOff>
    </xdr:from>
    <xdr:to>
      <xdr:col>32</xdr:col>
      <xdr:colOff>187325</xdr:colOff>
      <xdr:row>73</xdr:row>
      <xdr:rowOff>138895</xdr:rowOff>
    </xdr:to>
    <xdr:cxnSp macro="">
      <xdr:nvCxnSpPr>
        <xdr:cNvPr id="837" name="直線コネクタ 836"/>
        <xdr:cNvCxnSpPr/>
      </xdr:nvCxnSpPr>
      <xdr:spPr>
        <a:xfrm flipV="1">
          <a:off x="21323300" y="12628194"/>
          <a:ext cx="838200" cy="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138895</xdr:rowOff>
    </xdr:from>
    <xdr:to>
      <xdr:col>31</xdr:col>
      <xdr:colOff>34925</xdr:colOff>
      <xdr:row>74</xdr:row>
      <xdr:rowOff>32715</xdr:rowOff>
    </xdr:to>
    <xdr:cxnSp macro="">
      <xdr:nvCxnSpPr>
        <xdr:cNvPr id="840" name="直線コネクタ 839"/>
        <xdr:cNvCxnSpPr/>
      </xdr:nvCxnSpPr>
      <xdr:spPr>
        <a:xfrm flipV="1">
          <a:off x="20434300" y="12654745"/>
          <a:ext cx="889000" cy="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70869</xdr:rowOff>
    </xdr:from>
    <xdr:to>
      <xdr:col>29</xdr:col>
      <xdr:colOff>517525</xdr:colOff>
      <xdr:row>74</xdr:row>
      <xdr:rowOff>32715</xdr:rowOff>
    </xdr:to>
    <xdr:cxnSp macro="">
      <xdr:nvCxnSpPr>
        <xdr:cNvPr id="843" name="直線コネクタ 842"/>
        <xdr:cNvCxnSpPr/>
      </xdr:nvCxnSpPr>
      <xdr:spPr>
        <a:xfrm>
          <a:off x="19545300" y="12586719"/>
          <a:ext cx="889000" cy="1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70869</xdr:rowOff>
    </xdr:from>
    <xdr:to>
      <xdr:col>28</xdr:col>
      <xdr:colOff>314325</xdr:colOff>
      <xdr:row>74</xdr:row>
      <xdr:rowOff>9920</xdr:rowOff>
    </xdr:to>
    <xdr:cxnSp macro="">
      <xdr:nvCxnSpPr>
        <xdr:cNvPr id="846" name="直線コネクタ 845"/>
        <xdr:cNvCxnSpPr/>
      </xdr:nvCxnSpPr>
      <xdr:spPr>
        <a:xfrm flipV="1">
          <a:off x="18656300" y="12586719"/>
          <a:ext cx="889000" cy="1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61544</xdr:rowOff>
    </xdr:from>
    <xdr:to>
      <xdr:col>32</xdr:col>
      <xdr:colOff>238125</xdr:colOff>
      <xdr:row>73</xdr:row>
      <xdr:rowOff>163144</xdr:rowOff>
    </xdr:to>
    <xdr:sp macro="" textlink="">
      <xdr:nvSpPr>
        <xdr:cNvPr id="856" name="円/楕円 855"/>
        <xdr:cNvSpPr/>
      </xdr:nvSpPr>
      <xdr:spPr>
        <a:xfrm>
          <a:off x="22110700" y="125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84421</xdr:rowOff>
    </xdr:from>
    <xdr:ext cx="534377" cy="259045"/>
    <xdr:sp macro="" textlink="">
      <xdr:nvSpPr>
        <xdr:cNvPr id="857" name="繰出金該当値テキスト"/>
        <xdr:cNvSpPr txBox="1"/>
      </xdr:nvSpPr>
      <xdr:spPr>
        <a:xfrm>
          <a:off x="22212300" y="124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93,263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88095</xdr:rowOff>
    </xdr:from>
    <xdr:to>
      <xdr:col>31</xdr:col>
      <xdr:colOff>85725</xdr:colOff>
      <xdr:row>74</xdr:row>
      <xdr:rowOff>18245</xdr:rowOff>
    </xdr:to>
    <xdr:sp macro="" textlink="">
      <xdr:nvSpPr>
        <xdr:cNvPr id="858" name="円/楕円 857"/>
        <xdr:cNvSpPr/>
      </xdr:nvSpPr>
      <xdr:spPr>
        <a:xfrm>
          <a:off x="21272500" y="12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34772</xdr:rowOff>
    </xdr:from>
    <xdr:ext cx="534377" cy="259045"/>
    <xdr:sp macro="" textlink="">
      <xdr:nvSpPr>
        <xdr:cNvPr id="859" name="テキスト ボックス 858"/>
        <xdr:cNvSpPr txBox="1"/>
      </xdr:nvSpPr>
      <xdr:spPr>
        <a:xfrm>
          <a:off x="21056111" y="123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153365</xdr:rowOff>
    </xdr:from>
    <xdr:to>
      <xdr:col>29</xdr:col>
      <xdr:colOff>568325</xdr:colOff>
      <xdr:row>74</xdr:row>
      <xdr:rowOff>83515</xdr:rowOff>
    </xdr:to>
    <xdr:sp macro="" textlink="">
      <xdr:nvSpPr>
        <xdr:cNvPr id="860" name="円/楕円 859"/>
        <xdr:cNvSpPr/>
      </xdr:nvSpPr>
      <xdr:spPr>
        <a:xfrm>
          <a:off x="20383500" y="126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100042</xdr:rowOff>
    </xdr:from>
    <xdr:ext cx="534377" cy="259045"/>
    <xdr:sp macro="" textlink="">
      <xdr:nvSpPr>
        <xdr:cNvPr id="861" name="テキスト ボックス 860"/>
        <xdr:cNvSpPr txBox="1"/>
      </xdr:nvSpPr>
      <xdr:spPr>
        <a:xfrm>
          <a:off x="20167111" y="124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20069</xdr:rowOff>
    </xdr:from>
    <xdr:to>
      <xdr:col>28</xdr:col>
      <xdr:colOff>365125</xdr:colOff>
      <xdr:row>73</xdr:row>
      <xdr:rowOff>121669</xdr:rowOff>
    </xdr:to>
    <xdr:sp macro="" textlink="">
      <xdr:nvSpPr>
        <xdr:cNvPr id="862" name="円/楕円 861"/>
        <xdr:cNvSpPr/>
      </xdr:nvSpPr>
      <xdr:spPr>
        <a:xfrm>
          <a:off x="19494500" y="125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138196</xdr:rowOff>
    </xdr:from>
    <xdr:ext cx="534377" cy="259045"/>
    <xdr:sp macro="" textlink="">
      <xdr:nvSpPr>
        <xdr:cNvPr id="863" name="テキスト ボックス 862"/>
        <xdr:cNvSpPr txBox="1"/>
      </xdr:nvSpPr>
      <xdr:spPr>
        <a:xfrm>
          <a:off x="19278111" y="12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130570</xdr:rowOff>
    </xdr:from>
    <xdr:to>
      <xdr:col>27</xdr:col>
      <xdr:colOff>161925</xdr:colOff>
      <xdr:row>74</xdr:row>
      <xdr:rowOff>60720</xdr:rowOff>
    </xdr:to>
    <xdr:sp macro="" textlink="">
      <xdr:nvSpPr>
        <xdr:cNvPr id="864" name="円/楕円 863"/>
        <xdr:cNvSpPr/>
      </xdr:nvSpPr>
      <xdr:spPr>
        <a:xfrm>
          <a:off x="18605500" y="12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77247</xdr:rowOff>
    </xdr:from>
    <xdr:ext cx="534377" cy="259045"/>
    <xdr:sp macro="" textlink="">
      <xdr:nvSpPr>
        <xdr:cNvPr id="865" name="テキスト ボックス 864"/>
        <xdr:cNvSpPr txBox="1"/>
      </xdr:nvSpPr>
      <xdr:spPr>
        <a:xfrm>
          <a:off x="18389111" y="124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個別にみてみると、義務的経費の決算額は、平成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年度に比べると平成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年度の値は</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割程度減っている</a:t>
          </a:r>
          <a:r>
            <a:rPr kumimoji="1" lang="ja-JP" altLang="en-US" sz="900">
              <a:solidFill>
                <a:schemeClr val="dk1"/>
              </a:solidFill>
              <a:effectLst/>
              <a:latin typeface="+mn-lt"/>
              <a:ea typeface="+mn-ea"/>
              <a:cs typeface="+mn-cs"/>
            </a:rPr>
            <a:t>。その要因は定員管理を視野に入れた退職者不補充によるものである。しかし、住民一人当たりのコストはここ</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年間横ばい状態であり、人口減少（△</a:t>
          </a:r>
          <a:r>
            <a:rPr kumimoji="1" lang="en-US" altLang="ja-JP" sz="900">
              <a:solidFill>
                <a:schemeClr val="dk1"/>
              </a:solidFill>
              <a:effectLst/>
              <a:latin typeface="+mn-lt"/>
              <a:ea typeface="+mn-ea"/>
              <a:cs typeface="+mn-cs"/>
            </a:rPr>
            <a:t>678</a:t>
          </a:r>
          <a:r>
            <a:rPr kumimoji="1" lang="ja-JP" altLang="en-US" sz="900">
              <a:solidFill>
                <a:schemeClr val="dk1"/>
              </a:solidFill>
              <a:effectLst/>
              <a:latin typeface="+mn-lt"/>
              <a:ea typeface="+mn-ea"/>
              <a:cs typeface="+mn-cs"/>
            </a:rPr>
            <a:t>人）がその意味を示している。</a:t>
          </a:r>
          <a:r>
            <a:rPr kumimoji="1" lang="ja-JP" altLang="ja-JP" sz="900">
              <a:solidFill>
                <a:schemeClr val="dk1"/>
              </a:solidFill>
              <a:effectLst/>
              <a:latin typeface="+mn-lt"/>
              <a:ea typeface="+mn-ea"/>
              <a:cs typeface="+mn-cs"/>
            </a:rPr>
            <a:t>公債費については平成</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年度に実施したごみ焼却施設建設などの元利償還が始まったことが原因で決算額は平成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年度に一旦上昇したものの、ピークはこの平成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年度であり、</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年度以降は減少</a:t>
          </a:r>
          <a:r>
            <a:rPr kumimoji="1" lang="ja-JP" altLang="en-US" sz="900">
              <a:solidFill>
                <a:schemeClr val="dk1"/>
              </a:solidFill>
              <a:effectLst/>
              <a:latin typeface="+mn-lt"/>
              <a:ea typeface="+mn-ea"/>
              <a:cs typeface="+mn-cs"/>
            </a:rPr>
            <a:t>したが、平成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年度に実施した大規模建設事業（三厩健康増進センター）の元金償還が平成</a:t>
          </a:r>
          <a:r>
            <a:rPr kumimoji="1" lang="en-US" altLang="ja-JP" sz="900">
              <a:solidFill>
                <a:schemeClr val="dk1"/>
              </a:solidFill>
              <a:effectLst/>
              <a:latin typeface="+mn-lt"/>
              <a:ea typeface="+mn-ea"/>
              <a:cs typeface="+mn-cs"/>
            </a:rPr>
            <a:t>32</a:t>
          </a:r>
          <a:r>
            <a:rPr kumimoji="1" lang="ja-JP" altLang="en-US" sz="900">
              <a:solidFill>
                <a:schemeClr val="dk1"/>
              </a:solidFill>
              <a:effectLst/>
              <a:latin typeface="+mn-lt"/>
              <a:ea typeface="+mn-ea"/>
              <a:cs typeface="+mn-cs"/>
            </a:rPr>
            <a:t>年より始まり、今後は再度上昇または横ばい傾向となる見込である。</a:t>
          </a:r>
          <a:r>
            <a:rPr kumimoji="1" lang="ja-JP" altLang="ja-JP" sz="900">
              <a:solidFill>
                <a:schemeClr val="dk1"/>
              </a:solidFill>
              <a:effectLst/>
              <a:latin typeface="+mn-lt"/>
              <a:ea typeface="+mn-ea"/>
              <a:cs typeface="+mn-cs"/>
            </a:rPr>
            <a:t>その他の経費について</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住民一人当たりでみると、</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年度と比較して約</a:t>
          </a:r>
          <a:r>
            <a:rPr kumimoji="1" lang="en-US" altLang="ja-JP" sz="900">
              <a:solidFill>
                <a:schemeClr val="dk1"/>
              </a:solidFill>
              <a:effectLst/>
              <a:latin typeface="+mn-lt"/>
              <a:ea typeface="+mn-ea"/>
              <a:cs typeface="+mn-cs"/>
            </a:rPr>
            <a:t>17.1</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(31,909</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の増となっている。物件費においては公共施設等の運営経費が年々増加していることと、維持補修費については、公共施設等の老朽化による修繕経費等がかさんだためである。</a:t>
          </a:r>
          <a:r>
            <a:rPr kumimoji="1" lang="ja-JP" altLang="ja-JP" sz="900">
              <a:solidFill>
                <a:schemeClr val="dk1"/>
              </a:solidFill>
              <a:effectLst/>
              <a:latin typeface="+mn-lt"/>
              <a:ea typeface="+mn-ea"/>
              <a:cs typeface="+mn-cs"/>
            </a:rPr>
            <a:t>物件費や維持補修費は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年度に公共施設</a:t>
          </a:r>
          <a:r>
            <a:rPr kumimoji="1" lang="ja-JP" altLang="ja-JP" sz="900">
              <a:solidFill>
                <a:schemeClr val="dk1"/>
              </a:solidFill>
              <a:effectLst/>
              <a:latin typeface="+mn-lt"/>
              <a:ea typeface="+mn-ea"/>
              <a:cs typeface="+mn-cs"/>
            </a:rPr>
            <a:t>設の老朽化によ</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解体事業があったことと修繕経費等が嵩んだため、</a:t>
          </a:r>
          <a:r>
            <a:rPr kumimoji="1" lang="ja-JP" altLang="en-US" sz="900">
              <a:solidFill>
                <a:schemeClr val="dk1"/>
              </a:solidFill>
              <a:effectLst/>
              <a:latin typeface="+mn-lt"/>
              <a:ea typeface="+mn-ea"/>
              <a:cs typeface="+mn-cs"/>
            </a:rPr>
            <a:t>一時的に伸びていたが、平成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年度は物件費については前年度比約△</a:t>
          </a:r>
          <a:r>
            <a:rPr kumimoji="1" lang="en-US" altLang="ja-JP" sz="900">
              <a:solidFill>
                <a:schemeClr val="dk1"/>
              </a:solidFill>
              <a:effectLst/>
              <a:latin typeface="+mn-lt"/>
              <a:ea typeface="+mn-ea"/>
              <a:cs typeface="+mn-cs"/>
            </a:rPr>
            <a:t>5.0</a:t>
          </a:r>
          <a:r>
            <a:rPr kumimoji="1" lang="ja-JP" altLang="en-US" sz="900">
              <a:solidFill>
                <a:schemeClr val="dk1"/>
              </a:solidFill>
              <a:effectLst/>
              <a:latin typeface="+mn-lt"/>
              <a:ea typeface="+mn-ea"/>
              <a:cs typeface="+mn-cs"/>
            </a:rPr>
            <a:t>％、維持修繕費に関しては前年度比約△</a:t>
          </a:r>
          <a:r>
            <a:rPr kumimoji="1" lang="en-US" altLang="ja-JP" sz="900">
              <a:solidFill>
                <a:schemeClr val="dk1"/>
              </a:solidFill>
              <a:effectLst/>
              <a:latin typeface="+mn-lt"/>
              <a:ea typeface="+mn-ea"/>
              <a:cs typeface="+mn-cs"/>
            </a:rPr>
            <a:t>10.0</a:t>
          </a:r>
          <a:r>
            <a:rPr kumimoji="1" lang="ja-JP" altLang="en-US" sz="900">
              <a:solidFill>
                <a:schemeClr val="dk1"/>
              </a:solidFill>
              <a:effectLst/>
              <a:latin typeface="+mn-lt"/>
              <a:ea typeface="+mn-ea"/>
              <a:cs typeface="+mn-cs"/>
            </a:rPr>
            <a:t>％と、若干改善はしたものの、いまだ高水準である。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繰出金については、各特別会計において黒字を維持している状況ではあるが、</a:t>
          </a:r>
          <a:r>
            <a:rPr kumimoji="1" lang="ja-JP" altLang="en-US" sz="900">
              <a:solidFill>
                <a:schemeClr val="dk1"/>
              </a:solidFill>
              <a:effectLst/>
              <a:latin typeface="+mn-lt"/>
              <a:ea typeface="+mn-ea"/>
              <a:cs typeface="+mn-cs"/>
            </a:rPr>
            <a:t>一部においては、繰出基準外による対応となっている。そのため、</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経営状況</a:t>
          </a:r>
          <a:r>
            <a:rPr kumimoji="1" lang="ja-JP" altLang="ja-JP" sz="900">
              <a:solidFill>
                <a:schemeClr val="dk1"/>
              </a:solidFill>
              <a:effectLst/>
              <a:latin typeface="+mn-lt"/>
              <a:ea typeface="+mn-ea"/>
              <a:cs typeface="+mn-cs"/>
            </a:rPr>
            <a:t>の悪化</a:t>
          </a:r>
          <a:r>
            <a:rPr kumimoji="1" lang="ja-JP" altLang="en-US" sz="900">
              <a:solidFill>
                <a:schemeClr val="dk1"/>
              </a:solidFill>
              <a:effectLst/>
              <a:latin typeface="+mn-lt"/>
              <a:ea typeface="+mn-ea"/>
              <a:cs typeface="+mn-cs"/>
            </a:rPr>
            <a:t>懸念され、一般会計による負担増が</a:t>
          </a:r>
          <a:r>
            <a:rPr kumimoji="1" lang="ja-JP" altLang="ja-JP" sz="900">
              <a:solidFill>
                <a:schemeClr val="dk1"/>
              </a:solidFill>
              <a:effectLst/>
              <a:latin typeface="+mn-lt"/>
              <a:ea typeface="+mn-ea"/>
              <a:cs typeface="+mn-cs"/>
            </a:rPr>
            <a:t>見込まれる</a:t>
          </a:r>
          <a:r>
            <a:rPr kumimoji="1" lang="ja-JP" altLang="en-US" sz="900">
              <a:solidFill>
                <a:schemeClr val="dk1"/>
              </a:solidFill>
              <a:effectLst/>
              <a:latin typeface="+mn-lt"/>
              <a:ea typeface="+mn-ea"/>
              <a:cs typeface="+mn-cs"/>
            </a:rPr>
            <a:t>事から、</a:t>
          </a:r>
          <a:r>
            <a:rPr kumimoji="1" lang="ja-JP" altLang="ja-JP" sz="900">
              <a:solidFill>
                <a:schemeClr val="dk1"/>
              </a:solidFill>
              <a:effectLst/>
              <a:latin typeface="+mn-lt"/>
              <a:ea typeface="+mn-ea"/>
              <a:cs typeface="+mn-cs"/>
            </a:rPr>
            <a:t>料金や税率の改定、利用率の向上などの</a:t>
          </a:r>
          <a:r>
            <a:rPr kumimoji="1" lang="ja-JP" altLang="en-US" sz="900">
              <a:solidFill>
                <a:schemeClr val="dk1"/>
              </a:solidFill>
              <a:effectLst/>
              <a:latin typeface="+mn-lt"/>
              <a:ea typeface="+mn-ea"/>
              <a:cs typeface="+mn-cs"/>
            </a:rPr>
            <a:t>抜本的な</a:t>
          </a:r>
          <a:r>
            <a:rPr kumimoji="1" lang="ja-JP" altLang="ja-JP" sz="900">
              <a:solidFill>
                <a:schemeClr val="dk1"/>
              </a:solidFill>
              <a:effectLst/>
              <a:latin typeface="+mn-lt"/>
              <a:ea typeface="+mn-ea"/>
              <a:cs typeface="+mn-cs"/>
            </a:rPr>
            <a:t>経営改善策を</a:t>
          </a:r>
          <a:r>
            <a:rPr kumimoji="1" lang="ja-JP" altLang="en-US" sz="900">
              <a:solidFill>
                <a:schemeClr val="dk1"/>
              </a:solidFill>
              <a:effectLst/>
              <a:latin typeface="+mn-lt"/>
              <a:ea typeface="+mn-ea"/>
              <a:cs typeface="+mn-cs"/>
            </a:rPr>
            <a:t>考慮する必要がある。</a:t>
          </a:r>
          <a:endParaRPr lang="ja-JP" altLang="ja-JP" sz="900">
            <a:effectLst/>
          </a:endParaRPr>
        </a:p>
        <a:p>
          <a:r>
            <a:rPr kumimoji="1" lang="ja-JP" altLang="ja-JP" sz="900">
              <a:solidFill>
                <a:schemeClr val="dk1"/>
              </a:solidFill>
              <a:effectLst/>
              <a:latin typeface="+mn-lt"/>
              <a:ea typeface="+mn-ea"/>
              <a:cs typeface="+mn-cs"/>
            </a:rPr>
            <a:t>　投資的経費については、普通建設事業で平成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年度だけが突出しているが、</a:t>
          </a:r>
          <a:r>
            <a:rPr kumimoji="1" lang="ja-JP" altLang="en-US" sz="900">
              <a:solidFill>
                <a:schemeClr val="dk1"/>
              </a:solidFill>
              <a:effectLst/>
              <a:latin typeface="+mn-lt"/>
              <a:ea typeface="+mn-ea"/>
              <a:cs typeface="+mn-cs"/>
            </a:rPr>
            <a:t>これは国の経済対策として地域の元気臨時交付金による事業が実施されたためである。</a:t>
          </a:r>
          <a:endParaRPr lang="ja-JP" altLang="ja-JP" sz="900">
            <a:effectLst/>
          </a:endParaRPr>
        </a:p>
        <a:p>
          <a:r>
            <a:rPr kumimoji="1" lang="ja-JP" altLang="ja-JP" sz="900">
              <a:solidFill>
                <a:schemeClr val="dk1"/>
              </a:solidFill>
              <a:effectLst/>
              <a:latin typeface="+mn-lt"/>
              <a:ea typeface="+mn-ea"/>
              <a:cs typeface="+mn-cs"/>
            </a:rPr>
            <a:t>　人口減少が進み自主財源も乏しい中、将来においても持続可能な財政基盤を確立するため、今後も事務事業の見直しや統廃合など歳出の合理化等を推進していかなければならない。</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168783</xdr:rowOff>
    </xdr:from>
    <xdr:to>
      <xdr:col>6</xdr:col>
      <xdr:colOff>511175</xdr:colOff>
      <xdr:row>35</xdr:row>
      <xdr:rowOff>139446</xdr:rowOff>
    </xdr:to>
    <xdr:cxnSp macro="">
      <xdr:nvCxnSpPr>
        <xdr:cNvPr id="61" name="直線コネクタ 60"/>
        <xdr:cNvCxnSpPr/>
      </xdr:nvCxnSpPr>
      <xdr:spPr>
        <a:xfrm>
          <a:off x="3797300" y="5998083"/>
          <a:ext cx="8382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168783</xdr:rowOff>
    </xdr:from>
    <xdr:to>
      <xdr:col>5</xdr:col>
      <xdr:colOff>358775</xdr:colOff>
      <xdr:row>35</xdr:row>
      <xdr:rowOff>65913</xdr:rowOff>
    </xdr:to>
    <xdr:cxnSp macro="">
      <xdr:nvCxnSpPr>
        <xdr:cNvPr id="64" name="直線コネクタ 63"/>
        <xdr:cNvCxnSpPr/>
      </xdr:nvCxnSpPr>
      <xdr:spPr>
        <a:xfrm flipV="1">
          <a:off x="2908300" y="5998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46355</xdr:rowOff>
    </xdr:from>
    <xdr:to>
      <xdr:col>4</xdr:col>
      <xdr:colOff>155575</xdr:colOff>
      <xdr:row>35</xdr:row>
      <xdr:rowOff>65913</xdr:rowOff>
    </xdr:to>
    <xdr:cxnSp macro="">
      <xdr:nvCxnSpPr>
        <xdr:cNvPr id="67" name="直線コネクタ 66"/>
        <xdr:cNvCxnSpPr/>
      </xdr:nvCxnSpPr>
      <xdr:spPr>
        <a:xfrm>
          <a:off x="2019300" y="6047105"/>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46355</xdr:rowOff>
    </xdr:from>
    <xdr:to>
      <xdr:col>2</xdr:col>
      <xdr:colOff>638175</xdr:colOff>
      <xdr:row>35</xdr:row>
      <xdr:rowOff>78232</xdr:rowOff>
    </xdr:to>
    <xdr:cxnSp macro="">
      <xdr:nvCxnSpPr>
        <xdr:cNvPr id="70" name="直線コネクタ 69"/>
        <xdr:cNvCxnSpPr/>
      </xdr:nvCxnSpPr>
      <xdr:spPr>
        <a:xfrm flipV="1">
          <a:off x="1130300" y="6047105"/>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88646</xdr:rowOff>
    </xdr:from>
    <xdr:to>
      <xdr:col>6</xdr:col>
      <xdr:colOff>561975</xdr:colOff>
      <xdr:row>36</xdr:row>
      <xdr:rowOff>18796</xdr:rowOff>
    </xdr:to>
    <xdr:sp macro="" textlink="">
      <xdr:nvSpPr>
        <xdr:cNvPr id="80" name="円/楕円 79"/>
        <xdr:cNvSpPr/>
      </xdr:nvSpPr>
      <xdr:spPr>
        <a:xfrm>
          <a:off x="45847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111523</xdr:rowOff>
    </xdr:from>
    <xdr:ext cx="534377" cy="259045"/>
    <xdr:sp macro="" textlink="">
      <xdr:nvSpPr>
        <xdr:cNvPr id="81" name="議会費該当値テキスト"/>
        <xdr:cNvSpPr txBox="1"/>
      </xdr:nvSpPr>
      <xdr:spPr>
        <a:xfrm>
          <a:off x="4686300" y="59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117983</xdr:rowOff>
    </xdr:from>
    <xdr:to>
      <xdr:col>5</xdr:col>
      <xdr:colOff>409575</xdr:colOff>
      <xdr:row>35</xdr:row>
      <xdr:rowOff>48133</xdr:rowOff>
    </xdr:to>
    <xdr:sp macro="" textlink="">
      <xdr:nvSpPr>
        <xdr:cNvPr id="82" name="円/楕円 81"/>
        <xdr:cNvSpPr/>
      </xdr:nvSpPr>
      <xdr:spPr>
        <a:xfrm>
          <a:off x="3746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64660</xdr:rowOff>
    </xdr:from>
    <xdr:ext cx="534377" cy="259045"/>
    <xdr:sp macro="" textlink="">
      <xdr:nvSpPr>
        <xdr:cNvPr id="83" name="テキスト ボックス 82"/>
        <xdr:cNvSpPr txBox="1"/>
      </xdr:nvSpPr>
      <xdr:spPr>
        <a:xfrm>
          <a:off x="3530111" y="5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15113</xdr:rowOff>
    </xdr:from>
    <xdr:to>
      <xdr:col>4</xdr:col>
      <xdr:colOff>206375</xdr:colOff>
      <xdr:row>35</xdr:row>
      <xdr:rowOff>116713</xdr:rowOff>
    </xdr:to>
    <xdr:sp macro="" textlink="">
      <xdr:nvSpPr>
        <xdr:cNvPr id="84" name="円/楕円 83"/>
        <xdr:cNvSpPr/>
      </xdr:nvSpPr>
      <xdr:spPr>
        <a:xfrm>
          <a:off x="2857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133240</xdr:rowOff>
    </xdr:from>
    <xdr:ext cx="534377" cy="259045"/>
    <xdr:sp macro="" textlink="">
      <xdr:nvSpPr>
        <xdr:cNvPr id="85" name="テキスト ボックス 84"/>
        <xdr:cNvSpPr txBox="1"/>
      </xdr:nvSpPr>
      <xdr:spPr>
        <a:xfrm>
          <a:off x="2641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167005</xdr:rowOff>
    </xdr:from>
    <xdr:to>
      <xdr:col>3</xdr:col>
      <xdr:colOff>3175</xdr:colOff>
      <xdr:row>35</xdr:row>
      <xdr:rowOff>97155</xdr:rowOff>
    </xdr:to>
    <xdr:sp macro="" textlink="">
      <xdr:nvSpPr>
        <xdr:cNvPr id="86" name="円/楕円 85"/>
        <xdr:cNvSpPr/>
      </xdr:nvSpPr>
      <xdr:spPr>
        <a:xfrm>
          <a:off x="19685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113682</xdr:rowOff>
    </xdr:from>
    <xdr:ext cx="534377" cy="259045"/>
    <xdr:sp macro="" textlink="">
      <xdr:nvSpPr>
        <xdr:cNvPr id="87" name="テキスト ボックス 86"/>
        <xdr:cNvSpPr txBox="1"/>
      </xdr:nvSpPr>
      <xdr:spPr>
        <a:xfrm>
          <a:off x="1752111" y="57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27432</xdr:rowOff>
    </xdr:from>
    <xdr:to>
      <xdr:col>1</xdr:col>
      <xdr:colOff>485775</xdr:colOff>
      <xdr:row>35</xdr:row>
      <xdr:rowOff>129032</xdr:rowOff>
    </xdr:to>
    <xdr:sp macro="" textlink="">
      <xdr:nvSpPr>
        <xdr:cNvPr id="88" name="円/楕円 87"/>
        <xdr:cNvSpPr/>
      </xdr:nvSpPr>
      <xdr:spPr>
        <a:xfrm>
          <a:off x="1079500" y="60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145559</xdr:rowOff>
    </xdr:from>
    <xdr:ext cx="534377" cy="259045"/>
    <xdr:sp macro="" textlink="">
      <xdr:nvSpPr>
        <xdr:cNvPr id="89" name="テキスト ボックス 88"/>
        <xdr:cNvSpPr txBox="1"/>
      </xdr:nvSpPr>
      <xdr:spPr>
        <a:xfrm>
          <a:off x="863111" y="58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69732</xdr:rowOff>
    </xdr:from>
    <xdr:to>
      <xdr:col>6</xdr:col>
      <xdr:colOff>511175</xdr:colOff>
      <xdr:row>55</xdr:row>
      <xdr:rowOff>110077</xdr:rowOff>
    </xdr:to>
    <xdr:cxnSp macro="">
      <xdr:nvCxnSpPr>
        <xdr:cNvPr id="120" name="直線コネクタ 119"/>
        <xdr:cNvCxnSpPr/>
      </xdr:nvCxnSpPr>
      <xdr:spPr>
        <a:xfrm flipV="1">
          <a:off x="3797300" y="9499482"/>
          <a:ext cx="8382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110077</xdr:rowOff>
    </xdr:from>
    <xdr:to>
      <xdr:col>5</xdr:col>
      <xdr:colOff>358775</xdr:colOff>
      <xdr:row>56</xdr:row>
      <xdr:rowOff>47727</xdr:rowOff>
    </xdr:to>
    <xdr:cxnSp macro="">
      <xdr:nvCxnSpPr>
        <xdr:cNvPr id="123" name="直線コネクタ 122"/>
        <xdr:cNvCxnSpPr/>
      </xdr:nvCxnSpPr>
      <xdr:spPr>
        <a:xfrm flipV="1">
          <a:off x="2908300" y="9539827"/>
          <a:ext cx="889000" cy="1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10407</xdr:rowOff>
    </xdr:from>
    <xdr:to>
      <xdr:col>4</xdr:col>
      <xdr:colOff>155575</xdr:colOff>
      <xdr:row>56</xdr:row>
      <xdr:rowOff>47727</xdr:rowOff>
    </xdr:to>
    <xdr:cxnSp macro="">
      <xdr:nvCxnSpPr>
        <xdr:cNvPr id="126" name="直線コネクタ 125"/>
        <xdr:cNvCxnSpPr/>
      </xdr:nvCxnSpPr>
      <xdr:spPr>
        <a:xfrm>
          <a:off x="2019300" y="9611607"/>
          <a:ext cx="889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8706</xdr:rowOff>
    </xdr:from>
    <xdr:to>
      <xdr:col>2</xdr:col>
      <xdr:colOff>638175</xdr:colOff>
      <xdr:row>56</xdr:row>
      <xdr:rowOff>10407</xdr:rowOff>
    </xdr:to>
    <xdr:cxnSp macro="">
      <xdr:nvCxnSpPr>
        <xdr:cNvPr id="129" name="直線コネクタ 128"/>
        <xdr:cNvCxnSpPr/>
      </xdr:nvCxnSpPr>
      <xdr:spPr>
        <a:xfrm>
          <a:off x="1130300" y="960990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18932</xdr:rowOff>
    </xdr:from>
    <xdr:to>
      <xdr:col>6</xdr:col>
      <xdr:colOff>561975</xdr:colOff>
      <xdr:row>55</xdr:row>
      <xdr:rowOff>120532</xdr:rowOff>
    </xdr:to>
    <xdr:sp macro="" textlink="">
      <xdr:nvSpPr>
        <xdr:cNvPr id="139" name="円/楕円 138"/>
        <xdr:cNvSpPr/>
      </xdr:nvSpPr>
      <xdr:spPr>
        <a:xfrm>
          <a:off x="4584700" y="94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41809</xdr:rowOff>
    </xdr:from>
    <xdr:ext cx="599010" cy="259045"/>
    <xdr:sp macro="" textlink="">
      <xdr:nvSpPr>
        <xdr:cNvPr id="140" name="総務費該当値テキスト"/>
        <xdr:cNvSpPr txBox="1"/>
      </xdr:nvSpPr>
      <xdr:spPr>
        <a:xfrm>
          <a:off x="4686300" y="930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59277</xdr:rowOff>
    </xdr:from>
    <xdr:to>
      <xdr:col>5</xdr:col>
      <xdr:colOff>409575</xdr:colOff>
      <xdr:row>55</xdr:row>
      <xdr:rowOff>160877</xdr:rowOff>
    </xdr:to>
    <xdr:sp macro="" textlink="">
      <xdr:nvSpPr>
        <xdr:cNvPr id="141" name="円/楕円 140"/>
        <xdr:cNvSpPr/>
      </xdr:nvSpPr>
      <xdr:spPr>
        <a:xfrm>
          <a:off x="3746500" y="94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5954</xdr:rowOff>
    </xdr:from>
    <xdr:ext cx="599010" cy="259045"/>
    <xdr:sp macro="" textlink="">
      <xdr:nvSpPr>
        <xdr:cNvPr id="142" name="テキスト ボックス 141"/>
        <xdr:cNvSpPr txBox="1"/>
      </xdr:nvSpPr>
      <xdr:spPr>
        <a:xfrm>
          <a:off x="3497794" y="92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206,571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168377</xdr:rowOff>
    </xdr:from>
    <xdr:to>
      <xdr:col>4</xdr:col>
      <xdr:colOff>206375</xdr:colOff>
      <xdr:row>56</xdr:row>
      <xdr:rowOff>98527</xdr:rowOff>
    </xdr:to>
    <xdr:sp macro="" textlink="">
      <xdr:nvSpPr>
        <xdr:cNvPr id="143" name="円/楕円 142"/>
        <xdr:cNvSpPr/>
      </xdr:nvSpPr>
      <xdr:spPr>
        <a:xfrm>
          <a:off x="2857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115054</xdr:rowOff>
    </xdr:from>
    <xdr:ext cx="599010" cy="259045"/>
    <xdr:sp macro="" textlink="">
      <xdr:nvSpPr>
        <xdr:cNvPr id="144" name="テキスト ボックス 143"/>
        <xdr:cNvSpPr txBox="1"/>
      </xdr:nvSpPr>
      <xdr:spPr>
        <a:xfrm>
          <a:off x="2608794" y="937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131057</xdr:rowOff>
    </xdr:from>
    <xdr:to>
      <xdr:col>3</xdr:col>
      <xdr:colOff>3175</xdr:colOff>
      <xdr:row>56</xdr:row>
      <xdr:rowOff>61207</xdr:rowOff>
    </xdr:to>
    <xdr:sp macro="" textlink="">
      <xdr:nvSpPr>
        <xdr:cNvPr id="145" name="円/楕円 144"/>
        <xdr:cNvSpPr/>
      </xdr:nvSpPr>
      <xdr:spPr>
        <a:xfrm>
          <a:off x="1968500" y="95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77734</xdr:rowOff>
    </xdr:from>
    <xdr:ext cx="599010" cy="259045"/>
    <xdr:sp macro="" textlink="">
      <xdr:nvSpPr>
        <xdr:cNvPr id="146" name="テキスト ボックス 145"/>
        <xdr:cNvSpPr txBox="1"/>
      </xdr:nvSpPr>
      <xdr:spPr>
        <a:xfrm>
          <a:off x="1719794" y="933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184,591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129356</xdr:rowOff>
    </xdr:from>
    <xdr:to>
      <xdr:col>1</xdr:col>
      <xdr:colOff>485775</xdr:colOff>
      <xdr:row>56</xdr:row>
      <xdr:rowOff>59506</xdr:rowOff>
    </xdr:to>
    <xdr:sp macro="" textlink="">
      <xdr:nvSpPr>
        <xdr:cNvPr id="147" name="円/楕円 146"/>
        <xdr:cNvSpPr/>
      </xdr:nvSpPr>
      <xdr:spPr>
        <a:xfrm>
          <a:off x="1079500" y="95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76033</xdr:rowOff>
    </xdr:from>
    <xdr:ext cx="599010" cy="259045"/>
    <xdr:sp macro="" textlink="">
      <xdr:nvSpPr>
        <xdr:cNvPr id="148" name="テキスト ボックス 147"/>
        <xdr:cNvSpPr txBox="1"/>
      </xdr:nvSpPr>
      <xdr:spPr>
        <a:xfrm>
          <a:off x="830794" y="933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147980</xdr:rowOff>
    </xdr:from>
    <xdr:to>
      <xdr:col>6</xdr:col>
      <xdr:colOff>511175</xdr:colOff>
      <xdr:row>76</xdr:row>
      <xdr:rowOff>167489</xdr:rowOff>
    </xdr:to>
    <xdr:cxnSp macro="">
      <xdr:nvCxnSpPr>
        <xdr:cNvPr id="176" name="直線コネクタ 175"/>
        <xdr:cNvCxnSpPr/>
      </xdr:nvCxnSpPr>
      <xdr:spPr>
        <a:xfrm flipV="1">
          <a:off x="3797300" y="13006730"/>
          <a:ext cx="838200" cy="19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167489</xdr:rowOff>
    </xdr:from>
    <xdr:to>
      <xdr:col>5</xdr:col>
      <xdr:colOff>358775</xdr:colOff>
      <xdr:row>77</xdr:row>
      <xdr:rowOff>38343</xdr:rowOff>
    </xdr:to>
    <xdr:cxnSp macro="">
      <xdr:nvCxnSpPr>
        <xdr:cNvPr id="179" name="直線コネクタ 178"/>
        <xdr:cNvCxnSpPr/>
      </xdr:nvCxnSpPr>
      <xdr:spPr>
        <a:xfrm flipV="1">
          <a:off x="2908300" y="13197689"/>
          <a:ext cx="8890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21025</xdr:rowOff>
    </xdr:from>
    <xdr:to>
      <xdr:col>4</xdr:col>
      <xdr:colOff>155575</xdr:colOff>
      <xdr:row>77</xdr:row>
      <xdr:rowOff>38343</xdr:rowOff>
    </xdr:to>
    <xdr:cxnSp macro="">
      <xdr:nvCxnSpPr>
        <xdr:cNvPr id="182" name="直線コネクタ 181"/>
        <xdr:cNvCxnSpPr/>
      </xdr:nvCxnSpPr>
      <xdr:spPr>
        <a:xfrm>
          <a:off x="2019300" y="13222675"/>
          <a:ext cx="8890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21025</xdr:rowOff>
    </xdr:from>
    <xdr:to>
      <xdr:col>2</xdr:col>
      <xdr:colOff>638175</xdr:colOff>
      <xdr:row>77</xdr:row>
      <xdr:rowOff>92801</xdr:rowOff>
    </xdr:to>
    <xdr:cxnSp macro="">
      <xdr:nvCxnSpPr>
        <xdr:cNvPr id="185" name="直線コネクタ 184"/>
        <xdr:cNvCxnSpPr/>
      </xdr:nvCxnSpPr>
      <xdr:spPr>
        <a:xfrm flipV="1">
          <a:off x="1130300" y="13222675"/>
          <a:ext cx="889000" cy="7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97180</xdr:rowOff>
    </xdr:from>
    <xdr:to>
      <xdr:col>6</xdr:col>
      <xdr:colOff>561975</xdr:colOff>
      <xdr:row>76</xdr:row>
      <xdr:rowOff>27330</xdr:rowOff>
    </xdr:to>
    <xdr:sp macro="" textlink="">
      <xdr:nvSpPr>
        <xdr:cNvPr id="195" name="円/楕円 194"/>
        <xdr:cNvSpPr/>
      </xdr:nvSpPr>
      <xdr:spPr>
        <a:xfrm>
          <a:off x="4584700" y="12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120057</xdr:rowOff>
    </xdr:from>
    <xdr:ext cx="599010" cy="259045"/>
    <xdr:sp macro="" textlink="">
      <xdr:nvSpPr>
        <xdr:cNvPr id="196" name="民生費該当値テキスト"/>
        <xdr:cNvSpPr txBox="1"/>
      </xdr:nvSpPr>
      <xdr:spPr>
        <a:xfrm>
          <a:off x="4686300" y="1280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116689</xdr:rowOff>
    </xdr:from>
    <xdr:to>
      <xdr:col>5</xdr:col>
      <xdr:colOff>409575</xdr:colOff>
      <xdr:row>77</xdr:row>
      <xdr:rowOff>46839</xdr:rowOff>
    </xdr:to>
    <xdr:sp macro="" textlink="">
      <xdr:nvSpPr>
        <xdr:cNvPr id="197" name="円/楕円 196"/>
        <xdr:cNvSpPr/>
      </xdr:nvSpPr>
      <xdr:spPr>
        <a:xfrm>
          <a:off x="3746500" y="131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37966</xdr:rowOff>
    </xdr:from>
    <xdr:ext cx="599010" cy="259045"/>
    <xdr:sp macro="" textlink="">
      <xdr:nvSpPr>
        <xdr:cNvPr id="198" name="テキスト ボックス 197"/>
        <xdr:cNvSpPr txBox="1"/>
      </xdr:nvSpPr>
      <xdr:spPr>
        <a:xfrm>
          <a:off x="3497794" y="1323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158993</xdr:rowOff>
    </xdr:from>
    <xdr:to>
      <xdr:col>4</xdr:col>
      <xdr:colOff>206375</xdr:colOff>
      <xdr:row>77</xdr:row>
      <xdr:rowOff>89143</xdr:rowOff>
    </xdr:to>
    <xdr:sp macro="" textlink="">
      <xdr:nvSpPr>
        <xdr:cNvPr id="199" name="円/楕円 198"/>
        <xdr:cNvSpPr/>
      </xdr:nvSpPr>
      <xdr:spPr>
        <a:xfrm>
          <a:off x="2857500" y="131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80270</xdr:rowOff>
    </xdr:from>
    <xdr:ext cx="599010" cy="259045"/>
    <xdr:sp macro="" textlink="">
      <xdr:nvSpPr>
        <xdr:cNvPr id="200" name="テキスト ボックス 199"/>
        <xdr:cNvSpPr txBox="1"/>
      </xdr:nvSpPr>
      <xdr:spPr>
        <a:xfrm>
          <a:off x="2608794" y="1328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141675</xdr:rowOff>
    </xdr:from>
    <xdr:to>
      <xdr:col>3</xdr:col>
      <xdr:colOff>3175</xdr:colOff>
      <xdr:row>77</xdr:row>
      <xdr:rowOff>71825</xdr:rowOff>
    </xdr:to>
    <xdr:sp macro="" textlink="">
      <xdr:nvSpPr>
        <xdr:cNvPr id="201" name="円/楕円 200"/>
        <xdr:cNvSpPr/>
      </xdr:nvSpPr>
      <xdr:spPr>
        <a:xfrm>
          <a:off x="1968500" y="131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88351</xdr:rowOff>
    </xdr:from>
    <xdr:ext cx="599010" cy="259045"/>
    <xdr:sp macro="" textlink="">
      <xdr:nvSpPr>
        <xdr:cNvPr id="202" name="テキスト ボックス 201"/>
        <xdr:cNvSpPr txBox="1"/>
      </xdr:nvSpPr>
      <xdr:spPr>
        <a:xfrm>
          <a:off x="1719794" y="1294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42001</xdr:rowOff>
    </xdr:from>
    <xdr:to>
      <xdr:col>1</xdr:col>
      <xdr:colOff>485775</xdr:colOff>
      <xdr:row>77</xdr:row>
      <xdr:rowOff>143601</xdr:rowOff>
    </xdr:to>
    <xdr:sp macro="" textlink="">
      <xdr:nvSpPr>
        <xdr:cNvPr id="203" name="円/楕円 202"/>
        <xdr:cNvSpPr/>
      </xdr:nvSpPr>
      <xdr:spPr>
        <a:xfrm>
          <a:off x="1079500" y="132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134728</xdr:rowOff>
    </xdr:from>
    <xdr:ext cx="599010" cy="259045"/>
    <xdr:sp macro="" textlink="">
      <xdr:nvSpPr>
        <xdr:cNvPr id="204" name="テキスト ボックス 203"/>
        <xdr:cNvSpPr txBox="1"/>
      </xdr:nvSpPr>
      <xdr:spPr>
        <a:xfrm>
          <a:off x="830794" y="1333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160159</xdr:rowOff>
    </xdr:from>
    <xdr:to>
      <xdr:col>6</xdr:col>
      <xdr:colOff>511175</xdr:colOff>
      <xdr:row>94</xdr:row>
      <xdr:rowOff>38294</xdr:rowOff>
    </xdr:to>
    <xdr:cxnSp macro="">
      <xdr:nvCxnSpPr>
        <xdr:cNvPr id="233" name="直線コネクタ 232"/>
        <xdr:cNvCxnSpPr/>
      </xdr:nvCxnSpPr>
      <xdr:spPr>
        <a:xfrm>
          <a:off x="3797300" y="16105009"/>
          <a:ext cx="838200" cy="4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32128</xdr:rowOff>
    </xdr:from>
    <xdr:to>
      <xdr:col>5</xdr:col>
      <xdr:colOff>358775</xdr:colOff>
      <xdr:row>93</xdr:row>
      <xdr:rowOff>160159</xdr:rowOff>
    </xdr:to>
    <xdr:cxnSp macro="">
      <xdr:nvCxnSpPr>
        <xdr:cNvPr id="236" name="直線コネクタ 235"/>
        <xdr:cNvCxnSpPr/>
      </xdr:nvCxnSpPr>
      <xdr:spPr>
        <a:xfrm>
          <a:off x="2908300" y="15976978"/>
          <a:ext cx="889000" cy="1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32128</xdr:rowOff>
    </xdr:from>
    <xdr:to>
      <xdr:col>4</xdr:col>
      <xdr:colOff>155575</xdr:colOff>
      <xdr:row>94</xdr:row>
      <xdr:rowOff>50012</xdr:rowOff>
    </xdr:to>
    <xdr:cxnSp macro="">
      <xdr:nvCxnSpPr>
        <xdr:cNvPr id="239" name="直線コネクタ 238"/>
        <xdr:cNvCxnSpPr/>
      </xdr:nvCxnSpPr>
      <xdr:spPr>
        <a:xfrm flipV="1">
          <a:off x="2019300" y="15976978"/>
          <a:ext cx="889000" cy="1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50012</xdr:rowOff>
    </xdr:from>
    <xdr:to>
      <xdr:col>2</xdr:col>
      <xdr:colOff>638175</xdr:colOff>
      <xdr:row>94</xdr:row>
      <xdr:rowOff>77361</xdr:rowOff>
    </xdr:to>
    <xdr:cxnSp macro="">
      <xdr:nvCxnSpPr>
        <xdr:cNvPr id="242" name="直線コネクタ 241"/>
        <xdr:cNvCxnSpPr/>
      </xdr:nvCxnSpPr>
      <xdr:spPr>
        <a:xfrm flipV="1">
          <a:off x="1130300" y="16166312"/>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158944</xdr:rowOff>
    </xdr:from>
    <xdr:to>
      <xdr:col>6</xdr:col>
      <xdr:colOff>561975</xdr:colOff>
      <xdr:row>94</xdr:row>
      <xdr:rowOff>89094</xdr:rowOff>
    </xdr:to>
    <xdr:sp macro="" textlink="">
      <xdr:nvSpPr>
        <xdr:cNvPr id="252" name="円/楕円 251"/>
        <xdr:cNvSpPr/>
      </xdr:nvSpPr>
      <xdr:spPr>
        <a:xfrm>
          <a:off x="4584700" y="161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10371</xdr:rowOff>
    </xdr:from>
    <xdr:ext cx="599010" cy="259045"/>
    <xdr:sp macro="" textlink="">
      <xdr:nvSpPr>
        <xdr:cNvPr id="253" name="衛生費該当値テキスト"/>
        <xdr:cNvSpPr txBox="1"/>
      </xdr:nvSpPr>
      <xdr:spPr>
        <a:xfrm>
          <a:off x="4686300" y="1595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113,308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109359</xdr:rowOff>
    </xdr:from>
    <xdr:to>
      <xdr:col>5</xdr:col>
      <xdr:colOff>409575</xdr:colOff>
      <xdr:row>94</xdr:row>
      <xdr:rowOff>39509</xdr:rowOff>
    </xdr:to>
    <xdr:sp macro="" textlink="">
      <xdr:nvSpPr>
        <xdr:cNvPr id="254" name="円/楕円 253"/>
        <xdr:cNvSpPr/>
      </xdr:nvSpPr>
      <xdr:spPr>
        <a:xfrm>
          <a:off x="3746500" y="160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56036</xdr:rowOff>
    </xdr:from>
    <xdr:ext cx="599010" cy="259045"/>
    <xdr:sp macro="" textlink="">
      <xdr:nvSpPr>
        <xdr:cNvPr id="255" name="テキスト ボックス 254"/>
        <xdr:cNvSpPr txBox="1"/>
      </xdr:nvSpPr>
      <xdr:spPr>
        <a:xfrm>
          <a:off x="3497794" y="158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119,815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152778</xdr:rowOff>
    </xdr:from>
    <xdr:to>
      <xdr:col>4</xdr:col>
      <xdr:colOff>206375</xdr:colOff>
      <xdr:row>93</xdr:row>
      <xdr:rowOff>82928</xdr:rowOff>
    </xdr:to>
    <xdr:sp macro="" textlink="">
      <xdr:nvSpPr>
        <xdr:cNvPr id="256" name="円/楕円 255"/>
        <xdr:cNvSpPr/>
      </xdr:nvSpPr>
      <xdr:spPr>
        <a:xfrm>
          <a:off x="2857500" y="15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99455</xdr:rowOff>
    </xdr:from>
    <xdr:ext cx="599010" cy="259045"/>
    <xdr:sp macro="" textlink="">
      <xdr:nvSpPr>
        <xdr:cNvPr id="257" name="テキスト ボックス 256"/>
        <xdr:cNvSpPr txBox="1"/>
      </xdr:nvSpPr>
      <xdr:spPr>
        <a:xfrm>
          <a:off x="2608794" y="1570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136,617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170662</xdr:rowOff>
    </xdr:from>
    <xdr:to>
      <xdr:col>3</xdr:col>
      <xdr:colOff>3175</xdr:colOff>
      <xdr:row>94</xdr:row>
      <xdr:rowOff>100812</xdr:rowOff>
    </xdr:to>
    <xdr:sp macro="" textlink="">
      <xdr:nvSpPr>
        <xdr:cNvPr id="258" name="円/楕円 257"/>
        <xdr:cNvSpPr/>
      </xdr:nvSpPr>
      <xdr:spPr>
        <a:xfrm>
          <a:off x="1968500" y="161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117339</xdr:rowOff>
    </xdr:from>
    <xdr:ext cx="599010" cy="259045"/>
    <xdr:sp macro="" textlink="">
      <xdr:nvSpPr>
        <xdr:cNvPr id="259" name="テキスト ボックス 258"/>
        <xdr:cNvSpPr txBox="1"/>
      </xdr:nvSpPr>
      <xdr:spPr>
        <a:xfrm>
          <a:off x="1719794" y="1589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111,770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26561</xdr:rowOff>
    </xdr:from>
    <xdr:to>
      <xdr:col>1</xdr:col>
      <xdr:colOff>485775</xdr:colOff>
      <xdr:row>94</xdr:row>
      <xdr:rowOff>128161</xdr:rowOff>
    </xdr:to>
    <xdr:sp macro="" textlink="">
      <xdr:nvSpPr>
        <xdr:cNvPr id="260" name="円/楕円 259"/>
        <xdr:cNvSpPr/>
      </xdr:nvSpPr>
      <xdr:spPr>
        <a:xfrm>
          <a:off x="1079500" y="161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144688</xdr:rowOff>
    </xdr:from>
    <xdr:ext cx="599010" cy="259045"/>
    <xdr:sp macro="" textlink="">
      <xdr:nvSpPr>
        <xdr:cNvPr id="261" name="テキスト ボックス 260"/>
        <xdr:cNvSpPr txBox="1"/>
      </xdr:nvSpPr>
      <xdr:spPr>
        <a:xfrm>
          <a:off x="830794" y="1591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42355</xdr:rowOff>
    </xdr:from>
    <xdr:to>
      <xdr:col>12</xdr:col>
      <xdr:colOff>511175</xdr:colOff>
      <xdr:row>39</xdr:row>
      <xdr:rowOff>44450</xdr:rowOff>
    </xdr:to>
    <xdr:cxnSp macro="">
      <xdr:nvCxnSpPr>
        <xdr:cNvPr id="296" name="直線コネクタ 295"/>
        <xdr:cNvCxnSpPr/>
      </xdr:nvCxnSpPr>
      <xdr:spPr>
        <a:xfrm>
          <a:off x="7861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37402</xdr:rowOff>
    </xdr:from>
    <xdr:to>
      <xdr:col>11</xdr:col>
      <xdr:colOff>307975</xdr:colOff>
      <xdr:row>39</xdr:row>
      <xdr:rowOff>42355</xdr:rowOff>
    </xdr:to>
    <xdr:cxnSp macro="">
      <xdr:nvCxnSpPr>
        <xdr:cNvPr id="299" name="直線コネクタ 298"/>
        <xdr:cNvCxnSpPr/>
      </xdr:nvCxnSpPr>
      <xdr:spPr>
        <a:xfrm>
          <a:off x="6972300" y="6552502"/>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163005</xdr:rowOff>
    </xdr:from>
    <xdr:to>
      <xdr:col>11</xdr:col>
      <xdr:colOff>358775</xdr:colOff>
      <xdr:row>39</xdr:row>
      <xdr:rowOff>93155</xdr:rowOff>
    </xdr:to>
    <xdr:sp macro="" textlink="">
      <xdr:nvSpPr>
        <xdr:cNvPr id="315" name="円/楕円 314"/>
        <xdr:cNvSpPr/>
      </xdr:nvSpPr>
      <xdr:spPr>
        <a:xfrm>
          <a:off x="7810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84282</xdr:rowOff>
    </xdr:from>
    <xdr:ext cx="313932" cy="259045"/>
    <xdr:sp macro="" textlink="">
      <xdr:nvSpPr>
        <xdr:cNvPr id="316" name="テキスト ボックス 315"/>
        <xdr:cNvSpPr txBox="1"/>
      </xdr:nvSpPr>
      <xdr:spPr>
        <a:xfrm>
          <a:off x="7704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158052</xdr:rowOff>
    </xdr:from>
    <xdr:to>
      <xdr:col>10</xdr:col>
      <xdr:colOff>155575</xdr:colOff>
      <xdr:row>38</xdr:row>
      <xdr:rowOff>88202</xdr:rowOff>
    </xdr:to>
    <xdr:sp macro="" textlink="">
      <xdr:nvSpPr>
        <xdr:cNvPr id="317" name="円/楕円 316"/>
        <xdr:cNvSpPr/>
      </xdr:nvSpPr>
      <xdr:spPr>
        <a:xfrm>
          <a:off x="69215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79329</xdr:rowOff>
    </xdr:from>
    <xdr:ext cx="378565" cy="259045"/>
    <xdr:sp macro="" textlink="">
      <xdr:nvSpPr>
        <xdr:cNvPr id="318" name="テキスト ボックス 317"/>
        <xdr:cNvSpPr txBox="1"/>
      </xdr:nvSpPr>
      <xdr:spPr>
        <a:xfrm>
          <a:off x="6783017" y="659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14249</xdr:rowOff>
    </xdr:from>
    <xdr:to>
      <xdr:col>15</xdr:col>
      <xdr:colOff>180975</xdr:colOff>
      <xdr:row>58</xdr:row>
      <xdr:rowOff>43021</xdr:rowOff>
    </xdr:to>
    <xdr:cxnSp macro="">
      <xdr:nvCxnSpPr>
        <xdr:cNvPr id="345" name="直線コネクタ 344"/>
        <xdr:cNvCxnSpPr/>
      </xdr:nvCxnSpPr>
      <xdr:spPr>
        <a:xfrm>
          <a:off x="9639300" y="9958349"/>
          <a:ext cx="8382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8347</xdr:rowOff>
    </xdr:from>
    <xdr:to>
      <xdr:col>14</xdr:col>
      <xdr:colOff>28575</xdr:colOff>
      <xdr:row>58</xdr:row>
      <xdr:rowOff>14249</xdr:rowOff>
    </xdr:to>
    <xdr:cxnSp macro="">
      <xdr:nvCxnSpPr>
        <xdr:cNvPr id="348" name="直線コネクタ 347"/>
        <xdr:cNvCxnSpPr/>
      </xdr:nvCxnSpPr>
      <xdr:spPr>
        <a:xfrm>
          <a:off x="8750300" y="9952447"/>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8347</xdr:rowOff>
    </xdr:from>
    <xdr:to>
      <xdr:col>12</xdr:col>
      <xdr:colOff>511175</xdr:colOff>
      <xdr:row>58</xdr:row>
      <xdr:rowOff>55957</xdr:rowOff>
    </xdr:to>
    <xdr:cxnSp macro="">
      <xdr:nvCxnSpPr>
        <xdr:cNvPr id="351" name="直線コネクタ 350"/>
        <xdr:cNvCxnSpPr/>
      </xdr:nvCxnSpPr>
      <xdr:spPr>
        <a:xfrm flipV="1">
          <a:off x="7861300" y="9952447"/>
          <a:ext cx="889000" cy="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38264</xdr:rowOff>
    </xdr:from>
    <xdr:to>
      <xdr:col>11</xdr:col>
      <xdr:colOff>307975</xdr:colOff>
      <xdr:row>58</xdr:row>
      <xdr:rowOff>55957</xdr:rowOff>
    </xdr:to>
    <xdr:cxnSp macro="">
      <xdr:nvCxnSpPr>
        <xdr:cNvPr id="354" name="直線コネクタ 353"/>
        <xdr:cNvCxnSpPr/>
      </xdr:nvCxnSpPr>
      <xdr:spPr>
        <a:xfrm>
          <a:off x="6972300" y="9982364"/>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163671</xdr:rowOff>
    </xdr:from>
    <xdr:to>
      <xdr:col>15</xdr:col>
      <xdr:colOff>231775</xdr:colOff>
      <xdr:row>58</xdr:row>
      <xdr:rowOff>93821</xdr:rowOff>
    </xdr:to>
    <xdr:sp macro="" textlink="">
      <xdr:nvSpPr>
        <xdr:cNvPr id="364" name="円/楕円 363"/>
        <xdr:cNvSpPr/>
      </xdr:nvSpPr>
      <xdr:spPr>
        <a:xfrm>
          <a:off x="10426700" y="99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78598</xdr:rowOff>
    </xdr:from>
    <xdr:ext cx="534377" cy="259045"/>
    <xdr:sp macro="" textlink="">
      <xdr:nvSpPr>
        <xdr:cNvPr id="365" name="農林水産業費該当値テキスト"/>
        <xdr:cNvSpPr txBox="1"/>
      </xdr:nvSpPr>
      <xdr:spPr>
        <a:xfrm>
          <a:off x="10528300" y="98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134899</xdr:rowOff>
    </xdr:from>
    <xdr:to>
      <xdr:col>14</xdr:col>
      <xdr:colOff>79375</xdr:colOff>
      <xdr:row>58</xdr:row>
      <xdr:rowOff>65049</xdr:rowOff>
    </xdr:to>
    <xdr:sp macro="" textlink="">
      <xdr:nvSpPr>
        <xdr:cNvPr id="366" name="円/楕円 365"/>
        <xdr:cNvSpPr/>
      </xdr:nvSpPr>
      <xdr:spPr>
        <a:xfrm>
          <a:off x="9588500" y="99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56176</xdr:rowOff>
    </xdr:from>
    <xdr:ext cx="534377" cy="259045"/>
    <xdr:sp macro="" textlink="">
      <xdr:nvSpPr>
        <xdr:cNvPr id="367" name="テキスト ボックス 366"/>
        <xdr:cNvSpPr txBox="1"/>
      </xdr:nvSpPr>
      <xdr:spPr>
        <a:xfrm>
          <a:off x="9372111" y="100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128997</xdr:rowOff>
    </xdr:from>
    <xdr:to>
      <xdr:col>12</xdr:col>
      <xdr:colOff>561975</xdr:colOff>
      <xdr:row>58</xdr:row>
      <xdr:rowOff>59147</xdr:rowOff>
    </xdr:to>
    <xdr:sp macro="" textlink="">
      <xdr:nvSpPr>
        <xdr:cNvPr id="368" name="円/楕円 367"/>
        <xdr:cNvSpPr/>
      </xdr:nvSpPr>
      <xdr:spPr>
        <a:xfrm>
          <a:off x="8699500" y="99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50274</xdr:rowOff>
    </xdr:from>
    <xdr:ext cx="534377" cy="259045"/>
    <xdr:sp macro="" textlink="">
      <xdr:nvSpPr>
        <xdr:cNvPr id="369" name="テキスト ボックス 368"/>
        <xdr:cNvSpPr txBox="1"/>
      </xdr:nvSpPr>
      <xdr:spPr>
        <a:xfrm>
          <a:off x="8483111" y="99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5157</xdr:rowOff>
    </xdr:from>
    <xdr:to>
      <xdr:col>11</xdr:col>
      <xdr:colOff>358775</xdr:colOff>
      <xdr:row>58</xdr:row>
      <xdr:rowOff>106757</xdr:rowOff>
    </xdr:to>
    <xdr:sp macro="" textlink="">
      <xdr:nvSpPr>
        <xdr:cNvPr id="370" name="円/楕円 369"/>
        <xdr:cNvSpPr/>
      </xdr:nvSpPr>
      <xdr:spPr>
        <a:xfrm>
          <a:off x="7810500" y="99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97884</xdr:rowOff>
    </xdr:from>
    <xdr:ext cx="534377" cy="259045"/>
    <xdr:sp macro="" textlink="">
      <xdr:nvSpPr>
        <xdr:cNvPr id="371" name="テキスト ボックス 370"/>
        <xdr:cNvSpPr txBox="1"/>
      </xdr:nvSpPr>
      <xdr:spPr>
        <a:xfrm>
          <a:off x="7594111" y="1004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158914</xdr:rowOff>
    </xdr:from>
    <xdr:to>
      <xdr:col>10</xdr:col>
      <xdr:colOff>155575</xdr:colOff>
      <xdr:row>58</xdr:row>
      <xdr:rowOff>89064</xdr:rowOff>
    </xdr:to>
    <xdr:sp macro="" textlink="">
      <xdr:nvSpPr>
        <xdr:cNvPr id="372" name="円/楕円 371"/>
        <xdr:cNvSpPr/>
      </xdr:nvSpPr>
      <xdr:spPr>
        <a:xfrm>
          <a:off x="6921500" y="99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80191</xdr:rowOff>
    </xdr:from>
    <xdr:ext cx="534377" cy="259045"/>
    <xdr:sp macro="" textlink="">
      <xdr:nvSpPr>
        <xdr:cNvPr id="373" name="テキスト ボックス 372"/>
        <xdr:cNvSpPr txBox="1"/>
      </xdr:nvSpPr>
      <xdr:spPr>
        <a:xfrm>
          <a:off x="6705111" y="1002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967</xdr:rowOff>
    </xdr:from>
    <xdr:to>
      <xdr:col>15</xdr:col>
      <xdr:colOff>180975</xdr:colOff>
      <xdr:row>78</xdr:row>
      <xdr:rowOff>9297</xdr:rowOff>
    </xdr:to>
    <xdr:cxnSp macro="">
      <xdr:nvCxnSpPr>
        <xdr:cNvPr id="400" name="直線コネクタ 399"/>
        <xdr:cNvCxnSpPr/>
      </xdr:nvCxnSpPr>
      <xdr:spPr>
        <a:xfrm>
          <a:off x="9639300" y="13374067"/>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967</xdr:rowOff>
    </xdr:from>
    <xdr:to>
      <xdr:col>14</xdr:col>
      <xdr:colOff>28575</xdr:colOff>
      <xdr:row>78</xdr:row>
      <xdr:rowOff>10057</xdr:rowOff>
    </xdr:to>
    <xdr:cxnSp macro="">
      <xdr:nvCxnSpPr>
        <xdr:cNvPr id="403" name="直線コネクタ 402"/>
        <xdr:cNvCxnSpPr/>
      </xdr:nvCxnSpPr>
      <xdr:spPr>
        <a:xfrm flipV="1">
          <a:off x="8750300" y="13374067"/>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10057</xdr:rowOff>
    </xdr:from>
    <xdr:to>
      <xdr:col>12</xdr:col>
      <xdr:colOff>511175</xdr:colOff>
      <xdr:row>78</xdr:row>
      <xdr:rowOff>15588</xdr:rowOff>
    </xdr:to>
    <xdr:cxnSp macro="">
      <xdr:nvCxnSpPr>
        <xdr:cNvPr id="406" name="直線コネクタ 405"/>
        <xdr:cNvCxnSpPr/>
      </xdr:nvCxnSpPr>
      <xdr:spPr>
        <a:xfrm flipV="1">
          <a:off x="7861300" y="13383157"/>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15588</xdr:rowOff>
    </xdr:from>
    <xdr:to>
      <xdr:col>11</xdr:col>
      <xdr:colOff>307975</xdr:colOff>
      <xdr:row>78</xdr:row>
      <xdr:rowOff>18999</xdr:rowOff>
    </xdr:to>
    <xdr:cxnSp macro="">
      <xdr:nvCxnSpPr>
        <xdr:cNvPr id="409" name="直線コネクタ 408"/>
        <xdr:cNvCxnSpPr/>
      </xdr:nvCxnSpPr>
      <xdr:spPr>
        <a:xfrm flipV="1">
          <a:off x="6972300" y="13388688"/>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129947</xdr:rowOff>
    </xdr:from>
    <xdr:to>
      <xdr:col>15</xdr:col>
      <xdr:colOff>231775</xdr:colOff>
      <xdr:row>78</xdr:row>
      <xdr:rowOff>60097</xdr:rowOff>
    </xdr:to>
    <xdr:sp macro="" textlink="">
      <xdr:nvSpPr>
        <xdr:cNvPr id="419" name="円/楕円 418"/>
        <xdr:cNvSpPr/>
      </xdr:nvSpPr>
      <xdr:spPr>
        <a:xfrm>
          <a:off x="10426700" y="133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44874</xdr:rowOff>
    </xdr:from>
    <xdr:ext cx="534377" cy="259045"/>
    <xdr:sp macro="" textlink="">
      <xdr:nvSpPr>
        <xdr:cNvPr id="420" name="商工費該当値テキスト"/>
        <xdr:cNvSpPr txBox="1"/>
      </xdr:nvSpPr>
      <xdr:spPr>
        <a:xfrm>
          <a:off x="10528300" y="132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121617</xdr:rowOff>
    </xdr:from>
    <xdr:to>
      <xdr:col>14</xdr:col>
      <xdr:colOff>79375</xdr:colOff>
      <xdr:row>78</xdr:row>
      <xdr:rowOff>51767</xdr:rowOff>
    </xdr:to>
    <xdr:sp macro="" textlink="">
      <xdr:nvSpPr>
        <xdr:cNvPr id="421" name="円/楕円 420"/>
        <xdr:cNvSpPr/>
      </xdr:nvSpPr>
      <xdr:spPr>
        <a:xfrm>
          <a:off x="9588500" y="133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42894</xdr:rowOff>
    </xdr:from>
    <xdr:ext cx="534377" cy="259045"/>
    <xdr:sp macro="" textlink="">
      <xdr:nvSpPr>
        <xdr:cNvPr id="422" name="テキスト ボックス 421"/>
        <xdr:cNvSpPr txBox="1"/>
      </xdr:nvSpPr>
      <xdr:spPr>
        <a:xfrm>
          <a:off x="9372111" y="134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130707</xdr:rowOff>
    </xdr:from>
    <xdr:to>
      <xdr:col>12</xdr:col>
      <xdr:colOff>561975</xdr:colOff>
      <xdr:row>78</xdr:row>
      <xdr:rowOff>60857</xdr:rowOff>
    </xdr:to>
    <xdr:sp macro="" textlink="">
      <xdr:nvSpPr>
        <xdr:cNvPr id="423" name="円/楕円 422"/>
        <xdr:cNvSpPr/>
      </xdr:nvSpPr>
      <xdr:spPr>
        <a:xfrm>
          <a:off x="8699500" y="133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51984</xdr:rowOff>
    </xdr:from>
    <xdr:ext cx="534377" cy="259045"/>
    <xdr:sp macro="" textlink="">
      <xdr:nvSpPr>
        <xdr:cNvPr id="424" name="テキスト ボックス 423"/>
        <xdr:cNvSpPr txBox="1"/>
      </xdr:nvSpPr>
      <xdr:spPr>
        <a:xfrm>
          <a:off x="8483111" y="134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136238</xdr:rowOff>
    </xdr:from>
    <xdr:to>
      <xdr:col>11</xdr:col>
      <xdr:colOff>358775</xdr:colOff>
      <xdr:row>78</xdr:row>
      <xdr:rowOff>66388</xdr:rowOff>
    </xdr:to>
    <xdr:sp macro="" textlink="">
      <xdr:nvSpPr>
        <xdr:cNvPr id="425" name="円/楕円 424"/>
        <xdr:cNvSpPr/>
      </xdr:nvSpPr>
      <xdr:spPr>
        <a:xfrm>
          <a:off x="7810500" y="133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57515</xdr:rowOff>
    </xdr:from>
    <xdr:ext cx="534377" cy="259045"/>
    <xdr:sp macro="" textlink="">
      <xdr:nvSpPr>
        <xdr:cNvPr id="426" name="テキスト ボックス 425"/>
        <xdr:cNvSpPr txBox="1"/>
      </xdr:nvSpPr>
      <xdr:spPr>
        <a:xfrm>
          <a:off x="7594111" y="134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139649</xdr:rowOff>
    </xdr:from>
    <xdr:to>
      <xdr:col>10</xdr:col>
      <xdr:colOff>155575</xdr:colOff>
      <xdr:row>78</xdr:row>
      <xdr:rowOff>69799</xdr:rowOff>
    </xdr:to>
    <xdr:sp macro="" textlink="">
      <xdr:nvSpPr>
        <xdr:cNvPr id="427" name="円/楕円 426"/>
        <xdr:cNvSpPr/>
      </xdr:nvSpPr>
      <xdr:spPr>
        <a:xfrm>
          <a:off x="6921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60926</xdr:rowOff>
    </xdr:from>
    <xdr:ext cx="534377" cy="259045"/>
    <xdr:sp macro="" textlink="">
      <xdr:nvSpPr>
        <xdr:cNvPr id="428" name="テキスト ボックス 427"/>
        <xdr:cNvSpPr txBox="1"/>
      </xdr:nvSpPr>
      <xdr:spPr>
        <a:xfrm>
          <a:off x="6705111" y="134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159131</xdr:rowOff>
    </xdr:from>
    <xdr:to>
      <xdr:col>15</xdr:col>
      <xdr:colOff>180975</xdr:colOff>
      <xdr:row>95</xdr:row>
      <xdr:rowOff>5620</xdr:rowOff>
    </xdr:to>
    <xdr:cxnSp macro="">
      <xdr:nvCxnSpPr>
        <xdr:cNvPr id="453" name="直線コネクタ 452"/>
        <xdr:cNvCxnSpPr/>
      </xdr:nvCxnSpPr>
      <xdr:spPr>
        <a:xfrm>
          <a:off x="9639300" y="16275431"/>
          <a:ext cx="8382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159131</xdr:rowOff>
    </xdr:from>
    <xdr:to>
      <xdr:col>14</xdr:col>
      <xdr:colOff>28575</xdr:colOff>
      <xdr:row>95</xdr:row>
      <xdr:rowOff>14856</xdr:rowOff>
    </xdr:to>
    <xdr:cxnSp macro="">
      <xdr:nvCxnSpPr>
        <xdr:cNvPr id="456" name="直線コネクタ 455"/>
        <xdr:cNvCxnSpPr/>
      </xdr:nvCxnSpPr>
      <xdr:spPr>
        <a:xfrm flipV="1">
          <a:off x="8750300" y="1627543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1956</xdr:rowOff>
    </xdr:from>
    <xdr:to>
      <xdr:col>12</xdr:col>
      <xdr:colOff>511175</xdr:colOff>
      <xdr:row>95</xdr:row>
      <xdr:rowOff>14856</xdr:rowOff>
    </xdr:to>
    <xdr:cxnSp macro="">
      <xdr:nvCxnSpPr>
        <xdr:cNvPr id="459" name="直線コネクタ 458"/>
        <xdr:cNvCxnSpPr/>
      </xdr:nvCxnSpPr>
      <xdr:spPr>
        <a:xfrm>
          <a:off x="7861300" y="16118256"/>
          <a:ext cx="889000" cy="1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1956</xdr:rowOff>
    </xdr:from>
    <xdr:to>
      <xdr:col>11</xdr:col>
      <xdr:colOff>307975</xdr:colOff>
      <xdr:row>95</xdr:row>
      <xdr:rowOff>84213</xdr:rowOff>
    </xdr:to>
    <xdr:cxnSp macro="">
      <xdr:nvCxnSpPr>
        <xdr:cNvPr id="462" name="直線コネクタ 461"/>
        <xdr:cNvCxnSpPr/>
      </xdr:nvCxnSpPr>
      <xdr:spPr>
        <a:xfrm flipV="1">
          <a:off x="6972300" y="16118256"/>
          <a:ext cx="889000" cy="25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126270</xdr:rowOff>
    </xdr:from>
    <xdr:to>
      <xdr:col>15</xdr:col>
      <xdr:colOff>231775</xdr:colOff>
      <xdr:row>95</xdr:row>
      <xdr:rowOff>56420</xdr:rowOff>
    </xdr:to>
    <xdr:sp macro="" textlink="">
      <xdr:nvSpPr>
        <xdr:cNvPr id="472" name="円/楕円 471"/>
        <xdr:cNvSpPr/>
      </xdr:nvSpPr>
      <xdr:spPr>
        <a:xfrm>
          <a:off x="10426700" y="162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149147</xdr:rowOff>
    </xdr:from>
    <xdr:ext cx="534377" cy="259045"/>
    <xdr:sp macro="" textlink="">
      <xdr:nvSpPr>
        <xdr:cNvPr id="473" name="土木費該当値テキスト"/>
        <xdr:cNvSpPr txBox="1"/>
      </xdr:nvSpPr>
      <xdr:spPr>
        <a:xfrm>
          <a:off x="10528300" y="160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93,461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108331</xdr:rowOff>
    </xdr:from>
    <xdr:to>
      <xdr:col>14</xdr:col>
      <xdr:colOff>79375</xdr:colOff>
      <xdr:row>95</xdr:row>
      <xdr:rowOff>38481</xdr:rowOff>
    </xdr:to>
    <xdr:sp macro="" textlink="">
      <xdr:nvSpPr>
        <xdr:cNvPr id="474" name="円/楕円 473"/>
        <xdr:cNvSpPr/>
      </xdr:nvSpPr>
      <xdr:spPr>
        <a:xfrm>
          <a:off x="9588500" y="162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55008</xdr:rowOff>
    </xdr:from>
    <xdr:ext cx="534377" cy="259045"/>
    <xdr:sp macro="" textlink="">
      <xdr:nvSpPr>
        <xdr:cNvPr id="475" name="テキスト ボックス 474"/>
        <xdr:cNvSpPr txBox="1"/>
      </xdr:nvSpPr>
      <xdr:spPr>
        <a:xfrm>
          <a:off x="9372111" y="159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135506</xdr:rowOff>
    </xdr:from>
    <xdr:to>
      <xdr:col>12</xdr:col>
      <xdr:colOff>561975</xdr:colOff>
      <xdr:row>95</xdr:row>
      <xdr:rowOff>65656</xdr:rowOff>
    </xdr:to>
    <xdr:sp macro="" textlink="">
      <xdr:nvSpPr>
        <xdr:cNvPr id="476" name="円/楕円 475"/>
        <xdr:cNvSpPr/>
      </xdr:nvSpPr>
      <xdr:spPr>
        <a:xfrm>
          <a:off x="8699500" y="162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56783</xdr:rowOff>
    </xdr:from>
    <xdr:ext cx="534377" cy="259045"/>
    <xdr:sp macro="" textlink="">
      <xdr:nvSpPr>
        <xdr:cNvPr id="477" name="テキスト ボックス 476"/>
        <xdr:cNvSpPr txBox="1"/>
      </xdr:nvSpPr>
      <xdr:spPr>
        <a:xfrm>
          <a:off x="8483111" y="1634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91,845</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122606</xdr:rowOff>
    </xdr:from>
    <xdr:to>
      <xdr:col>11</xdr:col>
      <xdr:colOff>358775</xdr:colOff>
      <xdr:row>94</xdr:row>
      <xdr:rowOff>52756</xdr:rowOff>
    </xdr:to>
    <xdr:sp macro="" textlink="">
      <xdr:nvSpPr>
        <xdr:cNvPr id="478" name="円/楕円 477"/>
        <xdr:cNvSpPr/>
      </xdr:nvSpPr>
      <xdr:spPr>
        <a:xfrm>
          <a:off x="7810500" y="160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69283</xdr:rowOff>
    </xdr:from>
    <xdr:ext cx="599010" cy="259045"/>
    <xdr:sp macro="" textlink="">
      <xdr:nvSpPr>
        <xdr:cNvPr id="479" name="テキスト ボックス 478"/>
        <xdr:cNvSpPr txBox="1"/>
      </xdr:nvSpPr>
      <xdr:spPr>
        <a:xfrm>
          <a:off x="7561794" y="1584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124,102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33413</xdr:rowOff>
    </xdr:from>
    <xdr:to>
      <xdr:col>10</xdr:col>
      <xdr:colOff>155575</xdr:colOff>
      <xdr:row>95</xdr:row>
      <xdr:rowOff>135013</xdr:rowOff>
    </xdr:to>
    <xdr:sp macro="" textlink="">
      <xdr:nvSpPr>
        <xdr:cNvPr id="480" name="円/楕円 479"/>
        <xdr:cNvSpPr/>
      </xdr:nvSpPr>
      <xdr:spPr>
        <a:xfrm>
          <a:off x="6921500" y="163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126140</xdr:rowOff>
    </xdr:from>
    <xdr:ext cx="534377" cy="259045"/>
    <xdr:sp macro="" textlink="">
      <xdr:nvSpPr>
        <xdr:cNvPr id="481" name="テキスト ボックス 480"/>
        <xdr:cNvSpPr txBox="1"/>
      </xdr:nvSpPr>
      <xdr:spPr>
        <a:xfrm>
          <a:off x="6705111" y="1641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99838</xdr:rowOff>
    </xdr:from>
    <xdr:to>
      <xdr:col>23</xdr:col>
      <xdr:colOff>517525</xdr:colOff>
      <xdr:row>37</xdr:row>
      <xdr:rowOff>107658</xdr:rowOff>
    </xdr:to>
    <xdr:cxnSp macro="">
      <xdr:nvCxnSpPr>
        <xdr:cNvPr id="514" name="直線コネクタ 513"/>
        <xdr:cNvCxnSpPr/>
      </xdr:nvCxnSpPr>
      <xdr:spPr>
        <a:xfrm flipV="1">
          <a:off x="15481300" y="6443488"/>
          <a:ext cx="8382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107658</xdr:rowOff>
    </xdr:from>
    <xdr:to>
      <xdr:col>22</xdr:col>
      <xdr:colOff>365125</xdr:colOff>
      <xdr:row>37</xdr:row>
      <xdr:rowOff>129908</xdr:rowOff>
    </xdr:to>
    <xdr:cxnSp macro="">
      <xdr:nvCxnSpPr>
        <xdr:cNvPr id="517" name="直線コネクタ 516"/>
        <xdr:cNvCxnSpPr/>
      </xdr:nvCxnSpPr>
      <xdr:spPr>
        <a:xfrm flipV="1">
          <a:off x="14592300" y="6451308"/>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93971</xdr:rowOff>
    </xdr:from>
    <xdr:to>
      <xdr:col>21</xdr:col>
      <xdr:colOff>161925</xdr:colOff>
      <xdr:row>37</xdr:row>
      <xdr:rowOff>129908</xdr:rowOff>
    </xdr:to>
    <xdr:cxnSp macro="">
      <xdr:nvCxnSpPr>
        <xdr:cNvPr id="520" name="直線コネクタ 519"/>
        <xdr:cNvCxnSpPr/>
      </xdr:nvCxnSpPr>
      <xdr:spPr>
        <a:xfrm>
          <a:off x="13703300" y="6437621"/>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93971</xdr:rowOff>
    </xdr:from>
    <xdr:to>
      <xdr:col>19</xdr:col>
      <xdr:colOff>644525</xdr:colOff>
      <xdr:row>37</xdr:row>
      <xdr:rowOff>112020</xdr:rowOff>
    </xdr:to>
    <xdr:cxnSp macro="">
      <xdr:nvCxnSpPr>
        <xdr:cNvPr id="523" name="直線コネクタ 522"/>
        <xdr:cNvCxnSpPr/>
      </xdr:nvCxnSpPr>
      <xdr:spPr>
        <a:xfrm flipV="1">
          <a:off x="12814300" y="6437621"/>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49038</xdr:rowOff>
    </xdr:from>
    <xdr:to>
      <xdr:col>23</xdr:col>
      <xdr:colOff>568325</xdr:colOff>
      <xdr:row>37</xdr:row>
      <xdr:rowOff>150638</xdr:rowOff>
    </xdr:to>
    <xdr:sp macro="" textlink="">
      <xdr:nvSpPr>
        <xdr:cNvPr id="533" name="円/楕円 532"/>
        <xdr:cNvSpPr/>
      </xdr:nvSpPr>
      <xdr:spPr>
        <a:xfrm>
          <a:off x="16268700" y="63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27465</xdr:rowOff>
    </xdr:from>
    <xdr:ext cx="534377" cy="259045"/>
    <xdr:sp macro="" textlink="">
      <xdr:nvSpPr>
        <xdr:cNvPr id="534" name="消防費該当値テキスト"/>
        <xdr:cNvSpPr txBox="1"/>
      </xdr:nvSpPr>
      <xdr:spPr>
        <a:xfrm>
          <a:off x="16370300" y="63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56858</xdr:rowOff>
    </xdr:from>
    <xdr:to>
      <xdr:col>22</xdr:col>
      <xdr:colOff>415925</xdr:colOff>
      <xdr:row>37</xdr:row>
      <xdr:rowOff>158458</xdr:rowOff>
    </xdr:to>
    <xdr:sp macro="" textlink="">
      <xdr:nvSpPr>
        <xdr:cNvPr id="535" name="円/楕円 534"/>
        <xdr:cNvSpPr/>
      </xdr:nvSpPr>
      <xdr:spPr>
        <a:xfrm>
          <a:off x="15430500" y="64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149585</xdr:rowOff>
    </xdr:from>
    <xdr:ext cx="534377" cy="259045"/>
    <xdr:sp macro="" textlink="">
      <xdr:nvSpPr>
        <xdr:cNvPr id="536" name="テキスト ボックス 535"/>
        <xdr:cNvSpPr txBox="1"/>
      </xdr:nvSpPr>
      <xdr:spPr>
        <a:xfrm>
          <a:off x="15214111" y="64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79108</xdr:rowOff>
    </xdr:from>
    <xdr:to>
      <xdr:col>21</xdr:col>
      <xdr:colOff>212725</xdr:colOff>
      <xdr:row>38</xdr:row>
      <xdr:rowOff>9258</xdr:rowOff>
    </xdr:to>
    <xdr:sp macro="" textlink="">
      <xdr:nvSpPr>
        <xdr:cNvPr id="537" name="円/楕円 536"/>
        <xdr:cNvSpPr/>
      </xdr:nvSpPr>
      <xdr:spPr>
        <a:xfrm>
          <a:off x="14541500" y="64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385</xdr:rowOff>
    </xdr:from>
    <xdr:ext cx="534377" cy="259045"/>
    <xdr:sp macro="" textlink="">
      <xdr:nvSpPr>
        <xdr:cNvPr id="538" name="テキスト ボックス 537"/>
        <xdr:cNvSpPr txBox="1"/>
      </xdr:nvSpPr>
      <xdr:spPr>
        <a:xfrm>
          <a:off x="14325111" y="65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43171</xdr:rowOff>
    </xdr:from>
    <xdr:to>
      <xdr:col>20</xdr:col>
      <xdr:colOff>9525</xdr:colOff>
      <xdr:row>37</xdr:row>
      <xdr:rowOff>144771</xdr:rowOff>
    </xdr:to>
    <xdr:sp macro="" textlink="">
      <xdr:nvSpPr>
        <xdr:cNvPr id="539" name="円/楕円 538"/>
        <xdr:cNvSpPr/>
      </xdr:nvSpPr>
      <xdr:spPr>
        <a:xfrm>
          <a:off x="13652500" y="63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161298</xdr:rowOff>
    </xdr:from>
    <xdr:ext cx="534377" cy="259045"/>
    <xdr:sp macro="" textlink="">
      <xdr:nvSpPr>
        <xdr:cNvPr id="540" name="テキスト ボックス 539"/>
        <xdr:cNvSpPr txBox="1"/>
      </xdr:nvSpPr>
      <xdr:spPr>
        <a:xfrm>
          <a:off x="13436111" y="61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61220</xdr:rowOff>
    </xdr:from>
    <xdr:to>
      <xdr:col>18</xdr:col>
      <xdr:colOff>492125</xdr:colOff>
      <xdr:row>37</xdr:row>
      <xdr:rowOff>162820</xdr:rowOff>
    </xdr:to>
    <xdr:sp macro="" textlink="">
      <xdr:nvSpPr>
        <xdr:cNvPr id="541" name="円/楕円 540"/>
        <xdr:cNvSpPr/>
      </xdr:nvSpPr>
      <xdr:spPr>
        <a:xfrm>
          <a:off x="12763500" y="64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7897</xdr:rowOff>
    </xdr:from>
    <xdr:ext cx="534377" cy="259045"/>
    <xdr:sp macro="" textlink="">
      <xdr:nvSpPr>
        <xdr:cNvPr id="542" name="テキスト ボックス 541"/>
        <xdr:cNvSpPr txBox="1"/>
      </xdr:nvSpPr>
      <xdr:spPr>
        <a:xfrm>
          <a:off x="12547111" y="61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85897</xdr:rowOff>
    </xdr:from>
    <xdr:to>
      <xdr:col>23</xdr:col>
      <xdr:colOff>517525</xdr:colOff>
      <xdr:row>56</xdr:row>
      <xdr:rowOff>138452</xdr:rowOff>
    </xdr:to>
    <xdr:cxnSp macro="">
      <xdr:nvCxnSpPr>
        <xdr:cNvPr id="569" name="直線コネクタ 568"/>
        <xdr:cNvCxnSpPr/>
      </xdr:nvCxnSpPr>
      <xdr:spPr>
        <a:xfrm>
          <a:off x="15481300" y="9687097"/>
          <a:ext cx="8382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85897</xdr:rowOff>
    </xdr:from>
    <xdr:to>
      <xdr:col>22</xdr:col>
      <xdr:colOff>365125</xdr:colOff>
      <xdr:row>57</xdr:row>
      <xdr:rowOff>15749</xdr:rowOff>
    </xdr:to>
    <xdr:cxnSp macro="">
      <xdr:nvCxnSpPr>
        <xdr:cNvPr id="572" name="直線コネクタ 571"/>
        <xdr:cNvCxnSpPr/>
      </xdr:nvCxnSpPr>
      <xdr:spPr>
        <a:xfrm flipV="1">
          <a:off x="14592300" y="9687097"/>
          <a:ext cx="889000" cy="1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15749</xdr:rowOff>
    </xdr:from>
    <xdr:to>
      <xdr:col>21</xdr:col>
      <xdr:colOff>161925</xdr:colOff>
      <xdr:row>57</xdr:row>
      <xdr:rowOff>24614</xdr:rowOff>
    </xdr:to>
    <xdr:cxnSp macro="">
      <xdr:nvCxnSpPr>
        <xdr:cNvPr id="575" name="直線コネクタ 574"/>
        <xdr:cNvCxnSpPr/>
      </xdr:nvCxnSpPr>
      <xdr:spPr>
        <a:xfrm flipV="1">
          <a:off x="13703300" y="9788399"/>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16558</xdr:rowOff>
    </xdr:from>
    <xdr:to>
      <xdr:col>19</xdr:col>
      <xdr:colOff>644525</xdr:colOff>
      <xdr:row>57</xdr:row>
      <xdr:rowOff>24614</xdr:rowOff>
    </xdr:to>
    <xdr:cxnSp macro="">
      <xdr:nvCxnSpPr>
        <xdr:cNvPr id="578" name="直線コネクタ 577"/>
        <xdr:cNvCxnSpPr/>
      </xdr:nvCxnSpPr>
      <xdr:spPr>
        <a:xfrm>
          <a:off x="12814300" y="9789208"/>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87652</xdr:rowOff>
    </xdr:from>
    <xdr:to>
      <xdr:col>23</xdr:col>
      <xdr:colOff>568325</xdr:colOff>
      <xdr:row>57</xdr:row>
      <xdr:rowOff>17802</xdr:rowOff>
    </xdr:to>
    <xdr:sp macro="" textlink="">
      <xdr:nvSpPr>
        <xdr:cNvPr id="588" name="円/楕円 587"/>
        <xdr:cNvSpPr/>
      </xdr:nvSpPr>
      <xdr:spPr>
        <a:xfrm>
          <a:off x="16268700" y="96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66079</xdr:rowOff>
    </xdr:from>
    <xdr:ext cx="534377" cy="259045"/>
    <xdr:sp macro="" textlink="">
      <xdr:nvSpPr>
        <xdr:cNvPr id="589" name="教育費該当値テキスト"/>
        <xdr:cNvSpPr txBox="1"/>
      </xdr:nvSpPr>
      <xdr:spPr>
        <a:xfrm>
          <a:off x="16370300" y="966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75,273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35097</xdr:rowOff>
    </xdr:from>
    <xdr:to>
      <xdr:col>22</xdr:col>
      <xdr:colOff>415925</xdr:colOff>
      <xdr:row>56</xdr:row>
      <xdr:rowOff>136697</xdr:rowOff>
    </xdr:to>
    <xdr:sp macro="" textlink="">
      <xdr:nvSpPr>
        <xdr:cNvPr id="590" name="円/楕円 589"/>
        <xdr:cNvSpPr/>
      </xdr:nvSpPr>
      <xdr:spPr>
        <a:xfrm>
          <a:off x="15430500" y="9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127824</xdr:rowOff>
    </xdr:from>
    <xdr:ext cx="534377" cy="259045"/>
    <xdr:sp macro="" textlink="">
      <xdr:nvSpPr>
        <xdr:cNvPr id="591" name="テキスト ボックス 590"/>
        <xdr:cNvSpPr txBox="1"/>
      </xdr:nvSpPr>
      <xdr:spPr>
        <a:xfrm>
          <a:off x="15214111" y="97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136399</xdr:rowOff>
    </xdr:from>
    <xdr:to>
      <xdr:col>21</xdr:col>
      <xdr:colOff>212725</xdr:colOff>
      <xdr:row>57</xdr:row>
      <xdr:rowOff>66549</xdr:rowOff>
    </xdr:to>
    <xdr:sp macro="" textlink="">
      <xdr:nvSpPr>
        <xdr:cNvPr id="592" name="円/楕円 591"/>
        <xdr:cNvSpPr/>
      </xdr:nvSpPr>
      <xdr:spPr>
        <a:xfrm>
          <a:off x="14541500" y="97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57676</xdr:rowOff>
    </xdr:from>
    <xdr:ext cx="534377" cy="259045"/>
    <xdr:sp macro="" textlink="">
      <xdr:nvSpPr>
        <xdr:cNvPr id="593" name="テキスト ボックス 592"/>
        <xdr:cNvSpPr txBox="1"/>
      </xdr:nvSpPr>
      <xdr:spPr>
        <a:xfrm>
          <a:off x="14325111" y="98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145264</xdr:rowOff>
    </xdr:from>
    <xdr:to>
      <xdr:col>20</xdr:col>
      <xdr:colOff>9525</xdr:colOff>
      <xdr:row>57</xdr:row>
      <xdr:rowOff>75414</xdr:rowOff>
    </xdr:to>
    <xdr:sp macro="" textlink="">
      <xdr:nvSpPr>
        <xdr:cNvPr id="594" name="円/楕円 593"/>
        <xdr:cNvSpPr/>
      </xdr:nvSpPr>
      <xdr:spPr>
        <a:xfrm>
          <a:off x="13652500" y="974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66541</xdr:rowOff>
    </xdr:from>
    <xdr:ext cx="534377" cy="259045"/>
    <xdr:sp macro="" textlink="">
      <xdr:nvSpPr>
        <xdr:cNvPr id="595" name="テキスト ボックス 594"/>
        <xdr:cNvSpPr txBox="1"/>
      </xdr:nvSpPr>
      <xdr:spPr>
        <a:xfrm>
          <a:off x="13436111" y="98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137208</xdr:rowOff>
    </xdr:from>
    <xdr:to>
      <xdr:col>18</xdr:col>
      <xdr:colOff>492125</xdr:colOff>
      <xdr:row>57</xdr:row>
      <xdr:rowOff>67358</xdr:rowOff>
    </xdr:to>
    <xdr:sp macro="" textlink="">
      <xdr:nvSpPr>
        <xdr:cNvPr id="596" name="円/楕円 595"/>
        <xdr:cNvSpPr/>
      </xdr:nvSpPr>
      <xdr:spPr>
        <a:xfrm>
          <a:off x="12763500" y="97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58485</xdr:rowOff>
    </xdr:from>
    <xdr:ext cx="534377" cy="259045"/>
    <xdr:sp macro="" textlink="">
      <xdr:nvSpPr>
        <xdr:cNvPr id="597" name="テキスト ボックス 596"/>
        <xdr:cNvSpPr txBox="1"/>
      </xdr:nvSpPr>
      <xdr:spPr>
        <a:xfrm>
          <a:off x="12547111" y="9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41387</xdr:rowOff>
    </xdr:from>
    <xdr:to>
      <xdr:col>23</xdr:col>
      <xdr:colOff>517525</xdr:colOff>
      <xdr:row>79</xdr:row>
      <xdr:rowOff>44442</xdr:rowOff>
    </xdr:to>
    <xdr:cxnSp macro="">
      <xdr:nvCxnSpPr>
        <xdr:cNvPr id="626" name="直線コネクタ 625"/>
        <xdr:cNvCxnSpPr/>
      </xdr:nvCxnSpPr>
      <xdr:spPr>
        <a:xfrm>
          <a:off x="15481300" y="13585937"/>
          <a:ext cx="8382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41387</xdr:rowOff>
    </xdr:from>
    <xdr:to>
      <xdr:col>22</xdr:col>
      <xdr:colOff>365125</xdr:colOff>
      <xdr:row>79</xdr:row>
      <xdr:rowOff>44442</xdr:rowOff>
    </xdr:to>
    <xdr:cxnSp macro="">
      <xdr:nvCxnSpPr>
        <xdr:cNvPr id="629" name="直線コネクタ 628"/>
        <xdr:cNvCxnSpPr/>
      </xdr:nvCxnSpPr>
      <xdr:spPr>
        <a:xfrm flipV="1">
          <a:off x="14592300" y="13585937"/>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34689</xdr:rowOff>
    </xdr:from>
    <xdr:to>
      <xdr:col>21</xdr:col>
      <xdr:colOff>161925</xdr:colOff>
      <xdr:row>79</xdr:row>
      <xdr:rowOff>44442</xdr:rowOff>
    </xdr:to>
    <xdr:cxnSp macro="">
      <xdr:nvCxnSpPr>
        <xdr:cNvPr id="632" name="直線コネクタ 631"/>
        <xdr:cNvCxnSpPr/>
      </xdr:nvCxnSpPr>
      <xdr:spPr>
        <a:xfrm>
          <a:off x="13703300" y="1357923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22292</xdr:rowOff>
    </xdr:from>
    <xdr:to>
      <xdr:col>19</xdr:col>
      <xdr:colOff>644525</xdr:colOff>
      <xdr:row>79</xdr:row>
      <xdr:rowOff>34689</xdr:rowOff>
    </xdr:to>
    <xdr:cxnSp macro="">
      <xdr:nvCxnSpPr>
        <xdr:cNvPr id="635" name="直線コネクタ 634"/>
        <xdr:cNvCxnSpPr/>
      </xdr:nvCxnSpPr>
      <xdr:spPr>
        <a:xfrm>
          <a:off x="12814300" y="13566842"/>
          <a:ext cx="8890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165092</xdr:rowOff>
    </xdr:from>
    <xdr:to>
      <xdr:col>23</xdr:col>
      <xdr:colOff>568325</xdr:colOff>
      <xdr:row>79</xdr:row>
      <xdr:rowOff>95242</xdr:rowOff>
    </xdr:to>
    <xdr:sp macro="" textlink="">
      <xdr:nvSpPr>
        <xdr:cNvPr id="645" name="円/楕円 644"/>
        <xdr:cNvSpPr/>
      </xdr:nvSpPr>
      <xdr:spPr>
        <a:xfrm>
          <a:off x="162687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80019</xdr:rowOff>
    </xdr:from>
    <xdr:ext cx="249299" cy="259045"/>
    <xdr:sp macro="" textlink="">
      <xdr:nvSpPr>
        <xdr:cNvPr id="646" name="災害復旧費該当値テキスト"/>
        <xdr:cNvSpPr txBox="1"/>
      </xdr:nvSpPr>
      <xdr:spPr>
        <a:xfrm>
          <a:off x="16370300" y="13453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162037</xdr:rowOff>
    </xdr:from>
    <xdr:to>
      <xdr:col>22</xdr:col>
      <xdr:colOff>415925</xdr:colOff>
      <xdr:row>79</xdr:row>
      <xdr:rowOff>92187</xdr:rowOff>
    </xdr:to>
    <xdr:sp macro="" textlink="">
      <xdr:nvSpPr>
        <xdr:cNvPr id="647" name="円/楕円 646"/>
        <xdr:cNvSpPr/>
      </xdr:nvSpPr>
      <xdr:spPr>
        <a:xfrm>
          <a:off x="15430500" y="135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83314</xdr:rowOff>
    </xdr:from>
    <xdr:ext cx="378565" cy="259045"/>
    <xdr:sp macro="" textlink="">
      <xdr:nvSpPr>
        <xdr:cNvPr id="648" name="テキスト ボックス 647"/>
        <xdr:cNvSpPr txBox="1"/>
      </xdr:nvSpPr>
      <xdr:spPr>
        <a:xfrm>
          <a:off x="15292017" y="13627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165092</xdr:rowOff>
    </xdr:from>
    <xdr:to>
      <xdr:col>21</xdr:col>
      <xdr:colOff>212725</xdr:colOff>
      <xdr:row>79</xdr:row>
      <xdr:rowOff>95242</xdr:rowOff>
    </xdr:to>
    <xdr:sp macro="" textlink="">
      <xdr:nvSpPr>
        <xdr:cNvPr id="649" name="円/楕円 648"/>
        <xdr:cNvSpPr/>
      </xdr:nvSpPr>
      <xdr:spPr>
        <a:xfrm>
          <a:off x="14541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86369</xdr:rowOff>
    </xdr:from>
    <xdr:ext cx="249299" cy="259045"/>
    <xdr:sp macro="" textlink="">
      <xdr:nvSpPr>
        <xdr:cNvPr id="650" name="テキスト ボックス 649"/>
        <xdr:cNvSpPr txBox="1"/>
      </xdr:nvSpPr>
      <xdr:spPr>
        <a:xfrm>
          <a:off x="14467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155339</xdr:rowOff>
    </xdr:from>
    <xdr:to>
      <xdr:col>20</xdr:col>
      <xdr:colOff>9525</xdr:colOff>
      <xdr:row>79</xdr:row>
      <xdr:rowOff>85489</xdr:rowOff>
    </xdr:to>
    <xdr:sp macro="" textlink="">
      <xdr:nvSpPr>
        <xdr:cNvPr id="651" name="円/楕円 650"/>
        <xdr:cNvSpPr/>
      </xdr:nvSpPr>
      <xdr:spPr>
        <a:xfrm>
          <a:off x="13652500" y="135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76616</xdr:rowOff>
    </xdr:from>
    <xdr:ext cx="469744" cy="259045"/>
    <xdr:sp macro="" textlink="">
      <xdr:nvSpPr>
        <xdr:cNvPr id="652" name="テキスト ボックス 651"/>
        <xdr:cNvSpPr txBox="1"/>
      </xdr:nvSpPr>
      <xdr:spPr>
        <a:xfrm>
          <a:off x="13468427" y="136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142942</xdr:rowOff>
    </xdr:from>
    <xdr:to>
      <xdr:col>18</xdr:col>
      <xdr:colOff>492125</xdr:colOff>
      <xdr:row>79</xdr:row>
      <xdr:rowOff>73092</xdr:rowOff>
    </xdr:to>
    <xdr:sp macro="" textlink="">
      <xdr:nvSpPr>
        <xdr:cNvPr id="653" name="円/楕円 652"/>
        <xdr:cNvSpPr/>
      </xdr:nvSpPr>
      <xdr:spPr>
        <a:xfrm>
          <a:off x="12763500" y="135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64219</xdr:rowOff>
    </xdr:from>
    <xdr:ext cx="469744" cy="259045"/>
    <xdr:sp macro="" textlink="">
      <xdr:nvSpPr>
        <xdr:cNvPr id="654" name="テキスト ボックス 653"/>
        <xdr:cNvSpPr txBox="1"/>
      </xdr:nvSpPr>
      <xdr:spPr>
        <a:xfrm>
          <a:off x="12579427" y="136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42746</xdr:rowOff>
    </xdr:from>
    <xdr:to>
      <xdr:col>23</xdr:col>
      <xdr:colOff>517525</xdr:colOff>
      <xdr:row>95</xdr:row>
      <xdr:rowOff>50020</xdr:rowOff>
    </xdr:to>
    <xdr:cxnSp macro="">
      <xdr:nvCxnSpPr>
        <xdr:cNvPr id="681" name="直線コネクタ 680"/>
        <xdr:cNvCxnSpPr/>
      </xdr:nvCxnSpPr>
      <xdr:spPr>
        <a:xfrm>
          <a:off x="15481300" y="16330496"/>
          <a:ext cx="8382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132435</xdr:rowOff>
    </xdr:from>
    <xdr:to>
      <xdr:col>22</xdr:col>
      <xdr:colOff>365125</xdr:colOff>
      <xdr:row>95</xdr:row>
      <xdr:rowOff>42746</xdr:rowOff>
    </xdr:to>
    <xdr:cxnSp macro="">
      <xdr:nvCxnSpPr>
        <xdr:cNvPr id="684" name="直線コネクタ 683"/>
        <xdr:cNvCxnSpPr/>
      </xdr:nvCxnSpPr>
      <xdr:spPr>
        <a:xfrm>
          <a:off x="14592300" y="16248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132435</xdr:rowOff>
    </xdr:from>
    <xdr:to>
      <xdr:col>21</xdr:col>
      <xdr:colOff>161925</xdr:colOff>
      <xdr:row>95</xdr:row>
      <xdr:rowOff>40501</xdr:rowOff>
    </xdr:to>
    <xdr:cxnSp macro="">
      <xdr:nvCxnSpPr>
        <xdr:cNvPr id="687" name="直線コネクタ 686"/>
        <xdr:cNvCxnSpPr/>
      </xdr:nvCxnSpPr>
      <xdr:spPr>
        <a:xfrm flipV="1">
          <a:off x="13703300" y="16248735"/>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40501</xdr:rowOff>
    </xdr:from>
    <xdr:to>
      <xdr:col>19</xdr:col>
      <xdr:colOff>644525</xdr:colOff>
      <xdr:row>95</xdr:row>
      <xdr:rowOff>74842</xdr:rowOff>
    </xdr:to>
    <xdr:cxnSp macro="">
      <xdr:nvCxnSpPr>
        <xdr:cNvPr id="690" name="直線コネクタ 689"/>
        <xdr:cNvCxnSpPr/>
      </xdr:nvCxnSpPr>
      <xdr:spPr>
        <a:xfrm flipV="1">
          <a:off x="12814300" y="16328251"/>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170670</xdr:rowOff>
    </xdr:from>
    <xdr:to>
      <xdr:col>23</xdr:col>
      <xdr:colOff>568325</xdr:colOff>
      <xdr:row>95</xdr:row>
      <xdr:rowOff>100820</xdr:rowOff>
    </xdr:to>
    <xdr:sp macro="" textlink="">
      <xdr:nvSpPr>
        <xdr:cNvPr id="700" name="円/楕円 699"/>
        <xdr:cNvSpPr/>
      </xdr:nvSpPr>
      <xdr:spPr>
        <a:xfrm>
          <a:off x="16268700" y="162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22097</xdr:rowOff>
    </xdr:from>
    <xdr:ext cx="599010" cy="259045"/>
    <xdr:sp macro="" textlink="">
      <xdr:nvSpPr>
        <xdr:cNvPr id="701" name="公債費該当値テキスト"/>
        <xdr:cNvSpPr txBox="1"/>
      </xdr:nvSpPr>
      <xdr:spPr>
        <a:xfrm>
          <a:off x="16370300" y="1613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132,115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163396</xdr:rowOff>
    </xdr:from>
    <xdr:to>
      <xdr:col>22</xdr:col>
      <xdr:colOff>415925</xdr:colOff>
      <xdr:row>95</xdr:row>
      <xdr:rowOff>93546</xdr:rowOff>
    </xdr:to>
    <xdr:sp macro="" textlink="">
      <xdr:nvSpPr>
        <xdr:cNvPr id="702" name="円/楕円 701"/>
        <xdr:cNvSpPr/>
      </xdr:nvSpPr>
      <xdr:spPr>
        <a:xfrm>
          <a:off x="15430500" y="16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110073</xdr:rowOff>
    </xdr:from>
    <xdr:ext cx="599010" cy="259045"/>
    <xdr:sp macro="" textlink="">
      <xdr:nvSpPr>
        <xdr:cNvPr id="703" name="テキスト ボックス 702"/>
        <xdr:cNvSpPr txBox="1"/>
      </xdr:nvSpPr>
      <xdr:spPr>
        <a:xfrm>
          <a:off x="15181794" y="16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81635</xdr:rowOff>
    </xdr:from>
    <xdr:to>
      <xdr:col>21</xdr:col>
      <xdr:colOff>212725</xdr:colOff>
      <xdr:row>95</xdr:row>
      <xdr:rowOff>11785</xdr:rowOff>
    </xdr:to>
    <xdr:sp macro="" textlink="">
      <xdr:nvSpPr>
        <xdr:cNvPr id="704" name="円/楕円 703"/>
        <xdr:cNvSpPr/>
      </xdr:nvSpPr>
      <xdr:spPr>
        <a:xfrm>
          <a:off x="14541500" y="161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28312</xdr:rowOff>
    </xdr:from>
    <xdr:ext cx="599010" cy="259045"/>
    <xdr:sp macro="" textlink="">
      <xdr:nvSpPr>
        <xdr:cNvPr id="705" name="テキスト ボックス 704"/>
        <xdr:cNvSpPr txBox="1"/>
      </xdr:nvSpPr>
      <xdr:spPr>
        <a:xfrm>
          <a:off x="14292794" y="159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161151</xdr:rowOff>
    </xdr:from>
    <xdr:to>
      <xdr:col>20</xdr:col>
      <xdr:colOff>9525</xdr:colOff>
      <xdr:row>95</xdr:row>
      <xdr:rowOff>91301</xdr:rowOff>
    </xdr:to>
    <xdr:sp macro="" textlink="">
      <xdr:nvSpPr>
        <xdr:cNvPr id="706" name="円/楕円 705"/>
        <xdr:cNvSpPr/>
      </xdr:nvSpPr>
      <xdr:spPr>
        <a:xfrm>
          <a:off x="13652500" y="162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107828</xdr:rowOff>
    </xdr:from>
    <xdr:ext cx="599010" cy="259045"/>
    <xdr:sp macro="" textlink="">
      <xdr:nvSpPr>
        <xdr:cNvPr id="707" name="テキスト ボックス 706"/>
        <xdr:cNvSpPr txBox="1"/>
      </xdr:nvSpPr>
      <xdr:spPr>
        <a:xfrm>
          <a:off x="13403794" y="160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24042</xdr:rowOff>
    </xdr:from>
    <xdr:to>
      <xdr:col>18</xdr:col>
      <xdr:colOff>492125</xdr:colOff>
      <xdr:row>95</xdr:row>
      <xdr:rowOff>125642</xdr:rowOff>
    </xdr:to>
    <xdr:sp macro="" textlink="">
      <xdr:nvSpPr>
        <xdr:cNvPr id="708" name="円/楕円 707"/>
        <xdr:cNvSpPr/>
      </xdr:nvSpPr>
      <xdr:spPr>
        <a:xfrm>
          <a:off x="12763500" y="163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142169</xdr:rowOff>
    </xdr:from>
    <xdr:ext cx="599010" cy="259045"/>
    <xdr:sp macro="" textlink="">
      <xdr:nvSpPr>
        <xdr:cNvPr id="709" name="テキスト ボックス 708"/>
        <xdr:cNvSpPr txBox="1"/>
      </xdr:nvSpPr>
      <xdr:spPr>
        <a:xfrm>
          <a:off x="12514794" y="1608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900">
              <a:latin typeface="ＭＳ Ｐゴシック"/>
            </a:rPr>
            <a:t>平成</a:t>
          </a:r>
          <a:r>
            <a:rPr kumimoji="1" lang="en-US" altLang="ja-JP" sz="900">
              <a:latin typeface="ＭＳ Ｐゴシック"/>
            </a:rPr>
            <a:t>28</a:t>
          </a:r>
          <a:r>
            <a:rPr kumimoji="1" lang="ja-JP" altLang="en-US" sz="900">
              <a:latin typeface="ＭＳ Ｐゴシック"/>
            </a:rPr>
            <a:t>年度の歳出決算総額による、住民一人あたりのコスト</a:t>
          </a:r>
          <a:r>
            <a:rPr kumimoji="1" lang="en-US" altLang="ja-JP" sz="900">
              <a:latin typeface="ＭＳ Ｐゴシック"/>
            </a:rPr>
            <a:t>951,162</a:t>
          </a:r>
          <a:r>
            <a:rPr kumimoji="1" lang="ja-JP" altLang="en-US" sz="900">
              <a:latin typeface="ＭＳ Ｐゴシック"/>
            </a:rPr>
            <a:t>円となる。</a:t>
          </a:r>
          <a:r>
            <a:rPr kumimoji="1" lang="ja-JP" altLang="ja-JP" sz="900">
              <a:solidFill>
                <a:schemeClr val="dk1"/>
              </a:solidFill>
              <a:effectLst/>
              <a:latin typeface="+mn-lt"/>
              <a:ea typeface="+mn-ea"/>
              <a:cs typeface="+mn-cs"/>
            </a:rPr>
            <a:t>目的別</a:t>
          </a:r>
          <a:r>
            <a:rPr kumimoji="1" lang="ja-JP" altLang="en-US" sz="900">
              <a:solidFill>
                <a:schemeClr val="dk1"/>
              </a:solidFill>
              <a:effectLst/>
              <a:latin typeface="+mn-lt"/>
              <a:ea typeface="+mn-ea"/>
              <a:cs typeface="+mn-cs"/>
            </a:rPr>
            <a:t>で分析すると</a:t>
          </a:r>
          <a:r>
            <a:rPr kumimoji="1" lang="ja-JP" altLang="ja-JP" sz="900">
              <a:solidFill>
                <a:schemeClr val="dk1"/>
              </a:solidFill>
              <a:effectLst/>
              <a:latin typeface="+mn-lt"/>
              <a:ea typeface="+mn-ea"/>
              <a:cs typeface="+mn-cs"/>
            </a:rPr>
            <a:t>、総務費</a:t>
          </a:r>
          <a:r>
            <a:rPr kumimoji="1" lang="ja-JP" altLang="en-US" sz="900">
              <a:solidFill>
                <a:schemeClr val="dk1"/>
              </a:solidFill>
              <a:effectLst/>
              <a:latin typeface="+mn-lt"/>
              <a:ea typeface="+mn-ea"/>
              <a:cs typeface="+mn-cs"/>
            </a:rPr>
            <a:t>では平成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年度に、役場本庁舎の施設改修工事により、住民一人当たりのコストが増加している。</a:t>
          </a:r>
          <a:r>
            <a:rPr kumimoji="1" lang="ja-JP" altLang="ja-JP" sz="900">
              <a:solidFill>
                <a:schemeClr val="dk1"/>
              </a:solidFill>
              <a:effectLst/>
              <a:latin typeface="+mn-lt"/>
              <a:ea typeface="+mn-ea"/>
              <a:cs typeface="+mn-cs"/>
            </a:rPr>
            <a:t>土木費</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a:t>
          </a:r>
          <a:r>
            <a:rPr kumimoji="1" lang="ja-JP" altLang="en-US" sz="900">
              <a:solidFill>
                <a:schemeClr val="dk1"/>
              </a:solidFill>
              <a:effectLst/>
              <a:latin typeface="+mn-lt"/>
              <a:ea typeface="+mn-ea"/>
              <a:cs typeface="+mn-cs"/>
            </a:rPr>
            <a:t>実施された、町道観覧算公園連絡道路整備事業の終了に伴う普通建設事業費の減少が主な要因となっている。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教育費は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a:t>
          </a:r>
          <a:r>
            <a:rPr kumimoji="1" lang="ja-JP" altLang="en-US" sz="900">
              <a:solidFill>
                <a:schemeClr val="dk1"/>
              </a:solidFill>
              <a:effectLst/>
              <a:latin typeface="+mn-lt"/>
              <a:ea typeface="+mn-ea"/>
              <a:cs typeface="+mn-cs"/>
            </a:rPr>
            <a:t>実施された</a:t>
          </a:r>
          <a:r>
            <a:rPr kumimoji="1" lang="ja-JP" altLang="ja-JP" sz="900">
              <a:solidFill>
                <a:schemeClr val="dk1"/>
              </a:solidFill>
              <a:effectLst/>
              <a:latin typeface="+mn-lt"/>
              <a:ea typeface="+mn-ea"/>
              <a:cs typeface="+mn-cs"/>
            </a:rPr>
            <a:t>小中学校の非構造部材耐震化</a:t>
          </a:r>
          <a:r>
            <a:rPr kumimoji="1" lang="ja-JP" altLang="en-US" sz="900">
              <a:solidFill>
                <a:schemeClr val="dk1"/>
              </a:solidFill>
              <a:effectLst/>
              <a:latin typeface="+mn-lt"/>
              <a:ea typeface="+mn-ea"/>
              <a:cs typeface="+mn-cs"/>
            </a:rPr>
            <a:t>事業費の終了に伴う、普通建設事業費の減が主な要因となっている。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衛生費は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a:t>
          </a:r>
          <a:r>
            <a:rPr kumimoji="1" lang="ja-JP" altLang="ja-JP" sz="900">
              <a:solidFill>
                <a:schemeClr val="dk1"/>
              </a:solidFill>
              <a:effectLst/>
              <a:latin typeface="+mn-lt"/>
              <a:ea typeface="+mn-ea"/>
              <a:cs typeface="+mn-cs"/>
            </a:rPr>
            <a:t>住民一人当たり</a:t>
          </a:r>
          <a:r>
            <a:rPr kumimoji="1" lang="en-US" altLang="ja-JP" sz="900">
              <a:solidFill>
                <a:schemeClr val="dk1"/>
              </a:solidFill>
              <a:effectLst/>
              <a:latin typeface="+mn-lt"/>
              <a:ea typeface="+mn-ea"/>
              <a:cs typeface="+mn-cs"/>
            </a:rPr>
            <a:t>113,308</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その減少要因は平成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年度に実施された病院事業の建設改良事業費（病院施設の自動ドア、エレベーター改修）に対する出資金分である。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a:t>
          </a:r>
          <a:r>
            <a:rPr kumimoji="1" lang="ja-JP" altLang="en-US" sz="900">
              <a:latin typeface="ＭＳ Ｐゴシック"/>
            </a:rPr>
            <a:t>民生費は、平成</a:t>
          </a:r>
          <a:r>
            <a:rPr kumimoji="1" lang="en-US" altLang="ja-JP" sz="900">
              <a:latin typeface="ＭＳ Ｐゴシック"/>
            </a:rPr>
            <a:t>28</a:t>
          </a:r>
          <a:r>
            <a:rPr kumimoji="1" lang="ja-JP" altLang="en-US" sz="900">
              <a:latin typeface="ＭＳ Ｐゴシック"/>
            </a:rPr>
            <a:t>年度住民一人当たり</a:t>
          </a:r>
          <a:r>
            <a:rPr kumimoji="1" lang="en-US" altLang="ja-JP" sz="900">
              <a:latin typeface="ＭＳ Ｐゴシック"/>
            </a:rPr>
            <a:t>210</a:t>
          </a:r>
          <a:r>
            <a:rPr kumimoji="1" lang="ja-JP" altLang="en-US" sz="900">
              <a:latin typeface="ＭＳ Ｐゴシック"/>
            </a:rPr>
            <a:t>，</a:t>
          </a:r>
          <a:r>
            <a:rPr kumimoji="1" lang="en-US" altLang="ja-JP" sz="900">
              <a:latin typeface="ＭＳ Ｐゴシック"/>
            </a:rPr>
            <a:t>689</a:t>
          </a:r>
          <a:r>
            <a:rPr kumimoji="1" lang="ja-JP" altLang="en-US" sz="900">
              <a:latin typeface="ＭＳ Ｐゴシック"/>
            </a:rPr>
            <a:t>円となっている。この増加要因は、当町の三厩地区住民の健康づくり、健康管理活動の充実を図るために実施した三厩健康増進センターの建設事業費によるものである。</a:t>
          </a:r>
          <a:endParaRPr kumimoji="1" lang="en-US" altLang="ja-JP" sz="9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また</a:t>
          </a:r>
          <a:r>
            <a:rPr kumimoji="1" lang="ja-JP" altLang="ja-JP" sz="900">
              <a:solidFill>
                <a:schemeClr val="dk1"/>
              </a:solidFill>
              <a:effectLst/>
              <a:latin typeface="+mn-lt"/>
              <a:ea typeface="+mn-ea"/>
              <a:cs typeface="+mn-cs"/>
            </a:rPr>
            <a:t>農林水産業費、商工費の住民一人当たりコスト</a:t>
          </a:r>
          <a:r>
            <a:rPr kumimoji="1" lang="ja-JP" altLang="en-US" sz="900">
              <a:solidFill>
                <a:schemeClr val="dk1"/>
              </a:solidFill>
              <a:effectLst/>
              <a:latin typeface="+mn-lt"/>
              <a:ea typeface="+mn-ea"/>
              <a:cs typeface="+mn-cs"/>
            </a:rPr>
            <a:t>は軒並み減少しているが、その要因として農林水産業費は水産業における宇鉄漁港機能保全事業が終了したことと、商工費においては地域活性化・地域住民生活等緊急支援事業費によるプレミアム商品券事業補助金事業として実施された補助費分の減少によるものである</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年度おいて減少傾向にある、衛生費、農林水産業費、教育費は対前年度で比較すると主に普通建設事業に係る経費の減少であり、住民生活のサービス向上への一環として、</a:t>
          </a:r>
          <a:r>
            <a:rPr kumimoji="1" lang="ja-JP" altLang="ja-JP" sz="900">
              <a:solidFill>
                <a:schemeClr val="dk1"/>
              </a:solidFill>
              <a:effectLst/>
              <a:latin typeface="+mn-lt"/>
              <a:ea typeface="+mn-ea"/>
              <a:cs typeface="+mn-cs"/>
            </a:rPr>
            <a:t>子供の医療費給付の充実</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中学生まで</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、給食費の負担軽減化、出産祝金の給付、予防接種の無料化など</a:t>
          </a:r>
          <a:r>
            <a:rPr kumimoji="1" lang="ja-JP" altLang="en-US" sz="900">
              <a:solidFill>
                <a:schemeClr val="dk1"/>
              </a:solidFill>
              <a:effectLst/>
              <a:latin typeface="+mn-lt"/>
              <a:ea typeface="+mn-ea"/>
              <a:cs typeface="+mn-cs"/>
            </a:rPr>
            <a:t>はさらなる事業対象の拡充等を図っている。</a:t>
          </a:r>
          <a:endParaRPr lang="ja-JP" altLang="ja-JP" sz="900">
            <a:effectLst/>
          </a:endParaRPr>
        </a:p>
        <a:p>
          <a:endParaRPr kumimoji="1" lang="ja-JP" altLang="en-US" sz="9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実質収支額は</a:t>
          </a:r>
          <a:r>
            <a:rPr kumimoji="1" lang="en-US" altLang="ja-JP" sz="1000">
              <a:latin typeface="ＭＳ ゴシック" pitchFamily="49" charset="-128"/>
              <a:ea typeface="ＭＳ ゴシック" pitchFamily="49" charset="-128"/>
            </a:rPr>
            <a:t>156,786</a:t>
          </a:r>
          <a:r>
            <a:rPr kumimoji="1" lang="ja-JP" altLang="en-US" sz="1000">
              <a:latin typeface="ＭＳ ゴシック" pitchFamily="49" charset="-128"/>
              <a:ea typeface="ＭＳ ゴシック" pitchFamily="49" charset="-128"/>
            </a:rPr>
            <a:t>千円の黒字であるため、実質赤字比率は算定されていない。歳入要因は、町民税等で</a:t>
          </a:r>
          <a:r>
            <a:rPr kumimoji="1" lang="en-US" altLang="ja-JP" sz="1000">
              <a:latin typeface="ＭＳ ゴシック" pitchFamily="49" charset="-128"/>
              <a:ea typeface="ＭＳ ゴシック" pitchFamily="49" charset="-128"/>
            </a:rPr>
            <a:t>32,690</a:t>
          </a:r>
          <a:r>
            <a:rPr kumimoji="1" lang="ja-JP" altLang="en-US" sz="1000">
              <a:latin typeface="ＭＳ ゴシック" pitchFamily="49" charset="-128"/>
              <a:ea typeface="ＭＳ ゴシック" pitchFamily="49" charset="-128"/>
            </a:rPr>
            <a:t>千円の増加となっているが、それを上回る普通交付税での</a:t>
          </a:r>
          <a:r>
            <a:rPr kumimoji="1" lang="en-US" altLang="ja-JP" sz="1000">
              <a:latin typeface="ＭＳ ゴシック" pitchFamily="49" charset="-128"/>
              <a:ea typeface="ＭＳ ゴシック" pitchFamily="49" charset="-128"/>
            </a:rPr>
            <a:t>110,578</a:t>
          </a:r>
          <a:r>
            <a:rPr kumimoji="1" lang="ja-JP" altLang="en-US" sz="1000">
              <a:latin typeface="ＭＳ ゴシック" pitchFamily="49" charset="-128"/>
              <a:ea typeface="ＭＳ ゴシック" pitchFamily="49" charset="-128"/>
            </a:rPr>
            <a:t>千円の大幅減が影響している。また、歳出は新たな施設の運営費が影響し、</a:t>
          </a:r>
          <a:r>
            <a:rPr kumimoji="1" lang="en-US" altLang="ja-JP" sz="1000">
              <a:latin typeface="ＭＳ ゴシック" pitchFamily="49" charset="-128"/>
              <a:ea typeface="ＭＳ ゴシック" pitchFamily="49" charset="-128"/>
            </a:rPr>
            <a:t>24,135</a:t>
          </a:r>
          <a:r>
            <a:rPr kumimoji="1" lang="ja-JP" altLang="en-US" sz="1000">
              <a:latin typeface="ＭＳ ゴシック" pitchFamily="49" charset="-128"/>
              <a:ea typeface="ＭＳ ゴシック" pitchFamily="49" charset="-128"/>
            </a:rPr>
            <a:t>千円増となっており、今年度の単年度実質収支額が赤字となっている。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今後の見通しとして、現在は基金取崩額に対し積戻しが可能であったが、平成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年度では町税等の増加影響もあって、普通交付税が前年度比</a:t>
          </a:r>
          <a:r>
            <a:rPr kumimoji="1" lang="en-US" altLang="ja-JP" sz="1000">
              <a:latin typeface="ＭＳ ゴシック" pitchFamily="49" charset="-128"/>
              <a:ea typeface="ＭＳ ゴシック" pitchFamily="49" charset="-128"/>
            </a:rPr>
            <a:t>246,031</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8.0%</a:t>
          </a:r>
          <a:r>
            <a:rPr kumimoji="1" lang="ja-JP" altLang="en-US" sz="1000">
              <a:latin typeface="ＭＳ ゴシック" pitchFamily="49" charset="-128"/>
              <a:ea typeface="ＭＳ ゴシック" pitchFamily="49" charset="-128"/>
            </a:rPr>
            <a:t>減となっている。特に公債費の推移は、合併後の借入に対する償還が主となり、今後も大きな減少はなく横ばいとなる見込であることを鑑みると、本意に必要な経費をめいかくにするとともに今後の町政状況を十分に把握し、収支均衡型の財政運営に早期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連結実質収支額は、</a:t>
          </a:r>
          <a:r>
            <a:rPr kumimoji="1" lang="en-US" altLang="ja-JP" sz="1200">
              <a:latin typeface="ＭＳ ゴシック" pitchFamily="49" charset="-128"/>
              <a:ea typeface="ＭＳ ゴシック" pitchFamily="49" charset="-128"/>
            </a:rPr>
            <a:t>648,156</a:t>
          </a:r>
          <a:r>
            <a:rPr kumimoji="1" lang="ja-JP" altLang="en-US" sz="1200">
              <a:latin typeface="ＭＳ ゴシック" pitchFamily="49" charset="-128"/>
              <a:ea typeface="ＭＳ ゴシック" pitchFamily="49" charset="-128"/>
            </a:rPr>
            <a:t>千円の黒字で対前年度</a:t>
          </a:r>
          <a:r>
            <a:rPr kumimoji="1" lang="en-US" altLang="ja-JP" sz="1200">
              <a:latin typeface="ＭＳ ゴシック" pitchFamily="49" charset="-128"/>
              <a:ea typeface="ＭＳ ゴシック" pitchFamily="49" charset="-128"/>
            </a:rPr>
            <a:t>14,774</a:t>
          </a:r>
          <a:r>
            <a:rPr kumimoji="1" lang="ja-JP" altLang="en-US" sz="1200">
              <a:latin typeface="ＭＳ ゴシック" pitchFamily="49" charset="-128"/>
              <a:ea typeface="ＭＳ ゴシック" pitchFamily="49" charset="-128"/>
            </a:rPr>
            <a:t>千円の減となっているが、連結実質赤字比率は算定されていない。大きく減少は一般会計であり、その他は簡水と介護会計で減少しており、簡水は資本的収支における補てん財源が</a:t>
          </a:r>
          <a:r>
            <a:rPr kumimoji="1" lang="en-US" altLang="ja-JP" sz="1200">
              <a:latin typeface="ＭＳ ゴシック" pitchFamily="49" charset="-128"/>
              <a:ea typeface="ＭＳ ゴシック" pitchFamily="49" charset="-128"/>
            </a:rPr>
            <a:t>18,375</a:t>
          </a:r>
          <a:r>
            <a:rPr kumimoji="1" lang="ja-JP" altLang="en-US" sz="1200">
              <a:latin typeface="ＭＳ ゴシック" pitchFamily="49" charset="-128"/>
              <a:ea typeface="ＭＳ ゴシック" pitchFamily="49" charset="-128"/>
            </a:rPr>
            <a:t>千円増加したことが資金剰余額の減少に繋がっている。また介護は、国県等の補助金返還金が約</a:t>
          </a:r>
          <a:r>
            <a:rPr kumimoji="1" lang="en-US" altLang="ja-JP" sz="1200">
              <a:latin typeface="ＭＳ ゴシック" pitchFamily="49" charset="-128"/>
              <a:ea typeface="ＭＳ ゴシック" pitchFamily="49" charset="-128"/>
            </a:rPr>
            <a:t>27,675</a:t>
          </a:r>
          <a:r>
            <a:rPr kumimoji="1" lang="ja-JP" altLang="en-US" sz="1200">
              <a:latin typeface="ＭＳ ゴシック" pitchFamily="49" charset="-128"/>
              <a:ea typeface="ＭＳ ゴシック" pitchFamily="49" charset="-128"/>
            </a:rPr>
            <a:t>千円増加となったことで実質収支が減少となっている。病院事業は資金剰余金で約</a:t>
          </a:r>
          <a:r>
            <a:rPr kumimoji="1" lang="en-US" altLang="ja-JP" sz="1200">
              <a:latin typeface="ＭＳ ゴシック" pitchFamily="49" charset="-128"/>
              <a:ea typeface="ＭＳ ゴシック" pitchFamily="49" charset="-128"/>
            </a:rPr>
            <a:t>12,197</a:t>
          </a:r>
          <a:r>
            <a:rPr kumimoji="1" lang="ja-JP" altLang="en-US" sz="1200">
              <a:latin typeface="ＭＳ ゴシック" pitchFamily="49" charset="-128"/>
              <a:ea typeface="ＭＳ ゴシック" pitchFamily="49" charset="-128"/>
            </a:rPr>
            <a:t>千円増ではあるが、実際は赤字補てん等による一般会計操出金によるものであり、実際老健においては、赤字補てん分で対前年度比</a:t>
          </a:r>
          <a:r>
            <a:rPr kumimoji="1" lang="en-US" altLang="ja-JP" sz="1200">
              <a:latin typeface="ＭＳ ゴシック" pitchFamily="49" charset="-128"/>
              <a:ea typeface="ＭＳ ゴシック" pitchFamily="49" charset="-128"/>
            </a:rPr>
            <a:t>23,000</a:t>
          </a:r>
          <a:r>
            <a:rPr kumimoji="1" lang="ja-JP" altLang="en-US" sz="1200">
              <a:latin typeface="ＭＳ ゴシック" pitchFamily="49" charset="-128"/>
              <a:ea typeface="ＭＳ ゴシック" pitchFamily="49" charset="-128"/>
            </a:rPr>
            <a:t>千円増という状況である。表面上では健全といえるが、実際は厳しい経営状況となっている。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地方公共団体の財政の健全化に関する法律」施行後は、特別会計等の収支改善が喫緊の課題であったものと、住民生活に直結する事業ということもあり、率先して一般会計からの基準外操出等により実質赤字（資金不足）を解消してきた現状である。しかし、一般会計も普通交付税合併算定替等、優遇措置が終了となると、以前までのような財源確保は難しく、現に</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年度はそのような状況に陥る可能性に見込まれているため、各特別会計等で独立採算制に基づく収支改善が求められることは必須となり。早期に改善策等を検討していく必要がある。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6298062</v>
      </c>
      <c r="BO4" s="411"/>
      <c r="BP4" s="411"/>
      <c r="BQ4" s="411"/>
      <c r="BR4" s="411"/>
      <c r="BS4" s="411"/>
      <c r="BT4" s="411"/>
      <c r="BU4" s="412"/>
      <c r="BV4" s="410">
        <v>6387186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6135949</v>
      </c>
      <c r="BO5" s="416"/>
      <c r="BP5" s="416"/>
      <c r="BQ5" s="416"/>
      <c r="BR5" s="416"/>
      <c r="BS5" s="416"/>
      <c r="BT5" s="416"/>
      <c r="BU5" s="417"/>
      <c r="BV5" s="415">
        <v>6208087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91.9</v>
      </c>
      <c r="CU5" s="386"/>
      <c r="CV5" s="386"/>
      <c r="CW5" s="386"/>
      <c r="CX5" s="386"/>
      <c r="CY5" s="386"/>
      <c r="CZ5" s="386"/>
      <c r="DA5" s="387"/>
      <c r="DB5" s="385">
        <v>93.1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162113</v>
      </c>
      <c r="BO6" s="416"/>
      <c r="BP6" s="416"/>
      <c r="BQ6" s="416"/>
      <c r="BR6" s="416"/>
      <c r="BS6" s="416"/>
      <c r="BT6" s="416"/>
      <c r="BU6" s="417"/>
      <c r="BV6" s="415">
        <v>179099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97.8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5327</v>
      </c>
      <c r="BO7" s="416"/>
      <c r="BP7" s="416"/>
      <c r="BQ7" s="416"/>
      <c r="BR7" s="416"/>
      <c r="BS7" s="416"/>
      <c r="BT7" s="416"/>
      <c r="BU7" s="417"/>
      <c r="BV7" s="415">
        <v>7813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3876838</v>
      </c>
      <c r="CU7" s="416"/>
      <c r="CV7" s="416"/>
      <c r="CW7" s="416"/>
      <c r="CX7" s="416"/>
      <c r="CY7" s="416"/>
      <c r="CZ7" s="416"/>
      <c r="DA7" s="417"/>
      <c r="DB7" s="415">
        <v>4048776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156786</v>
      </c>
      <c r="BO8" s="416"/>
      <c r="BP8" s="416"/>
      <c r="BQ8" s="416"/>
      <c r="BR8" s="416"/>
      <c r="BS8" s="416"/>
      <c r="BT8" s="416"/>
      <c r="BU8" s="417"/>
      <c r="BV8" s="415">
        <v>171286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6198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94</v>
      </c>
      <c r="AV9" s="473"/>
      <c r="AW9" s="473"/>
      <c r="AX9" s="473"/>
      <c r="AY9" s="395" t="s">
        <v>101</v>
      </c>
      <c r="AZ9" s="396"/>
      <c r="BA9" s="396"/>
      <c r="BB9" s="396"/>
      <c r="BC9" s="396"/>
      <c r="BD9" s="396"/>
      <c r="BE9" s="396"/>
      <c r="BF9" s="396"/>
      <c r="BG9" s="396"/>
      <c r="BH9" s="396"/>
      <c r="BI9" s="396"/>
      <c r="BJ9" s="396"/>
      <c r="BK9" s="396"/>
      <c r="BL9" s="396"/>
      <c r="BM9" s="397"/>
      <c r="BN9" s="415">
        <v>-14500</v>
      </c>
      <c r="BO9" s="416"/>
      <c r="BP9" s="416"/>
      <c r="BQ9" s="416"/>
      <c r="BR9" s="416"/>
      <c r="BS9" s="416"/>
      <c r="BT9" s="416"/>
      <c r="BU9" s="417"/>
      <c r="BV9" s="415">
        <v>63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17.5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7089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263993</v>
      </c>
      <c r="BO10" s="416"/>
      <c r="BP10" s="416"/>
      <c r="BQ10" s="416"/>
      <c r="BR10" s="416"/>
      <c r="BS10" s="416"/>
      <c r="BT10" s="416"/>
      <c r="BU10" s="417"/>
      <c r="BV10" s="415">
        <v>234593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6451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309764</v>
      </c>
      <c r="BO12" s="416"/>
      <c r="BP12" s="416"/>
      <c r="BQ12" s="416"/>
      <c r="BR12" s="416"/>
      <c r="BS12" s="416"/>
      <c r="BT12" s="416"/>
      <c r="BU12" s="417"/>
      <c r="BV12" s="415">
        <v>190000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6433</v>
      </c>
      <c r="S13" s="517"/>
      <c r="T13" s="517"/>
      <c r="U13" s="517"/>
      <c r="V13" s="518"/>
      <c r="W13" s="504" t="s">
        <v>125</v>
      </c>
      <c r="X13" s="428"/>
      <c r="Y13" s="428"/>
      <c r="Z13" s="428"/>
      <c r="AA13" s="428"/>
      <c r="AB13" s="429"/>
      <c r="AC13" s="391">
        <v>599</v>
      </c>
      <c r="AD13" s="392"/>
      <c r="AE13" s="392"/>
      <c r="AF13" s="392"/>
      <c r="AG13" s="393"/>
      <c r="AH13" s="391">
        <v>678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-60271</v>
      </c>
      <c r="BO13" s="416"/>
      <c r="BP13" s="416"/>
      <c r="BQ13" s="416"/>
      <c r="BR13" s="416"/>
      <c r="BS13" s="416"/>
      <c r="BT13" s="416"/>
      <c r="BU13" s="417"/>
      <c r="BV13" s="415">
        <v>44656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12.3</v>
      </c>
      <c r="CU13" s="386"/>
      <c r="CV13" s="386"/>
      <c r="CW13" s="386"/>
      <c r="CX13" s="386"/>
      <c r="CY13" s="386"/>
      <c r="CZ13" s="386"/>
      <c r="DA13" s="387"/>
      <c r="DB13" s="385">
        <v>14.1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6647</v>
      </c>
      <c r="S14" s="517"/>
      <c r="T14" s="517"/>
      <c r="U14" s="517"/>
      <c r="V14" s="518"/>
      <c r="W14" s="519"/>
      <c r="X14" s="431"/>
      <c r="Y14" s="431"/>
      <c r="Z14" s="431"/>
      <c r="AA14" s="431"/>
      <c r="AB14" s="432"/>
      <c r="AC14" s="509">
        <v>23.2</v>
      </c>
      <c r="AD14" s="510"/>
      <c r="AE14" s="510"/>
      <c r="AF14" s="510"/>
      <c r="AG14" s="511"/>
      <c r="AH14" s="509">
        <v>22.9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91.2</v>
      </c>
      <c r="CU14" s="488"/>
      <c r="CV14" s="488"/>
      <c r="CW14" s="488"/>
      <c r="CX14" s="488"/>
      <c r="CY14" s="488"/>
      <c r="CZ14" s="488"/>
      <c r="DA14" s="489"/>
      <c r="DB14" s="520">
        <v>101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6631</v>
      </c>
      <c r="S15" s="517"/>
      <c r="T15" s="517"/>
      <c r="U15" s="517"/>
      <c r="V15" s="518"/>
      <c r="W15" s="504" t="s">
        <v>132</v>
      </c>
      <c r="X15" s="428"/>
      <c r="Y15" s="428"/>
      <c r="Z15" s="428"/>
      <c r="AA15" s="428"/>
      <c r="AB15" s="429"/>
      <c r="AC15" s="391">
        <v>533</v>
      </c>
      <c r="AD15" s="392"/>
      <c r="AE15" s="392"/>
      <c r="AF15" s="392"/>
      <c r="AG15" s="393"/>
      <c r="AH15" s="391">
        <v>602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535029</v>
      </c>
      <c r="BO15" s="411"/>
      <c r="BP15" s="411"/>
      <c r="BQ15" s="411"/>
      <c r="BR15" s="411"/>
      <c r="BS15" s="411"/>
      <c r="BT15" s="411"/>
      <c r="BU15" s="412"/>
      <c r="BV15" s="410">
        <v>541394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20.6</v>
      </c>
      <c r="AD16" s="510"/>
      <c r="AE16" s="510"/>
      <c r="AF16" s="510"/>
      <c r="AG16" s="511"/>
      <c r="AH16" s="509">
        <v>20.3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3439989</v>
      </c>
      <c r="BO16" s="416"/>
      <c r="BP16" s="416"/>
      <c r="BQ16" s="416"/>
      <c r="BR16" s="416"/>
      <c r="BS16" s="416"/>
      <c r="BT16" s="416"/>
      <c r="BU16" s="417"/>
      <c r="BV16" s="415">
        <v>3326497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1455</v>
      </c>
      <c r="AD17" s="392"/>
      <c r="AE17" s="392"/>
      <c r="AF17" s="392"/>
      <c r="AG17" s="393"/>
      <c r="AH17" s="391">
        <v>1684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667814</v>
      </c>
      <c r="BO17" s="416"/>
      <c r="BP17" s="416"/>
      <c r="BQ17" s="416"/>
      <c r="BR17" s="416"/>
      <c r="BS17" s="416"/>
      <c r="BT17" s="416"/>
      <c r="BU17" s="417"/>
      <c r="BV17" s="415">
        <v>678962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230.29</v>
      </c>
      <c r="M18" s="480"/>
      <c r="N18" s="480"/>
      <c r="O18" s="480"/>
      <c r="P18" s="480"/>
      <c r="Q18" s="480"/>
      <c r="R18" s="481"/>
      <c r="S18" s="481"/>
      <c r="T18" s="481"/>
      <c r="U18" s="481"/>
      <c r="V18" s="482"/>
      <c r="W18" s="496"/>
      <c r="X18" s="497"/>
      <c r="Y18" s="497"/>
      <c r="Z18" s="497"/>
      <c r="AA18" s="497"/>
      <c r="AB18" s="505"/>
      <c r="AC18" s="379">
        <v>56.2</v>
      </c>
      <c r="AD18" s="380"/>
      <c r="AE18" s="380"/>
      <c r="AF18" s="380"/>
      <c r="AG18" s="483"/>
      <c r="AH18" s="379">
        <v>56.8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3596332</v>
      </c>
      <c r="BO18" s="416"/>
      <c r="BP18" s="416"/>
      <c r="BQ18" s="416"/>
      <c r="BR18" s="416"/>
      <c r="BS18" s="416"/>
      <c r="BT18" s="416"/>
      <c r="BU18" s="417"/>
      <c r="BV18" s="415">
        <v>3774092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4790221</v>
      </c>
      <c r="BO19" s="416"/>
      <c r="BP19" s="416"/>
      <c r="BQ19" s="416"/>
      <c r="BR19" s="416"/>
      <c r="BS19" s="416"/>
      <c r="BT19" s="416"/>
      <c r="BU19" s="417"/>
      <c r="BV19" s="415">
        <v>4904509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2577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8020217</v>
      </c>
      <c r="BO23" s="416"/>
      <c r="BP23" s="416"/>
      <c r="BQ23" s="416"/>
      <c r="BR23" s="416"/>
      <c r="BS23" s="416"/>
      <c r="BT23" s="416"/>
      <c r="BU23" s="417"/>
      <c r="BV23" s="415">
        <v>8103432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7500</v>
      </c>
      <c r="R24" s="392"/>
      <c r="S24" s="392"/>
      <c r="T24" s="392"/>
      <c r="U24" s="392"/>
      <c r="V24" s="393"/>
      <c r="W24" s="457"/>
      <c r="X24" s="448"/>
      <c r="Y24" s="449"/>
      <c r="Z24" s="388" t="s">
        <v>156</v>
      </c>
      <c r="AA24" s="389"/>
      <c r="AB24" s="389"/>
      <c r="AC24" s="389"/>
      <c r="AD24" s="389"/>
      <c r="AE24" s="389"/>
      <c r="AF24" s="389"/>
      <c r="AG24" s="390"/>
      <c r="AH24" s="391">
        <v>93</v>
      </c>
      <c r="AI24" s="392"/>
      <c r="AJ24" s="392"/>
      <c r="AK24" s="392"/>
      <c r="AL24" s="393"/>
      <c r="AM24" s="391">
        <v>312573</v>
      </c>
      <c r="AN24" s="392"/>
      <c r="AO24" s="392"/>
      <c r="AP24" s="392"/>
      <c r="AQ24" s="392"/>
      <c r="AR24" s="393"/>
      <c r="AS24" s="391">
        <v>3361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2699031</v>
      </c>
      <c r="BO24" s="416"/>
      <c r="BP24" s="416"/>
      <c r="BQ24" s="416"/>
      <c r="BR24" s="416"/>
      <c r="BS24" s="416"/>
      <c r="BT24" s="416"/>
      <c r="BU24" s="417"/>
      <c r="BV24" s="415">
        <v>2601654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5960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323131</v>
      </c>
      <c r="BO25" s="411"/>
      <c r="BP25" s="411"/>
      <c r="BQ25" s="411"/>
      <c r="BR25" s="411"/>
      <c r="BS25" s="411"/>
      <c r="BT25" s="411"/>
      <c r="BU25" s="412"/>
      <c r="BV25" s="410">
        <v>520151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5250</v>
      </c>
      <c r="R26" s="392"/>
      <c r="S26" s="392"/>
      <c r="T26" s="392"/>
      <c r="U26" s="392"/>
      <c r="V26" s="393"/>
      <c r="W26" s="457"/>
      <c r="X26" s="448"/>
      <c r="Y26" s="449"/>
      <c r="Z26" s="388" t="s">
        <v>162</v>
      </c>
      <c r="AA26" s="470"/>
      <c r="AB26" s="470"/>
      <c r="AC26" s="470"/>
      <c r="AD26" s="470"/>
      <c r="AE26" s="470"/>
      <c r="AF26" s="470"/>
      <c r="AG26" s="471"/>
      <c r="AH26" s="391">
        <v>6</v>
      </c>
      <c r="AI26" s="392"/>
      <c r="AJ26" s="392"/>
      <c r="AK26" s="392"/>
      <c r="AL26" s="393"/>
      <c r="AM26" s="391">
        <v>19884</v>
      </c>
      <c r="AN26" s="392"/>
      <c r="AO26" s="392"/>
      <c r="AP26" s="392"/>
      <c r="AQ26" s="392"/>
      <c r="AR26" s="393"/>
      <c r="AS26" s="391">
        <v>3314</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2630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2250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1446350</v>
      </c>
      <c r="BO28" s="411"/>
      <c r="BP28" s="411"/>
      <c r="BQ28" s="411"/>
      <c r="BR28" s="411"/>
      <c r="BS28" s="411"/>
      <c r="BT28" s="411"/>
      <c r="BU28" s="412"/>
      <c r="BV28" s="410">
        <v>1402121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9</v>
      </c>
      <c r="M29" s="392"/>
      <c r="N29" s="392"/>
      <c r="O29" s="392"/>
      <c r="P29" s="393"/>
      <c r="Q29" s="391">
        <v>2150</v>
      </c>
      <c r="R29" s="392"/>
      <c r="S29" s="392"/>
      <c r="T29" s="392"/>
      <c r="U29" s="392"/>
      <c r="V29" s="393"/>
      <c r="W29" s="458"/>
      <c r="X29" s="459"/>
      <c r="Y29" s="460"/>
      <c r="Z29" s="388" t="s">
        <v>173</v>
      </c>
      <c r="AA29" s="389"/>
      <c r="AB29" s="389"/>
      <c r="AC29" s="389"/>
      <c r="AD29" s="389"/>
      <c r="AE29" s="389"/>
      <c r="AF29" s="389"/>
      <c r="AG29" s="390"/>
      <c r="AH29" s="391">
        <v>94</v>
      </c>
      <c r="AI29" s="392"/>
      <c r="AJ29" s="392"/>
      <c r="AK29" s="392"/>
      <c r="AL29" s="393"/>
      <c r="AM29" s="391">
        <v>316504</v>
      </c>
      <c r="AN29" s="392"/>
      <c r="AO29" s="392"/>
      <c r="AP29" s="392"/>
      <c r="AQ29" s="392"/>
      <c r="AR29" s="393"/>
      <c r="AS29" s="391">
        <v>3367</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581795</v>
      </c>
      <c r="BO29" s="416"/>
      <c r="BP29" s="416"/>
      <c r="BQ29" s="416"/>
      <c r="BR29" s="416"/>
      <c r="BS29" s="416"/>
      <c r="BT29" s="416"/>
      <c r="BU29" s="417"/>
      <c r="BV29" s="415">
        <v>443656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1306691</v>
      </c>
      <c r="BO30" s="419"/>
      <c r="BP30" s="419"/>
      <c r="BQ30" s="419"/>
      <c r="BR30" s="419"/>
      <c r="BS30" s="419"/>
      <c r="BT30" s="419"/>
      <c r="BU30" s="420"/>
      <c r="BV30" s="418">
        <v>1180801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簡易水道事業会計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青森地域広域事務組合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外ヶ浜町土地開発公社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青森県市町村総合事務組合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青函トンネル記念館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青森県後期高齢者医療広域連合(一般会計)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津軽半島エコエネ</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青森県後期高齢者医療広域連合(後期高齢者医療特別会計)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青森県市町村職員退職手当組合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青森県交通災害共済組合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7.48</v>
      </c>
      <c r="G34" s="33">
        <v>8.1999999999999993</v>
      </c>
      <c r="H34" s="33">
        <v>7.57</v>
      </c>
      <c r="I34" s="33">
        <v>7.98</v>
      </c>
      <c r="J34" s="34">
        <v>8.65</v>
      </c>
      <c r="K34" s="22"/>
      <c r="L34" s="22"/>
      <c r="M34" s="22"/>
      <c r="N34" s="22"/>
      <c r="O34" s="22"/>
      <c r="P34" s="22"/>
    </row>
    <row r="35" spans="1:16" ht="39" customHeight="1" x14ac:dyDescent="0.15">
      <c r="A35" s="22"/>
      <c r="B35" s="35"/>
      <c r="C35" s="1178" t="s">
        <v>527</v>
      </c>
      <c r="D35" s="1179"/>
      <c r="E35" s="1180"/>
      <c r="F35" s="36">
        <v>3.95</v>
      </c>
      <c r="G35" s="37">
        <v>3.37</v>
      </c>
      <c r="H35" s="37">
        <v>4.25</v>
      </c>
      <c r="I35" s="37">
        <v>4.2300000000000004</v>
      </c>
      <c r="J35" s="38">
        <v>4.04</v>
      </c>
      <c r="K35" s="22"/>
      <c r="L35" s="22"/>
      <c r="M35" s="22"/>
      <c r="N35" s="22"/>
      <c r="O35" s="22"/>
      <c r="P35" s="22"/>
    </row>
    <row r="36" spans="1:16" ht="39" customHeight="1" x14ac:dyDescent="0.15">
      <c r="A36" s="22"/>
      <c r="B36" s="35"/>
      <c r="C36" s="1178" t="s">
        <v>528</v>
      </c>
      <c r="D36" s="1179"/>
      <c r="E36" s="1180"/>
      <c r="F36" s="36" t="s">
        <v>480</v>
      </c>
      <c r="G36" s="37" t="s">
        <v>480</v>
      </c>
      <c r="H36" s="37">
        <v>2.2000000000000002</v>
      </c>
      <c r="I36" s="37">
        <v>2.23</v>
      </c>
      <c r="J36" s="38">
        <v>1.92</v>
      </c>
      <c r="K36" s="22"/>
      <c r="L36" s="22"/>
      <c r="M36" s="22"/>
      <c r="N36" s="22"/>
      <c r="O36" s="22"/>
      <c r="P36" s="22"/>
    </row>
    <row r="37" spans="1:16" ht="39" customHeight="1" x14ac:dyDescent="0.15">
      <c r="A37" s="22"/>
      <c r="B37" s="35"/>
      <c r="C37" s="1178" t="s">
        <v>529</v>
      </c>
      <c r="D37" s="1179"/>
      <c r="E37" s="1180"/>
      <c r="F37" s="36" t="s">
        <v>530</v>
      </c>
      <c r="G37" s="37">
        <v>0.89</v>
      </c>
      <c r="H37" s="37">
        <v>1.87</v>
      </c>
      <c r="I37" s="37">
        <v>0.98</v>
      </c>
      <c r="J37" s="38">
        <v>1.46</v>
      </c>
      <c r="K37" s="22"/>
      <c r="L37" s="22"/>
      <c r="M37" s="22"/>
      <c r="N37" s="22"/>
      <c r="O37" s="22"/>
      <c r="P37" s="22"/>
    </row>
    <row r="38" spans="1:16" ht="39" customHeight="1" x14ac:dyDescent="0.15">
      <c r="A38" s="22"/>
      <c r="B38" s="35"/>
      <c r="C38" s="1178" t="s">
        <v>531</v>
      </c>
      <c r="D38" s="1179"/>
      <c r="E38" s="1180"/>
      <c r="F38" s="36">
        <v>0.2</v>
      </c>
      <c r="G38" s="37">
        <v>0.01</v>
      </c>
      <c r="H38" s="37">
        <v>0.1</v>
      </c>
      <c r="I38" s="37">
        <v>0.91</v>
      </c>
      <c r="J38" s="38">
        <v>0.6</v>
      </c>
      <c r="K38" s="22"/>
      <c r="L38" s="22"/>
      <c r="M38" s="22"/>
      <c r="N38" s="22"/>
      <c r="O38" s="22"/>
      <c r="P38" s="22"/>
    </row>
    <row r="39" spans="1:16" ht="39" customHeight="1" x14ac:dyDescent="0.15">
      <c r="A39" s="22"/>
      <c r="B39" s="35"/>
      <c r="C39" s="1178" t="s">
        <v>532</v>
      </c>
      <c r="D39" s="1179"/>
      <c r="E39" s="1180"/>
      <c r="F39" s="36">
        <v>0.01</v>
      </c>
      <c r="G39" s="37">
        <v>0</v>
      </c>
      <c r="H39" s="37">
        <v>0.02</v>
      </c>
      <c r="I39" s="37">
        <v>0.01</v>
      </c>
      <c r="J39" s="38">
        <v>0.01</v>
      </c>
      <c r="K39" s="22"/>
      <c r="L39" s="22"/>
      <c r="M39" s="22"/>
      <c r="N39" s="22"/>
      <c r="O39" s="22"/>
      <c r="P39" s="22"/>
    </row>
    <row r="40" spans="1:16" ht="39" customHeight="1" x14ac:dyDescent="0.15">
      <c r="A40" s="22"/>
      <c r="B40" s="35"/>
      <c r="C40" s="1178" t="s">
        <v>533</v>
      </c>
      <c r="D40" s="1179"/>
      <c r="E40" s="1180"/>
      <c r="F40" s="36">
        <v>0</v>
      </c>
      <c r="G40" s="37">
        <v>0.01</v>
      </c>
      <c r="H40" s="37">
        <v>0.01</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480</v>
      </c>
      <c r="G42" s="37" t="s">
        <v>535</v>
      </c>
      <c r="H42" s="37" t="s">
        <v>480</v>
      </c>
      <c r="I42" s="37" t="s">
        <v>480</v>
      </c>
      <c r="J42" s="38" t="s">
        <v>480</v>
      </c>
      <c r="K42" s="22"/>
      <c r="L42" s="22"/>
      <c r="M42" s="22"/>
      <c r="N42" s="22"/>
      <c r="O42" s="22"/>
      <c r="P42" s="22"/>
    </row>
    <row r="43" spans="1:16" ht="39" customHeight="1" thickBot="1" x14ac:dyDescent="0.2">
      <c r="A43" s="22"/>
      <c r="B43" s="40"/>
      <c r="C43" s="1181" t="s">
        <v>536</v>
      </c>
      <c r="D43" s="1182"/>
      <c r="E43" s="1183"/>
      <c r="F43" s="41">
        <v>2.93</v>
      </c>
      <c r="G43" s="42">
        <v>1.99</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903</v>
      </c>
      <c r="L45" s="60">
        <v>941</v>
      </c>
      <c r="M45" s="60">
        <v>1038</v>
      </c>
      <c r="N45" s="60">
        <v>889</v>
      </c>
      <c r="O45" s="61">
        <v>852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133</v>
      </c>
      <c r="L48" s="64">
        <v>223</v>
      </c>
      <c r="M48" s="64">
        <v>232</v>
      </c>
      <c r="N48" s="64">
        <v>191</v>
      </c>
      <c r="O48" s="65">
        <v>173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99</v>
      </c>
      <c r="L49" s="64">
        <v>87</v>
      </c>
      <c r="M49" s="64">
        <v>20</v>
      </c>
      <c r="N49" s="64">
        <v>10</v>
      </c>
      <c r="O49" s="65">
        <v>15</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v>
      </c>
      <c r="L50" s="64">
        <v>22</v>
      </c>
      <c r="M50" s="64">
        <v>22</v>
      </c>
      <c r="N50" s="64">
        <v>21</v>
      </c>
      <c r="O50" s="65">
        <v>21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739</v>
      </c>
      <c r="L52" s="64">
        <v>776</v>
      </c>
      <c r="M52" s="64">
        <v>771</v>
      </c>
      <c r="N52" s="64">
        <v>757</v>
      </c>
      <c r="O52" s="65">
        <v>746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419</v>
      </c>
      <c r="L53" s="69">
        <v>497</v>
      </c>
      <c r="M53" s="69">
        <v>541</v>
      </c>
      <c r="N53" s="69">
        <v>354</v>
      </c>
      <c r="O53" s="70">
        <v>315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8949</v>
      </c>
      <c r="J41" s="83">
        <v>8705</v>
      </c>
      <c r="K41" s="83">
        <v>8320</v>
      </c>
      <c r="L41" s="83">
        <v>8103</v>
      </c>
      <c r="M41" s="84">
        <v>8020</v>
      </c>
    </row>
    <row r="42" spans="2:13" ht="27.75" customHeight="1" x14ac:dyDescent="0.15">
      <c r="B42" s="1204"/>
      <c r="C42" s="1205"/>
      <c r="D42" s="85"/>
      <c r="E42" s="1208" t="s">
        <v>26</v>
      </c>
      <c r="F42" s="1208"/>
      <c r="G42" s="1208"/>
      <c r="H42" s="1209"/>
      <c r="I42" s="86">
        <v>118</v>
      </c>
      <c r="J42" s="87">
        <v>97</v>
      </c>
      <c r="K42" s="87">
        <v>76</v>
      </c>
      <c r="L42" s="87">
        <v>55</v>
      </c>
      <c r="M42" s="88">
        <v>34</v>
      </c>
    </row>
    <row r="43" spans="2:13" ht="27.75" customHeight="1" x14ac:dyDescent="0.15">
      <c r="B43" s="1204"/>
      <c r="C43" s="1205"/>
      <c r="D43" s="85"/>
      <c r="E43" s="1208" t="s">
        <v>27</v>
      </c>
      <c r="F43" s="1208"/>
      <c r="G43" s="1208"/>
      <c r="H43" s="1209"/>
      <c r="I43" s="86">
        <v>2832</v>
      </c>
      <c r="J43" s="87">
        <v>2628</v>
      </c>
      <c r="K43" s="87">
        <v>3349</v>
      </c>
      <c r="L43" s="87">
        <v>3267</v>
      </c>
      <c r="M43" s="88">
        <v>3165</v>
      </c>
    </row>
    <row r="44" spans="2:13" ht="27.75" customHeight="1" x14ac:dyDescent="0.15">
      <c r="B44" s="1204"/>
      <c r="C44" s="1205"/>
      <c r="D44" s="85"/>
      <c r="E44" s="1208" t="s">
        <v>28</v>
      </c>
      <c r="F44" s="1208"/>
      <c r="G44" s="1208"/>
      <c r="H44" s="1209"/>
      <c r="I44" s="86">
        <v>136</v>
      </c>
      <c r="J44" s="87">
        <v>51</v>
      </c>
      <c r="K44" s="87">
        <v>177</v>
      </c>
      <c r="L44" s="87">
        <v>172</v>
      </c>
      <c r="M44" s="88">
        <v>159</v>
      </c>
    </row>
    <row r="45" spans="2:13" ht="27.75" customHeight="1" x14ac:dyDescent="0.15">
      <c r="B45" s="1204"/>
      <c r="C45" s="1205"/>
      <c r="D45" s="85"/>
      <c r="E45" s="1208" t="s">
        <v>29</v>
      </c>
      <c r="F45" s="1208"/>
      <c r="G45" s="1208"/>
      <c r="H45" s="1209"/>
      <c r="I45" s="86">
        <v>1565</v>
      </c>
      <c r="J45" s="87">
        <v>1439</v>
      </c>
      <c r="K45" s="87">
        <v>1295</v>
      </c>
      <c r="L45" s="87">
        <v>1189</v>
      </c>
      <c r="M45" s="88">
        <v>1087</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1411</v>
      </c>
      <c r="J50" s="87">
        <v>1575</v>
      </c>
      <c r="K50" s="87">
        <v>1671</v>
      </c>
      <c r="L50" s="87">
        <v>1959</v>
      </c>
      <c r="M50" s="88">
        <v>2163</v>
      </c>
    </row>
    <row r="51" spans="2:13" ht="27.75" customHeight="1" x14ac:dyDescent="0.15">
      <c r="B51" s="1204"/>
      <c r="C51" s="1205"/>
      <c r="D51" s="85"/>
      <c r="E51" s="1208" t="s">
        <v>36</v>
      </c>
      <c r="F51" s="1208"/>
      <c r="G51" s="1208"/>
      <c r="H51" s="1209"/>
      <c r="I51" s="86">
        <v>411</v>
      </c>
      <c r="J51" s="87">
        <v>353</v>
      </c>
      <c r="K51" s="87">
        <v>362</v>
      </c>
      <c r="L51" s="87">
        <v>378</v>
      </c>
      <c r="M51" s="88">
        <v>389</v>
      </c>
    </row>
    <row r="52" spans="2:13" ht="27.75" customHeight="1" x14ac:dyDescent="0.15">
      <c r="B52" s="1206"/>
      <c r="C52" s="1207"/>
      <c r="D52" s="85"/>
      <c r="E52" s="1208" t="s">
        <v>37</v>
      </c>
      <c r="F52" s="1208"/>
      <c r="G52" s="1208"/>
      <c r="H52" s="1209"/>
      <c r="I52" s="86">
        <v>7353</v>
      </c>
      <c r="J52" s="87">
        <v>7408</v>
      </c>
      <c r="K52" s="87">
        <v>7457</v>
      </c>
      <c r="L52" s="87">
        <v>7091</v>
      </c>
      <c r="M52" s="88">
        <v>7027</v>
      </c>
    </row>
    <row r="53" spans="2:13" ht="27.75" customHeight="1" thickBot="1" x14ac:dyDescent="0.2">
      <c r="B53" s="1210" t="s">
        <v>38</v>
      </c>
      <c r="C53" s="1211"/>
      <c r="D53" s="92"/>
      <c r="E53" s="1212" t="s">
        <v>39</v>
      </c>
      <c r="F53" s="1212"/>
      <c r="G53" s="1212"/>
      <c r="H53" s="1213"/>
      <c r="I53" s="93">
        <v>4424</v>
      </c>
      <c r="J53" s="94">
        <v>3583</v>
      </c>
      <c r="K53" s="94">
        <v>3729</v>
      </c>
      <c r="L53" s="94">
        <v>3358</v>
      </c>
      <c r="M53" s="95">
        <v>2885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560</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560</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556</v>
      </c>
      <c r="I42" s="354"/>
      <c r="J42" s="354"/>
      <c r="K42" s="354"/>
      <c r="L42" s="246"/>
      <c r="M42" s="246"/>
      <c r="N42" s="246"/>
      <c r="O42" s="246"/>
    </row>
    <row r="43" spans="2:17" ht="13.5" x14ac:dyDescent="0.15">
      <c r="B43" s="250"/>
      <c r="C43" s="246"/>
      <c r="D43" s="246"/>
      <c r="E43" s="246"/>
      <c r="F43" s="246"/>
      <c r="G43" s="1257"/>
      <c r="H43" s="1258"/>
      <c r="I43" s="1258"/>
      <c r="J43" s="1258"/>
      <c r="K43" s="1258"/>
      <c r="L43" s="1258"/>
      <c r="M43" s="1258"/>
      <c r="N43" s="1258"/>
      <c r="O43" s="1259"/>
    </row>
    <row r="44" spans="2:17" ht="13.5" x14ac:dyDescent="0.15">
      <c r="B44" s="250"/>
      <c r="C44" s="246"/>
      <c r="D44" s="246"/>
      <c r="E44" s="246"/>
      <c r="F44" s="246"/>
      <c r="G44" s="1260"/>
      <c r="H44" s="1261"/>
      <c r="I44" s="1261"/>
      <c r="J44" s="1261"/>
      <c r="K44" s="1261"/>
      <c r="L44" s="1261"/>
      <c r="M44" s="1261"/>
      <c r="N44" s="1261"/>
      <c r="O44" s="1262"/>
    </row>
    <row r="45" spans="2:17" ht="13.5" x14ac:dyDescent="0.15">
      <c r="B45" s="250"/>
      <c r="C45" s="246"/>
      <c r="D45" s="246"/>
      <c r="E45" s="246"/>
      <c r="F45" s="246"/>
      <c r="G45" s="1260"/>
      <c r="H45" s="1261"/>
      <c r="I45" s="1261"/>
      <c r="J45" s="1261"/>
      <c r="K45" s="1261"/>
      <c r="L45" s="1261"/>
      <c r="M45" s="1261"/>
      <c r="N45" s="1261"/>
      <c r="O45" s="1262"/>
    </row>
    <row r="46" spans="2:17" ht="13.5" x14ac:dyDescent="0.15">
      <c r="B46" s="250"/>
      <c r="C46" s="246"/>
      <c r="D46" s="246"/>
      <c r="E46" s="246"/>
      <c r="F46" s="246"/>
      <c r="G46" s="1260"/>
      <c r="H46" s="1261"/>
      <c r="I46" s="1261"/>
      <c r="J46" s="1261"/>
      <c r="K46" s="1261"/>
      <c r="L46" s="1261"/>
      <c r="M46" s="1261"/>
      <c r="N46" s="1261"/>
      <c r="O46" s="1262"/>
    </row>
    <row r="47" spans="2:17" ht="13.5" x14ac:dyDescent="0.15">
      <c r="B47" s="250"/>
      <c r="C47" s="246"/>
      <c r="D47" s="246"/>
      <c r="E47" s="246"/>
      <c r="F47" s="246"/>
      <c r="G47" s="1263"/>
      <c r="H47" s="1264"/>
      <c r="I47" s="1264"/>
      <c r="J47" s="1264"/>
      <c r="K47" s="1264"/>
      <c r="L47" s="1264"/>
      <c r="M47" s="1264"/>
      <c r="N47" s="1264"/>
      <c r="O47" s="1265"/>
    </row>
    <row r="48" spans="2:17" ht="13.5" x14ac:dyDescent="0.15">
      <c r="B48" s="250"/>
      <c r="C48" s="246"/>
      <c r="D48" s="246"/>
      <c r="E48" s="246"/>
      <c r="F48" s="246"/>
      <c r="G48" s="246"/>
      <c r="H48" s="365"/>
      <c r="I48" s="365"/>
      <c r="J48" s="365"/>
    </row>
    <row r="49" spans="1:17" ht="13.5" x14ac:dyDescent="0.15">
      <c r="B49" s="250"/>
      <c r="C49" s="246"/>
      <c r="D49" s="246"/>
      <c r="E49" s="246"/>
      <c r="F49" s="246"/>
      <c r="G49" s="245" t="s">
        <v>558</v>
      </c>
    </row>
    <row r="50" spans="1:17" ht="13.5" x14ac:dyDescent="0.15">
      <c r="B50" s="250"/>
      <c r="C50" s="246"/>
      <c r="D50" s="246"/>
      <c r="E50" s="246"/>
      <c r="F50" s="246"/>
      <c r="G50" s="1242"/>
      <c r="H50" s="1243"/>
      <c r="I50" s="1243"/>
      <c r="J50" s="1244"/>
      <c r="K50" s="347" t="s">
        <v>520</v>
      </c>
      <c r="L50" s="347" t="s">
        <v>521</v>
      </c>
      <c r="M50" s="347" t="s">
        <v>522</v>
      </c>
      <c r="N50" s="347" t="s">
        <v>523</v>
      </c>
      <c r="O50" s="347" t="s">
        <v>524</v>
      </c>
    </row>
    <row r="51" spans="1:17" ht="13.5" x14ac:dyDescent="0.15">
      <c r="B51" s="250"/>
      <c r="C51" s="246"/>
      <c r="D51" s="246"/>
      <c r="E51" s="246"/>
      <c r="F51" s="246"/>
      <c r="G51" s="1245" t="s">
        <v>554</v>
      </c>
      <c r="H51" s="1246"/>
      <c r="I51" s="1251" t="s">
        <v>552</v>
      </c>
      <c r="J51" s="1251"/>
      <c r="K51" s="1255"/>
      <c r="L51" s="1255"/>
      <c r="M51" s="1255"/>
      <c r="N51" s="1255"/>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561</v>
      </c>
      <c r="J53" s="1231"/>
      <c r="K53" s="1256"/>
      <c r="L53" s="1256"/>
      <c r="M53" s="1256"/>
      <c r="N53" s="1256"/>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553</v>
      </c>
      <c r="H55" s="1226"/>
      <c r="I55" s="1231" t="s">
        <v>552</v>
      </c>
      <c r="J55" s="1231"/>
      <c r="K55" s="1255"/>
      <c r="L55" s="1255"/>
      <c r="M55" s="1255"/>
      <c r="N55" s="1255"/>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561</v>
      </c>
      <c r="J57" s="1223"/>
      <c r="K57" s="1256"/>
      <c r="L57" s="1256"/>
      <c r="M57" s="1256"/>
      <c r="N57" s="1256"/>
      <c r="O57" s="1256"/>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557</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556</v>
      </c>
      <c r="I64" s="354"/>
      <c r="J64" s="354"/>
      <c r="K64" s="354"/>
      <c r="L64" s="246"/>
      <c r="M64" s="246"/>
      <c r="N64" s="246"/>
      <c r="O64" s="246"/>
    </row>
    <row r="65" spans="2:30" ht="13.5" x14ac:dyDescent="0.15">
      <c r="B65" s="250"/>
      <c r="C65" s="246"/>
      <c r="D65" s="246"/>
      <c r="E65" s="246"/>
      <c r="F65" s="246"/>
      <c r="G65" s="1233" t="s">
        <v>562</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555</v>
      </c>
      <c r="I71" s="351"/>
      <c r="J71" s="350"/>
      <c r="K71" s="350"/>
      <c r="L71" s="349"/>
      <c r="M71" s="350"/>
      <c r="N71" s="349"/>
      <c r="O71" s="348"/>
    </row>
    <row r="72" spans="2:30" ht="13.5" x14ac:dyDescent="0.15">
      <c r="B72" s="250"/>
      <c r="C72" s="246"/>
      <c r="D72" s="246"/>
      <c r="E72" s="246"/>
      <c r="F72" s="246"/>
      <c r="G72" s="1242"/>
      <c r="H72" s="1243"/>
      <c r="I72" s="1243"/>
      <c r="J72" s="1244"/>
      <c r="K72" s="347" t="s">
        <v>520</v>
      </c>
      <c r="L72" s="347" t="s">
        <v>521</v>
      </c>
      <c r="M72" s="347" t="s">
        <v>522</v>
      </c>
      <c r="N72" s="347" t="s">
        <v>523</v>
      </c>
      <c r="O72" s="347" t="s">
        <v>524</v>
      </c>
    </row>
    <row r="73" spans="2:30" ht="13.5" x14ac:dyDescent="0.15">
      <c r="B73" s="250"/>
      <c r="C73" s="246"/>
      <c r="D73" s="246"/>
      <c r="E73" s="246"/>
      <c r="F73" s="246"/>
      <c r="G73" s="1245" t="s">
        <v>554</v>
      </c>
      <c r="H73" s="1246"/>
      <c r="I73" s="1251" t="s">
        <v>552</v>
      </c>
      <c r="J73" s="1251"/>
      <c r="K73" s="1232">
        <v>133.69999999999999</v>
      </c>
      <c r="L73" s="1232">
        <v>110.2</v>
      </c>
      <c r="M73" s="1221">
        <v>113.6</v>
      </c>
      <c r="N73" s="1221">
        <v>101</v>
      </c>
      <c r="O73" s="1221">
        <v>91.2</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551</v>
      </c>
      <c r="J75" s="1231"/>
      <c r="K75" s="1253">
        <v>13.6</v>
      </c>
      <c r="L75" s="1253">
        <v>13.8</v>
      </c>
      <c r="M75" s="1253">
        <v>14.8</v>
      </c>
      <c r="N75" s="1253">
        <v>14.1</v>
      </c>
      <c r="O75" s="1253">
        <v>12.3</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553</v>
      </c>
      <c r="H77" s="1226"/>
      <c r="I77" s="1231" t="s">
        <v>552</v>
      </c>
      <c r="J77" s="1231"/>
      <c r="K77" s="1232">
        <v>5.7</v>
      </c>
      <c r="L77" s="1232">
        <v>0</v>
      </c>
      <c r="M77" s="1221">
        <v>0</v>
      </c>
      <c r="N77" s="1221">
        <v>0</v>
      </c>
      <c r="O77" s="1221">
        <v>0</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551</v>
      </c>
      <c r="J79" s="1223"/>
      <c r="K79" s="1224">
        <v>10.8</v>
      </c>
      <c r="L79" s="1224">
        <v>9.8000000000000007</v>
      </c>
      <c r="M79" s="1224">
        <v>9.1</v>
      </c>
      <c r="N79" s="1224">
        <v>8.6</v>
      </c>
      <c r="O79" s="1224">
        <v>8.5</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71235</v>
      </c>
      <c r="E3" s="118"/>
      <c r="F3" s="119">
        <v>146641</v>
      </c>
      <c r="G3" s="120"/>
      <c r="H3" s="121"/>
    </row>
    <row r="4" spans="1:8" x14ac:dyDescent="0.15">
      <c r="A4" s="122"/>
      <c r="B4" s="123"/>
      <c r="C4" s="124"/>
      <c r="D4" s="125">
        <v>31557</v>
      </c>
      <c r="E4" s="126"/>
      <c r="F4" s="127">
        <v>68142</v>
      </c>
      <c r="G4" s="128"/>
      <c r="H4" s="129"/>
    </row>
    <row r="5" spans="1:8" x14ac:dyDescent="0.15">
      <c r="A5" s="110" t="s">
        <v>514</v>
      </c>
      <c r="B5" s="115"/>
      <c r="C5" s="116"/>
      <c r="D5" s="117">
        <v>125203</v>
      </c>
      <c r="E5" s="118"/>
      <c r="F5" s="119">
        <v>174587</v>
      </c>
      <c r="G5" s="120"/>
      <c r="H5" s="121"/>
    </row>
    <row r="6" spans="1:8" x14ac:dyDescent="0.15">
      <c r="A6" s="122"/>
      <c r="B6" s="123"/>
      <c r="C6" s="124"/>
      <c r="D6" s="125">
        <v>71372</v>
      </c>
      <c r="E6" s="126"/>
      <c r="F6" s="127">
        <v>79695</v>
      </c>
      <c r="G6" s="128"/>
      <c r="H6" s="129"/>
    </row>
    <row r="7" spans="1:8" x14ac:dyDescent="0.15">
      <c r="A7" s="110" t="s">
        <v>515</v>
      </c>
      <c r="B7" s="115"/>
      <c r="C7" s="116"/>
      <c r="D7" s="117">
        <v>77144</v>
      </c>
      <c r="E7" s="118"/>
      <c r="F7" s="119">
        <v>175675</v>
      </c>
      <c r="G7" s="120"/>
      <c r="H7" s="121"/>
    </row>
    <row r="8" spans="1:8" x14ac:dyDescent="0.15">
      <c r="A8" s="122"/>
      <c r="B8" s="123"/>
      <c r="C8" s="124"/>
      <c r="D8" s="125">
        <v>31779</v>
      </c>
      <c r="E8" s="126"/>
      <c r="F8" s="127">
        <v>87698</v>
      </c>
      <c r="G8" s="128"/>
      <c r="H8" s="129"/>
    </row>
    <row r="9" spans="1:8" x14ac:dyDescent="0.15">
      <c r="A9" s="110" t="s">
        <v>516</v>
      </c>
      <c r="B9" s="115"/>
      <c r="C9" s="116"/>
      <c r="D9" s="117">
        <v>94425</v>
      </c>
      <c r="E9" s="118"/>
      <c r="F9" s="119">
        <v>162193</v>
      </c>
      <c r="G9" s="120"/>
      <c r="H9" s="121"/>
    </row>
    <row r="10" spans="1:8" x14ac:dyDescent="0.15">
      <c r="A10" s="122"/>
      <c r="B10" s="123"/>
      <c r="C10" s="124"/>
      <c r="D10" s="125">
        <v>20659</v>
      </c>
      <c r="E10" s="126"/>
      <c r="F10" s="127">
        <v>79985</v>
      </c>
      <c r="G10" s="128"/>
      <c r="H10" s="129"/>
    </row>
    <row r="11" spans="1:8" x14ac:dyDescent="0.15">
      <c r="A11" s="110" t="s">
        <v>517</v>
      </c>
      <c r="B11" s="115"/>
      <c r="C11" s="116"/>
      <c r="D11" s="117">
        <v>122408</v>
      </c>
      <c r="E11" s="118"/>
      <c r="F11" s="119">
        <v>168868</v>
      </c>
      <c r="G11" s="120"/>
      <c r="H11" s="121"/>
    </row>
    <row r="12" spans="1:8" x14ac:dyDescent="0.15">
      <c r="A12" s="122"/>
      <c r="B12" s="123"/>
      <c r="C12" s="130"/>
      <c r="D12" s="125">
        <v>71683</v>
      </c>
      <c r="E12" s="126"/>
      <c r="F12" s="127">
        <v>79360</v>
      </c>
      <c r="G12" s="128"/>
      <c r="H12" s="129"/>
    </row>
    <row r="13" spans="1:8" x14ac:dyDescent="0.15">
      <c r="A13" s="110"/>
      <c r="B13" s="115"/>
      <c r="C13" s="131"/>
      <c r="D13" s="132">
        <v>98083</v>
      </c>
      <c r="E13" s="133"/>
      <c r="F13" s="134">
        <v>165593</v>
      </c>
      <c r="G13" s="135"/>
      <c r="H13" s="121"/>
    </row>
    <row r="14" spans="1:8" x14ac:dyDescent="0.15">
      <c r="A14" s="122"/>
      <c r="B14" s="123"/>
      <c r="C14" s="124"/>
      <c r="D14" s="125">
        <v>45410</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3.95</v>
      </c>
      <c r="C19" s="136">
        <f>ROUND(VALUE(SUBSTITUTE(実質収支比率等に係る経年分析!G$48,"▲","-")),2)</f>
        <v>3.37</v>
      </c>
      <c r="D19" s="136">
        <f>ROUND(VALUE(SUBSTITUTE(実質収支比率等に係る経年分析!H$48,"▲","-")),2)</f>
        <v>4.26</v>
      </c>
      <c r="E19" s="136">
        <f>ROUND(VALUE(SUBSTITUTE(実質収支比率等に係る経年分析!I$48,"▲","-")),2)</f>
        <v>4.2300000000000004</v>
      </c>
      <c r="F19" s="136">
        <f>ROUND(VALUE(SUBSTITUTE(実質収支比率等に係る経年分析!J$48,"▲","-")),2)</f>
        <v>4.04</v>
      </c>
    </row>
    <row r="20" spans="1:11" x14ac:dyDescent="0.15">
      <c r="A20" s="136" t="s">
        <v>44</v>
      </c>
      <c r="B20" s="136">
        <f>ROUND(VALUE(SUBSTITUTE(実質収支比率等に係る経年分析!F$47,"▲","-")),2)</f>
        <v>25.28</v>
      </c>
      <c r="C20" s="136">
        <f>ROUND(VALUE(SUBSTITUTE(実質収支比率等に係る経年分析!G$47,"▲","-")),2)</f>
        <v>30.44</v>
      </c>
      <c r="D20" s="136">
        <f>ROUND(VALUE(SUBSTITUTE(実質収支比率等に係る経年分析!H$47,"▲","-")),2)</f>
        <v>31.76</v>
      </c>
      <c r="E20" s="136">
        <f>ROUND(VALUE(SUBSTITUTE(実質収支比率等に係る経年分析!I$47,"▲","-")),2)</f>
        <v>34.630000000000003</v>
      </c>
      <c r="F20" s="136">
        <f>ROUND(VALUE(SUBSTITUTE(実質収支比率等に係る経年分析!J$47,"▲","-")),2)</f>
        <v>37.31</v>
      </c>
    </row>
    <row r="21" spans="1:11" x14ac:dyDescent="0.15">
      <c r="A21" s="136" t="s">
        <v>45</v>
      </c>
      <c r="B21" s="136">
        <f>IF(ISNUMBER(VALUE(SUBSTITUTE(実質収支比率等に係る経年分析!F$49,"▲","-"))),ROUND(VALUE(SUBSTITUTE(実質収支比率等に係る経年分析!F$49,"▲","-")),2),NA())</f>
        <v>4.43</v>
      </c>
      <c r="C21" s="136">
        <f>IF(ISNUMBER(VALUE(SUBSTITUTE(実質収支比率等に係る経年分析!G$49,"▲","-"))),ROUND(VALUE(SUBSTITUTE(実質収支比率等に係る経年分析!G$49,"▲","-")),2),NA())</f>
        <v>2.08</v>
      </c>
      <c r="D21" s="136">
        <f>IF(ISNUMBER(VALUE(SUBSTITUTE(実質収支比率等に係る経年分析!H$49,"▲","-"))),ROUND(VALUE(SUBSTITUTE(実質収支比率等に係る経年分析!H$49,"▲","-")),2),NA())</f>
        <v>0.82</v>
      </c>
      <c r="E21" s="136">
        <f>IF(ISNUMBER(VALUE(SUBSTITUTE(実質収支比率等に係る経年分析!I$49,"▲","-"))),ROUND(VALUE(SUBSTITUTE(実質収支比率等に係る経年分析!I$49,"▲","-")),2),NA())</f>
        <v>1.1000000000000001</v>
      </c>
      <c r="F21" s="136">
        <f>IF(ISNUMBER(VALUE(SUBSTITUTE(実質収支比率等に係る経年分析!J$49,"▲","-"))),ROUND(VALUE(SUBSTITUTE(実質収支比率等に係る経年分析!J$49,"▲","-")),2),NA())</f>
        <v>-1.55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2.93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1.99</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0.91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v>
      </c>
    </row>
    <row r="33" spans="1:16" x14ac:dyDescent="0.15">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0.54</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x14ac:dyDescent="0.15">
      <c r="A34" s="137" t="str">
        <f>IF(連結実質赤字比率に係る赤字・黒字の構成分析!C$36="",NA(),連結実質赤字比率に係る赤字・黒字の構成分析!C$36)</f>
        <v>簡易水道事業会計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2.2000000000000002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4.2300000000000004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8.1999999999999993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739</v>
      </c>
      <c r="E42" s="138"/>
      <c r="F42" s="138"/>
      <c r="G42" s="138">
        <f>'実質公債費比率（分子）の構造'!L$52</f>
        <v>776</v>
      </c>
      <c r="H42" s="138"/>
      <c r="I42" s="138"/>
      <c r="J42" s="138">
        <f>'実質公債費比率（分子）の構造'!M$52</f>
        <v>771</v>
      </c>
      <c r="K42" s="138"/>
      <c r="L42" s="138"/>
      <c r="M42" s="138">
        <f>'実質公債費比率（分子）の構造'!N$52</f>
        <v>757</v>
      </c>
      <c r="N42" s="138"/>
      <c r="O42" s="138"/>
      <c r="P42" s="138">
        <f>'実質公債費比率（分子）の構造'!O$52</f>
        <v>746</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23</v>
      </c>
      <c r="C44" s="138"/>
      <c r="D44" s="138"/>
      <c r="E44" s="138">
        <f>'実質公債費比率（分子）の構造'!L$50</f>
        <v>22</v>
      </c>
      <c r="F44" s="138"/>
      <c r="G44" s="138"/>
      <c r="H44" s="138">
        <f>'実質公債費比率（分子）の構造'!M$50</f>
        <v>22</v>
      </c>
      <c r="I44" s="138"/>
      <c r="J44" s="138"/>
      <c r="K44" s="138">
        <f>'実質公債費比率（分子）の構造'!N$50</f>
        <v>21</v>
      </c>
      <c r="L44" s="138"/>
      <c r="M44" s="138"/>
      <c r="N44" s="138">
        <f>'実質公債費比率（分子）の構造'!O$50</f>
        <v>21</v>
      </c>
      <c r="O44" s="138"/>
      <c r="P44" s="138"/>
    </row>
    <row r="45" spans="1:16" x14ac:dyDescent="0.15">
      <c r="A45" s="138" t="s">
        <v>55</v>
      </c>
      <c r="B45" s="138">
        <f>'実質公債費比率（分子）の構造'!K$49</f>
        <v>99</v>
      </c>
      <c r="C45" s="138"/>
      <c r="D45" s="138"/>
      <c r="E45" s="138">
        <f>'実質公債費比率（分子）の構造'!L$49</f>
        <v>87</v>
      </c>
      <c r="F45" s="138"/>
      <c r="G45" s="138"/>
      <c r="H45" s="138">
        <f>'実質公債費比率（分子）の構造'!M$49</f>
        <v>20</v>
      </c>
      <c r="I45" s="138"/>
      <c r="J45" s="138"/>
      <c r="K45" s="138">
        <f>'実質公債費比率（分子）の構造'!N$49</f>
        <v>10</v>
      </c>
      <c r="L45" s="138"/>
      <c r="M45" s="138"/>
      <c r="N45" s="138">
        <f>'実質公債費比率（分子）の構造'!O$49</f>
        <v>15</v>
      </c>
      <c r="O45" s="138"/>
      <c r="P45" s="138"/>
    </row>
    <row r="46" spans="1:16" x14ac:dyDescent="0.15">
      <c r="A46" s="138" t="s">
        <v>56</v>
      </c>
      <c r="B46" s="138">
        <f>'実質公債費比率（分子）の構造'!K$48</f>
        <v>133</v>
      </c>
      <c r="C46" s="138"/>
      <c r="D46" s="138"/>
      <c r="E46" s="138">
        <f>'実質公債費比率（分子）の構造'!L$48</f>
        <v>223</v>
      </c>
      <c r="F46" s="138"/>
      <c r="G46" s="138"/>
      <c r="H46" s="138">
        <f>'実質公債費比率（分子）の構造'!M$48</f>
        <v>232</v>
      </c>
      <c r="I46" s="138"/>
      <c r="J46" s="138"/>
      <c r="K46" s="138">
        <f>'実質公債費比率（分子）の構造'!N$48</f>
        <v>191</v>
      </c>
      <c r="L46" s="138"/>
      <c r="M46" s="138"/>
      <c r="N46" s="138">
        <f>'実質公債費比率（分子）の構造'!O$48</f>
        <v>173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903</v>
      </c>
      <c r="C49" s="138"/>
      <c r="D49" s="138"/>
      <c r="E49" s="138">
        <f>'実質公債費比率（分子）の構造'!L$45</f>
        <v>941</v>
      </c>
      <c r="F49" s="138"/>
      <c r="G49" s="138"/>
      <c r="H49" s="138">
        <f>'実質公債費比率（分子）の構造'!M$45</f>
        <v>1038</v>
      </c>
      <c r="I49" s="138"/>
      <c r="J49" s="138"/>
      <c r="K49" s="138">
        <f>'実質公債費比率（分子）の構造'!N$45</f>
        <v>889</v>
      </c>
      <c r="L49" s="138"/>
      <c r="M49" s="138"/>
      <c r="N49" s="138">
        <f>'実質公債費比率（分子）の構造'!O$45</f>
        <v>852</v>
      </c>
      <c r="O49" s="138"/>
      <c r="P49" s="138"/>
    </row>
    <row r="50" spans="1:16" x14ac:dyDescent="0.15">
      <c r="A50" s="138" t="s">
        <v>60</v>
      </c>
      <c r="B50" s="138" t="e">
        <f>NA()</f>
        <v>#N/A</v>
      </c>
      <c r="C50" s="138">
        <f>IF(ISNUMBER('実質公債費比率（分子）の構造'!K$53),'実質公債費比率（分子）の構造'!K$53,NA())</f>
        <v>419</v>
      </c>
      <c r="D50" s="138" t="e">
        <f>NA()</f>
        <v>#N/A</v>
      </c>
      <c r="E50" s="138" t="e">
        <f>NA()</f>
        <v>#N/A</v>
      </c>
      <c r="F50" s="138">
        <f>IF(ISNUMBER('実質公債費比率（分子）の構造'!L$53),'実質公債費比率（分子）の構造'!L$53,NA())</f>
        <v>497</v>
      </c>
      <c r="G50" s="138" t="e">
        <f>NA()</f>
        <v>#N/A</v>
      </c>
      <c r="H50" s="138" t="e">
        <f>NA()</f>
        <v>#N/A</v>
      </c>
      <c r="I50" s="138">
        <f>IF(ISNUMBER('実質公債費比率（分子）の構造'!M$53),'実質公債費比率（分子）の構造'!M$53,NA())</f>
        <v>541</v>
      </c>
      <c r="J50" s="138" t="e">
        <f>NA()</f>
        <v>#N/A</v>
      </c>
      <c r="K50" s="138" t="e">
        <f>NA()</f>
        <v>#N/A</v>
      </c>
      <c r="L50" s="138">
        <f>IF(ISNUMBER('実質公債費比率（分子）の構造'!N$53),'実質公債費比率（分子）の構造'!N$53,NA())</f>
        <v>354</v>
      </c>
      <c r="M50" s="138" t="e">
        <f>NA()</f>
        <v>#N/A</v>
      </c>
      <c r="N50" s="138" t="e">
        <f>NA()</f>
        <v>#N/A</v>
      </c>
      <c r="O50" s="138">
        <f>IF(ISNUMBER('実質公債費比率（分子）の構造'!O$53),'実質公債費比率（分子）の構造'!O$53,NA())</f>
        <v>315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7353</v>
      </c>
      <c r="E56" s="137"/>
      <c r="F56" s="137"/>
      <c r="G56" s="137">
        <f>'将来負担比率（分子）の構造'!J$52</f>
        <v>7408</v>
      </c>
      <c r="H56" s="137"/>
      <c r="I56" s="137"/>
      <c r="J56" s="137">
        <f>'将来負担比率（分子）の構造'!K$52</f>
        <v>7457</v>
      </c>
      <c r="K56" s="137"/>
      <c r="L56" s="137"/>
      <c r="M56" s="137">
        <f>'将来負担比率（分子）の構造'!L$52</f>
        <v>7091</v>
      </c>
      <c r="N56" s="137"/>
      <c r="O56" s="137"/>
      <c r="P56" s="137">
        <f>'将来負担比率（分子）の構造'!M$52</f>
        <v>7027</v>
      </c>
    </row>
    <row r="57" spans="1:16" x14ac:dyDescent="0.15">
      <c r="A57" s="137" t="s">
        <v>36</v>
      </c>
      <c r="B57" s="137"/>
      <c r="C57" s="137"/>
      <c r="D57" s="137">
        <f>'将来負担比率（分子）の構造'!I$51</f>
        <v>411</v>
      </c>
      <c r="E57" s="137"/>
      <c r="F57" s="137"/>
      <c r="G57" s="137">
        <f>'将来負担比率（分子）の構造'!J$51</f>
        <v>353</v>
      </c>
      <c r="H57" s="137"/>
      <c r="I57" s="137"/>
      <c r="J57" s="137">
        <f>'将来負担比率（分子）の構造'!K$51</f>
        <v>362</v>
      </c>
      <c r="K57" s="137"/>
      <c r="L57" s="137"/>
      <c r="M57" s="137">
        <f>'将来負担比率（分子）の構造'!L$51</f>
        <v>378</v>
      </c>
      <c r="N57" s="137"/>
      <c r="O57" s="137"/>
      <c r="P57" s="137">
        <f>'将来負担比率（分子）の構造'!M$51</f>
        <v>389</v>
      </c>
    </row>
    <row r="58" spans="1:16" x14ac:dyDescent="0.15">
      <c r="A58" s="137" t="s">
        <v>35</v>
      </c>
      <c r="B58" s="137"/>
      <c r="C58" s="137"/>
      <c r="D58" s="137">
        <f>'将来負担比率（分子）の構造'!I$50</f>
        <v>1411</v>
      </c>
      <c r="E58" s="137"/>
      <c r="F58" s="137"/>
      <c r="G58" s="137">
        <f>'将来負担比率（分子）の構造'!J$50</f>
        <v>1575</v>
      </c>
      <c r="H58" s="137"/>
      <c r="I58" s="137"/>
      <c r="J58" s="137">
        <f>'将来負担比率（分子）の構造'!K$50</f>
        <v>1671</v>
      </c>
      <c r="K58" s="137"/>
      <c r="L58" s="137"/>
      <c r="M58" s="137">
        <f>'将来負担比率（分子）の構造'!L$50</f>
        <v>1959</v>
      </c>
      <c r="N58" s="137"/>
      <c r="O58" s="137"/>
      <c r="P58" s="137">
        <f>'将来負担比率（分子）の構造'!M$50</f>
        <v>2163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1565</v>
      </c>
      <c r="C62" s="137"/>
      <c r="D62" s="137"/>
      <c r="E62" s="137">
        <f>'将来負担比率（分子）の構造'!J$45</f>
        <v>1439</v>
      </c>
      <c r="F62" s="137"/>
      <c r="G62" s="137"/>
      <c r="H62" s="137">
        <f>'将来負担比率（分子）の構造'!K$45</f>
        <v>1295</v>
      </c>
      <c r="I62" s="137"/>
      <c r="J62" s="137"/>
      <c r="K62" s="137">
        <f>'将来負担比率（分子）の構造'!L$45</f>
        <v>1189</v>
      </c>
      <c r="L62" s="137"/>
      <c r="M62" s="137"/>
      <c r="N62" s="137">
        <f>'将来負担比率（分子）の構造'!M$45</f>
        <v>1087</v>
      </c>
      <c r="O62" s="137"/>
      <c r="P62" s="137"/>
    </row>
    <row r="63" spans="1:16" x14ac:dyDescent="0.15">
      <c r="A63" s="137" t="s">
        <v>28</v>
      </c>
      <c r="B63" s="137">
        <f>'将来負担比率（分子）の構造'!I$44</f>
        <v>136</v>
      </c>
      <c r="C63" s="137"/>
      <c r="D63" s="137"/>
      <c r="E63" s="137">
        <f>'将来負担比率（分子）の構造'!J$44</f>
        <v>51</v>
      </c>
      <c r="F63" s="137"/>
      <c r="G63" s="137"/>
      <c r="H63" s="137">
        <f>'将来負担比率（分子）の構造'!K$44</f>
        <v>177</v>
      </c>
      <c r="I63" s="137"/>
      <c r="J63" s="137"/>
      <c r="K63" s="137">
        <f>'将来負担比率（分子）の構造'!L$44</f>
        <v>172</v>
      </c>
      <c r="L63" s="137"/>
      <c r="M63" s="137"/>
      <c r="N63" s="137">
        <f>'将来負担比率（分子）の構造'!M$44</f>
        <v>159</v>
      </c>
      <c r="O63" s="137"/>
      <c r="P63" s="137"/>
    </row>
    <row r="64" spans="1:16" x14ac:dyDescent="0.15">
      <c r="A64" s="137" t="s">
        <v>27</v>
      </c>
      <c r="B64" s="137">
        <f>'将来負担比率（分子）の構造'!I$43</f>
        <v>2832</v>
      </c>
      <c r="C64" s="137"/>
      <c r="D64" s="137"/>
      <c r="E64" s="137">
        <f>'将来負担比率（分子）の構造'!J$43</f>
        <v>2628</v>
      </c>
      <c r="F64" s="137"/>
      <c r="G64" s="137"/>
      <c r="H64" s="137">
        <f>'将来負担比率（分子）の構造'!K$43</f>
        <v>3349</v>
      </c>
      <c r="I64" s="137"/>
      <c r="J64" s="137"/>
      <c r="K64" s="137">
        <f>'将来負担比率（分子）の構造'!L$43</f>
        <v>3267</v>
      </c>
      <c r="L64" s="137"/>
      <c r="M64" s="137"/>
      <c r="N64" s="137">
        <f>'将来負担比率（分子）の構造'!M$43</f>
        <v>3165</v>
      </c>
      <c r="O64" s="137"/>
      <c r="P64" s="137"/>
    </row>
    <row r="65" spans="1:16" x14ac:dyDescent="0.15">
      <c r="A65" s="137" t="s">
        <v>26</v>
      </c>
      <c r="B65" s="137">
        <f>'将来負担比率（分子）の構造'!I$42</f>
        <v>118</v>
      </c>
      <c r="C65" s="137"/>
      <c r="D65" s="137"/>
      <c r="E65" s="137">
        <f>'将来負担比率（分子）の構造'!J$42</f>
        <v>97</v>
      </c>
      <c r="F65" s="137"/>
      <c r="G65" s="137"/>
      <c r="H65" s="137">
        <f>'将来負担比率（分子）の構造'!K$42</f>
        <v>76</v>
      </c>
      <c r="I65" s="137"/>
      <c r="J65" s="137"/>
      <c r="K65" s="137">
        <f>'将来負担比率（分子）の構造'!L$42</f>
        <v>55</v>
      </c>
      <c r="L65" s="137"/>
      <c r="M65" s="137"/>
      <c r="N65" s="137">
        <f>'将来負担比率（分子）の構造'!M$42</f>
        <v>34</v>
      </c>
      <c r="O65" s="137"/>
      <c r="P65" s="137"/>
    </row>
    <row r="66" spans="1:16" x14ac:dyDescent="0.15">
      <c r="A66" s="137" t="s">
        <v>25</v>
      </c>
      <c r="B66" s="137">
        <f>'将来負担比率（分子）の構造'!I$41</f>
        <v>8949</v>
      </c>
      <c r="C66" s="137"/>
      <c r="D66" s="137"/>
      <c r="E66" s="137">
        <f>'将来負担比率（分子）の構造'!J$41</f>
        <v>8705</v>
      </c>
      <c r="F66" s="137"/>
      <c r="G66" s="137"/>
      <c r="H66" s="137">
        <f>'将来負担比率（分子）の構造'!K$41</f>
        <v>8320</v>
      </c>
      <c r="I66" s="137"/>
      <c r="J66" s="137"/>
      <c r="K66" s="137">
        <f>'将来負担比率（分子）の構造'!L$41</f>
        <v>8103</v>
      </c>
      <c r="L66" s="137"/>
      <c r="M66" s="137"/>
      <c r="N66" s="137">
        <f>'将来負担比率（分子）の構造'!M$41</f>
        <v>8020</v>
      </c>
      <c r="O66" s="137"/>
      <c r="P66" s="137"/>
    </row>
    <row r="67" spans="1:16" x14ac:dyDescent="0.15">
      <c r="A67" s="137" t="s">
        <v>64</v>
      </c>
      <c r="B67" s="137" t="e">
        <f>NA()</f>
        <v>#N/A</v>
      </c>
      <c r="C67" s="137">
        <f>IF(ISNUMBER('将来負担比率（分子）の構造'!I$53), IF('将来負担比率（分子）の構造'!I$53 &lt; 0, 0, '将来負担比率（分子）の構造'!I$53), NA())</f>
        <v>4424</v>
      </c>
      <c r="D67" s="137" t="e">
        <f>NA()</f>
        <v>#N/A</v>
      </c>
      <c r="E67" s="137" t="e">
        <f>NA()</f>
        <v>#N/A</v>
      </c>
      <c r="F67" s="137">
        <f>IF(ISNUMBER('将来負担比率（分子）の構造'!J$53), IF('将来負担比率（分子）の構造'!J$53 &lt; 0, 0, '将来負担比率（分子）の構造'!J$53), NA())</f>
        <v>3583</v>
      </c>
      <c r="G67" s="137" t="e">
        <f>NA()</f>
        <v>#N/A</v>
      </c>
      <c r="H67" s="137" t="e">
        <f>NA()</f>
        <v>#N/A</v>
      </c>
      <c r="I67" s="137">
        <f>IF(ISNUMBER('将来負担比率（分子）の構造'!K$53), IF('将来負担比率（分子）の構造'!K$53 &lt; 0, 0, '将来負担比率（分子）の構造'!K$53), NA())</f>
        <v>3729</v>
      </c>
      <c r="J67" s="137" t="e">
        <f>NA()</f>
        <v>#N/A</v>
      </c>
      <c r="K67" s="137" t="e">
        <f>NA()</f>
        <v>#N/A</v>
      </c>
      <c r="L67" s="137">
        <f>IF(ISNUMBER('将来負担比率（分子）の構造'!L$53), IF('将来負担比率（分子）の構造'!L$53 &lt; 0, 0, '将来負担比率（分子）の構造'!L$53), NA())</f>
        <v>3358</v>
      </c>
      <c r="M67" s="137" t="e">
        <f>NA()</f>
        <v>#N/A</v>
      </c>
      <c r="N67" s="137" t="e">
        <f>NA()</f>
        <v>#N/A</v>
      </c>
      <c r="O67" s="137">
        <f>IF(ISNUMBER('将来負担比率（分子）の構造'!M$53), IF('将来負担比率（分子）の構造'!M$53 &lt; 0, 0, '将来負担比率（分子）の構造'!M$53), NA())</f>
        <v>2885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546962</v>
      </c>
      <c r="S5" s="671"/>
      <c r="T5" s="671"/>
      <c r="U5" s="671"/>
      <c r="V5" s="671"/>
      <c r="W5" s="671"/>
      <c r="X5" s="671"/>
      <c r="Y5" s="718"/>
      <c r="Z5" s="731">
        <v>8.6999999999999993</v>
      </c>
      <c r="AA5" s="731"/>
      <c r="AB5" s="731"/>
      <c r="AC5" s="731"/>
      <c r="AD5" s="732">
        <v>546962</v>
      </c>
      <c r="AE5" s="732"/>
      <c r="AF5" s="732"/>
      <c r="AG5" s="732"/>
      <c r="AH5" s="732"/>
      <c r="AI5" s="732"/>
      <c r="AJ5" s="732"/>
      <c r="AK5" s="732"/>
      <c r="AL5" s="719">
        <v>14.5</v>
      </c>
      <c r="AM5" s="688"/>
      <c r="AN5" s="688"/>
      <c r="AO5" s="720"/>
      <c r="AP5" s="707" t="s">
        <v>212</v>
      </c>
      <c r="AQ5" s="708"/>
      <c r="AR5" s="708"/>
      <c r="AS5" s="708"/>
      <c r="AT5" s="708"/>
      <c r="AU5" s="708"/>
      <c r="AV5" s="708"/>
      <c r="AW5" s="708"/>
      <c r="AX5" s="708"/>
      <c r="AY5" s="708"/>
      <c r="AZ5" s="708"/>
      <c r="BA5" s="708"/>
      <c r="BB5" s="708"/>
      <c r="BC5" s="708"/>
      <c r="BD5" s="708"/>
      <c r="BE5" s="708"/>
      <c r="BF5" s="709"/>
      <c r="BG5" s="620">
        <v>546235</v>
      </c>
      <c r="BH5" s="621"/>
      <c r="BI5" s="621"/>
      <c r="BJ5" s="621"/>
      <c r="BK5" s="621"/>
      <c r="BL5" s="621"/>
      <c r="BM5" s="621"/>
      <c r="BN5" s="622"/>
      <c r="BO5" s="673">
        <v>99.9</v>
      </c>
      <c r="BP5" s="673"/>
      <c r="BQ5" s="673"/>
      <c r="BR5" s="673"/>
      <c r="BS5" s="674">
        <v>7191</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36679</v>
      </c>
      <c r="S6" s="621"/>
      <c r="T6" s="621"/>
      <c r="U6" s="621"/>
      <c r="V6" s="621"/>
      <c r="W6" s="621"/>
      <c r="X6" s="621"/>
      <c r="Y6" s="622"/>
      <c r="Z6" s="673">
        <v>0.6</v>
      </c>
      <c r="AA6" s="673"/>
      <c r="AB6" s="673"/>
      <c r="AC6" s="673"/>
      <c r="AD6" s="674">
        <v>36679</v>
      </c>
      <c r="AE6" s="674"/>
      <c r="AF6" s="674"/>
      <c r="AG6" s="674"/>
      <c r="AH6" s="674"/>
      <c r="AI6" s="674"/>
      <c r="AJ6" s="674"/>
      <c r="AK6" s="674"/>
      <c r="AL6" s="643">
        <v>1</v>
      </c>
      <c r="AM6" s="675"/>
      <c r="AN6" s="675"/>
      <c r="AO6" s="676"/>
      <c r="AP6" s="617" t="s">
        <v>217</v>
      </c>
      <c r="AQ6" s="618"/>
      <c r="AR6" s="618"/>
      <c r="AS6" s="618"/>
      <c r="AT6" s="618"/>
      <c r="AU6" s="618"/>
      <c r="AV6" s="618"/>
      <c r="AW6" s="618"/>
      <c r="AX6" s="618"/>
      <c r="AY6" s="618"/>
      <c r="AZ6" s="618"/>
      <c r="BA6" s="618"/>
      <c r="BB6" s="618"/>
      <c r="BC6" s="618"/>
      <c r="BD6" s="618"/>
      <c r="BE6" s="618"/>
      <c r="BF6" s="619"/>
      <c r="BG6" s="620">
        <v>546235</v>
      </c>
      <c r="BH6" s="621"/>
      <c r="BI6" s="621"/>
      <c r="BJ6" s="621"/>
      <c r="BK6" s="621"/>
      <c r="BL6" s="621"/>
      <c r="BM6" s="621"/>
      <c r="BN6" s="622"/>
      <c r="BO6" s="673">
        <v>99.9</v>
      </c>
      <c r="BP6" s="673"/>
      <c r="BQ6" s="673"/>
      <c r="BR6" s="673"/>
      <c r="BS6" s="674">
        <v>7191</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68716</v>
      </c>
      <c r="CS6" s="621"/>
      <c r="CT6" s="621"/>
      <c r="CU6" s="621"/>
      <c r="CV6" s="621"/>
      <c r="CW6" s="621"/>
      <c r="CX6" s="621"/>
      <c r="CY6" s="622"/>
      <c r="CZ6" s="673">
        <v>1.1000000000000001</v>
      </c>
      <c r="DA6" s="673"/>
      <c r="DB6" s="673"/>
      <c r="DC6" s="673"/>
      <c r="DD6" s="626" t="s">
        <v>219</v>
      </c>
      <c r="DE6" s="621"/>
      <c r="DF6" s="621"/>
      <c r="DG6" s="621"/>
      <c r="DH6" s="621"/>
      <c r="DI6" s="621"/>
      <c r="DJ6" s="621"/>
      <c r="DK6" s="621"/>
      <c r="DL6" s="621"/>
      <c r="DM6" s="621"/>
      <c r="DN6" s="621"/>
      <c r="DO6" s="621"/>
      <c r="DP6" s="622"/>
      <c r="DQ6" s="626">
        <v>68716</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561</v>
      </c>
      <c r="S7" s="621"/>
      <c r="T7" s="621"/>
      <c r="U7" s="621"/>
      <c r="V7" s="621"/>
      <c r="W7" s="621"/>
      <c r="X7" s="621"/>
      <c r="Y7" s="622"/>
      <c r="Z7" s="673">
        <v>0</v>
      </c>
      <c r="AA7" s="673"/>
      <c r="AB7" s="673"/>
      <c r="AC7" s="673"/>
      <c r="AD7" s="674">
        <v>561</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218087</v>
      </c>
      <c r="BH7" s="621"/>
      <c r="BI7" s="621"/>
      <c r="BJ7" s="621"/>
      <c r="BK7" s="621"/>
      <c r="BL7" s="621"/>
      <c r="BM7" s="621"/>
      <c r="BN7" s="622"/>
      <c r="BO7" s="673">
        <v>39.9</v>
      </c>
      <c r="BP7" s="673"/>
      <c r="BQ7" s="673"/>
      <c r="BR7" s="673"/>
      <c r="BS7" s="674">
        <v>7191</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1412288</v>
      </c>
      <c r="CS7" s="621"/>
      <c r="CT7" s="621"/>
      <c r="CU7" s="621"/>
      <c r="CV7" s="621"/>
      <c r="CW7" s="621"/>
      <c r="CX7" s="621"/>
      <c r="CY7" s="622"/>
      <c r="CZ7" s="673">
        <v>23</v>
      </c>
      <c r="DA7" s="673"/>
      <c r="DB7" s="673"/>
      <c r="DC7" s="673"/>
      <c r="DD7" s="626">
        <v>23026</v>
      </c>
      <c r="DE7" s="621"/>
      <c r="DF7" s="621"/>
      <c r="DG7" s="621"/>
      <c r="DH7" s="621"/>
      <c r="DI7" s="621"/>
      <c r="DJ7" s="621"/>
      <c r="DK7" s="621"/>
      <c r="DL7" s="621"/>
      <c r="DM7" s="621"/>
      <c r="DN7" s="621"/>
      <c r="DO7" s="621"/>
      <c r="DP7" s="622"/>
      <c r="DQ7" s="626">
        <v>1184735</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701</v>
      </c>
      <c r="S8" s="621"/>
      <c r="T8" s="621"/>
      <c r="U8" s="621"/>
      <c r="V8" s="621"/>
      <c r="W8" s="621"/>
      <c r="X8" s="621"/>
      <c r="Y8" s="622"/>
      <c r="Z8" s="673">
        <v>0</v>
      </c>
      <c r="AA8" s="673"/>
      <c r="AB8" s="673"/>
      <c r="AC8" s="673"/>
      <c r="AD8" s="674">
        <v>701</v>
      </c>
      <c r="AE8" s="674"/>
      <c r="AF8" s="674"/>
      <c r="AG8" s="674"/>
      <c r="AH8" s="674"/>
      <c r="AI8" s="674"/>
      <c r="AJ8" s="674"/>
      <c r="AK8" s="674"/>
      <c r="AL8" s="643">
        <v>0</v>
      </c>
      <c r="AM8" s="675"/>
      <c r="AN8" s="675"/>
      <c r="AO8" s="676"/>
      <c r="AP8" s="617" t="s">
        <v>224</v>
      </c>
      <c r="AQ8" s="618"/>
      <c r="AR8" s="618"/>
      <c r="AS8" s="618"/>
      <c r="AT8" s="618"/>
      <c r="AU8" s="618"/>
      <c r="AV8" s="618"/>
      <c r="AW8" s="618"/>
      <c r="AX8" s="618"/>
      <c r="AY8" s="618"/>
      <c r="AZ8" s="618"/>
      <c r="BA8" s="618"/>
      <c r="BB8" s="618"/>
      <c r="BC8" s="618"/>
      <c r="BD8" s="618"/>
      <c r="BE8" s="618"/>
      <c r="BF8" s="619"/>
      <c r="BG8" s="620">
        <v>9063</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1359155</v>
      </c>
      <c r="CS8" s="621"/>
      <c r="CT8" s="621"/>
      <c r="CU8" s="621"/>
      <c r="CV8" s="621"/>
      <c r="CW8" s="621"/>
      <c r="CX8" s="621"/>
      <c r="CY8" s="622"/>
      <c r="CZ8" s="673">
        <v>22.2</v>
      </c>
      <c r="DA8" s="673"/>
      <c r="DB8" s="673"/>
      <c r="DC8" s="673"/>
      <c r="DD8" s="626">
        <v>289956</v>
      </c>
      <c r="DE8" s="621"/>
      <c r="DF8" s="621"/>
      <c r="DG8" s="621"/>
      <c r="DH8" s="621"/>
      <c r="DI8" s="621"/>
      <c r="DJ8" s="621"/>
      <c r="DK8" s="621"/>
      <c r="DL8" s="621"/>
      <c r="DM8" s="621"/>
      <c r="DN8" s="621"/>
      <c r="DO8" s="621"/>
      <c r="DP8" s="622"/>
      <c r="DQ8" s="626">
        <v>645180</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352</v>
      </c>
      <c r="S9" s="621"/>
      <c r="T9" s="621"/>
      <c r="U9" s="621"/>
      <c r="V9" s="621"/>
      <c r="W9" s="621"/>
      <c r="X9" s="621"/>
      <c r="Y9" s="622"/>
      <c r="Z9" s="673">
        <v>0</v>
      </c>
      <c r="AA9" s="673"/>
      <c r="AB9" s="673"/>
      <c r="AC9" s="673"/>
      <c r="AD9" s="674">
        <v>352</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170357</v>
      </c>
      <c r="BH9" s="621"/>
      <c r="BI9" s="621"/>
      <c r="BJ9" s="621"/>
      <c r="BK9" s="621"/>
      <c r="BL9" s="621"/>
      <c r="BM9" s="621"/>
      <c r="BN9" s="622"/>
      <c r="BO9" s="673">
        <v>31.1</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730947</v>
      </c>
      <c r="CS9" s="621"/>
      <c r="CT9" s="621"/>
      <c r="CU9" s="621"/>
      <c r="CV9" s="621"/>
      <c r="CW9" s="621"/>
      <c r="CX9" s="621"/>
      <c r="CY9" s="622"/>
      <c r="CZ9" s="673">
        <v>11.9</v>
      </c>
      <c r="DA9" s="673"/>
      <c r="DB9" s="673"/>
      <c r="DC9" s="673"/>
      <c r="DD9" s="626">
        <v>2236</v>
      </c>
      <c r="DE9" s="621"/>
      <c r="DF9" s="621"/>
      <c r="DG9" s="621"/>
      <c r="DH9" s="621"/>
      <c r="DI9" s="621"/>
      <c r="DJ9" s="621"/>
      <c r="DK9" s="621"/>
      <c r="DL9" s="621"/>
      <c r="DM9" s="621"/>
      <c r="DN9" s="621"/>
      <c r="DO9" s="621"/>
      <c r="DP9" s="622"/>
      <c r="DQ9" s="626">
        <v>680670</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104253</v>
      </c>
      <c r="S10" s="621"/>
      <c r="T10" s="621"/>
      <c r="U10" s="621"/>
      <c r="V10" s="621"/>
      <c r="W10" s="621"/>
      <c r="X10" s="621"/>
      <c r="Y10" s="622"/>
      <c r="Z10" s="673">
        <v>1.7</v>
      </c>
      <c r="AA10" s="673"/>
      <c r="AB10" s="673"/>
      <c r="AC10" s="673"/>
      <c r="AD10" s="674">
        <v>104253</v>
      </c>
      <c r="AE10" s="674"/>
      <c r="AF10" s="674"/>
      <c r="AG10" s="674"/>
      <c r="AH10" s="674"/>
      <c r="AI10" s="674"/>
      <c r="AJ10" s="674"/>
      <c r="AK10" s="674"/>
      <c r="AL10" s="643">
        <v>2.8</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14821</v>
      </c>
      <c r="BH10" s="621"/>
      <c r="BI10" s="621"/>
      <c r="BJ10" s="621"/>
      <c r="BK10" s="621"/>
      <c r="BL10" s="621"/>
      <c r="BM10" s="621"/>
      <c r="BN10" s="622"/>
      <c r="BO10" s="673">
        <v>2.7</v>
      </c>
      <c r="BP10" s="673"/>
      <c r="BQ10" s="673"/>
      <c r="BR10" s="673"/>
      <c r="BS10" s="626">
        <v>2471</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23846</v>
      </c>
      <c r="BH11" s="621"/>
      <c r="BI11" s="621"/>
      <c r="BJ11" s="621"/>
      <c r="BK11" s="621"/>
      <c r="BL11" s="621"/>
      <c r="BM11" s="621"/>
      <c r="BN11" s="622"/>
      <c r="BO11" s="673">
        <v>4.4000000000000004</v>
      </c>
      <c r="BP11" s="673"/>
      <c r="BQ11" s="673"/>
      <c r="BR11" s="673"/>
      <c r="BS11" s="626">
        <v>4720</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272826</v>
      </c>
      <c r="CS11" s="621"/>
      <c r="CT11" s="621"/>
      <c r="CU11" s="621"/>
      <c r="CV11" s="621"/>
      <c r="CW11" s="621"/>
      <c r="CX11" s="621"/>
      <c r="CY11" s="622"/>
      <c r="CZ11" s="673">
        <v>4.4000000000000004</v>
      </c>
      <c r="DA11" s="673"/>
      <c r="DB11" s="673"/>
      <c r="DC11" s="673"/>
      <c r="DD11" s="626">
        <v>125273</v>
      </c>
      <c r="DE11" s="621"/>
      <c r="DF11" s="621"/>
      <c r="DG11" s="621"/>
      <c r="DH11" s="621"/>
      <c r="DI11" s="621"/>
      <c r="DJ11" s="621"/>
      <c r="DK11" s="621"/>
      <c r="DL11" s="621"/>
      <c r="DM11" s="621"/>
      <c r="DN11" s="621"/>
      <c r="DO11" s="621"/>
      <c r="DP11" s="622"/>
      <c r="DQ11" s="626">
        <v>109698</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265747</v>
      </c>
      <c r="BH12" s="621"/>
      <c r="BI12" s="621"/>
      <c r="BJ12" s="621"/>
      <c r="BK12" s="621"/>
      <c r="BL12" s="621"/>
      <c r="BM12" s="621"/>
      <c r="BN12" s="622"/>
      <c r="BO12" s="673">
        <v>48.6</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91998</v>
      </c>
      <c r="CS12" s="621"/>
      <c r="CT12" s="621"/>
      <c r="CU12" s="621"/>
      <c r="CV12" s="621"/>
      <c r="CW12" s="621"/>
      <c r="CX12" s="621"/>
      <c r="CY12" s="622"/>
      <c r="CZ12" s="673">
        <v>1.5</v>
      </c>
      <c r="DA12" s="673"/>
      <c r="DB12" s="673"/>
      <c r="DC12" s="673"/>
      <c r="DD12" s="626" t="s">
        <v>113</v>
      </c>
      <c r="DE12" s="621"/>
      <c r="DF12" s="621"/>
      <c r="DG12" s="621"/>
      <c r="DH12" s="621"/>
      <c r="DI12" s="621"/>
      <c r="DJ12" s="621"/>
      <c r="DK12" s="621"/>
      <c r="DL12" s="621"/>
      <c r="DM12" s="621"/>
      <c r="DN12" s="621"/>
      <c r="DO12" s="621"/>
      <c r="DP12" s="622"/>
      <c r="DQ12" s="626">
        <v>70933</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7277</v>
      </c>
      <c r="S13" s="621"/>
      <c r="T13" s="621"/>
      <c r="U13" s="621"/>
      <c r="V13" s="621"/>
      <c r="W13" s="621"/>
      <c r="X13" s="621"/>
      <c r="Y13" s="622"/>
      <c r="Z13" s="673">
        <v>0.1</v>
      </c>
      <c r="AA13" s="673"/>
      <c r="AB13" s="673"/>
      <c r="AC13" s="673"/>
      <c r="AD13" s="674">
        <v>7277</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250750</v>
      </c>
      <c r="BH13" s="621"/>
      <c r="BI13" s="621"/>
      <c r="BJ13" s="621"/>
      <c r="BK13" s="621"/>
      <c r="BL13" s="621"/>
      <c r="BM13" s="621"/>
      <c r="BN13" s="622"/>
      <c r="BO13" s="673">
        <v>45.8</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602918</v>
      </c>
      <c r="CS13" s="621"/>
      <c r="CT13" s="621"/>
      <c r="CU13" s="621"/>
      <c r="CV13" s="621"/>
      <c r="CW13" s="621"/>
      <c r="CX13" s="621"/>
      <c r="CY13" s="622"/>
      <c r="CZ13" s="673">
        <v>9.8000000000000007</v>
      </c>
      <c r="DA13" s="673"/>
      <c r="DB13" s="673"/>
      <c r="DC13" s="673"/>
      <c r="DD13" s="626">
        <v>245040</v>
      </c>
      <c r="DE13" s="621"/>
      <c r="DF13" s="621"/>
      <c r="DG13" s="621"/>
      <c r="DH13" s="621"/>
      <c r="DI13" s="621"/>
      <c r="DJ13" s="621"/>
      <c r="DK13" s="621"/>
      <c r="DL13" s="621"/>
      <c r="DM13" s="621"/>
      <c r="DN13" s="621"/>
      <c r="DO13" s="621"/>
      <c r="DP13" s="622"/>
      <c r="DQ13" s="626">
        <v>399359</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16266</v>
      </c>
      <c r="BH14" s="621"/>
      <c r="BI14" s="621"/>
      <c r="BJ14" s="621"/>
      <c r="BK14" s="621"/>
      <c r="BL14" s="621"/>
      <c r="BM14" s="621"/>
      <c r="BN14" s="622"/>
      <c r="BO14" s="673">
        <v>3</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259235</v>
      </c>
      <c r="CS14" s="621"/>
      <c r="CT14" s="621"/>
      <c r="CU14" s="621"/>
      <c r="CV14" s="621"/>
      <c r="CW14" s="621"/>
      <c r="CX14" s="621"/>
      <c r="CY14" s="622"/>
      <c r="CZ14" s="673">
        <v>4.2</v>
      </c>
      <c r="DA14" s="673"/>
      <c r="DB14" s="673"/>
      <c r="DC14" s="673"/>
      <c r="DD14" s="626" t="s">
        <v>113</v>
      </c>
      <c r="DE14" s="621"/>
      <c r="DF14" s="621"/>
      <c r="DG14" s="621"/>
      <c r="DH14" s="621"/>
      <c r="DI14" s="621"/>
      <c r="DJ14" s="621"/>
      <c r="DK14" s="621"/>
      <c r="DL14" s="621"/>
      <c r="DM14" s="621"/>
      <c r="DN14" s="621"/>
      <c r="DO14" s="621"/>
      <c r="DP14" s="622"/>
      <c r="DQ14" s="626">
        <v>259079</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335</v>
      </c>
      <c r="S15" s="621"/>
      <c r="T15" s="621"/>
      <c r="U15" s="621"/>
      <c r="V15" s="621"/>
      <c r="W15" s="621"/>
      <c r="X15" s="621"/>
      <c r="Y15" s="622"/>
      <c r="Z15" s="673">
        <v>0</v>
      </c>
      <c r="AA15" s="673"/>
      <c r="AB15" s="673"/>
      <c r="AC15" s="673"/>
      <c r="AD15" s="674">
        <v>335</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46135</v>
      </c>
      <c r="BH15" s="621"/>
      <c r="BI15" s="621"/>
      <c r="BJ15" s="621"/>
      <c r="BK15" s="621"/>
      <c r="BL15" s="621"/>
      <c r="BM15" s="621"/>
      <c r="BN15" s="622"/>
      <c r="BO15" s="673">
        <v>8.4</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485586</v>
      </c>
      <c r="CS15" s="621"/>
      <c r="CT15" s="621"/>
      <c r="CU15" s="621"/>
      <c r="CV15" s="621"/>
      <c r="CW15" s="621"/>
      <c r="CX15" s="621"/>
      <c r="CY15" s="622"/>
      <c r="CZ15" s="673">
        <v>7.9</v>
      </c>
      <c r="DA15" s="673"/>
      <c r="DB15" s="673"/>
      <c r="DC15" s="673"/>
      <c r="DD15" s="626">
        <v>104123</v>
      </c>
      <c r="DE15" s="621"/>
      <c r="DF15" s="621"/>
      <c r="DG15" s="621"/>
      <c r="DH15" s="621"/>
      <c r="DI15" s="621"/>
      <c r="DJ15" s="621"/>
      <c r="DK15" s="621"/>
      <c r="DL15" s="621"/>
      <c r="DM15" s="621"/>
      <c r="DN15" s="621"/>
      <c r="DO15" s="621"/>
      <c r="DP15" s="622"/>
      <c r="DQ15" s="626">
        <v>388654</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3526713</v>
      </c>
      <c r="S16" s="621"/>
      <c r="T16" s="621"/>
      <c r="U16" s="621"/>
      <c r="V16" s="621"/>
      <c r="W16" s="621"/>
      <c r="X16" s="621"/>
      <c r="Y16" s="622"/>
      <c r="Z16" s="673">
        <v>56</v>
      </c>
      <c r="AA16" s="673"/>
      <c r="AB16" s="673"/>
      <c r="AC16" s="673"/>
      <c r="AD16" s="674">
        <v>3064043</v>
      </c>
      <c r="AE16" s="674"/>
      <c r="AF16" s="674"/>
      <c r="AG16" s="674"/>
      <c r="AH16" s="674"/>
      <c r="AI16" s="674"/>
      <c r="AJ16" s="674"/>
      <c r="AK16" s="674"/>
      <c r="AL16" s="643">
        <v>81.3</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9</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9</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3064043</v>
      </c>
      <c r="S17" s="621"/>
      <c r="T17" s="621"/>
      <c r="U17" s="621"/>
      <c r="V17" s="621"/>
      <c r="W17" s="621"/>
      <c r="X17" s="621"/>
      <c r="Y17" s="622"/>
      <c r="Z17" s="673">
        <v>48.7</v>
      </c>
      <c r="AA17" s="673"/>
      <c r="AB17" s="673"/>
      <c r="AC17" s="673"/>
      <c r="AD17" s="674">
        <v>3064043</v>
      </c>
      <c r="AE17" s="674"/>
      <c r="AF17" s="674"/>
      <c r="AG17" s="674"/>
      <c r="AH17" s="674"/>
      <c r="AI17" s="674"/>
      <c r="AJ17" s="674"/>
      <c r="AK17" s="674"/>
      <c r="AL17" s="643">
        <v>81.3</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852271</v>
      </c>
      <c r="CS17" s="621"/>
      <c r="CT17" s="621"/>
      <c r="CU17" s="621"/>
      <c r="CV17" s="621"/>
      <c r="CW17" s="621"/>
      <c r="CX17" s="621"/>
      <c r="CY17" s="622"/>
      <c r="CZ17" s="673">
        <v>13.9</v>
      </c>
      <c r="DA17" s="673"/>
      <c r="DB17" s="673"/>
      <c r="DC17" s="673"/>
      <c r="DD17" s="626" t="s">
        <v>113</v>
      </c>
      <c r="DE17" s="621"/>
      <c r="DF17" s="621"/>
      <c r="DG17" s="621"/>
      <c r="DH17" s="621"/>
      <c r="DI17" s="621"/>
      <c r="DJ17" s="621"/>
      <c r="DK17" s="621"/>
      <c r="DL17" s="621"/>
      <c r="DM17" s="621"/>
      <c r="DN17" s="621"/>
      <c r="DO17" s="621"/>
      <c r="DP17" s="622"/>
      <c r="DQ17" s="626">
        <v>821075</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462670</v>
      </c>
      <c r="S18" s="621"/>
      <c r="T18" s="621"/>
      <c r="U18" s="621"/>
      <c r="V18" s="621"/>
      <c r="W18" s="621"/>
      <c r="X18" s="621"/>
      <c r="Y18" s="622"/>
      <c r="Z18" s="673">
        <v>7.3</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727</v>
      </c>
      <c r="BH19" s="621"/>
      <c r="BI19" s="621"/>
      <c r="BJ19" s="621"/>
      <c r="BK19" s="621"/>
      <c r="BL19" s="621"/>
      <c r="BM19" s="621"/>
      <c r="BN19" s="622"/>
      <c r="BO19" s="673">
        <v>0.1</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4223833</v>
      </c>
      <c r="S20" s="621"/>
      <c r="T20" s="621"/>
      <c r="U20" s="621"/>
      <c r="V20" s="621"/>
      <c r="W20" s="621"/>
      <c r="X20" s="621"/>
      <c r="Y20" s="622"/>
      <c r="Z20" s="673">
        <v>67.099999999999994</v>
      </c>
      <c r="AA20" s="673"/>
      <c r="AB20" s="673"/>
      <c r="AC20" s="673"/>
      <c r="AD20" s="674">
        <v>3761163</v>
      </c>
      <c r="AE20" s="674"/>
      <c r="AF20" s="674"/>
      <c r="AG20" s="674"/>
      <c r="AH20" s="674"/>
      <c r="AI20" s="674"/>
      <c r="AJ20" s="674"/>
      <c r="AK20" s="674"/>
      <c r="AL20" s="643">
        <v>99.8</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727</v>
      </c>
      <c r="BH20" s="621"/>
      <c r="BI20" s="621"/>
      <c r="BJ20" s="621"/>
      <c r="BK20" s="621"/>
      <c r="BL20" s="621"/>
      <c r="BM20" s="621"/>
      <c r="BN20" s="622"/>
      <c r="BO20" s="673">
        <v>0.1</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6135949</v>
      </c>
      <c r="CS20" s="621"/>
      <c r="CT20" s="621"/>
      <c r="CU20" s="621"/>
      <c r="CV20" s="621"/>
      <c r="CW20" s="621"/>
      <c r="CX20" s="621"/>
      <c r="CY20" s="622"/>
      <c r="CZ20" s="673">
        <v>100</v>
      </c>
      <c r="DA20" s="673"/>
      <c r="DB20" s="673"/>
      <c r="DC20" s="673"/>
      <c r="DD20" s="626">
        <v>789654</v>
      </c>
      <c r="DE20" s="621"/>
      <c r="DF20" s="621"/>
      <c r="DG20" s="621"/>
      <c r="DH20" s="621"/>
      <c r="DI20" s="621"/>
      <c r="DJ20" s="621"/>
      <c r="DK20" s="621"/>
      <c r="DL20" s="621"/>
      <c r="DM20" s="621"/>
      <c r="DN20" s="621"/>
      <c r="DO20" s="621"/>
      <c r="DP20" s="622"/>
      <c r="DQ20" s="626">
        <v>4628108</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604</v>
      </c>
      <c r="S21" s="621"/>
      <c r="T21" s="621"/>
      <c r="U21" s="621"/>
      <c r="V21" s="621"/>
      <c r="W21" s="621"/>
      <c r="X21" s="621"/>
      <c r="Y21" s="622"/>
      <c r="Z21" s="673">
        <v>0</v>
      </c>
      <c r="AA21" s="673"/>
      <c r="AB21" s="673"/>
      <c r="AC21" s="673"/>
      <c r="AD21" s="674">
        <v>604</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727</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39916</v>
      </c>
      <c r="S22" s="621"/>
      <c r="T22" s="621"/>
      <c r="U22" s="621"/>
      <c r="V22" s="621"/>
      <c r="W22" s="621"/>
      <c r="X22" s="621"/>
      <c r="Y22" s="622"/>
      <c r="Z22" s="673">
        <v>0.6</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54066</v>
      </c>
      <c r="S23" s="621"/>
      <c r="T23" s="621"/>
      <c r="U23" s="621"/>
      <c r="V23" s="621"/>
      <c r="W23" s="621"/>
      <c r="X23" s="621"/>
      <c r="Y23" s="622"/>
      <c r="Z23" s="673">
        <v>0.9</v>
      </c>
      <c r="AA23" s="673"/>
      <c r="AB23" s="673"/>
      <c r="AC23" s="673"/>
      <c r="AD23" s="674" t="s">
        <v>113</v>
      </c>
      <c r="AE23" s="674"/>
      <c r="AF23" s="674"/>
      <c r="AG23" s="674"/>
      <c r="AH23" s="674"/>
      <c r="AI23" s="674"/>
      <c r="AJ23" s="674"/>
      <c r="AK23" s="674"/>
      <c r="AL23" s="643" t="s">
        <v>113</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25066</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2120994</v>
      </c>
      <c r="CS24" s="671"/>
      <c r="CT24" s="671"/>
      <c r="CU24" s="671"/>
      <c r="CV24" s="671"/>
      <c r="CW24" s="671"/>
      <c r="CX24" s="671"/>
      <c r="CY24" s="718"/>
      <c r="CZ24" s="722">
        <v>34.6</v>
      </c>
      <c r="DA24" s="723"/>
      <c r="DB24" s="723"/>
      <c r="DC24" s="724"/>
      <c r="DD24" s="717">
        <v>1812255</v>
      </c>
      <c r="DE24" s="671"/>
      <c r="DF24" s="671"/>
      <c r="DG24" s="671"/>
      <c r="DH24" s="671"/>
      <c r="DI24" s="671"/>
      <c r="DJ24" s="671"/>
      <c r="DK24" s="718"/>
      <c r="DL24" s="717">
        <v>1798278</v>
      </c>
      <c r="DM24" s="671"/>
      <c r="DN24" s="671"/>
      <c r="DO24" s="671"/>
      <c r="DP24" s="671"/>
      <c r="DQ24" s="671"/>
      <c r="DR24" s="671"/>
      <c r="DS24" s="671"/>
      <c r="DT24" s="671"/>
      <c r="DU24" s="671"/>
      <c r="DV24" s="718"/>
      <c r="DW24" s="719">
        <v>45.9</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451044</v>
      </c>
      <c r="S25" s="621"/>
      <c r="T25" s="621"/>
      <c r="U25" s="621"/>
      <c r="V25" s="621"/>
      <c r="W25" s="621"/>
      <c r="X25" s="621"/>
      <c r="Y25" s="622"/>
      <c r="Z25" s="673">
        <v>7.2</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912656</v>
      </c>
      <c r="CS25" s="639"/>
      <c r="CT25" s="639"/>
      <c r="CU25" s="639"/>
      <c r="CV25" s="639"/>
      <c r="CW25" s="639"/>
      <c r="CX25" s="639"/>
      <c r="CY25" s="640"/>
      <c r="CZ25" s="623">
        <v>14.9</v>
      </c>
      <c r="DA25" s="641"/>
      <c r="DB25" s="641"/>
      <c r="DC25" s="642"/>
      <c r="DD25" s="626">
        <v>902406</v>
      </c>
      <c r="DE25" s="639"/>
      <c r="DF25" s="639"/>
      <c r="DG25" s="639"/>
      <c r="DH25" s="639"/>
      <c r="DI25" s="639"/>
      <c r="DJ25" s="639"/>
      <c r="DK25" s="640"/>
      <c r="DL25" s="626">
        <v>895358</v>
      </c>
      <c r="DM25" s="639"/>
      <c r="DN25" s="639"/>
      <c r="DO25" s="639"/>
      <c r="DP25" s="639"/>
      <c r="DQ25" s="639"/>
      <c r="DR25" s="639"/>
      <c r="DS25" s="639"/>
      <c r="DT25" s="639"/>
      <c r="DU25" s="639"/>
      <c r="DV25" s="640"/>
      <c r="DW25" s="643">
        <v>22.9</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566167</v>
      </c>
      <c r="CS26" s="621"/>
      <c r="CT26" s="621"/>
      <c r="CU26" s="621"/>
      <c r="CV26" s="621"/>
      <c r="CW26" s="621"/>
      <c r="CX26" s="621"/>
      <c r="CY26" s="622"/>
      <c r="CZ26" s="623">
        <v>9.1999999999999993</v>
      </c>
      <c r="DA26" s="641"/>
      <c r="DB26" s="641"/>
      <c r="DC26" s="642"/>
      <c r="DD26" s="626">
        <v>560351</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235699</v>
      </c>
      <c r="S27" s="621"/>
      <c r="T27" s="621"/>
      <c r="U27" s="621"/>
      <c r="V27" s="621"/>
      <c r="W27" s="621"/>
      <c r="X27" s="621"/>
      <c r="Y27" s="622"/>
      <c r="Z27" s="673">
        <v>3.7</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546962</v>
      </c>
      <c r="BH27" s="621"/>
      <c r="BI27" s="621"/>
      <c r="BJ27" s="621"/>
      <c r="BK27" s="621"/>
      <c r="BL27" s="621"/>
      <c r="BM27" s="621"/>
      <c r="BN27" s="622"/>
      <c r="BO27" s="673">
        <v>100</v>
      </c>
      <c r="BP27" s="673"/>
      <c r="BQ27" s="673"/>
      <c r="BR27" s="673"/>
      <c r="BS27" s="626">
        <v>7191</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356067</v>
      </c>
      <c r="CS27" s="639"/>
      <c r="CT27" s="639"/>
      <c r="CU27" s="639"/>
      <c r="CV27" s="639"/>
      <c r="CW27" s="639"/>
      <c r="CX27" s="639"/>
      <c r="CY27" s="640"/>
      <c r="CZ27" s="623">
        <v>5.8</v>
      </c>
      <c r="DA27" s="641"/>
      <c r="DB27" s="641"/>
      <c r="DC27" s="642"/>
      <c r="DD27" s="626">
        <v>88774</v>
      </c>
      <c r="DE27" s="639"/>
      <c r="DF27" s="639"/>
      <c r="DG27" s="639"/>
      <c r="DH27" s="639"/>
      <c r="DI27" s="639"/>
      <c r="DJ27" s="639"/>
      <c r="DK27" s="640"/>
      <c r="DL27" s="626">
        <v>81845</v>
      </c>
      <c r="DM27" s="639"/>
      <c r="DN27" s="639"/>
      <c r="DO27" s="639"/>
      <c r="DP27" s="639"/>
      <c r="DQ27" s="639"/>
      <c r="DR27" s="639"/>
      <c r="DS27" s="639"/>
      <c r="DT27" s="639"/>
      <c r="DU27" s="639"/>
      <c r="DV27" s="640"/>
      <c r="DW27" s="643">
        <v>2.1</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37824</v>
      </c>
      <c r="S28" s="621"/>
      <c r="T28" s="621"/>
      <c r="U28" s="621"/>
      <c r="V28" s="621"/>
      <c r="W28" s="621"/>
      <c r="X28" s="621"/>
      <c r="Y28" s="622"/>
      <c r="Z28" s="673">
        <v>0.6</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852271</v>
      </c>
      <c r="CS28" s="621"/>
      <c r="CT28" s="621"/>
      <c r="CU28" s="621"/>
      <c r="CV28" s="621"/>
      <c r="CW28" s="621"/>
      <c r="CX28" s="621"/>
      <c r="CY28" s="622"/>
      <c r="CZ28" s="623">
        <v>13.9</v>
      </c>
      <c r="DA28" s="641"/>
      <c r="DB28" s="641"/>
      <c r="DC28" s="642"/>
      <c r="DD28" s="626">
        <v>821075</v>
      </c>
      <c r="DE28" s="621"/>
      <c r="DF28" s="621"/>
      <c r="DG28" s="621"/>
      <c r="DH28" s="621"/>
      <c r="DI28" s="621"/>
      <c r="DJ28" s="621"/>
      <c r="DK28" s="622"/>
      <c r="DL28" s="626">
        <v>821075</v>
      </c>
      <c r="DM28" s="621"/>
      <c r="DN28" s="621"/>
      <c r="DO28" s="621"/>
      <c r="DP28" s="621"/>
      <c r="DQ28" s="621"/>
      <c r="DR28" s="621"/>
      <c r="DS28" s="621"/>
      <c r="DT28" s="621"/>
      <c r="DU28" s="621"/>
      <c r="DV28" s="622"/>
      <c r="DW28" s="643">
        <v>21</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24158</v>
      </c>
      <c r="S29" s="621"/>
      <c r="T29" s="621"/>
      <c r="U29" s="621"/>
      <c r="V29" s="621"/>
      <c r="W29" s="621"/>
      <c r="X29" s="621"/>
      <c r="Y29" s="622"/>
      <c r="Z29" s="673">
        <v>0.4</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852223</v>
      </c>
      <c r="CS29" s="639"/>
      <c r="CT29" s="639"/>
      <c r="CU29" s="639"/>
      <c r="CV29" s="639"/>
      <c r="CW29" s="639"/>
      <c r="CX29" s="639"/>
      <c r="CY29" s="640"/>
      <c r="CZ29" s="623">
        <v>13.9</v>
      </c>
      <c r="DA29" s="641"/>
      <c r="DB29" s="641"/>
      <c r="DC29" s="642"/>
      <c r="DD29" s="626">
        <v>821027</v>
      </c>
      <c r="DE29" s="639"/>
      <c r="DF29" s="639"/>
      <c r="DG29" s="639"/>
      <c r="DH29" s="639"/>
      <c r="DI29" s="639"/>
      <c r="DJ29" s="639"/>
      <c r="DK29" s="640"/>
      <c r="DL29" s="626">
        <v>821027</v>
      </c>
      <c r="DM29" s="639"/>
      <c r="DN29" s="639"/>
      <c r="DO29" s="639"/>
      <c r="DP29" s="639"/>
      <c r="DQ29" s="639"/>
      <c r="DR29" s="639"/>
      <c r="DS29" s="639"/>
      <c r="DT29" s="639"/>
      <c r="DU29" s="639"/>
      <c r="DV29" s="640"/>
      <c r="DW29" s="643">
        <v>21</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324331</v>
      </c>
      <c r="S30" s="621"/>
      <c r="T30" s="621"/>
      <c r="U30" s="621"/>
      <c r="V30" s="621"/>
      <c r="W30" s="621"/>
      <c r="X30" s="621"/>
      <c r="Y30" s="622"/>
      <c r="Z30" s="673">
        <v>5.0999999999999996</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99.6</v>
      </c>
      <c r="BH30" s="687"/>
      <c r="BI30" s="687"/>
      <c r="BJ30" s="687"/>
      <c r="BK30" s="687"/>
      <c r="BL30" s="687"/>
      <c r="BM30" s="688">
        <v>98.6</v>
      </c>
      <c r="BN30" s="687"/>
      <c r="BO30" s="687"/>
      <c r="BP30" s="687"/>
      <c r="BQ30" s="689"/>
      <c r="BR30" s="686">
        <v>99.5</v>
      </c>
      <c r="BS30" s="687"/>
      <c r="BT30" s="687"/>
      <c r="BU30" s="687"/>
      <c r="BV30" s="687"/>
      <c r="BW30" s="687"/>
      <c r="BX30" s="688">
        <v>98.3</v>
      </c>
      <c r="BY30" s="687"/>
      <c r="BZ30" s="687"/>
      <c r="CA30" s="687"/>
      <c r="CB30" s="689"/>
      <c r="CD30" s="692"/>
      <c r="CE30" s="693"/>
      <c r="CF30" s="657" t="s">
        <v>295</v>
      </c>
      <c r="CG30" s="654"/>
      <c r="CH30" s="654"/>
      <c r="CI30" s="654"/>
      <c r="CJ30" s="654"/>
      <c r="CK30" s="654"/>
      <c r="CL30" s="654"/>
      <c r="CM30" s="654"/>
      <c r="CN30" s="654"/>
      <c r="CO30" s="654"/>
      <c r="CP30" s="654"/>
      <c r="CQ30" s="655"/>
      <c r="CR30" s="620">
        <v>773315</v>
      </c>
      <c r="CS30" s="621"/>
      <c r="CT30" s="621"/>
      <c r="CU30" s="621"/>
      <c r="CV30" s="621"/>
      <c r="CW30" s="621"/>
      <c r="CX30" s="621"/>
      <c r="CY30" s="622"/>
      <c r="CZ30" s="623">
        <v>12.6</v>
      </c>
      <c r="DA30" s="641"/>
      <c r="DB30" s="641"/>
      <c r="DC30" s="642"/>
      <c r="DD30" s="626">
        <v>742119</v>
      </c>
      <c r="DE30" s="621"/>
      <c r="DF30" s="621"/>
      <c r="DG30" s="621"/>
      <c r="DH30" s="621"/>
      <c r="DI30" s="621"/>
      <c r="DJ30" s="621"/>
      <c r="DK30" s="622"/>
      <c r="DL30" s="626">
        <v>742119</v>
      </c>
      <c r="DM30" s="621"/>
      <c r="DN30" s="621"/>
      <c r="DO30" s="621"/>
      <c r="DP30" s="621"/>
      <c r="DQ30" s="621"/>
      <c r="DR30" s="621"/>
      <c r="DS30" s="621"/>
      <c r="DT30" s="621"/>
      <c r="DU30" s="621"/>
      <c r="DV30" s="622"/>
      <c r="DW30" s="643">
        <v>19</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69099</v>
      </c>
      <c r="S31" s="621"/>
      <c r="T31" s="621"/>
      <c r="U31" s="621"/>
      <c r="V31" s="621"/>
      <c r="W31" s="621"/>
      <c r="X31" s="621"/>
      <c r="Y31" s="622"/>
      <c r="Z31" s="673">
        <v>1.1000000000000001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99.6</v>
      </c>
      <c r="BH31" s="639"/>
      <c r="BI31" s="639"/>
      <c r="BJ31" s="639"/>
      <c r="BK31" s="639"/>
      <c r="BL31" s="639"/>
      <c r="BM31" s="675">
        <v>98.9</v>
      </c>
      <c r="BN31" s="685"/>
      <c r="BO31" s="685"/>
      <c r="BP31" s="685"/>
      <c r="BQ31" s="649"/>
      <c r="BR31" s="684">
        <v>99.7</v>
      </c>
      <c r="BS31" s="639"/>
      <c r="BT31" s="639"/>
      <c r="BU31" s="639"/>
      <c r="BV31" s="639"/>
      <c r="BW31" s="639"/>
      <c r="BX31" s="675">
        <v>98.6</v>
      </c>
      <c r="BY31" s="685"/>
      <c r="BZ31" s="685"/>
      <c r="CA31" s="685"/>
      <c r="CB31" s="649"/>
      <c r="CD31" s="692"/>
      <c r="CE31" s="693"/>
      <c r="CF31" s="657" t="s">
        <v>299</v>
      </c>
      <c r="CG31" s="654"/>
      <c r="CH31" s="654"/>
      <c r="CI31" s="654"/>
      <c r="CJ31" s="654"/>
      <c r="CK31" s="654"/>
      <c r="CL31" s="654"/>
      <c r="CM31" s="654"/>
      <c r="CN31" s="654"/>
      <c r="CO31" s="654"/>
      <c r="CP31" s="654"/>
      <c r="CQ31" s="655"/>
      <c r="CR31" s="620">
        <v>78908</v>
      </c>
      <c r="CS31" s="639"/>
      <c r="CT31" s="639"/>
      <c r="CU31" s="639"/>
      <c r="CV31" s="639"/>
      <c r="CW31" s="639"/>
      <c r="CX31" s="639"/>
      <c r="CY31" s="640"/>
      <c r="CZ31" s="623">
        <v>1.3</v>
      </c>
      <c r="DA31" s="641"/>
      <c r="DB31" s="641"/>
      <c r="DC31" s="642"/>
      <c r="DD31" s="626">
        <v>78908</v>
      </c>
      <c r="DE31" s="639"/>
      <c r="DF31" s="639"/>
      <c r="DG31" s="639"/>
      <c r="DH31" s="639"/>
      <c r="DI31" s="639"/>
      <c r="DJ31" s="639"/>
      <c r="DK31" s="640"/>
      <c r="DL31" s="626">
        <v>78908</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122322</v>
      </c>
      <c r="S32" s="621"/>
      <c r="T32" s="621"/>
      <c r="U32" s="621"/>
      <c r="V32" s="621"/>
      <c r="W32" s="621"/>
      <c r="X32" s="621"/>
      <c r="Y32" s="622"/>
      <c r="Z32" s="673">
        <v>1.9</v>
      </c>
      <c r="AA32" s="673"/>
      <c r="AB32" s="673"/>
      <c r="AC32" s="673"/>
      <c r="AD32" s="674">
        <v>8387</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99.5</v>
      </c>
      <c r="BH32" s="605"/>
      <c r="BI32" s="605"/>
      <c r="BJ32" s="605"/>
      <c r="BK32" s="605"/>
      <c r="BL32" s="605"/>
      <c r="BM32" s="668">
        <v>97.9</v>
      </c>
      <c r="BN32" s="605"/>
      <c r="BO32" s="605"/>
      <c r="BP32" s="605"/>
      <c r="BQ32" s="662"/>
      <c r="BR32" s="683">
        <v>99.3</v>
      </c>
      <c r="BS32" s="605"/>
      <c r="BT32" s="605"/>
      <c r="BU32" s="605"/>
      <c r="BV32" s="605"/>
      <c r="BW32" s="605"/>
      <c r="BX32" s="668">
        <v>97.6</v>
      </c>
      <c r="BY32" s="605"/>
      <c r="BZ32" s="605"/>
      <c r="CA32" s="605"/>
      <c r="CB32" s="662"/>
      <c r="CD32" s="694"/>
      <c r="CE32" s="695"/>
      <c r="CF32" s="657" t="s">
        <v>302</v>
      </c>
      <c r="CG32" s="654"/>
      <c r="CH32" s="654"/>
      <c r="CI32" s="654"/>
      <c r="CJ32" s="654"/>
      <c r="CK32" s="654"/>
      <c r="CL32" s="654"/>
      <c r="CM32" s="654"/>
      <c r="CN32" s="654"/>
      <c r="CO32" s="654"/>
      <c r="CP32" s="654"/>
      <c r="CQ32" s="655"/>
      <c r="CR32" s="620">
        <v>48</v>
      </c>
      <c r="CS32" s="621"/>
      <c r="CT32" s="621"/>
      <c r="CU32" s="621"/>
      <c r="CV32" s="621"/>
      <c r="CW32" s="621"/>
      <c r="CX32" s="621"/>
      <c r="CY32" s="622"/>
      <c r="CZ32" s="623">
        <v>0</v>
      </c>
      <c r="DA32" s="641"/>
      <c r="DB32" s="641"/>
      <c r="DC32" s="642"/>
      <c r="DD32" s="626">
        <v>48</v>
      </c>
      <c r="DE32" s="621"/>
      <c r="DF32" s="621"/>
      <c r="DG32" s="621"/>
      <c r="DH32" s="621"/>
      <c r="DI32" s="621"/>
      <c r="DJ32" s="621"/>
      <c r="DK32" s="622"/>
      <c r="DL32" s="626">
        <v>48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690100</v>
      </c>
      <c r="S33" s="621"/>
      <c r="T33" s="621"/>
      <c r="U33" s="621"/>
      <c r="V33" s="621"/>
      <c r="W33" s="621"/>
      <c r="X33" s="621"/>
      <c r="Y33" s="622"/>
      <c r="Z33" s="673">
        <v>11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3225292</v>
      </c>
      <c r="CS33" s="639"/>
      <c r="CT33" s="639"/>
      <c r="CU33" s="639"/>
      <c r="CV33" s="639"/>
      <c r="CW33" s="639"/>
      <c r="CX33" s="639"/>
      <c r="CY33" s="640"/>
      <c r="CZ33" s="623">
        <v>52.6</v>
      </c>
      <c r="DA33" s="641"/>
      <c r="DB33" s="641"/>
      <c r="DC33" s="642"/>
      <c r="DD33" s="626">
        <v>2648752</v>
      </c>
      <c r="DE33" s="639"/>
      <c r="DF33" s="639"/>
      <c r="DG33" s="639"/>
      <c r="DH33" s="639"/>
      <c r="DI33" s="639"/>
      <c r="DJ33" s="639"/>
      <c r="DK33" s="640"/>
      <c r="DL33" s="626">
        <v>1798054</v>
      </c>
      <c r="DM33" s="639"/>
      <c r="DN33" s="639"/>
      <c r="DO33" s="639"/>
      <c r="DP33" s="639"/>
      <c r="DQ33" s="639"/>
      <c r="DR33" s="639"/>
      <c r="DS33" s="639"/>
      <c r="DT33" s="639"/>
      <c r="DU33" s="639"/>
      <c r="DV33" s="640"/>
      <c r="DW33" s="643">
        <v>45.9</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938214</v>
      </c>
      <c r="CS34" s="621"/>
      <c r="CT34" s="621"/>
      <c r="CU34" s="621"/>
      <c r="CV34" s="621"/>
      <c r="CW34" s="621"/>
      <c r="CX34" s="621"/>
      <c r="CY34" s="622"/>
      <c r="CZ34" s="623">
        <v>15.3</v>
      </c>
      <c r="DA34" s="641"/>
      <c r="DB34" s="641"/>
      <c r="DC34" s="642"/>
      <c r="DD34" s="626">
        <v>779561</v>
      </c>
      <c r="DE34" s="621"/>
      <c r="DF34" s="621"/>
      <c r="DG34" s="621"/>
      <c r="DH34" s="621"/>
      <c r="DI34" s="621"/>
      <c r="DJ34" s="621"/>
      <c r="DK34" s="622"/>
      <c r="DL34" s="626">
        <v>689447</v>
      </c>
      <c r="DM34" s="621"/>
      <c r="DN34" s="621"/>
      <c r="DO34" s="621"/>
      <c r="DP34" s="621"/>
      <c r="DQ34" s="621"/>
      <c r="DR34" s="621"/>
      <c r="DS34" s="621"/>
      <c r="DT34" s="621"/>
      <c r="DU34" s="621"/>
      <c r="DV34" s="622"/>
      <c r="DW34" s="643">
        <v>17.600000000000001</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144900</v>
      </c>
      <c r="S35" s="621"/>
      <c r="T35" s="621"/>
      <c r="U35" s="621"/>
      <c r="V35" s="621"/>
      <c r="W35" s="621"/>
      <c r="X35" s="621"/>
      <c r="Y35" s="622"/>
      <c r="Z35" s="673">
        <v>2.2999999999999998</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928331</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56662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241408</v>
      </c>
      <c r="CS35" s="639"/>
      <c r="CT35" s="639"/>
      <c r="CU35" s="639"/>
      <c r="CV35" s="639"/>
      <c r="CW35" s="639"/>
      <c r="CX35" s="639"/>
      <c r="CY35" s="640"/>
      <c r="CZ35" s="623">
        <v>3.9</v>
      </c>
      <c r="DA35" s="641"/>
      <c r="DB35" s="641"/>
      <c r="DC35" s="642"/>
      <c r="DD35" s="626">
        <v>213934</v>
      </c>
      <c r="DE35" s="639"/>
      <c r="DF35" s="639"/>
      <c r="DG35" s="639"/>
      <c r="DH35" s="639"/>
      <c r="DI35" s="639"/>
      <c r="DJ35" s="639"/>
      <c r="DK35" s="640"/>
      <c r="DL35" s="626">
        <v>160281</v>
      </c>
      <c r="DM35" s="639"/>
      <c r="DN35" s="639"/>
      <c r="DO35" s="639"/>
      <c r="DP35" s="639"/>
      <c r="DQ35" s="639"/>
      <c r="DR35" s="639"/>
      <c r="DS35" s="639"/>
      <c r="DT35" s="639"/>
      <c r="DU35" s="639"/>
      <c r="DV35" s="640"/>
      <c r="DW35" s="643">
        <v>4.0999999999999996</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6298062</v>
      </c>
      <c r="S36" s="661"/>
      <c r="T36" s="661"/>
      <c r="U36" s="661"/>
      <c r="V36" s="661"/>
      <c r="W36" s="661"/>
      <c r="X36" s="661"/>
      <c r="Y36" s="664"/>
      <c r="Z36" s="665">
        <v>100</v>
      </c>
      <c r="AA36" s="665"/>
      <c r="AB36" s="665"/>
      <c r="AC36" s="665"/>
      <c r="AD36" s="666">
        <v>3770154</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264375</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39735</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864180</v>
      </c>
      <c r="CS36" s="621"/>
      <c r="CT36" s="621"/>
      <c r="CU36" s="621"/>
      <c r="CV36" s="621"/>
      <c r="CW36" s="621"/>
      <c r="CX36" s="621"/>
      <c r="CY36" s="622"/>
      <c r="CZ36" s="623">
        <v>14.1</v>
      </c>
      <c r="DA36" s="641"/>
      <c r="DB36" s="641"/>
      <c r="DC36" s="642"/>
      <c r="DD36" s="626">
        <v>729811</v>
      </c>
      <c r="DE36" s="621"/>
      <c r="DF36" s="621"/>
      <c r="DG36" s="621"/>
      <c r="DH36" s="621"/>
      <c r="DI36" s="621"/>
      <c r="DJ36" s="621"/>
      <c r="DK36" s="622"/>
      <c r="DL36" s="626">
        <v>546183</v>
      </c>
      <c r="DM36" s="621"/>
      <c r="DN36" s="621"/>
      <c r="DO36" s="621"/>
      <c r="DP36" s="621"/>
      <c r="DQ36" s="621"/>
      <c r="DR36" s="621"/>
      <c r="DS36" s="621"/>
      <c r="DT36" s="621"/>
      <c r="DU36" s="621"/>
      <c r="DV36" s="622"/>
      <c r="DW36" s="643">
        <v>14</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126500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1242</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314967</v>
      </c>
      <c r="CS37" s="639"/>
      <c r="CT37" s="639"/>
      <c r="CU37" s="639"/>
      <c r="CV37" s="639"/>
      <c r="CW37" s="639"/>
      <c r="CX37" s="639"/>
      <c r="CY37" s="640"/>
      <c r="CZ37" s="623">
        <v>5.0999999999999996</v>
      </c>
      <c r="DA37" s="641"/>
      <c r="DB37" s="641"/>
      <c r="DC37" s="642"/>
      <c r="DD37" s="626">
        <v>314967</v>
      </c>
      <c r="DE37" s="639"/>
      <c r="DF37" s="639"/>
      <c r="DG37" s="639"/>
      <c r="DH37" s="639"/>
      <c r="DI37" s="639"/>
      <c r="DJ37" s="639"/>
      <c r="DK37" s="640"/>
      <c r="DL37" s="626">
        <v>297924</v>
      </c>
      <c r="DM37" s="639"/>
      <c r="DN37" s="639"/>
      <c r="DO37" s="639"/>
      <c r="DP37" s="639"/>
      <c r="DQ37" s="639"/>
      <c r="DR37" s="639"/>
      <c r="DS37" s="639"/>
      <c r="DT37" s="639"/>
      <c r="DU37" s="639"/>
      <c r="DV37" s="640"/>
      <c r="DW37" s="643">
        <v>7.6</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62317</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2139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601639</v>
      </c>
      <c r="CS38" s="621"/>
      <c r="CT38" s="621"/>
      <c r="CU38" s="621"/>
      <c r="CV38" s="621"/>
      <c r="CW38" s="621"/>
      <c r="CX38" s="621"/>
      <c r="CY38" s="622"/>
      <c r="CZ38" s="623">
        <v>9.8000000000000007</v>
      </c>
      <c r="DA38" s="641"/>
      <c r="DB38" s="641"/>
      <c r="DC38" s="642"/>
      <c r="DD38" s="626">
        <v>521918</v>
      </c>
      <c r="DE38" s="621"/>
      <c r="DF38" s="621"/>
      <c r="DG38" s="621"/>
      <c r="DH38" s="621"/>
      <c r="DI38" s="621"/>
      <c r="DJ38" s="621"/>
      <c r="DK38" s="622"/>
      <c r="DL38" s="626">
        <v>402143</v>
      </c>
      <c r="DM38" s="621"/>
      <c r="DN38" s="621"/>
      <c r="DO38" s="621"/>
      <c r="DP38" s="621"/>
      <c r="DQ38" s="621"/>
      <c r="DR38" s="621"/>
      <c r="DS38" s="621"/>
      <c r="DT38" s="621"/>
      <c r="DU38" s="621"/>
      <c r="DV38" s="622"/>
      <c r="DW38" s="643">
        <v>10.3</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110</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521851</v>
      </c>
      <c r="CS39" s="639"/>
      <c r="CT39" s="639"/>
      <c r="CU39" s="639"/>
      <c r="CV39" s="639"/>
      <c r="CW39" s="639"/>
      <c r="CX39" s="639"/>
      <c r="CY39" s="640"/>
      <c r="CZ39" s="623">
        <v>8.5</v>
      </c>
      <c r="DA39" s="641"/>
      <c r="DB39" s="641"/>
      <c r="DC39" s="642"/>
      <c r="DD39" s="626">
        <v>377444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142719</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129</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58000</v>
      </c>
      <c r="CS40" s="621"/>
      <c r="CT40" s="621"/>
      <c r="CU40" s="621"/>
      <c r="CV40" s="621"/>
      <c r="CW40" s="621"/>
      <c r="CX40" s="621"/>
      <c r="CY40" s="622"/>
      <c r="CZ40" s="623">
        <v>0.9</v>
      </c>
      <c r="DA40" s="641"/>
      <c r="DB40" s="641"/>
      <c r="DC40" s="642"/>
      <c r="DD40" s="626">
        <v>26084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332420</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327</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789663</v>
      </c>
      <c r="CS42" s="621"/>
      <c r="CT42" s="621"/>
      <c r="CU42" s="621"/>
      <c r="CV42" s="621"/>
      <c r="CW42" s="621"/>
      <c r="CX42" s="621"/>
      <c r="CY42" s="622"/>
      <c r="CZ42" s="623">
        <v>12.9</v>
      </c>
      <c r="DA42" s="624"/>
      <c r="DB42" s="624"/>
      <c r="DC42" s="625"/>
      <c r="DD42" s="626">
        <v>167101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18223</v>
      </c>
      <c r="CS43" s="639"/>
      <c r="CT43" s="639"/>
      <c r="CU43" s="639"/>
      <c r="CV43" s="639"/>
      <c r="CW43" s="639"/>
      <c r="CX43" s="639"/>
      <c r="CY43" s="640"/>
      <c r="CZ43" s="623">
        <v>0.3</v>
      </c>
      <c r="DA43" s="641"/>
      <c r="DB43" s="641"/>
      <c r="DC43" s="642"/>
      <c r="DD43" s="626">
        <v>18223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789654</v>
      </c>
      <c r="CS44" s="621"/>
      <c r="CT44" s="621"/>
      <c r="CU44" s="621"/>
      <c r="CV44" s="621"/>
      <c r="CW44" s="621"/>
      <c r="CX44" s="621"/>
      <c r="CY44" s="622"/>
      <c r="CZ44" s="623">
        <v>12.9</v>
      </c>
      <c r="DA44" s="624"/>
      <c r="DB44" s="624"/>
      <c r="DC44" s="625"/>
      <c r="DD44" s="626">
        <v>167092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212766</v>
      </c>
      <c r="CS45" s="639"/>
      <c r="CT45" s="639"/>
      <c r="CU45" s="639"/>
      <c r="CV45" s="639"/>
      <c r="CW45" s="639"/>
      <c r="CX45" s="639"/>
      <c r="CY45" s="640"/>
      <c r="CZ45" s="623">
        <v>3.5</v>
      </c>
      <c r="DA45" s="641"/>
      <c r="DB45" s="641"/>
      <c r="DC45" s="642"/>
      <c r="DD45" s="626">
        <v>15421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462425</v>
      </c>
      <c r="CS46" s="621"/>
      <c r="CT46" s="621"/>
      <c r="CU46" s="621"/>
      <c r="CV46" s="621"/>
      <c r="CW46" s="621"/>
      <c r="CX46" s="621"/>
      <c r="CY46" s="622"/>
      <c r="CZ46" s="623">
        <v>7.5</v>
      </c>
      <c r="DA46" s="624"/>
      <c r="DB46" s="624"/>
      <c r="DC46" s="625"/>
      <c r="DD46" s="626">
        <v>148008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9</v>
      </c>
      <c r="CS47" s="639"/>
      <c r="CT47" s="639"/>
      <c r="CU47" s="639"/>
      <c r="CV47" s="639"/>
      <c r="CW47" s="639"/>
      <c r="CX47" s="639"/>
      <c r="CY47" s="640"/>
      <c r="CZ47" s="623">
        <v>0</v>
      </c>
      <c r="DA47" s="641"/>
      <c r="DB47" s="641"/>
      <c r="DC47" s="642"/>
      <c r="DD47" s="626">
        <v>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6135949</v>
      </c>
      <c r="CS49" s="605"/>
      <c r="CT49" s="605"/>
      <c r="CU49" s="605"/>
      <c r="CV49" s="605"/>
      <c r="CW49" s="605"/>
      <c r="CX49" s="605"/>
      <c r="CY49" s="606"/>
      <c r="CZ49" s="607">
        <v>100</v>
      </c>
      <c r="DA49" s="608"/>
      <c r="DB49" s="608"/>
      <c r="DC49" s="609"/>
      <c r="DD49" s="610">
        <v>4628108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6298</v>
      </c>
      <c r="R7" s="1134"/>
      <c r="S7" s="1134"/>
      <c r="T7" s="1134"/>
      <c r="U7" s="1134"/>
      <c r="V7" s="1134">
        <v>6136</v>
      </c>
      <c r="W7" s="1134"/>
      <c r="X7" s="1134"/>
      <c r="Y7" s="1134"/>
      <c r="Z7" s="1134"/>
      <c r="AA7" s="1134">
        <v>162</v>
      </c>
      <c r="AB7" s="1134"/>
      <c r="AC7" s="1134"/>
      <c r="AD7" s="1134"/>
      <c r="AE7" s="1135"/>
      <c r="AF7" s="1136">
        <v>157</v>
      </c>
      <c r="AG7" s="1137"/>
      <c r="AH7" s="1137"/>
      <c r="AI7" s="1137"/>
      <c r="AJ7" s="1138"/>
      <c r="AK7" s="1120">
        <v>324</v>
      </c>
      <c r="AL7" s="1121"/>
      <c r="AM7" s="1121"/>
      <c r="AN7" s="1121"/>
      <c r="AO7" s="1121"/>
      <c r="AP7" s="1121">
        <v>8020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537</v>
      </c>
      <c r="BT7" s="1125"/>
      <c r="BU7" s="1125"/>
      <c r="BV7" s="1125"/>
      <c r="BW7" s="1125"/>
      <c r="BX7" s="1125"/>
      <c r="BY7" s="1125"/>
      <c r="BZ7" s="1125"/>
      <c r="CA7" s="1125"/>
      <c r="CB7" s="1125"/>
      <c r="CC7" s="1125"/>
      <c r="CD7" s="1125"/>
      <c r="CE7" s="1125"/>
      <c r="CF7" s="1125"/>
      <c r="CG7" s="1126"/>
      <c r="CH7" s="1117">
        <v>0</v>
      </c>
      <c r="CI7" s="1118"/>
      <c r="CJ7" s="1118"/>
      <c r="CK7" s="1118"/>
      <c r="CL7" s="1119"/>
      <c r="CM7" s="1117">
        <v>197</v>
      </c>
      <c r="CN7" s="1118"/>
      <c r="CO7" s="1118"/>
      <c r="CP7" s="1118"/>
      <c r="CQ7" s="1119"/>
      <c r="CR7" s="1117">
        <v>5</v>
      </c>
      <c r="CS7" s="1118"/>
      <c r="CT7" s="1118"/>
      <c r="CU7" s="1118"/>
      <c r="CV7" s="1119"/>
      <c r="CW7" s="1117">
        <v>0</v>
      </c>
      <c r="CX7" s="1118"/>
      <c r="CY7" s="1118"/>
      <c r="CZ7" s="1118"/>
      <c r="DA7" s="1119"/>
      <c r="DB7" s="1117" t="s">
        <v>547</v>
      </c>
      <c r="DC7" s="1118"/>
      <c r="DD7" s="1118"/>
      <c r="DE7" s="1118"/>
      <c r="DF7" s="1119"/>
      <c r="DG7" s="1117" t="s">
        <v>547</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-7</v>
      </c>
      <c r="CI8" s="1019"/>
      <c r="CJ8" s="1019"/>
      <c r="CK8" s="1019"/>
      <c r="CL8" s="1020"/>
      <c r="CM8" s="1018">
        <v>126</v>
      </c>
      <c r="CN8" s="1019"/>
      <c r="CO8" s="1019"/>
      <c r="CP8" s="1019"/>
      <c r="CQ8" s="1020"/>
      <c r="CR8" s="1018">
        <v>10</v>
      </c>
      <c r="CS8" s="1019"/>
      <c r="CT8" s="1019"/>
      <c r="CU8" s="1019"/>
      <c r="CV8" s="1020"/>
      <c r="CW8" s="1018">
        <v>1</v>
      </c>
      <c r="CX8" s="1019"/>
      <c r="CY8" s="1019"/>
      <c r="CZ8" s="1019"/>
      <c r="DA8" s="1020"/>
      <c r="DB8" s="1018" t="s">
        <v>547</v>
      </c>
      <c r="DC8" s="1019"/>
      <c r="DD8" s="1019"/>
      <c r="DE8" s="1019"/>
      <c r="DF8" s="1020"/>
      <c r="DG8" s="1018" t="s">
        <v>547</v>
      </c>
      <c r="DH8" s="1019"/>
      <c r="DI8" s="1019"/>
      <c r="DJ8" s="1019"/>
      <c r="DK8" s="1020"/>
      <c r="DL8" s="1018" t="s">
        <v>547</v>
      </c>
      <c r="DM8" s="1019"/>
      <c r="DN8" s="1019"/>
      <c r="DO8" s="1019"/>
      <c r="DP8" s="1020"/>
      <c r="DQ8" s="1018" t="s">
        <v>549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539</v>
      </c>
      <c r="BT9" s="1044"/>
      <c r="BU9" s="1044"/>
      <c r="BV9" s="1044"/>
      <c r="BW9" s="1044"/>
      <c r="BX9" s="1044"/>
      <c r="BY9" s="1044"/>
      <c r="BZ9" s="1044"/>
      <c r="CA9" s="1044"/>
      <c r="CB9" s="1044"/>
      <c r="CC9" s="1044"/>
      <c r="CD9" s="1044"/>
      <c r="CE9" s="1044"/>
      <c r="CF9" s="1044"/>
      <c r="CG9" s="1045"/>
      <c r="CH9" s="1018">
        <v>73</v>
      </c>
      <c r="CI9" s="1019"/>
      <c r="CJ9" s="1019"/>
      <c r="CK9" s="1019"/>
      <c r="CL9" s="1020"/>
      <c r="CM9" s="1018">
        <v>190</v>
      </c>
      <c r="CN9" s="1019"/>
      <c r="CO9" s="1019"/>
      <c r="CP9" s="1019"/>
      <c r="CQ9" s="1020"/>
      <c r="CR9" s="1018">
        <v>50</v>
      </c>
      <c r="CS9" s="1019"/>
      <c r="CT9" s="1019"/>
      <c r="CU9" s="1019"/>
      <c r="CV9" s="1020"/>
      <c r="CW9" s="1018">
        <v>0</v>
      </c>
      <c r="CX9" s="1019"/>
      <c r="CY9" s="1019"/>
      <c r="CZ9" s="1019"/>
      <c r="DA9" s="1020"/>
      <c r="DB9" s="1018" t="s">
        <v>549</v>
      </c>
      <c r="DC9" s="1019"/>
      <c r="DD9" s="1019"/>
      <c r="DE9" s="1019"/>
      <c r="DF9" s="1020"/>
      <c r="DG9" s="1018" t="s">
        <v>547</v>
      </c>
      <c r="DH9" s="1019"/>
      <c r="DI9" s="1019"/>
      <c r="DJ9" s="1019"/>
      <c r="DK9" s="1020"/>
      <c r="DL9" s="1018" t="s">
        <v>549</v>
      </c>
      <c r="DM9" s="1019"/>
      <c r="DN9" s="1019"/>
      <c r="DO9" s="1019"/>
      <c r="DP9" s="1020"/>
      <c r="DQ9" s="1018" t="s">
        <v>547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6298</v>
      </c>
      <c r="R23" s="1098"/>
      <c r="S23" s="1098"/>
      <c r="T23" s="1098"/>
      <c r="U23" s="1098"/>
      <c r="V23" s="1098">
        <v>6136</v>
      </c>
      <c r="W23" s="1098"/>
      <c r="X23" s="1098"/>
      <c r="Y23" s="1098"/>
      <c r="Z23" s="1098"/>
      <c r="AA23" s="1098">
        <v>162</v>
      </c>
      <c r="AB23" s="1098"/>
      <c r="AC23" s="1098"/>
      <c r="AD23" s="1098"/>
      <c r="AE23" s="1099"/>
      <c r="AF23" s="1100">
        <v>157</v>
      </c>
      <c r="AG23" s="1098"/>
      <c r="AH23" s="1098"/>
      <c r="AI23" s="1098"/>
      <c r="AJ23" s="1101"/>
      <c r="AK23" s="1102"/>
      <c r="AL23" s="1103"/>
      <c r="AM23" s="1103"/>
      <c r="AN23" s="1103"/>
      <c r="AO23" s="1103"/>
      <c r="AP23" s="1098">
        <v>8020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1298</v>
      </c>
      <c r="R28" s="1083"/>
      <c r="S28" s="1083"/>
      <c r="T28" s="1083"/>
      <c r="U28" s="1083"/>
      <c r="V28" s="1083">
        <v>1241</v>
      </c>
      <c r="W28" s="1083"/>
      <c r="X28" s="1083"/>
      <c r="Y28" s="1083"/>
      <c r="Z28" s="1083"/>
      <c r="AA28" s="1083">
        <v>57</v>
      </c>
      <c r="AB28" s="1083"/>
      <c r="AC28" s="1083"/>
      <c r="AD28" s="1083"/>
      <c r="AE28" s="1084"/>
      <c r="AF28" s="1085">
        <v>57</v>
      </c>
      <c r="AG28" s="1083"/>
      <c r="AH28" s="1083"/>
      <c r="AI28" s="1083"/>
      <c r="AJ28" s="1086"/>
      <c r="AK28" s="1087">
        <v>143</v>
      </c>
      <c r="AL28" s="1075"/>
      <c r="AM28" s="1075"/>
      <c r="AN28" s="1075"/>
      <c r="AO28" s="1075"/>
      <c r="AP28" s="1075" t="s">
        <v>547</v>
      </c>
      <c r="AQ28" s="1075"/>
      <c r="AR28" s="1075"/>
      <c r="AS28" s="1075"/>
      <c r="AT28" s="1075"/>
      <c r="AU28" s="1075" t="s">
        <v>547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1222</v>
      </c>
      <c r="R29" s="1073"/>
      <c r="S29" s="1073"/>
      <c r="T29" s="1073"/>
      <c r="U29" s="1073"/>
      <c r="V29" s="1073">
        <v>1198</v>
      </c>
      <c r="W29" s="1073"/>
      <c r="X29" s="1073"/>
      <c r="Y29" s="1073"/>
      <c r="Z29" s="1073"/>
      <c r="AA29" s="1073">
        <v>23</v>
      </c>
      <c r="AB29" s="1073"/>
      <c r="AC29" s="1073"/>
      <c r="AD29" s="1073"/>
      <c r="AE29" s="1074"/>
      <c r="AF29" s="1048">
        <v>23</v>
      </c>
      <c r="AG29" s="1049"/>
      <c r="AH29" s="1049"/>
      <c r="AI29" s="1049"/>
      <c r="AJ29" s="1050"/>
      <c r="AK29" s="1009">
        <v>193</v>
      </c>
      <c r="AL29" s="1000"/>
      <c r="AM29" s="1000"/>
      <c r="AN29" s="1000"/>
      <c r="AO29" s="1000"/>
      <c r="AP29" s="1000" t="s">
        <v>547</v>
      </c>
      <c r="AQ29" s="1000"/>
      <c r="AR29" s="1000"/>
      <c r="AS29" s="1000"/>
      <c r="AT29" s="1000"/>
      <c r="AU29" s="1000" t="s">
        <v>547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88</v>
      </c>
      <c r="R30" s="1073"/>
      <c r="S30" s="1073"/>
      <c r="T30" s="1073"/>
      <c r="U30" s="1073"/>
      <c r="V30" s="1073">
        <v>87</v>
      </c>
      <c r="W30" s="1073"/>
      <c r="X30" s="1073"/>
      <c r="Y30" s="1073"/>
      <c r="Z30" s="1073"/>
      <c r="AA30" s="1073">
        <v>1</v>
      </c>
      <c r="AB30" s="1073"/>
      <c r="AC30" s="1073"/>
      <c r="AD30" s="1073"/>
      <c r="AE30" s="1074"/>
      <c r="AF30" s="1048">
        <v>1</v>
      </c>
      <c r="AG30" s="1049"/>
      <c r="AH30" s="1049"/>
      <c r="AI30" s="1049"/>
      <c r="AJ30" s="1050"/>
      <c r="AK30" s="1009">
        <v>38</v>
      </c>
      <c r="AL30" s="1000"/>
      <c r="AM30" s="1000"/>
      <c r="AN30" s="1000"/>
      <c r="AO30" s="1000"/>
      <c r="AP30" s="1000" t="s">
        <v>547</v>
      </c>
      <c r="AQ30" s="1000"/>
      <c r="AR30" s="1000"/>
      <c r="AS30" s="1000"/>
      <c r="AT30" s="1000"/>
      <c r="AU30" s="1000" t="s">
        <v>547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259</v>
      </c>
      <c r="R31" s="1073"/>
      <c r="S31" s="1073"/>
      <c r="T31" s="1073"/>
      <c r="U31" s="1073"/>
      <c r="V31" s="1073">
        <v>258</v>
      </c>
      <c r="W31" s="1073"/>
      <c r="X31" s="1073"/>
      <c r="Y31" s="1073"/>
      <c r="Z31" s="1073"/>
      <c r="AA31" s="1073">
        <v>1</v>
      </c>
      <c r="AB31" s="1073"/>
      <c r="AC31" s="1073"/>
      <c r="AD31" s="1073"/>
      <c r="AE31" s="1074"/>
      <c r="AF31" s="1048">
        <v>75</v>
      </c>
      <c r="AG31" s="1049"/>
      <c r="AH31" s="1049"/>
      <c r="AI31" s="1049"/>
      <c r="AJ31" s="1050"/>
      <c r="AK31" s="1009">
        <v>62</v>
      </c>
      <c r="AL31" s="1000"/>
      <c r="AM31" s="1000"/>
      <c r="AN31" s="1000"/>
      <c r="AO31" s="1000"/>
      <c r="AP31" s="1000">
        <v>1928</v>
      </c>
      <c r="AQ31" s="1000"/>
      <c r="AR31" s="1000"/>
      <c r="AS31" s="1000"/>
      <c r="AT31" s="1000"/>
      <c r="AU31" s="1000">
        <v>731</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1134</v>
      </c>
      <c r="R32" s="1073"/>
      <c r="S32" s="1073"/>
      <c r="T32" s="1073"/>
      <c r="U32" s="1073"/>
      <c r="V32" s="1073">
        <v>1113</v>
      </c>
      <c r="W32" s="1073"/>
      <c r="X32" s="1073"/>
      <c r="Y32" s="1073"/>
      <c r="Z32" s="1073"/>
      <c r="AA32" s="1073">
        <v>22</v>
      </c>
      <c r="AB32" s="1073"/>
      <c r="AC32" s="1073"/>
      <c r="AD32" s="1073"/>
      <c r="AE32" s="1074"/>
      <c r="AF32" s="1048">
        <v>335</v>
      </c>
      <c r="AG32" s="1049"/>
      <c r="AH32" s="1049"/>
      <c r="AI32" s="1049"/>
      <c r="AJ32" s="1050"/>
      <c r="AK32" s="1009">
        <v>264</v>
      </c>
      <c r="AL32" s="1000"/>
      <c r="AM32" s="1000"/>
      <c r="AN32" s="1000"/>
      <c r="AO32" s="1000"/>
      <c r="AP32" s="1000">
        <v>319</v>
      </c>
      <c r="AQ32" s="1000"/>
      <c r="AR32" s="1000"/>
      <c r="AS32" s="1000"/>
      <c r="AT32" s="1000"/>
      <c r="AU32" s="1000">
        <v>139</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277</v>
      </c>
      <c r="R33" s="1073"/>
      <c r="S33" s="1073"/>
      <c r="T33" s="1073"/>
      <c r="U33" s="1073"/>
      <c r="V33" s="1073">
        <v>276</v>
      </c>
      <c r="W33" s="1073"/>
      <c r="X33" s="1073"/>
      <c r="Y33" s="1073"/>
      <c r="Z33" s="1073"/>
      <c r="AA33" s="1073">
        <v>0</v>
      </c>
      <c r="AB33" s="1073"/>
      <c r="AC33" s="1073"/>
      <c r="AD33" s="1073"/>
      <c r="AE33" s="1074"/>
      <c r="AF33" s="1048">
        <v>0</v>
      </c>
      <c r="AG33" s="1049"/>
      <c r="AH33" s="1049"/>
      <c r="AI33" s="1049"/>
      <c r="AJ33" s="1050"/>
      <c r="AK33" s="1009">
        <v>127</v>
      </c>
      <c r="AL33" s="1000"/>
      <c r="AM33" s="1000"/>
      <c r="AN33" s="1000"/>
      <c r="AO33" s="1000"/>
      <c r="AP33" s="1000">
        <v>2295</v>
      </c>
      <c r="AQ33" s="1000"/>
      <c r="AR33" s="1000"/>
      <c r="AS33" s="1000"/>
      <c r="AT33" s="1000"/>
      <c r="AU33" s="1000">
        <v>2295</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491</v>
      </c>
      <c r="AG63" s="988"/>
      <c r="AH63" s="988"/>
      <c r="AI63" s="988"/>
      <c r="AJ63" s="1059"/>
      <c r="AK63" s="1060"/>
      <c r="AL63" s="992"/>
      <c r="AM63" s="992"/>
      <c r="AN63" s="992"/>
      <c r="AO63" s="992"/>
      <c r="AP63" s="988">
        <v>4542</v>
      </c>
      <c r="AQ63" s="988"/>
      <c r="AR63" s="988"/>
      <c r="AS63" s="988"/>
      <c r="AT63" s="988"/>
      <c r="AU63" s="988">
        <v>3165</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5635</v>
      </c>
      <c r="R68" s="1011"/>
      <c r="S68" s="1011"/>
      <c r="T68" s="1011"/>
      <c r="U68" s="1011"/>
      <c r="V68" s="1011">
        <v>5371</v>
      </c>
      <c r="W68" s="1011"/>
      <c r="X68" s="1011"/>
      <c r="Y68" s="1011"/>
      <c r="Z68" s="1011"/>
      <c r="AA68" s="1011">
        <v>264</v>
      </c>
      <c r="AB68" s="1011"/>
      <c r="AC68" s="1011"/>
      <c r="AD68" s="1011"/>
      <c r="AE68" s="1011"/>
      <c r="AF68" s="1011">
        <v>264</v>
      </c>
      <c r="AG68" s="1011"/>
      <c r="AH68" s="1011"/>
      <c r="AI68" s="1011"/>
      <c r="AJ68" s="1011"/>
      <c r="AK68" s="1011" t="s">
        <v>547</v>
      </c>
      <c r="AL68" s="1011"/>
      <c r="AM68" s="1011"/>
      <c r="AN68" s="1011"/>
      <c r="AO68" s="1011"/>
      <c r="AP68" s="1011">
        <v>2245</v>
      </c>
      <c r="AQ68" s="1011"/>
      <c r="AR68" s="1011"/>
      <c r="AS68" s="1011"/>
      <c r="AT68" s="1011"/>
      <c r="AU68" s="1011">
        <v>159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842</v>
      </c>
      <c r="R69" s="1000"/>
      <c r="S69" s="1000"/>
      <c r="T69" s="1000"/>
      <c r="U69" s="1000"/>
      <c r="V69" s="1000">
        <v>816</v>
      </c>
      <c r="W69" s="1000"/>
      <c r="X69" s="1000"/>
      <c r="Y69" s="1000"/>
      <c r="Z69" s="1000"/>
      <c r="AA69" s="1000">
        <v>26</v>
      </c>
      <c r="AB69" s="1000"/>
      <c r="AC69" s="1000"/>
      <c r="AD69" s="1000"/>
      <c r="AE69" s="1000"/>
      <c r="AF69" s="1000">
        <v>26</v>
      </c>
      <c r="AG69" s="1000"/>
      <c r="AH69" s="1000"/>
      <c r="AI69" s="1000"/>
      <c r="AJ69" s="1000"/>
      <c r="AK69" s="1000">
        <v>10</v>
      </c>
      <c r="AL69" s="1000"/>
      <c r="AM69" s="1000"/>
      <c r="AN69" s="1000"/>
      <c r="AO69" s="1000"/>
      <c r="AP69" s="1000" t="s">
        <v>547</v>
      </c>
      <c r="AQ69" s="1000"/>
      <c r="AR69" s="1000"/>
      <c r="AS69" s="1000"/>
      <c r="AT69" s="1000"/>
      <c r="AU69" s="1000" t="s">
        <v>547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504</v>
      </c>
      <c r="R70" s="1000"/>
      <c r="S70" s="1000"/>
      <c r="T70" s="1000"/>
      <c r="U70" s="1000"/>
      <c r="V70" s="1000">
        <v>472</v>
      </c>
      <c r="W70" s="1000"/>
      <c r="X70" s="1000"/>
      <c r="Y70" s="1000"/>
      <c r="Z70" s="1000"/>
      <c r="AA70" s="1000">
        <v>33</v>
      </c>
      <c r="AB70" s="1000"/>
      <c r="AC70" s="1000"/>
      <c r="AD70" s="1000"/>
      <c r="AE70" s="1000"/>
      <c r="AF70" s="1000">
        <v>33</v>
      </c>
      <c r="AG70" s="1000"/>
      <c r="AH70" s="1000"/>
      <c r="AI70" s="1000"/>
      <c r="AJ70" s="1000"/>
      <c r="AK70" s="1000">
        <v>20</v>
      </c>
      <c r="AL70" s="1000"/>
      <c r="AM70" s="1000"/>
      <c r="AN70" s="1000"/>
      <c r="AO70" s="1000"/>
      <c r="AP70" s="1000" t="s">
        <v>547</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162336</v>
      </c>
      <c r="R71" s="1000"/>
      <c r="S71" s="1000"/>
      <c r="T71" s="1000"/>
      <c r="U71" s="1000"/>
      <c r="V71" s="1000">
        <v>158133</v>
      </c>
      <c r="W71" s="1000"/>
      <c r="X71" s="1000"/>
      <c r="Y71" s="1000"/>
      <c r="Z71" s="1000"/>
      <c r="AA71" s="1000">
        <v>4203</v>
      </c>
      <c r="AB71" s="1000"/>
      <c r="AC71" s="1000"/>
      <c r="AD71" s="1000"/>
      <c r="AE71" s="1000"/>
      <c r="AF71" s="1000">
        <v>4199</v>
      </c>
      <c r="AG71" s="1000"/>
      <c r="AH71" s="1000"/>
      <c r="AI71" s="1000"/>
      <c r="AJ71" s="1000"/>
      <c r="AK71" s="1000">
        <v>2277</v>
      </c>
      <c r="AL71" s="1000"/>
      <c r="AM71" s="1000"/>
      <c r="AN71" s="1000"/>
      <c r="AO71" s="1000"/>
      <c r="AP71" s="1000" t="s">
        <v>548</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11886</v>
      </c>
      <c r="R72" s="1000"/>
      <c r="S72" s="1000"/>
      <c r="T72" s="1000"/>
      <c r="U72" s="1000"/>
      <c r="V72" s="1000">
        <v>11002</v>
      </c>
      <c r="W72" s="1000"/>
      <c r="X72" s="1000"/>
      <c r="Y72" s="1000"/>
      <c r="Z72" s="1000"/>
      <c r="AA72" s="1000">
        <v>1884</v>
      </c>
      <c r="AB72" s="1000"/>
      <c r="AC72" s="1000"/>
      <c r="AD72" s="1000"/>
      <c r="AE72" s="1000"/>
      <c r="AF72" s="1000">
        <v>1884</v>
      </c>
      <c r="AG72" s="1000"/>
      <c r="AH72" s="1000"/>
      <c r="AI72" s="1000"/>
      <c r="AJ72" s="1000"/>
      <c r="AK72" s="1000" t="s">
        <v>547</v>
      </c>
      <c r="AL72" s="1000"/>
      <c r="AM72" s="1000"/>
      <c r="AN72" s="1000"/>
      <c r="AO72" s="1000"/>
      <c r="AP72" s="1000" t="s">
        <v>547</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178</v>
      </c>
      <c r="R73" s="1000"/>
      <c r="S73" s="1000"/>
      <c r="T73" s="1000"/>
      <c r="U73" s="1000"/>
      <c r="V73" s="1000">
        <v>169</v>
      </c>
      <c r="W73" s="1000"/>
      <c r="X73" s="1000"/>
      <c r="Y73" s="1000"/>
      <c r="Z73" s="1000"/>
      <c r="AA73" s="1000">
        <v>9</v>
      </c>
      <c r="AB73" s="1000"/>
      <c r="AC73" s="1000"/>
      <c r="AD73" s="1000"/>
      <c r="AE73" s="1000"/>
      <c r="AF73" s="1000">
        <v>9</v>
      </c>
      <c r="AG73" s="1000"/>
      <c r="AH73" s="1000"/>
      <c r="AI73" s="1000"/>
      <c r="AJ73" s="1000"/>
      <c r="AK73" s="1000" t="s">
        <v>547</v>
      </c>
      <c r="AL73" s="1000"/>
      <c r="AM73" s="1000"/>
      <c r="AN73" s="1000"/>
      <c r="AO73" s="1000"/>
      <c r="AP73" s="1000" t="s">
        <v>547</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6415</v>
      </c>
      <c r="AG88" s="988"/>
      <c r="AH88" s="988"/>
      <c r="AI88" s="988"/>
      <c r="AJ88" s="988"/>
      <c r="AK88" s="992"/>
      <c r="AL88" s="992"/>
      <c r="AM88" s="992"/>
      <c r="AN88" s="992"/>
      <c r="AO88" s="992"/>
      <c r="AP88" s="988">
        <v>2245</v>
      </c>
      <c r="AQ88" s="988"/>
      <c r="AR88" s="988"/>
      <c r="AS88" s="988"/>
      <c r="AT88" s="988"/>
      <c r="AU88" s="988">
        <v>159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65</v>
      </c>
      <c r="CS102" s="980"/>
      <c r="CT102" s="980"/>
      <c r="CU102" s="980"/>
      <c r="CV102" s="981"/>
      <c r="CW102" s="979">
        <v>1</v>
      </c>
      <c r="CX102" s="980"/>
      <c r="CY102" s="980"/>
      <c r="CZ102" s="980"/>
      <c r="DA102" s="981"/>
      <c r="DB102" s="979" t="s">
        <v>550</v>
      </c>
      <c r="DC102" s="980"/>
      <c r="DD102" s="980"/>
      <c r="DE102" s="980"/>
      <c r="DF102" s="981"/>
      <c r="DG102" s="979" t="s">
        <v>547</v>
      </c>
      <c r="DH102" s="980"/>
      <c r="DI102" s="980"/>
      <c r="DJ102" s="980"/>
      <c r="DK102" s="981"/>
      <c r="DL102" s="979" t="s">
        <v>547</v>
      </c>
      <c r="DM102" s="980"/>
      <c r="DN102" s="980"/>
      <c r="DO102" s="980"/>
      <c r="DP102" s="981"/>
      <c r="DQ102" s="979" t="s">
        <v>547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290</v>
      </c>
      <c r="AG109" s="923"/>
      <c r="AH109" s="923"/>
      <c r="AI109" s="923"/>
      <c r="AJ109" s="924"/>
      <c r="AK109" s="925" t="s">
        <v>289</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290</v>
      </c>
      <c r="BW109" s="923"/>
      <c r="BX109" s="923"/>
      <c r="BY109" s="923"/>
      <c r="BZ109" s="924"/>
      <c r="CA109" s="925" t="s">
        <v>289</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290</v>
      </c>
      <c r="DM109" s="923"/>
      <c r="DN109" s="923"/>
      <c r="DO109" s="923"/>
      <c r="DP109" s="924"/>
      <c r="DQ109" s="925" t="s">
        <v>289</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1037893</v>
      </c>
      <c r="AB110" s="916"/>
      <c r="AC110" s="916"/>
      <c r="AD110" s="916"/>
      <c r="AE110" s="917"/>
      <c r="AF110" s="918">
        <v>888726</v>
      </c>
      <c r="AG110" s="916"/>
      <c r="AH110" s="916"/>
      <c r="AI110" s="916"/>
      <c r="AJ110" s="917"/>
      <c r="AK110" s="918">
        <v>852223</v>
      </c>
      <c r="AL110" s="916"/>
      <c r="AM110" s="916"/>
      <c r="AN110" s="916"/>
      <c r="AO110" s="917"/>
      <c r="AP110" s="919">
        <v>27</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8320274</v>
      </c>
      <c r="BR110" s="863"/>
      <c r="BS110" s="863"/>
      <c r="BT110" s="863"/>
      <c r="BU110" s="863"/>
      <c r="BV110" s="863">
        <v>8103432</v>
      </c>
      <c r="BW110" s="863"/>
      <c r="BX110" s="863"/>
      <c r="BY110" s="863"/>
      <c r="BZ110" s="863"/>
      <c r="CA110" s="863">
        <v>8020217</v>
      </c>
      <c r="CB110" s="863"/>
      <c r="CC110" s="863"/>
      <c r="CD110" s="863"/>
      <c r="CE110" s="863"/>
      <c r="CF110" s="887">
        <v>253.7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75600</v>
      </c>
      <c r="BR111" s="835"/>
      <c r="BS111" s="835"/>
      <c r="BT111" s="835"/>
      <c r="BU111" s="835"/>
      <c r="BV111" s="835">
        <v>54594</v>
      </c>
      <c r="BW111" s="835"/>
      <c r="BX111" s="835"/>
      <c r="BY111" s="835"/>
      <c r="BZ111" s="835"/>
      <c r="CA111" s="835">
        <v>33575</v>
      </c>
      <c r="CB111" s="835"/>
      <c r="CC111" s="835"/>
      <c r="CD111" s="835"/>
      <c r="CE111" s="835"/>
      <c r="CF111" s="896">
        <v>1.1000000000000001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3349456</v>
      </c>
      <c r="BR112" s="835"/>
      <c r="BS112" s="835"/>
      <c r="BT112" s="835"/>
      <c r="BU112" s="835"/>
      <c r="BV112" s="835">
        <v>3266969</v>
      </c>
      <c r="BW112" s="835"/>
      <c r="BX112" s="835"/>
      <c r="BY112" s="835"/>
      <c r="BZ112" s="835"/>
      <c r="CA112" s="835">
        <v>3164851</v>
      </c>
      <c r="CB112" s="835"/>
      <c r="CC112" s="835"/>
      <c r="CD112" s="835"/>
      <c r="CE112" s="835"/>
      <c r="CF112" s="896">
        <v>100.1</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232220</v>
      </c>
      <c r="AB113" s="944"/>
      <c r="AC113" s="944"/>
      <c r="AD113" s="944"/>
      <c r="AE113" s="945"/>
      <c r="AF113" s="946">
        <v>191381</v>
      </c>
      <c r="AG113" s="944"/>
      <c r="AH113" s="944"/>
      <c r="AI113" s="944"/>
      <c r="AJ113" s="945"/>
      <c r="AK113" s="946">
        <v>173494</v>
      </c>
      <c r="AL113" s="944"/>
      <c r="AM113" s="944"/>
      <c r="AN113" s="944"/>
      <c r="AO113" s="945"/>
      <c r="AP113" s="947">
        <v>5.5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177489</v>
      </c>
      <c r="BR113" s="835"/>
      <c r="BS113" s="835"/>
      <c r="BT113" s="835"/>
      <c r="BU113" s="835"/>
      <c r="BV113" s="835">
        <v>172099</v>
      </c>
      <c r="BW113" s="835"/>
      <c r="BX113" s="835"/>
      <c r="BY113" s="835"/>
      <c r="BZ113" s="835"/>
      <c r="CA113" s="835">
        <v>158965</v>
      </c>
      <c r="CB113" s="835"/>
      <c r="CC113" s="835"/>
      <c r="CD113" s="835"/>
      <c r="CE113" s="835"/>
      <c r="CF113" s="896">
        <v>5</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19952</v>
      </c>
      <c r="AB114" s="798"/>
      <c r="AC114" s="798"/>
      <c r="AD114" s="798"/>
      <c r="AE114" s="799"/>
      <c r="AF114" s="800">
        <v>10187</v>
      </c>
      <c r="AG114" s="798"/>
      <c r="AH114" s="798"/>
      <c r="AI114" s="798"/>
      <c r="AJ114" s="799"/>
      <c r="AK114" s="800">
        <v>14527</v>
      </c>
      <c r="AL114" s="798"/>
      <c r="AM114" s="798"/>
      <c r="AN114" s="798"/>
      <c r="AO114" s="799"/>
      <c r="AP114" s="845">
        <v>0.5</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1295353</v>
      </c>
      <c r="BR114" s="835"/>
      <c r="BS114" s="835"/>
      <c r="BT114" s="835"/>
      <c r="BU114" s="835"/>
      <c r="BV114" s="835">
        <v>1188777</v>
      </c>
      <c r="BW114" s="835"/>
      <c r="BX114" s="835"/>
      <c r="BY114" s="835"/>
      <c r="BZ114" s="835"/>
      <c r="CA114" s="835">
        <v>1087035</v>
      </c>
      <c r="CB114" s="835"/>
      <c r="CC114" s="835"/>
      <c r="CD114" s="835"/>
      <c r="CE114" s="835"/>
      <c r="CF114" s="896">
        <v>34.4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25439</v>
      </c>
      <c r="DH114" s="798"/>
      <c r="DI114" s="798"/>
      <c r="DJ114" s="798"/>
      <c r="DK114" s="799"/>
      <c r="DL114" s="800">
        <v>16972</v>
      </c>
      <c r="DM114" s="798"/>
      <c r="DN114" s="798"/>
      <c r="DO114" s="798"/>
      <c r="DP114" s="799"/>
      <c r="DQ114" s="800">
        <v>8492</v>
      </c>
      <c r="DR114" s="798"/>
      <c r="DS114" s="798"/>
      <c r="DT114" s="798"/>
      <c r="DU114" s="799"/>
      <c r="DV114" s="845">
        <v>0.3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21769</v>
      </c>
      <c r="AB115" s="944"/>
      <c r="AC115" s="944"/>
      <c r="AD115" s="944"/>
      <c r="AE115" s="945"/>
      <c r="AF115" s="946">
        <v>21346</v>
      </c>
      <c r="AG115" s="944"/>
      <c r="AH115" s="944"/>
      <c r="AI115" s="944"/>
      <c r="AJ115" s="945"/>
      <c r="AK115" s="946">
        <v>21075</v>
      </c>
      <c r="AL115" s="944"/>
      <c r="AM115" s="944"/>
      <c r="AN115" s="944"/>
      <c r="AO115" s="945"/>
      <c r="AP115" s="947">
        <v>0.7</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50161</v>
      </c>
      <c r="DH115" s="798"/>
      <c r="DI115" s="798"/>
      <c r="DJ115" s="798"/>
      <c r="DK115" s="799"/>
      <c r="DL115" s="800">
        <v>37622</v>
      </c>
      <c r="DM115" s="798"/>
      <c r="DN115" s="798"/>
      <c r="DO115" s="798"/>
      <c r="DP115" s="799"/>
      <c r="DQ115" s="800">
        <v>25083</v>
      </c>
      <c r="DR115" s="798"/>
      <c r="DS115" s="798"/>
      <c r="DT115" s="798"/>
      <c r="DU115" s="799"/>
      <c r="DV115" s="845">
        <v>0.8</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33</v>
      </c>
      <c r="AB116" s="798"/>
      <c r="AC116" s="798"/>
      <c r="AD116" s="798"/>
      <c r="AE116" s="799"/>
      <c r="AF116" s="800">
        <v>12</v>
      </c>
      <c r="AG116" s="798"/>
      <c r="AH116" s="798"/>
      <c r="AI116" s="798"/>
      <c r="AJ116" s="799"/>
      <c r="AK116" s="800">
        <v>48</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1311867</v>
      </c>
      <c r="AB117" s="930"/>
      <c r="AC117" s="930"/>
      <c r="AD117" s="930"/>
      <c r="AE117" s="931"/>
      <c r="AF117" s="932">
        <v>1111652</v>
      </c>
      <c r="AG117" s="930"/>
      <c r="AH117" s="930"/>
      <c r="AI117" s="930"/>
      <c r="AJ117" s="931"/>
      <c r="AK117" s="932">
        <v>1061367</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290</v>
      </c>
      <c r="AG118" s="923"/>
      <c r="AH118" s="923"/>
      <c r="AI118" s="923"/>
      <c r="AJ118" s="924"/>
      <c r="AK118" s="925" t="s">
        <v>289</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435</v>
      </c>
      <c r="BP119" s="899"/>
      <c r="BQ119" s="903">
        <v>13218172</v>
      </c>
      <c r="BR119" s="866"/>
      <c r="BS119" s="866"/>
      <c r="BT119" s="866"/>
      <c r="BU119" s="866"/>
      <c r="BV119" s="866">
        <v>12785871</v>
      </c>
      <c r="BW119" s="866"/>
      <c r="BX119" s="866"/>
      <c r="BY119" s="866"/>
      <c r="BZ119" s="866"/>
      <c r="CA119" s="866">
        <v>12464643</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1670539</v>
      </c>
      <c r="BR120" s="863"/>
      <c r="BS120" s="863"/>
      <c r="BT120" s="863"/>
      <c r="BU120" s="863"/>
      <c r="BV120" s="863">
        <v>1958560</v>
      </c>
      <c r="BW120" s="863"/>
      <c r="BX120" s="863"/>
      <c r="BY120" s="863"/>
      <c r="BZ120" s="863"/>
      <c r="CA120" s="863">
        <v>2163024</v>
      </c>
      <c r="CB120" s="863"/>
      <c r="CC120" s="863"/>
      <c r="CD120" s="863"/>
      <c r="CE120" s="863"/>
      <c r="CF120" s="887">
        <v>68.400000000000006</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2324523</v>
      </c>
      <c r="DH120" s="863"/>
      <c r="DI120" s="863"/>
      <c r="DJ120" s="863"/>
      <c r="DK120" s="863"/>
      <c r="DL120" s="863">
        <v>2309052</v>
      </c>
      <c r="DM120" s="863"/>
      <c r="DN120" s="863"/>
      <c r="DO120" s="863"/>
      <c r="DP120" s="863"/>
      <c r="DQ120" s="863">
        <v>2294968</v>
      </c>
      <c r="DR120" s="863"/>
      <c r="DS120" s="863"/>
      <c r="DT120" s="863"/>
      <c r="DU120" s="863"/>
      <c r="DV120" s="864">
        <v>72.599999999999994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361784</v>
      </c>
      <c r="BR121" s="835"/>
      <c r="BS121" s="835"/>
      <c r="BT121" s="835"/>
      <c r="BU121" s="835"/>
      <c r="BV121" s="835">
        <v>378391</v>
      </c>
      <c r="BW121" s="835"/>
      <c r="BX121" s="835"/>
      <c r="BY121" s="835"/>
      <c r="BZ121" s="835"/>
      <c r="CA121" s="835">
        <v>389029</v>
      </c>
      <c r="CB121" s="835"/>
      <c r="CC121" s="835"/>
      <c r="CD121" s="835"/>
      <c r="CE121" s="835"/>
      <c r="CF121" s="896">
        <v>12.3</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846117</v>
      </c>
      <c r="DH121" s="835"/>
      <c r="DI121" s="835"/>
      <c r="DJ121" s="835"/>
      <c r="DK121" s="835"/>
      <c r="DL121" s="835">
        <v>792880</v>
      </c>
      <c r="DM121" s="835"/>
      <c r="DN121" s="835"/>
      <c r="DO121" s="835"/>
      <c r="DP121" s="835"/>
      <c r="DQ121" s="835">
        <v>730738</v>
      </c>
      <c r="DR121" s="835"/>
      <c r="DS121" s="835"/>
      <c r="DT121" s="835"/>
      <c r="DU121" s="835"/>
      <c r="DV121" s="812">
        <v>23.1</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8455</v>
      </c>
      <c r="AB122" s="798"/>
      <c r="AC122" s="798"/>
      <c r="AD122" s="798"/>
      <c r="AE122" s="799"/>
      <c r="AF122" s="800">
        <v>8467</v>
      </c>
      <c r="AG122" s="798"/>
      <c r="AH122" s="798"/>
      <c r="AI122" s="798"/>
      <c r="AJ122" s="799"/>
      <c r="AK122" s="800">
        <v>8479</v>
      </c>
      <c r="AL122" s="798"/>
      <c r="AM122" s="798"/>
      <c r="AN122" s="798"/>
      <c r="AO122" s="799"/>
      <c r="AP122" s="845">
        <v>0.3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7456851</v>
      </c>
      <c r="BR122" s="866"/>
      <c r="BS122" s="866"/>
      <c r="BT122" s="866"/>
      <c r="BU122" s="866"/>
      <c r="BV122" s="866">
        <v>7091199</v>
      </c>
      <c r="BW122" s="866"/>
      <c r="BX122" s="866"/>
      <c r="BY122" s="866"/>
      <c r="BZ122" s="866"/>
      <c r="CA122" s="866">
        <v>7027273</v>
      </c>
      <c r="CB122" s="866"/>
      <c r="CC122" s="866"/>
      <c r="CD122" s="866"/>
      <c r="CE122" s="866"/>
      <c r="CF122" s="867">
        <v>222.3</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178816</v>
      </c>
      <c r="DH122" s="835"/>
      <c r="DI122" s="835"/>
      <c r="DJ122" s="835"/>
      <c r="DK122" s="835"/>
      <c r="DL122" s="835">
        <v>165037</v>
      </c>
      <c r="DM122" s="835"/>
      <c r="DN122" s="835"/>
      <c r="DO122" s="835"/>
      <c r="DP122" s="835"/>
      <c r="DQ122" s="835">
        <v>139145</v>
      </c>
      <c r="DR122" s="835"/>
      <c r="DS122" s="835"/>
      <c r="DT122" s="835"/>
      <c r="DU122" s="835"/>
      <c r="DV122" s="812">
        <v>4.4000000000000004</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443</v>
      </c>
      <c r="BP123" s="899"/>
      <c r="BQ123" s="853">
        <v>9489174</v>
      </c>
      <c r="BR123" s="854"/>
      <c r="BS123" s="854"/>
      <c r="BT123" s="854"/>
      <c r="BU123" s="854"/>
      <c r="BV123" s="854">
        <v>9428150</v>
      </c>
      <c r="BW123" s="854"/>
      <c r="BX123" s="854"/>
      <c r="BY123" s="854"/>
      <c r="BZ123" s="854"/>
      <c r="CA123" s="854">
        <v>9579326</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113.6</v>
      </c>
      <c r="BR124" s="852"/>
      <c r="BS124" s="852"/>
      <c r="BT124" s="852"/>
      <c r="BU124" s="852"/>
      <c r="BV124" s="852">
        <v>101</v>
      </c>
      <c r="BW124" s="852"/>
      <c r="BX124" s="852"/>
      <c r="BY124" s="852"/>
      <c r="BZ124" s="852"/>
      <c r="CA124" s="852">
        <v>91.2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12570</v>
      </c>
      <c r="AB126" s="798"/>
      <c r="AC126" s="798"/>
      <c r="AD126" s="798"/>
      <c r="AE126" s="799"/>
      <c r="AF126" s="800">
        <v>12564</v>
      </c>
      <c r="AG126" s="798"/>
      <c r="AH126" s="798"/>
      <c r="AI126" s="798"/>
      <c r="AJ126" s="799"/>
      <c r="AK126" s="800">
        <v>12558</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744</v>
      </c>
      <c r="AB127" s="798"/>
      <c r="AC127" s="798"/>
      <c r="AD127" s="798"/>
      <c r="AE127" s="799"/>
      <c r="AF127" s="800">
        <v>315</v>
      </c>
      <c r="AG127" s="798"/>
      <c r="AH127" s="798"/>
      <c r="AI127" s="798"/>
      <c r="AJ127" s="799"/>
      <c r="AK127" s="800">
        <v>38</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31203</v>
      </c>
      <c r="AB128" s="819"/>
      <c r="AC128" s="819"/>
      <c r="AD128" s="819"/>
      <c r="AE128" s="820"/>
      <c r="AF128" s="821">
        <v>31071</v>
      </c>
      <c r="AG128" s="819"/>
      <c r="AH128" s="819"/>
      <c r="AI128" s="819"/>
      <c r="AJ128" s="820"/>
      <c r="AK128" s="821">
        <v>31196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4022839</v>
      </c>
      <c r="AB129" s="798"/>
      <c r="AC129" s="798"/>
      <c r="AD129" s="798"/>
      <c r="AE129" s="799"/>
      <c r="AF129" s="800">
        <v>4048776</v>
      </c>
      <c r="AG129" s="798"/>
      <c r="AH129" s="798"/>
      <c r="AI129" s="798"/>
      <c r="AJ129" s="799"/>
      <c r="AK129" s="800">
        <v>3876838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740337</v>
      </c>
      <c r="AB130" s="798"/>
      <c r="AC130" s="798"/>
      <c r="AD130" s="798"/>
      <c r="AE130" s="799"/>
      <c r="AF130" s="800">
        <v>726953</v>
      </c>
      <c r="AG130" s="798"/>
      <c r="AH130" s="798"/>
      <c r="AI130" s="798"/>
      <c r="AJ130" s="799"/>
      <c r="AK130" s="800">
        <v>715022</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12.3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3282502</v>
      </c>
      <c r="AB131" s="781"/>
      <c r="AC131" s="781"/>
      <c r="AD131" s="781"/>
      <c r="AE131" s="782"/>
      <c r="AF131" s="783">
        <v>3321823</v>
      </c>
      <c r="AG131" s="781"/>
      <c r="AH131" s="781"/>
      <c r="AI131" s="781"/>
      <c r="AJ131" s="782"/>
      <c r="AK131" s="783">
        <v>3161816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91.2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16.46082775</v>
      </c>
      <c r="AB132" s="761"/>
      <c r="AC132" s="761"/>
      <c r="AD132" s="761"/>
      <c r="AE132" s="762"/>
      <c r="AF132" s="763">
        <v>10.64560032</v>
      </c>
      <c r="AG132" s="761"/>
      <c r="AH132" s="761"/>
      <c r="AI132" s="761"/>
      <c r="AJ132" s="762"/>
      <c r="AK132" s="763">
        <v>9.9673415530000007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14.8</v>
      </c>
      <c r="AB133" s="740"/>
      <c r="AC133" s="740"/>
      <c r="AD133" s="740"/>
      <c r="AE133" s="741"/>
      <c r="AF133" s="739">
        <v>14.1</v>
      </c>
      <c r="AG133" s="740"/>
      <c r="AH133" s="740"/>
      <c r="AI133" s="740"/>
      <c r="AJ133" s="741"/>
      <c r="AK133" s="739">
        <v>12.3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115" zoomScaleNormal="85" zoomScaleSheetLayoutView="11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912656</v>
      </c>
      <c r="L9" s="266">
        <v>141475</v>
      </c>
      <c r="M9" s="267">
        <v>134601</v>
      </c>
      <c r="N9" s="268">
        <v>5.0999999999999996</v>
      </c>
    </row>
    <row r="10" spans="1:16" x14ac:dyDescent="0.15">
      <c r="A10" s="250"/>
      <c r="B10" s="246"/>
      <c r="C10" s="246"/>
      <c r="D10" s="246"/>
      <c r="E10" s="246"/>
      <c r="F10" s="246"/>
      <c r="G10" s="1166" t="s">
        <v>477</v>
      </c>
      <c r="H10" s="1167"/>
      <c r="I10" s="1167"/>
      <c r="J10" s="1168"/>
      <c r="K10" s="269">
        <v>79906</v>
      </c>
      <c r="L10" s="270">
        <v>12387</v>
      </c>
      <c r="M10" s="271">
        <v>15652</v>
      </c>
      <c r="N10" s="272">
        <v>-20.9</v>
      </c>
    </row>
    <row r="11" spans="1:16" ht="13.5" customHeight="1" x14ac:dyDescent="0.15">
      <c r="A11" s="250"/>
      <c r="B11" s="246"/>
      <c r="C11" s="246"/>
      <c r="D11" s="246"/>
      <c r="E11" s="246"/>
      <c r="F11" s="246"/>
      <c r="G11" s="1166" t="s">
        <v>478</v>
      </c>
      <c r="H11" s="1167"/>
      <c r="I11" s="1167"/>
      <c r="J11" s="1168"/>
      <c r="K11" s="269">
        <v>235397</v>
      </c>
      <c r="L11" s="270">
        <v>36490</v>
      </c>
      <c r="M11" s="271">
        <v>22688</v>
      </c>
      <c r="N11" s="272">
        <v>60.8</v>
      </c>
    </row>
    <row r="12" spans="1:16" ht="13.5" customHeight="1" x14ac:dyDescent="0.15">
      <c r="A12" s="250"/>
      <c r="B12" s="246"/>
      <c r="C12" s="246"/>
      <c r="D12" s="246"/>
      <c r="E12" s="246"/>
      <c r="F12" s="246"/>
      <c r="G12" s="1166" t="s">
        <v>479</v>
      </c>
      <c r="H12" s="1167"/>
      <c r="I12" s="1167"/>
      <c r="J12" s="1168"/>
      <c r="K12" s="269" t="s">
        <v>480</v>
      </c>
      <c r="L12" s="270" t="s">
        <v>480</v>
      </c>
      <c r="M12" s="271">
        <v>3308</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1</v>
      </c>
      <c r="N13" s="272" t="s">
        <v>480</v>
      </c>
    </row>
    <row r="14" spans="1:16" ht="13.5" customHeight="1" x14ac:dyDescent="0.15">
      <c r="A14" s="250"/>
      <c r="B14" s="246"/>
      <c r="C14" s="246"/>
      <c r="D14" s="246"/>
      <c r="E14" s="246"/>
      <c r="F14" s="246"/>
      <c r="G14" s="1166" t="s">
        <v>482</v>
      </c>
      <c r="H14" s="1167"/>
      <c r="I14" s="1167"/>
      <c r="J14" s="1168"/>
      <c r="K14" s="269" t="s">
        <v>480</v>
      </c>
      <c r="L14" s="270" t="s">
        <v>480</v>
      </c>
      <c r="M14" s="271">
        <v>6215</v>
      </c>
      <c r="N14" s="272" t="s">
        <v>480</v>
      </c>
    </row>
    <row r="15" spans="1:16" ht="13.5" customHeight="1" x14ac:dyDescent="0.15">
      <c r="A15" s="250"/>
      <c r="B15" s="246"/>
      <c r="C15" s="246"/>
      <c r="D15" s="246"/>
      <c r="E15" s="246"/>
      <c r="F15" s="246"/>
      <c r="G15" s="1166" t="s">
        <v>483</v>
      </c>
      <c r="H15" s="1167"/>
      <c r="I15" s="1167"/>
      <c r="J15" s="1168"/>
      <c r="K15" s="269">
        <v>18223</v>
      </c>
      <c r="L15" s="270">
        <v>2825</v>
      </c>
      <c r="M15" s="271">
        <v>3213</v>
      </c>
      <c r="N15" s="272">
        <v>-12.1</v>
      </c>
    </row>
    <row r="16" spans="1:16" x14ac:dyDescent="0.15">
      <c r="A16" s="250"/>
      <c r="B16" s="246"/>
      <c r="C16" s="246"/>
      <c r="D16" s="246"/>
      <c r="E16" s="246"/>
      <c r="F16" s="246"/>
      <c r="G16" s="1169" t="s">
        <v>484</v>
      </c>
      <c r="H16" s="1170"/>
      <c r="I16" s="1170"/>
      <c r="J16" s="1171"/>
      <c r="K16" s="270">
        <v>-123522</v>
      </c>
      <c r="L16" s="270">
        <v>-19148</v>
      </c>
      <c r="M16" s="271">
        <v>-15018</v>
      </c>
      <c r="N16" s="272">
        <v>27.5</v>
      </c>
    </row>
    <row r="17" spans="1:16" x14ac:dyDescent="0.15">
      <c r="A17" s="250"/>
      <c r="B17" s="246"/>
      <c r="C17" s="246"/>
      <c r="D17" s="246"/>
      <c r="E17" s="246"/>
      <c r="F17" s="246"/>
      <c r="G17" s="1169" t="s">
        <v>173</v>
      </c>
      <c r="H17" s="1170"/>
      <c r="I17" s="1170"/>
      <c r="J17" s="1171"/>
      <c r="K17" s="270">
        <v>1122660</v>
      </c>
      <c r="L17" s="270">
        <v>174029</v>
      </c>
      <c r="M17" s="271">
        <v>170662</v>
      </c>
      <c r="N17" s="272">
        <v>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14.57</v>
      </c>
      <c r="L21" s="283">
        <v>15.35</v>
      </c>
      <c r="M21" s="284">
        <v>-0.78</v>
      </c>
      <c r="N21" s="251"/>
      <c r="O21" s="285"/>
      <c r="P21" s="281"/>
    </row>
    <row r="22" spans="1:16" s="286" customFormat="1" x14ac:dyDescent="0.15">
      <c r="A22" s="281"/>
      <c r="B22" s="251"/>
      <c r="C22" s="251"/>
      <c r="D22" s="251"/>
      <c r="E22" s="251"/>
      <c r="F22" s="251"/>
      <c r="G22" s="1163" t="s">
        <v>490</v>
      </c>
      <c r="H22" s="1164"/>
      <c r="I22" s="1164"/>
      <c r="J22" s="1165"/>
      <c r="K22" s="287">
        <v>96.5</v>
      </c>
      <c r="L22" s="288">
        <v>96.1</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852223</v>
      </c>
      <c r="L32" s="296">
        <v>132107</v>
      </c>
      <c r="M32" s="297">
        <v>102910</v>
      </c>
      <c r="N32" s="298">
        <v>28.4</v>
      </c>
    </row>
    <row r="33" spans="1:16" ht="13.5" customHeight="1" x14ac:dyDescent="0.15">
      <c r="A33" s="250"/>
      <c r="B33" s="246"/>
      <c r="C33" s="246"/>
      <c r="D33" s="246"/>
      <c r="E33" s="246"/>
      <c r="F33" s="246"/>
      <c r="G33" s="1154" t="s">
        <v>495</v>
      </c>
      <c r="H33" s="1155"/>
      <c r="I33" s="1155"/>
      <c r="J33" s="1156"/>
      <c r="K33" s="296" t="s">
        <v>480</v>
      </c>
      <c r="L33" s="296" t="s">
        <v>480</v>
      </c>
      <c r="M33" s="297">
        <v>73</v>
      </c>
      <c r="N33" s="298" t="s">
        <v>480</v>
      </c>
    </row>
    <row r="34" spans="1:16" ht="27" customHeight="1" x14ac:dyDescent="0.15">
      <c r="A34" s="250"/>
      <c r="B34" s="246"/>
      <c r="C34" s="246"/>
      <c r="D34" s="246"/>
      <c r="E34" s="246"/>
      <c r="F34" s="246"/>
      <c r="G34" s="1154" t="s">
        <v>496</v>
      </c>
      <c r="H34" s="1155"/>
      <c r="I34" s="1155"/>
      <c r="J34" s="1156"/>
      <c r="K34" s="296" t="s">
        <v>480</v>
      </c>
      <c r="L34" s="296" t="s">
        <v>480</v>
      </c>
      <c r="M34" s="297">
        <v>271</v>
      </c>
      <c r="N34" s="298" t="s">
        <v>480</v>
      </c>
    </row>
    <row r="35" spans="1:16" ht="27" customHeight="1" x14ac:dyDescent="0.15">
      <c r="A35" s="250"/>
      <c r="B35" s="246"/>
      <c r="C35" s="246"/>
      <c r="D35" s="246"/>
      <c r="E35" s="246"/>
      <c r="F35" s="246"/>
      <c r="G35" s="1154" t="s">
        <v>497</v>
      </c>
      <c r="H35" s="1155"/>
      <c r="I35" s="1155"/>
      <c r="J35" s="1156"/>
      <c r="K35" s="296">
        <v>173494</v>
      </c>
      <c r="L35" s="296">
        <v>26894</v>
      </c>
      <c r="M35" s="297">
        <v>22640</v>
      </c>
      <c r="N35" s="298">
        <v>18.8</v>
      </c>
    </row>
    <row r="36" spans="1:16" ht="27" customHeight="1" x14ac:dyDescent="0.15">
      <c r="A36" s="250"/>
      <c r="B36" s="246"/>
      <c r="C36" s="246"/>
      <c r="D36" s="246"/>
      <c r="E36" s="246"/>
      <c r="F36" s="246"/>
      <c r="G36" s="1154" t="s">
        <v>498</v>
      </c>
      <c r="H36" s="1155"/>
      <c r="I36" s="1155"/>
      <c r="J36" s="1156"/>
      <c r="K36" s="296">
        <v>14527</v>
      </c>
      <c r="L36" s="296">
        <v>2252</v>
      </c>
      <c r="M36" s="297">
        <v>4886</v>
      </c>
      <c r="N36" s="298">
        <v>-53.9</v>
      </c>
    </row>
    <row r="37" spans="1:16" ht="13.5" customHeight="1" x14ac:dyDescent="0.15">
      <c r="A37" s="250"/>
      <c r="B37" s="246"/>
      <c r="C37" s="246"/>
      <c r="D37" s="246"/>
      <c r="E37" s="246"/>
      <c r="F37" s="246"/>
      <c r="G37" s="1154" t="s">
        <v>499</v>
      </c>
      <c r="H37" s="1155"/>
      <c r="I37" s="1155"/>
      <c r="J37" s="1156"/>
      <c r="K37" s="296">
        <v>21075</v>
      </c>
      <c r="L37" s="296">
        <v>3267</v>
      </c>
      <c r="M37" s="297">
        <v>1587</v>
      </c>
      <c r="N37" s="298">
        <v>105.9</v>
      </c>
    </row>
    <row r="38" spans="1:16" ht="27" customHeight="1" x14ac:dyDescent="0.15">
      <c r="A38" s="250"/>
      <c r="B38" s="246"/>
      <c r="C38" s="246"/>
      <c r="D38" s="246"/>
      <c r="E38" s="246"/>
      <c r="F38" s="246"/>
      <c r="G38" s="1157" t="s">
        <v>500</v>
      </c>
      <c r="H38" s="1158"/>
      <c r="I38" s="1158"/>
      <c r="J38" s="1159"/>
      <c r="K38" s="299">
        <v>48</v>
      </c>
      <c r="L38" s="299">
        <v>7</v>
      </c>
      <c r="M38" s="300">
        <v>17</v>
      </c>
      <c r="N38" s="301">
        <v>-58.8</v>
      </c>
      <c r="O38" s="295"/>
    </row>
    <row r="39" spans="1:16" x14ac:dyDescent="0.15">
      <c r="A39" s="250"/>
      <c r="B39" s="246"/>
      <c r="C39" s="246"/>
      <c r="D39" s="246"/>
      <c r="E39" s="246"/>
      <c r="F39" s="246"/>
      <c r="G39" s="1157" t="s">
        <v>501</v>
      </c>
      <c r="H39" s="1158"/>
      <c r="I39" s="1158"/>
      <c r="J39" s="1159"/>
      <c r="K39" s="302">
        <v>-31196</v>
      </c>
      <c r="L39" s="302">
        <v>-4836</v>
      </c>
      <c r="M39" s="303">
        <v>-4567</v>
      </c>
      <c r="N39" s="304">
        <v>5.9</v>
      </c>
      <c r="O39" s="295"/>
    </row>
    <row r="40" spans="1:16" ht="27" customHeight="1" x14ac:dyDescent="0.15">
      <c r="A40" s="250"/>
      <c r="B40" s="246"/>
      <c r="C40" s="246"/>
      <c r="D40" s="246"/>
      <c r="E40" s="246"/>
      <c r="F40" s="246"/>
      <c r="G40" s="1154" t="s">
        <v>502</v>
      </c>
      <c r="H40" s="1155"/>
      <c r="I40" s="1155"/>
      <c r="J40" s="1156"/>
      <c r="K40" s="302">
        <v>-715022</v>
      </c>
      <c r="L40" s="302">
        <v>-110839</v>
      </c>
      <c r="M40" s="303">
        <v>-91042</v>
      </c>
      <c r="N40" s="304">
        <v>21.7</v>
      </c>
      <c r="O40" s="295"/>
    </row>
    <row r="41" spans="1:16" x14ac:dyDescent="0.15">
      <c r="A41" s="250"/>
      <c r="B41" s="246"/>
      <c r="C41" s="246"/>
      <c r="D41" s="246"/>
      <c r="E41" s="246"/>
      <c r="F41" s="246"/>
      <c r="G41" s="1160" t="s">
        <v>284</v>
      </c>
      <c r="H41" s="1161"/>
      <c r="I41" s="1161"/>
      <c r="J41" s="1162"/>
      <c r="K41" s="296">
        <v>315149</v>
      </c>
      <c r="L41" s="302">
        <v>48853</v>
      </c>
      <c r="M41" s="303">
        <v>36776</v>
      </c>
      <c r="N41" s="304">
        <v>32.799999999999997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507832</v>
      </c>
      <c r="J51" s="322">
        <v>71235</v>
      </c>
      <c r="K51" s="323">
        <v>-29.7</v>
      </c>
      <c r="L51" s="324">
        <v>146641</v>
      </c>
      <c r="M51" s="325">
        <v>0.3</v>
      </c>
      <c r="N51" s="326">
        <v>-30</v>
      </c>
    </row>
    <row r="52" spans="1:14" x14ac:dyDescent="0.15">
      <c r="A52" s="250"/>
      <c r="B52" s="246"/>
      <c r="C52" s="246"/>
      <c r="D52" s="246"/>
      <c r="E52" s="246"/>
      <c r="F52" s="246"/>
      <c r="G52" s="327"/>
      <c r="H52" s="328" t="s">
        <v>513</v>
      </c>
      <c r="I52" s="329">
        <v>224973</v>
      </c>
      <c r="J52" s="330">
        <v>31557</v>
      </c>
      <c r="K52" s="331">
        <v>-51.7</v>
      </c>
      <c r="L52" s="332">
        <v>68142</v>
      </c>
      <c r="M52" s="333">
        <v>-9.6999999999999993</v>
      </c>
      <c r="N52" s="334">
        <v>-42</v>
      </c>
    </row>
    <row r="53" spans="1:14" x14ac:dyDescent="0.15">
      <c r="A53" s="250"/>
      <c r="B53" s="246"/>
      <c r="C53" s="246"/>
      <c r="D53" s="246"/>
      <c r="E53" s="246"/>
      <c r="F53" s="246"/>
      <c r="G53" s="312" t="s">
        <v>514</v>
      </c>
      <c r="H53" s="313"/>
      <c r="I53" s="321">
        <v>877923</v>
      </c>
      <c r="J53" s="322">
        <v>125203</v>
      </c>
      <c r="K53" s="323">
        <v>75.8</v>
      </c>
      <c r="L53" s="324">
        <v>174587</v>
      </c>
      <c r="M53" s="325">
        <v>19.100000000000001</v>
      </c>
      <c r="N53" s="326">
        <v>56.7</v>
      </c>
    </row>
    <row r="54" spans="1:14" x14ac:dyDescent="0.15">
      <c r="A54" s="250"/>
      <c r="B54" s="246"/>
      <c r="C54" s="246"/>
      <c r="D54" s="246"/>
      <c r="E54" s="246"/>
      <c r="F54" s="246"/>
      <c r="G54" s="327"/>
      <c r="H54" s="328" t="s">
        <v>513</v>
      </c>
      <c r="I54" s="329">
        <v>500463</v>
      </c>
      <c r="J54" s="330">
        <v>71372</v>
      </c>
      <c r="K54" s="331">
        <v>126.2</v>
      </c>
      <c r="L54" s="332">
        <v>79695</v>
      </c>
      <c r="M54" s="333">
        <v>17</v>
      </c>
      <c r="N54" s="334">
        <v>109.2</v>
      </c>
    </row>
    <row r="55" spans="1:14" x14ac:dyDescent="0.15">
      <c r="A55" s="250"/>
      <c r="B55" s="246"/>
      <c r="C55" s="246"/>
      <c r="D55" s="246"/>
      <c r="E55" s="246"/>
      <c r="F55" s="246"/>
      <c r="G55" s="312" t="s">
        <v>515</v>
      </c>
      <c r="H55" s="313"/>
      <c r="I55" s="321">
        <v>528207</v>
      </c>
      <c r="J55" s="322">
        <v>77144</v>
      </c>
      <c r="K55" s="323">
        <v>-38.4</v>
      </c>
      <c r="L55" s="324">
        <v>175675</v>
      </c>
      <c r="M55" s="325">
        <v>0.6</v>
      </c>
      <c r="N55" s="326">
        <v>-39</v>
      </c>
    </row>
    <row r="56" spans="1:14" x14ac:dyDescent="0.15">
      <c r="A56" s="250"/>
      <c r="B56" s="246"/>
      <c r="C56" s="246"/>
      <c r="D56" s="246"/>
      <c r="E56" s="246"/>
      <c r="F56" s="246"/>
      <c r="G56" s="327"/>
      <c r="H56" s="328" t="s">
        <v>513</v>
      </c>
      <c r="I56" s="329">
        <v>217589</v>
      </c>
      <c r="J56" s="330">
        <v>31779</v>
      </c>
      <c r="K56" s="331">
        <v>-55.5</v>
      </c>
      <c r="L56" s="332">
        <v>87698</v>
      </c>
      <c r="M56" s="333">
        <v>10</v>
      </c>
      <c r="N56" s="334">
        <v>-65.5</v>
      </c>
    </row>
    <row r="57" spans="1:14" x14ac:dyDescent="0.15">
      <c r="A57" s="250"/>
      <c r="B57" s="246"/>
      <c r="C57" s="246"/>
      <c r="D57" s="246"/>
      <c r="E57" s="246"/>
      <c r="F57" s="246"/>
      <c r="G57" s="312" t="s">
        <v>516</v>
      </c>
      <c r="H57" s="313"/>
      <c r="I57" s="321">
        <v>627640</v>
      </c>
      <c r="J57" s="322">
        <v>94425</v>
      </c>
      <c r="K57" s="323">
        <v>22.4</v>
      </c>
      <c r="L57" s="324">
        <v>162193</v>
      </c>
      <c r="M57" s="325">
        <v>-7.7</v>
      </c>
      <c r="N57" s="326">
        <v>30.1</v>
      </c>
    </row>
    <row r="58" spans="1:14" x14ac:dyDescent="0.15">
      <c r="A58" s="250"/>
      <c r="B58" s="246"/>
      <c r="C58" s="246"/>
      <c r="D58" s="246"/>
      <c r="E58" s="246"/>
      <c r="F58" s="246"/>
      <c r="G58" s="327"/>
      <c r="H58" s="328" t="s">
        <v>513</v>
      </c>
      <c r="I58" s="329">
        <v>137318</v>
      </c>
      <c r="J58" s="330">
        <v>20659</v>
      </c>
      <c r="K58" s="331">
        <v>-35</v>
      </c>
      <c r="L58" s="332">
        <v>79985</v>
      </c>
      <c r="M58" s="333">
        <v>-8.8000000000000007</v>
      </c>
      <c r="N58" s="334">
        <v>-26.2</v>
      </c>
    </row>
    <row r="59" spans="1:14" x14ac:dyDescent="0.15">
      <c r="A59" s="250"/>
      <c r="B59" s="246"/>
      <c r="C59" s="246"/>
      <c r="D59" s="246"/>
      <c r="E59" s="246"/>
      <c r="F59" s="246"/>
      <c r="G59" s="312" t="s">
        <v>517</v>
      </c>
      <c r="H59" s="313"/>
      <c r="I59" s="321">
        <v>789654</v>
      </c>
      <c r="J59" s="322">
        <v>122408</v>
      </c>
      <c r="K59" s="323">
        <v>29.6</v>
      </c>
      <c r="L59" s="324">
        <v>168868</v>
      </c>
      <c r="M59" s="325">
        <v>4.0999999999999996</v>
      </c>
      <c r="N59" s="326">
        <v>25.5</v>
      </c>
    </row>
    <row r="60" spans="1:14" x14ac:dyDescent="0.15">
      <c r="A60" s="250"/>
      <c r="B60" s="246"/>
      <c r="C60" s="246"/>
      <c r="D60" s="246"/>
      <c r="E60" s="246"/>
      <c r="F60" s="246"/>
      <c r="G60" s="327"/>
      <c r="H60" s="328" t="s">
        <v>513</v>
      </c>
      <c r="I60" s="335">
        <v>462425</v>
      </c>
      <c r="J60" s="330">
        <v>71683</v>
      </c>
      <c r="K60" s="331">
        <v>247</v>
      </c>
      <c r="L60" s="332">
        <v>79360</v>
      </c>
      <c r="M60" s="333">
        <v>-0.8</v>
      </c>
      <c r="N60" s="334">
        <v>247.8</v>
      </c>
    </row>
    <row r="61" spans="1:14" x14ac:dyDescent="0.15">
      <c r="A61" s="250"/>
      <c r="B61" s="246"/>
      <c r="C61" s="246"/>
      <c r="D61" s="246"/>
      <c r="E61" s="246"/>
      <c r="F61" s="246"/>
      <c r="G61" s="312" t="s">
        <v>518</v>
      </c>
      <c r="H61" s="336"/>
      <c r="I61" s="337">
        <v>666251</v>
      </c>
      <c r="J61" s="338">
        <v>98083</v>
      </c>
      <c r="K61" s="339">
        <v>11.9</v>
      </c>
      <c r="L61" s="340">
        <v>165593</v>
      </c>
      <c r="M61" s="341">
        <v>3.3</v>
      </c>
      <c r="N61" s="326">
        <v>8.6</v>
      </c>
    </row>
    <row r="62" spans="1:14" x14ac:dyDescent="0.15">
      <c r="A62" s="250"/>
      <c r="B62" s="246"/>
      <c r="C62" s="246"/>
      <c r="D62" s="246"/>
      <c r="E62" s="246"/>
      <c r="F62" s="246"/>
      <c r="G62" s="327"/>
      <c r="H62" s="328" t="s">
        <v>513</v>
      </c>
      <c r="I62" s="329">
        <v>308554</v>
      </c>
      <c r="J62" s="330">
        <v>45410</v>
      </c>
      <c r="K62" s="331">
        <v>46.2</v>
      </c>
      <c r="L62" s="332">
        <v>78976</v>
      </c>
      <c r="M62" s="333">
        <v>1.5</v>
      </c>
      <c r="N62" s="334">
        <v>44.7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130" zoomScaleNormal="13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25.28</v>
      </c>
      <c r="G47" s="12">
        <v>30.44</v>
      </c>
      <c r="H47" s="12">
        <v>31.76</v>
      </c>
      <c r="I47" s="12">
        <v>34.630000000000003</v>
      </c>
      <c r="J47" s="13">
        <v>37.31</v>
      </c>
    </row>
    <row r="48" spans="2:10" ht="57.75" customHeight="1" x14ac:dyDescent="0.15">
      <c r="B48" s="14"/>
      <c r="C48" s="1174" t="s">
        <v>4</v>
      </c>
      <c r="D48" s="1174"/>
      <c r="E48" s="1175"/>
      <c r="F48" s="15">
        <v>3.95</v>
      </c>
      <c r="G48" s="16">
        <v>3.37</v>
      </c>
      <c r="H48" s="16">
        <v>4.26</v>
      </c>
      <c r="I48" s="16">
        <v>4.2300000000000004</v>
      </c>
      <c r="J48" s="17">
        <v>4.04</v>
      </c>
    </row>
    <row r="49" spans="2:10" ht="57.75" customHeight="1" thickBot="1" x14ac:dyDescent="0.2">
      <c r="B49" s="18"/>
      <c r="C49" s="1176" t="s">
        <v>5</v>
      </c>
      <c r="D49" s="1176"/>
      <c r="E49" s="1177"/>
      <c r="F49" s="19">
        <v>4.43</v>
      </c>
      <c r="G49" s="20">
        <v>2.08</v>
      </c>
      <c r="H49" s="20">
        <v>0.82</v>
      </c>
      <c r="I49" s="20">
        <v>1.1000000000000001</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2018-10-17T06:49:41Z</cp:lastPrinted>
  <dcterms:modified xsi:type="dcterms:W3CDTF">2018-10-17T06:49:47Z</dcterms:modified>
</cp:coreProperties>
</file>