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3_市町村から回答\10 平川市○\0503修正依頼\"/>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CR102" i="11" l="1"/>
  <c r="AA23" i="11" l="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BW35" i="9"/>
  <c r="BW36" i="9" s="1"/>
  <c r="BW37" i="9" s="1"/>
  <c r="BW38" i="9" s="1"/>
  <c r="BW39" i="9" s="1"/>
  <c r="BW40" i="9" s="1"/>
  <c r="BW41" i="9" s="1"/>
  <c r="BW42" i="9" s="1"/>
  <c r="BW43" i="9" s="1"/>
  <c r="BE35" i="9"/>
  <c r="BW34" i="9"/>
  <c r="CO34" i="9" s="1"/>
  <c r="CO35" i="9" s="1"/>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s="1"/>
</calcChain>
</file>

<file path=xl/sharedStrings.xml><?xml version="1.0" encoding="utf-8"?>
<sst xmlns="http://schemas.openxmlformats.org/spreadsheetml/2006/main" count="1012" uniqueCount="550">
  <si>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</si>
  <si>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</si>
  <si>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</si>
  <si>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</si>
  <si>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</si>
  <si>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</si>
  <si>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</si>
  <si>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</si>
  <si>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</si>
  <si>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</si>
  <si>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</si>
  <si>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</si>
  <si>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</si>
  <si>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</si>
  <si>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</si>
  <si>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</si>
  <si>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</si>
  <si>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</si>
  <si>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</si>
  <si>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</si>
  <si>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</si>
  <si>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</si>
  <si>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</si>
  <si>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</si>
  <si>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</si>
  <si>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</si>
  <si>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</si>
  <si>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</si>
  <si>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</si>
  <si>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</si>
  <si>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</si>
  <si>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</si>
  <si>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</si>
  <si>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</si>
  <si>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</si>
  <si>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</si>
  <si>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</si>
  <si>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</si>
  <si>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</si>
  <si>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</si>
  <si>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</si>
  <si>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</si>
  <si>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</si>
  <si>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</si>
  <si>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</si>
  <si>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</si>
  <si>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</si>
  <si>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</si>
  <si>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</si>
  <si>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</si>
  <si>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</si>
  <si>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</si>
  <si>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</si>
  <si>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</si>
  <si>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</si>
  <si>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</si>
  <si>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</si>
  <si>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</si>
  <si>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</si>
  <si>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</si>
  <si>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</si>
  <si>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</si>
  <si>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</si>
  <si>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</si>
  <si>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</si>
  <si>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</si>
  <si>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</si>
  <si>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</si>
  <si>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</si>
  <si>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</si>
  <si>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</si>
  <si>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</si>
  <si>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</si>
  <si>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</si>
  <si>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</si>
  <si>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</si>
  <si>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</si>
  <si>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</si>
  <si>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</si>
  <si>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</si>
  <si>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</si>
  <si>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</si>
  <si>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</si>
  <si>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</si>
  <si>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</si>
  <si>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</si>
  <si>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</si>
  <si>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</si>
  <si>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</si>
  <si>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</si>
  <si>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</si>
  <si>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</si>
  <si>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</si>
  <si>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</si>
  <si>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</si>
  <si>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</si>
  <si>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</si>
  <si>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</si>
  <si>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</si>
  <si>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</si>
  <si>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</si>
  <si>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</si>
  <si>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</si>
  <si>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</si>
  <si>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</si>
  <si>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</si>
  <si>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</si>
  <si>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</si>
  <si>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</si>
  <si>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</si>
  <si>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</si>
  <si>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</si>
  <si>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</si>
  <si>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</si>
  <si>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</si>
  <si>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</si>
  <si>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</si>
  <si>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</si>
  <si>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</si>
  <si>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</si>
  <si>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</si>
  <si>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</si>
  <si>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</si>
  <si>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</si>
  <si>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</si>
  <si>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</si>
  <si>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</si>
  <si>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</si>
  <si>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</si>
  <si>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</si>
  <si>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</si>
  <si>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</si>
  <si>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</si>
  <si>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</si>
  <si>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</si>
  <si>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</si>
  <si>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</si>
  <si>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</si>
  <si>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</si>
  <si>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</si>
  <si>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</si>
  <si>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</si>
  <si>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</si>
  <si>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</si>
  <si>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</si>
  <si>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</si>
  <si>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</si>
  <si>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</si>
  <si>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</si>
  <si>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</si>
  <si>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</si>
  <si>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</si>
  <si>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</si>
  <si>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</si>
  <si>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</si>
  <si>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</si>
  <si>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</si>
  <si>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</si>
  <si>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</si>
  <si>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</si>
  <si>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</si>
  <si>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</si>
  <si>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</si>
  <si>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</si>
  <si>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</si>
  <si>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</si>
  <si>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</si>
  <si>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</si>
  <si>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</si>
  <si>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</si>
  <si>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</si>
  <si>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</si>
  <si>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</si>
  <si>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</si>
  <si>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</si>
  <si>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</si>
  <si>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</si>
  <si>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</si>
  <si>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</si>
  <si>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</si>
  <si>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</si>
  <si>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</si>
  <si>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</si>
  <si>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</si>
  <si>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</si>
  <si>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</si>
  <si>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</si>
  <si>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</si>
  <si>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</si>
  <si>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</si>
  <si>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</si>
  <si>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</si>
  <si>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</si>
  <si>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</si>
  <si>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</si>
  <si>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青森県平川市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</si>
  <si>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</si>
  <si>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</si>
  <si>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</si>
  <si>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</si>
  <si>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</si>
  <si>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</si>
  <si>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</si>
  <si>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</si>
  <si>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</si>
  <si>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</si>
  <si>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</si>
  <si>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</si>
  <si>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</si>
  <si>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</si>
  <si>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</si>
  <si>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</si>
  <si>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</si>
  <si>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</si>
  <si>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</si>
  <si>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</si>
  <si>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</si>
  <si>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</si>
  <si>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</si>
  <si>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</si>
  <si>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</si>
  <si>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</si>
  <si>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</si>
  <si>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</si>
  <si>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</si>
  <si>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</si>
  <si>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</si>
  <si>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</si>
  <si>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</si>
  <si>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</si>
  <si>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</si>
  <si>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</si>
  <si>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</si>
  <si>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</si>
  <si>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</si>
  <si>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</si>
  <si>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</si>
  <si>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</si>
  <si>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</si>
  <si>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</si>
  <si>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</si>
  <si>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</si>
  <si>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</si>
  <si>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</si>
  <si>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</si>
  <si>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</si>
  <si>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</si>
  <si>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</si>
  <si>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</si>
  <si>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</si>
  <si>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</si>
  <si>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</si>
  <si>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</si>
  <si>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</si>
  <si>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</si>
  <si>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</si>
  <si>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</si>
  <si>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</si>
  <si>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</si>
  <si>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</si>
  <si>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</si>
  <si>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</si>
  <si>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</si>
  <si>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</si>
  <si>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</si>
  <si>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</si>
  <si>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</si>
  <si>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</si>
  <si>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</si>
  <si>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</si>
  <si>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</si>
  <si>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</si>
  <si>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</si>
  <si>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</si>
  <si>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</si>
  <si>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</si>
  <si>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</si>
  <si>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</si>
  <si>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</si>
  <si>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</si>
  <si>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</si>
  <si>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</si>
  <si>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</si>
  <si>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</si>
  <si>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</si>
  <si>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</si>
  <si>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</si>
  <si>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</si>
  <si>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</si>
  <si>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</si>
  <si>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</si>
  <si>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</si>
  <si>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</si>
  <si>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</si>
  <si>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</si>
  <si>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</si>
  <si>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</si>
  <si>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</si>
  <si>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</si>
  <si>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</si>
  <si>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</si>
  <si>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</si>
  <si>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</si>
  <si>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</si>
  <si>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</si>
  <si>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</si>
  <si>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</si>
  <si>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</si>
  <si>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</si>
  <si>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</si>
  <si>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</si>
  <si>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</si>
  <si>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</si>
  <si>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</si>
  <si>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</si>
  <si>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</si>
  <si>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</si>
  <si>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</si>
  <si>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</si>
  <si>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</si>
  <si>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</si>
  <si>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</si>
  <si>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</si>
  <si>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</si>
  <si>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</si>
  <si>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</si>
  <si>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</si>
  <si>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</si>
  <si>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</si>
  <si>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</si>
  <si>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</si>
  <si>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</si>
  <si>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</si>
  <si>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</si>
  <si>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</si>
  <si>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</si>
  <si>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</si>
  <si>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</si>
  <si>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</si>
  <si>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</si>
  <si>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</si>
  <si>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</si>
  <si>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</si>
  <si>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</si>
  <si>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</si>
  <si>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青森県平川市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</si>
  <si>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</si>
  <si>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</si>
  <si>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</si>
  <si>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</si>
  <si>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</si>
  <si>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</si>
  <si>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</si>
  <si>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</si>
  <si>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</si>
  <si>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</si>
  <si>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</si>
  <si>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</si>
  <si>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</si>
  <si>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</si>
  <si>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</si>
  <si>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</si>
  <si>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</si>
  <si>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</si>
  <si>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</si>
  <si>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</si>
  <si>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</si>
  <si>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尾上地区住宅団地温泉事業特別会計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</si>
  <si>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</si>
  <si>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</si>
  <si>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</si>
  <si>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</si>
  <si>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</si>
  <si>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</si>
  <si>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</si>
  <si>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</si>
  <si>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</si>
  <si>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</si>
  <si>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</si>
  <si>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</si>
  <si>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</si>
  <si>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</si>
  <si>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</si>
  <si>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</si>
  <si>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国民健康保険診療施設事業診療所特別会計</t>
    <phoneticPr fontId="5"/>
  </si>
  <si>
    <t>平川市水道事業会計</t>
    <phoneticPr fontId="5"/>
  </si>
  <si>
    <t>法適用企業</t>
    <phoneticPr fontId="5"/>
  </si>
  <si>
    <t>平川市下水道事業会計</t>
    <phoneticPr fontId="5"/>
  </si>
  <si>
    <t>平川市簡易水道特別会計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</si>
  <si>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</si>
  <si>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</si>
  <si>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</si>
  <si>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</si>
  <si>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</si>
  <si>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</si>
  <si>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</si>
  <si>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</si>
  <si>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</si>
  <si>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</si>
  <si>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</si>
  <si>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</si>
  <si>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</si>
  <si>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</si>
  <si>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</si>
  <si>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</si>
  <si>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</si>
  <si>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</si>
  <si>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</si>
  <si>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</si>
  <si>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</si>
  <si>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</si>
  <si>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</si>
  <si>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</si>
  <si>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</si>
  <si>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</si>
  <si>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</si>
  <si>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</si>
  <si>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</si>
  <si>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</si>
  <si>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</si>
  <si>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</si>
  <si>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</si>
  <si>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</si>
  <si>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</si>
  <si>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</si>
  <si>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</si>
  <si>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</si>
  <si>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</si>
  <si>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</si>
  <si>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</si>
  <si>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</si>
  <si>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</si>
  <si>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</si>
  <si>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</si>
  <si>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</si>
  <si>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</si>
  <si>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</si>
  <si>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</si>
  <si>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</si>
  <si>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</si>
  <si>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</si>
  <si>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</si>
  <si>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</si>
  <si>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</si>
  <si>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</si>
  <si>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</si>
  <si>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</si>
  <si>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</si>
  <si>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</si>
  <si>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</si>
  <si>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</si>
  <si>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</si>
  <si>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</si>
  <si>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</si>
  <si>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</si>
  <si>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</si>
  <si>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</si>
  <si>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</si>
  <si>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</si>
  <si>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</si>
  <si>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</si>
  <si>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</si>
  <si>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</si>
  <si>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</si>
  <si>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</si>
  <si>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</si>
  <si>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</si>
  <si>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</si>
  <si>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</si>
  <si>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</si>
  <si>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</si>
  <si>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</si>
  <si>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</si>
  <si>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</si>
  <si>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</si>
  <si>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</si>
  <si>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</si>
  <si>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</si>
  <si>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</si>
  <si>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</si>
  <si>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</si>
  <si>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</si>
  <si>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</si>
  <si>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</si>
  <si>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</si>
  <si>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</si>
  <si>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</si>
  <si>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</si>
  <si>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</si>
  <si>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</si>
  <si>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</si>
  <si>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</si>
  <si>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</si>
  <si>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</si>
  <si>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</si>
  <si>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</si>
  <si>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</si>
  <si>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</si>
  <si>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</si>
  <si>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</si>
  <si>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</si>
  <si>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</si>
  <si>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</si>
  <si>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</si>
  <si>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</si>
  <si>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</si>
  <si>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</si>
  <si>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</si>
  <si>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</si>
  <si>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</si>
  <si>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</si>
  <si>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</si>
  <si>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</si>
  <si>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</si>
  <si>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</si>
  <si>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</si>
  <si>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</si>
  <si>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</si>
  <si>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</si>
  <si>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</si>
  <si>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</si>
  <si>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</si>
  <si>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平川市水道事業会計</t>
  </si>
  <si>
    <t>一般会計</t>
  </si>
  <si>
    <t>平川市下水道事業会計</t>
  </si>
  <si>
    <t>介護保険特別会計</t>
  </si>
  <si>
    <t>国民健康保険特別会計</t>
  </si>
  <si>
    <t>尾上地区住宅団地温泉事業特別会計</t>
  </si>
  <si>
    <t>後期高齢者医療特別会計</t>
  </si>
  <si>
    <t>学校給食センター特別会計</t>
  </si>
  <si>
    <t>その他会計（赤字）</t>
  </si>
  <si>
    <t>その他会計（黒字）</t>
  </si>
  <si>
    <t>平川市土地開発公社</t>
    <rPh sb="0" eb="3">
      <t>ヒラカワシ</t>
    </rPh>
    <rPh sb="3" eb="5">
      <t>トチ</t>
    </rPh>
    <rPh sb="5" eb="7">
      <t>カイハツ</t>
    </rPh>
    <rPh sb="7" eb="9">
      <t>コウシャ</t>
    </rPh>
    <phoneticPr fontId="2"/>
  </si>
  <si>
    <t>碇ヶ関開発</t>
    <rPh sb="0" eb="3">
      <t>イカリガセキ</t>
    </rPh>
    <rPh sb="3" eb="5">
      <t>カイハツ</t>
    </rPh>
    <phoneticPr fontId="2"/>
  </si>
  <si>
    <t>-</t>
    <phoneticPr fontId="2"/>
  </si>
  <si>
    <t>-</t>
    <phoneticPr fontId="2"/>
  </si>
  <si>
    <t>青森県市長会館管理組合</t>
    <rPh sb="0" eb="3">
      <t>アオモリケン</t>
    </rPh>
    <rPh sb="3" eb="5">
      <t>シチョウ</t>
    </rPh>
    <rPh sb="5" eb="7">
      <t>カイカン</t>
    </rPh>
    <rPh sb="7" eb="9">
      <t>カンリ</t>
    </rPh>
    <rPh sb="9" eb="11">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</si>
  <si>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</si>
  <si>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津軽広域連合</t>
    <rPh sb="0" eb="2">
      <t>ツガル</t>
    </rPh>
    <rPh sb="2" eb="4">
      <t>コウイキ</t>
    </rPh>
    <rPh sb="4" eb="6">
      <t>レンゴウ</t>
    </rPh>
    <phoneticPr fontId="24"/>
  </si>
  <si>
    <t>津軽広域水道企業団（津軽事業部）</t>
    <rPh sb="0" eb="2">
      <t>ツガル</t>
    </rPh>
    <rPh sb="2" eb="4">
      <t>コウイキ</t>
    </rPh>
    <rPh sb="4" eb="6">
      <t>スイドウ</t>
    </rPh>
    <rPh sb="6" eb="8">
      <t>キギョウ</t>
    </rPh>
    <rPh sb="8" eb="9">
      <t>ダン</t>
    </rPh>
    <rPh sb="10" eb="12">
      <t>ツガル</t>
    </rPh>
    <rPh sb="12" eb="15">
      <t>ジギョウブ</t>
    </rPh>
    <phoneticPr fontId="24"/>
  </si>
  <si>
    <t>久吉ダム水道企業団</t>
    <rPh sb="0" eb="2">
      <t>ヒサヨシ</t>
    </rPh>
    <rPh sb="4" eb="6">
      <t>スイドウ</t>
    </rPh>
    <rPh sb="6" eb="8">
      <t>キギョウ</t>
    </rPh>
    <rPh sb="8" eb="9">
      <t>ダン</t>
    </rPh>
    <phoneticPr fontId="24"/>
  </si>
  <si>
    <t>南黒地方福祉事務組合</t>
    <rPh sb="0" eb="1">
      <t>ミナミ</t>
    </rPh>
    <rPh sb="1" eb="2">
      <t>クロ</t>
    </rPh>
    <rPh sb="2" eb="4">
      <t>チホウ</t>
    </rPh>
    <rPh sb="4" eb="6">
      <t>フクシ</t>
    </rPh>
    <rPh sb="6" eb="8">
      <t>ジム</t>
    </rPh>
    <rPh sb="8" eb="10">
      <t>クミアイ</t>
    </rPh>
    <phoneticPr fontId="24"/>
  </si>
  <si>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</si>
  <si>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4"/>
  </si>
  <si>
    <t>弘前地区環境整備事務組合</t>
    <rPh sb="0" eb="2">
      <t>ヒロサキ</t>
    </rPh>
    <rPh sb="2" eb="4">
      <t>チク</t>
    </rPh>
    <rPh sb="4" eb="6">
      <t>カンキョウ</t>
    </rPh>
    <rPh sb="6" eb="8">
      <t>セイビ</t>
    </rPh>
    <rPh sb="8" eb="10">
      <t>ジム</t>
    </rPh>
    <rPh sb="10" eb="12">
      <t>クミアイ</t>
    </rPh>
    <phoneticPr fontId="24"/>
  </si>
  <si>
    <t>黒石地区清掃施設組合</t>
    <rPh sb="0" eb="2">
      <t>クロイシ</t>
    </rPh>
    <rPh sb="2" eb="4">
      <t>チク</t>
    </rPh>
    <rPh sb="4" eb="6">
      <t>セイソウ</t>
    </rPh>
    <rPh sb="6" eb="8">
      <t>シセツ</t>
    </rPh>
    <rPh sb="8" eb="10">
      <t>クミアイ</t>
    </rPh>
    <phoneticPr fontId="24"/>
  </si>
  <si>
    <t>弘前地区消防事務組合</t>
    <rPh sb="0" eb="2">
      <t>ヒロサキ</t>
    </rPh>
    <rPh sb="2" eb="4">
      <t>チク</t>
    </rPh>
    <rPh sb="4" eb="6">
      <t>ショウボウ</t>
    </rPh>
    <rPh sb="6" eb="8">
      <t>ジム</t>
    </rPh>
    <rPh sb="8" eb="10">
      <t>クミアイ</t>
    </rPh>
    <phoneticPr fontId="24"/>
  </si>
  <si>
    <t>青森県交通災害共済組合</t>
    <rPh sb="0" eb="3">
      <t>アオモリケン</t>
    </rPh>
    <rPh sb="3" eb="5">
      <t>コウツウ</t>
    </rPh>
    <rPh sb="5" eb="7">
      <t>サイガイ</t>
    </rPh>
    <rPh sb="7" eb="9">
      <t>キョウサイ</t>
    </rPh>
    <rPh sb="9" eb="11">
      <t>クミアイ</t>
    </rPh>
    <phoneticPr fontId="24"/>
  </si>
  <si>
    <t>青森県市町村総合事務組合</t>
    <rPh sb="0" eb="3">
      <t>アオモリケン</t>
    </rPh>
    <rPh sb="3" eb="6">
      <t>シチョウソン</t>
    </rPh>
    <rPh sb="6" eb="8">
      <t>ソウゴウ</t>
    </rPh>
    <rPh sb="8" eb="10">
      <t>ジム</t>
    </rPh>
    <rPh sb="10" eb="12">
      <t>クミアイ</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</si>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</sst>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51707</c:v>
                </c:pt>
                <c:pt idx="1">
                  <c:v>87380</c:v>
                </c:pt>
                <c:pt idx="2">
                  <c:v>33264</c:v>
                </c:pt>
                <c:pt idx="3">
                  <c:v>75947</c:v>
                </c:pt>
                <c:pt idx="4">
                  <c:v>61783</c:v>
                </c:pt>
              </c:numCache>
            </c:numRef>
          </c:val>
          <c:smooth val="0"/>
        </c:ser>
        <c:dLbls>
          <c:showLegendKey val="0"/>
          <c:showVal val="0"/>
          <c:showCatName val="0"/>
          <c:showSerName val="0"/>
          <c:showPercent val="0"/>
          <c:showBubbleSize val="0"/>
        </c:dLbls>
        <c:marker val="1"/>
        <c:smooth val="0"/>
        <c:axId val="77810960"/>
        <c:axId val="77811744"/>
      </c:lineChart>
      <c:catAx>
        <c:axId val="77810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811744"/>
        <c:crosses val="autoZero"/>
        <c:auto val="1"/>
        <c:lblAlgn val="ctr"/>
        <c:lblOffset val="100"/>
        <c:tickLblSkip val="1"/>
        <c:tickMarkSkip val="1"/>
        <c:noMultiLvlLbl val="0"/>
      </c:catAx>
      <c:valAx>
        <c:axId val="778117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810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4.32</c:v>
                </c:pt>
                <c:pt idx="1">
                  <c:v>2.4300000000000002</c:v>
                </c:pt>
                <c:pt idx="2">
                  <c:v>2.13</c:v>
                </c:pt>
                <c:pt idx="3">
                  <c:v>2.2400000000000002</c:v>
                </c:pt>
                <c:pt idx="4">
                  <c:v>2.14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13.98</c:v>
                </c:pt>
                <c:pt idx="1">
                  <c:v>18.84</c:v>
                </c:pt>
                <c:pt idx="2">
                  <c:v>20.57</c:v>
                </c:pt>
                <c:pt idx="3">
                  <c:v>21.68</c:v>
                </c:pt>
                <c:pt idx="4">
                  <c:v>23.87</c:v>
                </c:pt>
              </c:numCache>
            </c:numRef>
          </c:val>
        </c:ser>
        <c:dLbls>
          <c:showLegendKey val="0"/>
          <c:showVal val="0"/>
          <c:showCatName val="0"/>
          <c:showSerName val="0"/>
          <c:showPercent val="0"/>
          <c:showBubbleSize val="0"/>
        </c:dLbls>
        <c:gapWidth val="250"/>
        <c:overlap val="100"/>
        <c:axId val="77812136"/>
        <c:axId val="77812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12.57</c:v>
                </c:pt>
                <c:pt idx="1">
                  <c:v>2.73</c:v>
                </c:pt>
                <c:pt idx="2">
                  <c:v>2.35</c:v>
                </c:pt>
                <c:pt idx="3">
                  <c:v>1.65</c:v>
                </c:pt>
                <c:pt idx="4">
                  <c:v>1.64</c:v>
                </c:pt>
              </c:numCache>
            </c:numRef>
          </c:val>
          <c:smooth val="0"/>
        </c:ser>
        <c:dLbls>
          <c:showLegendKey val="0"/>
          <c:showVal val="0"/>
          <c:showCatName val="0"/>
          <c:showSerName val="0"/>
          <c:showPercent val="0"/>
          <c:showBubbleSize val="0"/>
        </c:dLbls>
        <c:marker val="1"/>
        <c:smooth val="0"/>
        <c:axId val="77812136"/>
        <c:axId val="77812528"/>
      </c:lineChart>
      <c:catAx>
        <c:axId val="77812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812528"/>
        <c:crosses val="autoZero"/>
        <c:auto val="1"/>
        <c:lblAlgn val="ctr"/>
        <c:lblOffset val="100"/>
        <c:tickLblSkip val="1"/>
        <c:tickMarkSkip val="1"/>
        <c:noMultiLvlLbl val="0"/>
      </c:catAx>
      <c:valAx>
        <c:axId val="7781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812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尾上地区住宅団地温泉事業特別会計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c:v>
                </c:pt>
                <c:pt idx="8">
                  <c:v>#N/A</c:v>
                </c:pt>
                <c:pt idx="9">
                  <c:v>0.01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0.54</c:v>
                </c:pt>
                <c:pt idx="2">
                  <c:v>#N/A</c:v>
                </c:pt>
                <c:pt idx="3">
                  <c:v>0.12</c:v>
                </c:pt>
                <c:pt idx="4">
                  <c:v>#N/A</c:v>
                </c:pt>
                <c:pt idx="5">
                  <c:v>0.04</c:v>
                </c:pt>
                <c:pt idx="6">
                  <c:v>#N/A</c:v>
                </c:pt>
                <c:pt idx="7">
                  <c:v>0.05</c:v>
                </c:pt>
                <c:pt idx="8">
                  <c:v>#N/A</c:v>
                </c:pt>
                <c:pt idx="9">
                  <c:v>0.37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0.35</c:v>
                </c:pt>
                <c:pt idx="2">
                  <c:v>#N/A</c:v>
                </c:pt>
                <c:pt idx="3">
                  <c:v>0.26</c:v>
                </c:pt>
                <c:pt idx="4">
                  <c:v>#N/A</c:v>
                </c:pt>
                <c:pt idx="5">
                  <c:v>0.17</c:v>
                </c:pt>
                <c:pt idx="6">
                  <c:v>#N/A</c:v>
                </c:pt>
                <c:pt idx="7">
                  <c:v>0.52</c:v>
                </c:pt>
                <c:pt idx="8">
                  <c:v>#N/A</c:v>
                </c:pt>
                <c:pt idx="9">
                  <c:v>0.68</c:v>
                </c:pt>
              </c:numCache>
            </c:numRef>
          </c:val>
        </c:ser>
        <c:ser>
          <c:idx val="7"/>
          <c:order val="7"/>
          <c:tx>
            <c:strRef>
              <c:f>データシート!$A$34</c:f>
              <c:strCache>
                <c:ptCount val="1"/>
                <c:pt idx="0">
                  <c:v>平川市下水道事業会計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0.63</c:v>
                </c:pt>
                <c:pt idx="2">
                  <c:v>#N/A</c:v>
                </c:pt>
                <c:pt idx="3">
                  <c:v>0.77</c:v>
                </c:pt>
                <c:pt idx="4">
                  <c:v>#N/A</c:v>
                </c:pt>
                <c:pt idx="5">
                  <c:v>0.97</c:v>
                </c:pt>
                <c:pt idx="6">
                  <c:v>#N/A</c:v>
                </c:pt>
                <c:pt idx="7">
                  <c:v>0.67</c:v>
                </c:pt>
                <c:pt idx="8">
                  <c:v>#N/A</c:v>
                </c:pt>
                <c:pt idx="9">
                  <c:v>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4.28</c:v>
                </c:pt>
                <c:pt idx="2">
                  <c:v>#N/A</c:v>
                </c:pt>
                <c:pt idx="3">
                  <c:v>2.4</c:v>
                </c:pt>
                <c:pt idx="4">
                  <c:v>#N/A</c:v>
                </c:pt>
                <c:pt idx="5">
                  <c:v>2.09</c:v>
                </c:pt>
                <c:pt idx="6">
                  <c:v>#N/A</c:v>
                </c:pt>
                <c:pt idx="7">
                  <c:v>2.2200000000000002</c:v>
                </c:pt>
                <c:pt idx="8">
                  <c:v>#N/A</c:v>
                </c:pt>
                <c:pt idx="9">
                  <c:v>2.11</c:v>
                </c:pt>
              </c:numCache>
            </c:numRef>
          </c:val>
        </c:ser>
        <c:ser>
          <c:idx val="9"/>
          <c:order val="9"/>
          <c:tx>
            <c:strRef>
              <c:f>データシート!$A$36</c:f>
              <c:strCache>
                <c:ptCount val="1"/>
                <c:pt idx="0">
                  <c:v>平川市水道事業会計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4.08</c:v>
                </c:pt>
                <c:pt idx="2">
                  <c:v>#N/A</c:v>
                </c:pt>
                <c:pt idx="3">
                  <c:v>3.55</c:v>
                </c:pt>
                <c:pt idx="4">
                  <c:v>#N/A</c:v>
                </c:pt>
                <c:pt idx="5">
                  <c:v>3.2</c:v>
                </c:pt>
                <c:pt idx="6">
                  <c:v>#N/A</c:v>
                </c:pt>
                <c:pt idx="7">
                  <c:v>3.37</c:v>
                </c:pt>
                <c:pt idx="8">
                  <c:v>#N/A</c:v>
                </c:pt>
                <c:pt idx="9">
                  <c:v>3.86</c:v>
                </c:pt>
              </c:numCache>
            </c:numRef>
          </c:val>
        </c:ser>
        <c:dLbls>
          <c:showLegendKey val="0"/>
          <c:showVal val="0"/>
          <c:showCatName val="0"/>
          <c:showSerName val="0"/>
          <c:showPercent val="0"/>
          <c:showBubbleSize val="0"/>
        </c:dLbls>
        <c:gapWidth val="150"/>
        <c:overlap val="100"/>
        <c:axId val="450806904"/>
        <c:axId val="450807296"/>
      </c:barChart>
      <c:catAx>
        <c:axId val="450806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807296"/>
        <c:crosses val="autoZero"/>
        <c:auto val="1"/>
        <c:lblAlgn val="ctr"/>
        <c:lblOffset val="100"/>
        <c:tickLblSkip val="1"/>
        <c:tickMarkSkip val="1"/>
        <c:noMultiLvlLbl val="0"/>
      </c:catAx>
      <c:valAx>
        <c:axId val="45080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806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1960</c:v>
                </c:pt>
                <c:pt idx="5">
                  <c:v>1954</c:v>
                </c:pt>
                <c:pt idx="8">
                  <c:v>1928</c:v>
                </c:pt>
                <c:pt idx="11">
                  <c:v>1921</c:v>
                </c:pt>
                <c:pt idx="14">
                  <c:v>2022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c:v>
                </c:pt>
                <c:pt idx="3">
                  <c:v>30</c:v>
                </c:pt>
                <c:pt idx="6">
                  <c:v>18</c:v>
                </c:pt>
                <c:pt idx="9">
                  <c:v>20</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120</c:v>
                </c:pt>
                <c:pt idx="3">
                  <c:v>114</c:v>
                </c:pt>
                <c:pt idx="6">
                  <c:v>107</c:v>
                </c:pt>
                <c:pt idx="9">
                  <c:v>108</c:v>
                </c:pt>
                <c:pt idx="12">
                  <c:v>108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734</c:v>
                </c:pt>
                <c:pt idx="3">
                  <c:v>762</c:v>
                </c:pt>
                <c:pt idx="6">
                  <c:v>742</c:v>
                </c:pt>
                <c:pt idx="9">
                  <c:v>693</c:v>
                </c:pt>
                <c:pt idx="12">
                  <c:v>776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2359</c:v>
                </c:pt>
                <c:pt idx="3">
                  <c:v>2405</c:v>
                </c:pt>
                <c:pt idx="6">
                  <c:v>2420</c:v>
                </c:pt>
                <c:pt idx="9">
                  <c:v>2552</c:v>
                </c:pt>
                <c:pt idx="12">
                  <c:v>2496</c:v>
                </c:pt>
              </c:numCache>
            </c:numRef>
          </c:val>
        </c:ser>
        <c:dLbls>
          <c:showLegendKey val="0"/>
          <c:showVal val="0"/>
          <c:showCatName val="0"/>
          <c:showSerName val="0"/>
          <c:showPercent val="0"/>
          <c:showBubbleSize val="0"/>
        </c:dLbls>
        <c:gapWidth val="100"/>
        <c:overlap val="100"/>
        <c:axId val="450808080"/>
        <c:axId val="450808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1273</c:v>
                </c:pt>
                <c:pt idx="2">
                  <c:v>#N/A</c:v>
                </c:pt>
                <c:pt idx="3">
                  <c:v>#N/A</c:v>
                </c:pt>
                <c:pt idx="4">
                  <c:v>1357</c:v>
                </c:pt>
                <c:pt idx="5">
                  <c:v>#N/A</c:v>
                </c:pt>
                <c:pt idx="6">
                  <c:v>#N/A</c:v>
                </c:pt>
                <c:pt idx="7">
                  <c:v>1359</c:v>
                </c:pt>
                <c:pt idx="8">
                  <c:v>#N/A</c:v>
                </c:pt>
                <c:pt idx="9">
                  <c:v>#N/A</c:v>
                </c:pt>
                <c:pt idx="10">
                  <c:v>1452</c:v>
                </c:pt>
                <c:pt idx="11">
                  <c:v>#N/A</c:v>
                </c:pt>
                <c:pt idx="12">
                  <c:v>#N/A</c:v>
                </c:pt>
                <c:pt idx="13">
                  <c:v>1372</c:v>
                </c:pt>
                <c:pt idx="14">
                  <c:v>#N/A</c:v>
                </c:pt>
              </c:numCache>
            </c:numRef>
          </c:val>
          <c:smooth val="0"/>
        </c:ser>
        <c:dLbls>
          <c:showLegendKey val="0"/>
          <c:showVal val="0"/>
          <c:showCatName val="0"/>
          <c:showSerName val="0"/>
          <c:showPercent val="0"/>
          <c:showBubbleSize val="0"/>
        </c:dLbls>
        <c:marker val="1"/>
        <c:smooth val="0"/>
        <c:axId val="450808080"/>
        <c:axId val="450808472"/>
      </c:lineChart>
      <c:catAx>
        <c:axId val="45080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808472"/>
        <c:crosses val="autoZero"/>
        <c:auto val="1"/>
        <c:lblAlgn val="ctr"/>
        <c:lblOffset val="100"/>
        <c:tickLblSkip val="1"/>
        <c:tickMarkSkip val="1"/>
        <c:noMultiLvlLbl val="0"/>
      </c:catAx>
      <c:valAx>
        <c:axId val="450808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80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18423</c:v>
                </c:pt>
                <c:pt idx="5">
                  <c:v>17608</c:v>
                </c:pt>
                <c:pt idx="8">
                  <c:v>16853</c:v>
                </c:pt>
                <c:pt idx="11">
                  <c:v>16929</c:v>
                </c:pt>
                <c:pt idx="14">
                  <c:v>16492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c:v>
                </c:pt>
                <c:pt idx="5">
                  <c:v>6</c:v>
                </c:pt>
                <c:pt idx="8">
                  <c:v>3</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5118</c:v>
                </c:pt>
                <c:pt idx="5">
                  <c:v>5985</c:v>
                </c:pt>
                <c:pt idx="8">
                  <c:v>6366</c:v>
                </c:pt>
                <c:pt idx="11">
                  <c:v>7150</c:v>
                </c:pt>
                <c:pt idx="14">
                  <c:v>7611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4391</c:v>
                </c:pt>
                <c:pt idx="3">
                  <c:v>4201</c:v>
                </c:pt>
                <c:pt idx="6">
                  <c:v>4002</c:v>
                </c:pt>
                <c:pt idx="9">
                  <c:v>3312</c:v>
                </c:pt>
                <c:pt idx="12">
                  <c:v>3020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979</c:v>
                </c:pt>
                <c:pt idx="3">
                  <c:v>915</c:v>
                </c:pt>
                <c:pt idx="6">
                  <c:v>867</c:v>
                </c:pt>
                <c:pt idx="9">
                  <c:v>804</c:v>
                </c:pt>
                <c:pt idx="12">
                  <c:v>1005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8481</c:v>
                </c:pt>
                <c:pt idx="3">
                  <c:v>7654</c:v>
                </c:pt>
                <c:pt idx="6">
                  <c:v>7093</c:v>
                </c:pt>
                <c:pt idx="9">
                  <c:v>6667</c:v>
                </c:pt>
                <c:pt idx="12">
                  <c:v>6348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71</c:v>
                </c:pt>
                <c:pt idx="3">
                  <c:v>62</c:v>
                </c:pt>
                <c:pt idx="6">
                  <c:v>53</c:v>
                </c:pt>
                <c:pt idx="9">
                  <c:v>43</c:v>
                </c:pt>
                <c:pt idx="12">
                  <c:v>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16733</c:v>
                </c:pt>
                <c:pt idx="3">
                  <c:v>14739</c:v>
                </c:pt>
                <c:pt idx="6">
                  <c:v>13103</c:v>
                </c:pt>
                <c:pt idx="9">
                  <c:v>12676</c:v>
                </c:pt>
                <c:pt idx="12">
                  <c:v>11825</c:v>
                </c:pt>
              </c:numCache>
            </c:numRef>
          </c:val>
        </c:ser>
        <c:dLbls>
          <c:showLegendKey val="0"/>
          <c:showVal val="0"/>
          <c:showCatName val="0"/>
          <c:showSerName val="0"/>
          <c:showPercent val="0"/>
          <c:showBubbleSize val="0"/>
        </c:dLbls>
        <c:gapWidth val="100"/>
        <c:overlap val="100"/>
        <c:axId val="453582304"/>
        <c:axId val="453582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7103</c:v>
                </c:pt>
                <c:pt idx="2">
                  <c:v>#N/A</c:v>
                </c:pt>
                <c:pt idx="3">
                  <c:v>#N/A</c:v>
                </c:pt>
                <c:pt idx="4">
                  <c:v>3973</c:v>
                </c:pt>
                <c:pt idx="5">
                  <c:v>#N/A</c:v>
                </c:pt>
                <c:pt idx="6">
                  <c:v>#N/A</c:v>
                </c:pt>
                <c:pt idx="7">
                  <c:v>1896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53582304"/>
        <c:axId val="453582696"/>
      </c:lineChart>
      <c:catAx>
        <c:axId val="45358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3582696"/>
        <c:crosses val="autoZero"/>
        <c:auto val="1"/>
        <c:lblAlgn val="ctr"/>
        <c:lblOffset val="100"/>
        <c:tickLblSkip val="1"/>
        <c:tickMarkSkip val="1"/>
        <c:noMultiLvlLbl val="0"/>
      </c:catAx>
      <c:valAx>
        <c:axId val="453582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58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32,828
32,771
346.01
18,178,302
17,783,357
238,182
11,147,035
11,847,461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自主財源が２割と乏しく、財政基盤が弱い状況であることから、類似団体を大きく下回っている。定住促進の推進や地域産業の活性化を図りつつ、行政の効率化に努めることにより財政の健全化を図ってゆ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7" name="直線コネクタ 66"/>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0" name="直線コネクタ 69"/>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3" name="直線コネクタ 72"/>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124883</xdr:rowOff>
    </xdr:to>
    <xdr:cxnSp macro="">
      <xdr:nvCxnSpPr>
        <xdr:cNvPr id="76" name="直線コネクタ 75"/>
        <xdr:cNvCxnSpPr/>
      </xdr:nvCxnSpPr>
      <xdr:spPr>
        <a:xfrm>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6" name="円/楕円 85"/>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141410</xdr:rowOff>
    </xdr:from>
    <xdr:ext cx="762000" cy="259045"/>
    <xdr:sp macro="" textlink="">
      <xdr:nvSpPr>
        <xdr:cNvPr id="87"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0" name="円/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2" name="円/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4" name="円/楕円 93"/>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5" name="テキスト ボックス 94"/>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人件費に係るものが </a:t>
          </a:r>
          <a:r>
            <a:rPr lang="en-US" altLang="ja-JP" sz="1100" b="0" i="0">
              <a:solidFill>
                <a:schemeClr val="dk1"/>
              </a:solidFill>
              <a:effectLst/>
              <a:latin typeface="+mn-lt"/>
              <a:ea typeface="+mn-ea"/>
              <a:cs typeface="+mn-cs"/>
            </a:rPr>
            <a:t>20.9</a:t>
          </a:r>
          <a:r>
            <a:rPr lang="ja-JP" altLang="ja-JP" sz="1100" b="0" i="0">
              <a:solidFill>
                <a:schemeClr val="dk1"/>
              </a:solidFill>
              <a:effectLst/>
              <a:latin typeface="+mn-lt"/>
              <a:ea typeface="+mn-ea"/>
              <a:cs typeface="+mn-cs"/>
            </a:rPr>
            <a:t>％、公債費に係るものが </a:t>
          </a:r>
          <a:r>
            <a:rPr lang="en-US" altLang="ja-JP" sz="1100" b="0" i="0">
              <a:solidFill>
                <a:schemeClr val="dk1"/>
              </a:solidFill>
              <a:effectLst/>
              <a:latin typeface="+mn-lt"/>
              <a:ea typeface="+mn-ea"/>
              <a:cs typeface="+mn-cs"/>
            </a:rPr>
            <a:t>22.5</a:t>
          </a:r>
          <a:r>
            <a:rPr lang="ja-JP" altLang="ja-JP" sz="1100" b="0" i="0">
              <a:solidFill>
                <a:schemeClr val="dk1"/>
              </a:solidFill>
              <a:effectLst/>
              <a:latin typeface="+mn-lt"/>
              <a:ea typeface="+mn-ea"/>
              <a:cs typeface="+mn-cs"/>
            </a:rPr>
            <a:t>％と全体の大部分を占めている。集中改革プラン・行政改革大綱の推進により、人件費については普通会計職員数を </a:t>
          </a:r>
          <a:r>
            <a:rPr lang="en-US" altLang="ja-JP" sz="1100" b="0" i="0">
              <a:solidFill>
                <a:schemeClr val="dk1"/>
              </a:solidFill>
              <a:effectLst/>
              <a:latin typeface="+mn-lt"/>
              <a:ea typeface="+mn-ea"/>
              <a:cs typeface="+mn-cs"/>
            </a:rPr>
            <a:t>H17</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26 </a:t>
          </a:r>
          <a:r>
            <a:rPr lang="ja-JP" altLang="ja-JP" sz="1100" b="0" i="0">
              <a:solidFill>
                <a:schemeClr val="dk1"/>
              </a:solidFill>
              <a:effectLst/>
              <a:latin typeface="+mn-lt"/>
              <a:ea typeface="+mn-ea"/>
              <a:cs typeface="+mn-cs"/>
            </a:rPr>
            <a:t>で </a:t>
          </a:r>
          <a:r>
            <a:rPr lang="en-US" altLang="ja-JP" sz="1100" b="0" i="0">
              <a:solidFill>
                <a:schemeClr val="dk1"/>
              </a:solidFill>
              <a:effectLst/>
              <a:latin typeface="+mn-lt"/>
              <a:ea typeface="+mn-ea"/>
              <a:cs typeface="+mn-cs"/>
            </a:rPr>
            <a:t>73</a:t>
          </a:r>
          <a:r>
            <a:rPr lang="ja-JP" altLang="ja-JP" sz="1100" b="0" i="0">
              <a:solidFill>
                <a:schemeClr val="dk1"/>
              </a:solidFill>
              <a:effectLst/>
              <a:latin typeface="+mn-lt"/>
              <a:ea typeface="+mn-ea"/>
              <a:cs typeface="+mn-cs"/>
            </a:rPr>
            <a:t>人減（</a:t>
          </a:r>
          <a:r>
            <a:rPr lang="en-US" altLang="ja-JP" sz="1100" b="0" i="0">
              <a:solidFill>
                <a:schemeClr val="dk1"/>
              </a:solidFill>
              <a:effectLst/>
              <a:latin typeface="+mn-lt"/>
              <a:ea typeface="+mn-ea"/>
              <a:cs typeface="+mn-cs"/>
            </a:rPr>
            <a:t>17.8</a:t>
          </a:r>
          <a:r>
            <a:rPr lang="ja-JP" altLang="ja-JP" sz="1100" b="0" i="0">
              <a:solidFill>
                <a:schemeClr val="dk1"/>
              </a:solidFill>
              <a:effectLst/>
              <a:latin typeface="+mn-lt"/>
              <a:ea typeface="+mn-ea"/>
              <a:cs typeface="+mn-cs"/>
            </a:rPr>
            <a:t>％減）とし、公債費については地方債繰上償還（Ｈ</a:t>
          </a:r>
          <a:r>
            <a:rPr lang="en-US" altLang="ja-JP" sz="1100" b="0" i="0">
              <a:solidFill>
                <a:schemeClr val="dk1"/>
              </a:solidFill>
              <a:effectLst/>
              <a:latin typeface="+mn-lt"/>
              <a:ea typeface="+mn-ea"/>
              <a:cs typeface="+mn-cs"/>
            </a:rPr>
            <a:t>19</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26 </a:t>
          </a:r>
          <a:r>
            <a:rPr lang="ja-JP" altLang="ja-JP" sz="1100" b="0" i="0">
              <a:solidFill>
                <a:schemeClr val="dk1"/>
              </a:solidFill>
              <a:effectLst/>
              <a:latin typeface="+mn-lt"/>
              <a:ea typeface="+mn-ea"/>
              <a:cs typeface="+mn-cs"/>
            </a:rPr>
            <a:t> ・ </a:t>
          </a:r>
          <a:r>
            <a:rPr lang="en-US" altLang="ja-JP" sz="1100" b="0" i="0">
              <a:solidFill>
                <a:schemeClr val="dk1"/>
              </a:solidFill>
              <a:effectLst/>
              <a:latin typeface="+mn-lt"/>
              <a:ea typeface="+mn-ea"/>
              <a:cs typeface="+mn-cs"/>
            </a:rPr>
            <a:t>3,735,036</a:t>
          </a:r>
          <a:r>
            <a:rPr lang="ja-JP" altLang="ja-JP" sz="1100" b="0" i="0">
              <a:solidFill>
                <a:schemeClr val="dk1"/>
              </a:solidFill>
              <a:effectLst/>
              <a:latin typeface="+mn-lt"/>
              <a:ea typeface="+mn-ea"/>
              <a:cs typeface="+mn-cs"/>
            </a:rPr>
            <a:t>千円）、借換債発行（</a:t>
          </a:r>
          <a:r>
            <a:rPr lang="en-US" altLang="ja-JP" sz="1100" b="0" i="0">
              <a:solidFill>
                <a:schemeClr val="dk1"/>
              </a:solidFill>
              <a:effectLst/>
              <a:latin typeface="+mn-lt"/>
              <a:ea typeface="+mn-ea"/>
              <a:cs typeface="+mn-cs"/>
            </a:rPr>
            <a:t>H19</a:t>
          </a: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364,200</a:t>
          </a:r>
          <a:r>
            <a:rPr lang="ja-JP" altLang="ja-JP" sz="1100" b="0" i="0">
              <a:solidFill>
                <a:schemeClr val="dk1"/>
              </a:solidFill>
              <a:effectLst/>
              <a:latin typeface="+mn-lt"/>
              <a:ea typeface="+mn-ea"/>
              <a:cs typeface="+mn-cs"/>
            </a:rPr>
            <a:t>千円）を行うなど、同比率の改善を図っている。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62</xdr:row>
      <xdr:rowOff>171132</xdr:rowOff>
    </xdr:to>
    <xdr:cxnSp macro="">
      <xdr:nvCxnSpPr>
        <xdr:cNvPr id="126" name="直線コネクタ 125"/>
        <xdr:cNvCxnSpPr/>
      </xdr:nvCxnSpPr>
      <xdr:spPr>
        <a:xfrm>
          <a:off x="4114800" y="10601960"/>
          <a:ext cx="8382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89218</xdr:rowOff>
    </xdr:from>
    <xdr:to>
      <xdr:col>6</xdr:col>
      <xdr:colOff>0</xdr:colOff>
      <xdr:row>61</xdr:row>
      <xdr:rowOff>143510</xdr:rowOff>
    </xdr:to>
    <xdr:cxnSp macro="">
      <xdr:nvCxnSpPr>
        <xdr:cNvPr id="129" name="直線コネクタ 128"/>
        <xdr:cNvCxnSpPr/>
      </xdr:nvCxnSpPr>
      <xdr:spPr>
        <a:xfrm>
          <a:off x="3225800" y="1054766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164147</xdr:rowOff>
    </xdr:from>
    <xdr:to>
      <xdr:col>4</xdr:col>
      <xdr:colOff>482600</xdr:colOff>
      <xdr:row>61</xdr:row>
      <xdr:rowOff>89218</xdr:rowOff>
    </xdr:to>
    <xdr:cxnSp macro="">
      <xdr:nvCxnSpPr>
        <xdr:cNvPr id="132" name="直線コネクタ 131"/>
        <xdr:cNvCxnSpPr/>
      </xdr:nvCxnSpPr>
      <xdr:spPr>
        <a:xfrm>
          <a:off x="2336800" y="1045114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124460</xdr:rowOff>
    </xdr:from>
    <xdr:to>
      <xdr:col>3</xdr:col>
      <xdr:colOff>279400</xdr:colOff>
      <xdr:row>60</xdr:row>
      <xdr:rowOff>164147</xdr:rowOff>
    </xdr:to>
    <xdr:cxnSp macro="">
      <xdr:nvCxnSpPr>
        <xdr:cNvPr id="135" name="直線コネクタ 134"/>
        <xdr:cNvCxnSpPr/>
      </xdr:nvCxnSpPr>
      <xdr:spPr>
        <a:xfrm>
          <a:off x="1447800" y="10240010"/>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45" name="円/楕円 144"/>
        <xdr:cNvSpPr/>
      </xdr:nvSpPr>
      <xdr:spPr>
        <a:xfrm>
          <a:off x="4902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92409</xdr:rowOff>
    </xdr:from>
    <xdr:ext cx="762000" cy="259045"/>
    <xdr:sp macro="" textlink="">
      <xdr:nvSpPr>
        <xdr:cNvPr id="146" name="財政構造の弾力性該当値テキスト"/>
        <xdr:cNvSpPr txBox="1"/>
      </xdr:nvSpPr>
      <xdr:spPr>
        <a:xfrm>
          <a:off x="5041900" y="1072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47" name="円/楕円 146"/>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33037</xdr:rowOff>
    </xdr:from>
    <xdr:ext cx="736600" cy="259045"/>
    <xdr:sp macro="" textlink="">
      <xdr:nvSpPr>
        <xdr:cNvPr id="148" name="テキスト ボックス 147"/>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38418</xdr:rowOff>
    </xdr:from>
    <xdr:to>
      <xdr:col>4</xdr:col>
      <xdr:colOff>533400</xdr:colOff>
      <xdr:row>61</xdr:row>
      <xdr:rowOff>140018</xdr:rowOff>
    </xdr:to>
    <xdr:sp macro="" textlink="">
      <xdr:nvSpPr>
        <xdr:cNvPr id="149" name="円/楕円 148"/>
        <xdr:cNvSpPr/>
      </xdr:nvSpPr>
      <xdr:spPr>
        <a:xfrm>
          <a:off x="3175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150195</xdr:rowOff>
    </xdr:from>
    <xdr:ext cx="762000" cy="259045"/>
    <xdr:sp macro="" textlink="">
      <xdr:nvSpPr>
        <xdr:cNvPr id="150" name="テキスト ボックス 149"/>
        <xdr:cNvSpPr txBox="1"/>
      </xdr:nvSpPr>
      <xdr:spPr>
        <a:xfrm>
          <a:off x="2844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113347</xdr:rowOff>
    </xdr:from>
    <xdr:to>
      <xdr:col>3</xdr:col>
      <xdr:colOff>330200</xdr:colOff>
      <xdr:row>61</xdr:row>
      <xdr:rowOff>43497</xdr:rowOff>
    </xdr:to>
    <xdr:sp macro="" textlink="">
      <xdr:nvSpPr>
        <xdr:cNvPr id="151" name="円/楕円 150"/>
        <xdr:cNvSpPr/>
      </xdr:nvSpPr>
      <xdr:spPr>
        <a:xfrm>
          <a:off x="2286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53674</xdr:rowOff>
    </xdr:from>
    <xdr:ext cx="762000" cy="259045"/>
    <xdr:sp macro="" textlink="">
      <xdr:nvSpPr>
        <xdr:cNvPr id="152" name="テキスト ボックス 151"/>
        <xdr:cNvSpPr txBox="1"/>
      </xdr:nvSpPr>
      <xdr:spPr>
        <a:xfrm>
          <a:off x="1955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73660</xdr:rowOff>
    </xdr:from>
    <xdr:to>
      <xdr:col>2</xdr:col>
      <xdr:colOff>127000</xdr:colOff>
      <xdr:row>60</xdr:row>
      <xdr:rowOff>3810</xdr:rowOff>
    </xdr:to>
    <xdr:sp macro="" textlink="">
      <xdr:nvSpPr>
        <xdr:cNvPr id="153" name="円/楕円 152"/>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13987</xdr:rowOff>
    </xdr:from>
    <xdr:ext cx="762000" cy="259045"/>
    <xdr:sp macro="" textlink="">
      <xdr:nvSpPr>
        <xdr:cNvPr id="154" name="テキスト ボックス 153"/>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[122,152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人件費については、集中改革プラン・行政改革大綱による計画的な定員管理、簡素で効率的な組織機構の整備を進めている。</a:t>
          </a:r>
          <a:endParaRPr lang="ja-JP" altLang="ja-JP" sz="1400">
            <a:effectLst/>
          </a:endParaRPr>
        </a:p>
        <a:p>
          <a:pPr rtl="0"/>
          <a:r>
            <a:rPr lang="ja-JP" altLang="ja-JP" sz="1100" b="0" i="0">
              <a:solidFill>
                <a:schemeClr val="dk1"/>
              </a:solidFill>
              <a:effectLst/>
              <a:latin typeface="+mn-lt"/>
              <a:ea typeface="+mn-ea"/>
              <a:cs typeface="+mn-cs"/>
            </a:rPr>
            <a:t>　物件費等においては、清掃および植栽管理等の委託料の見直しや、指定管理者制度の効果的な運用などで削減に努めている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169058</xdr:rowOff>
    </xdr:from>
    <xdr:to>
      <xdr:col>7</xdr:col>
      <xdr:colOff>152400</xdr:colOff>
      <xdr:row>81</xdr:row>
      <xdr:rowOff>2305</xdr:rowOff>
    </xdr:to>
    <xdr:cxnSp macro="">
      <xdr:nvCxnSpPr>
        <xdr:cNvPr id="189" name="直線コネクタ 188"/>
        <xdr:cNvCxnSpPr/>
      </xdr:nvCxnSpPr>
      <xdr:spPr>
        <a:xfrm>
          <a:off x="4114800" y="13885058"/>
          <a:ext cx="838200" cy="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169058</xdr:rowOff>
    </xdr:from>
    <xdr:to>
      <xdr:col>6</xdr:col>
      <xdr:colOff>0</xdr:colOff>
      <xdr:row>81</xdr:row>
      <xdr:rowOff>55607</xdr:rowOff>
    </xdr:to>
    <xdr:cxnSp macro="">
      <xdr:nvCxnSpPr>
        <xdr:cNvPr id="192" name="直線コネクタ 191"/>
        <xdr:cNvCxnSpPr/>
      </xdr:nvCxnSpPr>
      <xdr:spPr>
        <a:xfrm flipV="1">
          <a:off x="3225800" y="13885058"/>
          <a:ext cx="889000" cy="5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50947</xdr:rowOff>
    </xdr:from>
    <xdr:to>
      <xdr:col>4</xdr:col>
      <xdr:colOff>482600</xdr:colOff>
      <xdr:row>81</xdr:row>
      <xdr:rowOff>55607</xdr:rowOff>
    </xdr:to>
    <xdr:cxnSp macro="">
      <xdr:nvCxnSpPr>
        <xdr:cNvPr id="195" name="直線コネクタ 194"/>
        <xdr:cNvCxnSpPr/>
      </xdr:nvCxnSpPr>
      <xdr:spPr>
        <a:xfrm>
          <a:off x="2336800" y="13938397"/>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20366</xdr:rowOff>
    </xdr:from>
    <xdr:to>
      <xdr:col>3</xdr:col>
      <xdr:colOff>279400</xdr:colOff>
      <xdr:row>81</xdr:row>
      <xdr:rowOff>50947</xdr:rowOff>
    </xdr:to>
    <xdr:cxnSp macro="">
      <xdr:nvCxnSpPr>
        <xdr:cNvPr id="198" name="直線コネクタ 197"/>
        <xdr:cNvCxnSpPr/>
      </xdr:nvCxnSpPr>
      <xdr:spPr>
        <a:xfrm>
          <a:off x="1447800" y="13907816"/>
          <a:ext cx="889000" cy="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122955</xdr:rowOff>
    </xdr:from>
    <xdr:to>
      <xdr:col>7</xdr:col>
      <xdr:colOff>203200</xdr:colOff>
      <xdr:row>81</xdr:row>
      <xdr:rowOff>53105</xdr:rowOff>
    </xdr:to>
    <xdr:sp macro="" textlink="">
      <xdr:nvSpPr>
        <xdr:cNvPr id="208" name="円/楕円 207"/>
        <xdr:cNvSpPr/>
      </xdr:nvSpPr>
      <xdr:spPr>
        <a:xfrm>
          <a:off x="4902200" y="138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44232</xdr:rowOff>
    </xdr:from>
    <xdr:ext cx="762000" cy="259045"/>
    <xdr:sp macro="" textlink="">
      <xdr:nvSpPr>
        <xdr:cNvPr id="209" name="人件費・物件費等の状況該当値テキスト"/>
        <xdr:cNvSpPr txBox="1"/>
      </xdr:nvSpPr>
      <xdr:spPr>
        <a:xfrm>
          <a:off x="5041900" y="1376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122,152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118258</xdr:rowOff>
    </xdr:from>
    <xdr:to>
      <xdr:col>6</xdr:col>
      <xdr:colOff>50800</xdr:colOff>
      <xdr:row>81</xdr:row>
      <xdr:rowOff>48408</xdr:rowOff>
    </xdr:to>
    <xdr:sp macro="" textlink="">
      <xdr:nvSpPr>
        <xdr:cNvPr id="210" name="円/楕円 209"/>
        <xdr:cNvSpPr/>
      </xdr:nvSpPr>
      <xdr:spPr>
        <a:xfrm>
          <a:off x="4064000" y="138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58585</xdr:rowOff>
    </xdr:from>
    <xdr:ext cx="736600" cy="259045"/>
    <xdr:sp macro="" textlink="">
      <xdr:nvSpPr>
        <xdr:cNvPr id="211" name="テキスト ボックス 210"/>
        <xdr:cNvSpPr txBox="1"/>
      </xdr:nvSpPr>
      <xdr:spPr>
        <a:xfrm>
          <a:off x="3733800" y="13603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120,984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4807</xdr:rowOff>
    </xdr:from>
    <xdr:to>
      <xdr:col>4</xdr:col>
      <xdr:colOff>533400</xdr:colOff>
      <xdr:row>81</xdr:row>
      <xdr:rowOff>106407</xdr:rowOff>
    </xdr:to>
    <xdr:sp macro="" textlink="">
      <xdr:nvSpPr>
        <xdr:cNvPr id="212" name="円/楕円 211"/>
        <xdr:cNvSpPr/>
      </xdr:nvSpPr>
      <xdr:spPr>
        <a:xfrm>
          <a:off x="3175000" y="138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116584</xdr:rowOff>
    </xdr:from>
    <xdr:ext cx="762000" cy="259045"/>
    <xdr:sp macro="" textlink="">
      <xdr:nvSpPr>
        <xdr:cNvPr id="213" name="テキスト ボックス 212"/>
        <xdr:cNvSpPr txBox="1"/>
      </xdr:nvSpPr>
      <xdr:spPr>
        <a:xfrm>
          <a:off x="2844800" y="136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147</xdr:rowOff>
    </xdr:from>
    <xdr:to>
      <xdr:col>3</xdr:col>
      <xdr:colOff>330200</xdr:colOff>
      <xdr:row>81</xdr:row>
      <xdr:rowOff>101747</xdr:rowOff>
    </xdr:to>
    <xdr:sp macro="" textlink="">
      <xdr:nvSpPr>
        <xdr:cNvPr id="214" name="円/楕円 213"/>
        <xdr:cNvSpPr/>
      </xdr:nvSpPr>
      <xdr:spPr>
        <a:xfrm>
          <a:off x="2286000" y="13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111924</xdr:rowOff>
    </xdr:from>
    <xdr:ext cx="762000" cy="259045"/>
    <xdr:sp macro="" textlink="">
      <xdr:nvSpPr>
        <xdr:cNvPr id="215" name="テキスト ボックス 214"/>
        <xdr:cNvSpPr txBox="1"/>
      </xdr:nvSpPr>
      <xdr:spPr>
        <a:xfrm>
          <a:off x="1955800" y="13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134,247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141016</xdr:rowOff>
    </xdr:from>
    <xdr:to>
      <xdr:col>2</xdr:col>
      <xdr:colOff>127000</xdr:colOff>
      <xdr:row>81</xdr:row>
      <xdr:rowOff>71166</xdr:rowOff>
    </xdr:to>
    <xdr:sp macro="" textlink="">
      <xdr:nvSpPr>
        <xdr:cNvPr id="216" name="円/楕円 215"/>
        <xdr:cNvSpPr/>
      </xdr:nvSpPr>
      <xdr:spPr>
        <a:xfrm>
          <a:off x="1397000" y="138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81343</xdr:rowOff>
    </xdr:from>
    <xdr:ext cx="762000" cy="259045"/>
    <xdr:sp macro="" textlink="">
      <xdr:nvSpPr>
        <xdr:cNvPr id="217" name="テキスト ボックス 216"/>
        <xdr:cNvSpPr txBox="1"/>
      </xdr:nvSpPr>
      <xdr:spPr>
        <a:xfrm>
          <a:off x="1066800" y="136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昇給制度や勧奨退職優遇措置の見直し、特殊勤務手当の総点検 （</a:t>
          </a:r>
          <a:r>
            <a:rPr lang="en-US" altLang="ja-JP" sz="1100" b="0" i="0">
              <a:solidFill>
                <a:schemeClr val="dk1"/>
              </a:solidFill>
              <a:effectLst/>
              <a:latin typeface="+mn-lt"/>
              <a:ea typeface="+mn-ea"/>
              <a:cs typeface="+mn-cs"/>
            </a:rPr>
            <a:t>5</a:t>
          </a:r>
          <a:r>
            <a:rPr lang="ja-JP" altLang="ja-JP" sz="1100" b="0" i="0">
              <a:solidFill>
                <a:schemeClr val="dk1"/>
              </a:solidFill>
              <a:effectLst/>
              <a:latin typeface="+mn-lt"/>
              <a:ea typeface="+mn-ea"/>
              <a:cs typeface="+mn-cs"/>
            </a:rPr>
            <a:t>手当廃止）を行い、人件費の抑制を図っている。</a:t>
          </a:r>
          <a:endParaRPr lang="ja-JP" altLang="ja-JP" sz="1400">
            <a:effectLst/>
          </a:endParaRPr>
        </a:p>
        <a:p>
          <a:r>
            <a:rPr lang="ja-JP" altLang="ja-JP" sz="1100" b="0" i="0">
              <a:solidFill>
                <a:schemeClr val="dk1"/>
              </a:solidFill>
              <a:effectLst/>
              <a:latin typeface="+mn-lt"/>
              <a:ea typeface="+mn-ea"/>
              <a:cs typeface="+mn-cs"/>
            </a:rPr>
            <a:t>　今後は、職務・職責に応じた給与体系の見直しや、現在試行中である人事評価システムの施行を検討する。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なお、平成</a:t>
          </a:r>
          <a:r>
            <a:rPr lang="en-US" altLang="ja-JP" sz="1100" b="0" i="0">
              <a:solidFill>
                <a:schemeClr val="dk1"/>
              </a:solidFill>
              <a:effectLst/>
              <a:latin typeface="+mn-lt"/>
              <a:ea typeface="+mn-ea"/>
              <a:cs typeface="+mn-cs"/>
            </a:rPr>
            <a:t>23</a:t>
          </a:r>
          <a:r>
            <a:rPr lang="ja-JP" altLang="ja-JP" sz="1100" b="0" i="0">
              <a:solidFill>
                <a:schemeClr val="dk1"/>
              </a:solidFill>
              <a:effectLst/>
              <a:latin typeface="+mn-lt"/>
              <a:ea typeface="+mn-ea"/>
              <a:cs typeface="+mn-cs"/>
            </a:rPr>
            <a:t>年度および</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年度においては、</a:t>
          </a:r>
          <a:r>
            <a:rPr lang="ja-JP" altLang="ja-JP" sz="1100" b="0" i="0" baseline="0">
              <a:solidFill>
                <a:schemeClr val="dk1"/>
              </a:solidFill>
              <a:effectLst/>
              <a:latin typeface="+mn-lt"/>
              <a:ea typeface="+mn-ea"/>
              <a:cs typeface="+mn-cs"/>
            </a:rPr>
            <a:t>国家公務員の時限的な給与改定特例法による措置により指数が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を超えている（措置が無い場合のラスパイレス指数はともに </a:t>
          </a:r>
          <a:r>
            <a:rPr lang="en-US" altLang="ja-JP" sz="1100" b="0" i="0" baseline="0">
              <a:solidFill>
                <a:schemeClr val="dk1"/>
              </a:solidFill>
              <a:effectLst/>
              <a:latin typeface="+mn-lt"/>
              <a:ea typeface="+mn-ea"/>
              <a:cs typeface="+mn-cs"/>
            </a:rPr>
            <a:t>94.3</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83</xdr:row>
      <xdr:rowOff>6955</xdr:rowOff>
    </xdr:to>
    <xdr:cxnSp macro="">
      <xdr:nvCxnSpPr>
        <xdr:cNvPr id="253" name="直線コネクタ 252"/>
        <xdr:cNvCxnSpPr/>
      </xdr:nvCxnSpPr>
      <xdr:spPr>
        <a:xfrm>
          <a:off x="16179800" y="1416836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109462</xdr:rowOff>
    </xdr:from>
    <xdr:to>
      <xdr:col>23</xdr:col>
      <xdr:colOff>406400</xdr:colOff>
      <xdr:row>88</xdr:row>
      <xdr:rowOff>45962</xdr:rowOff>
    </xdr:to>
    <xdr:cxnSp macro="">
      <xdr:nvCxnSpPr>
        <xdr:cNvPr id="256" name="直線コネクタ 255"/>
        <xdr:cNvCxnSpPr/>
      </xdr:nvCxnSpPr>
      <xdr:spPr>
        <a:xfrm flipV="1">
          <a:off x="15290800" y="14168362"/>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34471</xdr:rowOff>
    </xdr:from>
    <xdr:to>
      <xdr:col>22</xdr:col>
      <xdr:colOff>203200</xdr:colOff>
      <xdr:row>88</xdr:row>
      <xdr:rowOff>45962</xdr:rowOff>
    </xdr:to>
    <xdr:cxnSp macro="">
      <xdr:nvCxnSpPr>
        <xdr:cNvPr id="259" name="直線コネクタ 258"/>
        <xdr:cNvCxnSpPr/>
      </xdr:nvCxnSpPr>
      <xdr:spPr>
        <a:xfrm>
          <a:off x="14401800" y="151220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120952</xdr:rowOff>
    </xdr:from>
    <xdr:to>
      <xdr:col>21</xdr:col>
      <xdr:colOff>0</xdr:colOff>
      <xdr:row>88</xdr:row>
      <xdr:rowOff>34471</xdr:rowOff>
    </xdr:to>
    <xdr:cxnSp macro="">
      <xdr:nvCxnSpPr>
        <xdr:cNvPr id="262" name="直線コネクタ 261"/>
        <xdr:cNvCxnSpPr/>
      </xdr:nvCxnSpPr>
      <xdr:spPr>
        <a:xfrm>
          <a:off x="13512800" y="14179852"/>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6" name="テキスト ボックス 265"/>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2" name="円/楕円 271"/>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144132</xdr:rowOff>
    </xdr:from>
    <xdr:ext cx="762000" cy="259045"/>
    <xdr:sp macro="" textlink="">
      <xdr:nvSpPr>
        <xdr:cNvPr id="273"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58662</xdr:rowOff>
    </xdr:from>
    <xdr:to>
      <xdr:col>23</xdr:col>
      <xdr:colOff>457200</xdr:colOff>
      <xdr:row>82</xdr:row>
      <xdr:rowOff>160262</xdr:rowOff>
    </xdr:to>
    <xdr:sp macro="" textlink="">
      <xdr:nvSpPr>
        <xdr:cNvPr id="274" name="円/楕円 273"/>
        <xdr:cNvSpPr/>
      </xdr:nvSpPr>
      <xdr:spPr>
        <a:xfrm>
          <a:off x="16129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170439</xdr:rowOff>
    </xdr:from>
    <xdr:ext cx="736600" cy="259045"/>
    <xdr:sp macro="" textlink="">
      <xdr:nvSpPr>
        <xdr:cNvPr id="275" name="テキスト ボックス 274"/>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166612</xdr:rowOff>
    </xdr:from>
    <xdr:to>
      <xdr:col>22</xdr:col>
      <xdr:colOff>254000</xdr:colOff>
      <xdr:row>88</xdr:row>
      <xdr:rowOff>96762</xdr:rowOff>
    </xdr:to>
    <xdr:sp macro="" textlink="">
      <xdr:nvSpPr>
        <xdr:cNvPr id="276" name="円/楕円 275"/>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106939</xdr:rowOff>
    </xdr:from>
    <xdr:ext cx="762000" cy="259045"/>
    <xdr:sp macro="" textlink="">
      <xdr:nvSpPr>
        <xdr:cNvPr id="277" name="テキスト ボックス 276"/>
        <xdr:cNvSpPr txBox="1"/>
      </xdr:nvSpPr>
      <xdr:spPr>
        <a:xfrm>
          <a:off x="14909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155121</xdr:rowOff>
    </xdr:from>
    <xdr:to>
      <xdr:col>21</xdr:col>
      <xdr:colOff>50800</xdr:colOff>
      <xdr:row>88</xdr:row>
      <xdr:rowOff>85271</xdr:rowOff>
    </xdr:to>
    <xdr:sp macro="" textlink="">
      <xdr:nvSpPr>
        <xdr:cNvPr id="278" name="円/楕円 277"/>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95448</xdr:rowOff>
    </xdr:from>
    <xdr:ext cx="762000" cy="259045"/>
    <xdr:sp macro="" textlink="">
      <xdr:nvSpPr>
        <xdr:cNvPr id="279" name="テキスト ボックス 278"/>
        <xdr:cNvSpPr txBox="1"/>
      </xdr:nvSpPr>
      <xdr:spPr>
        <a:xfrm>
          <a:off x="14020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70152</xdr:rowOff>
    </xdr:from>
    <xdr:to>
      <xdr:col>19</xdr:col>
      <xdr:colOff>533400</xdr:colOff>
      <xdr:row>83</xdr:row>
      <xdr:rowOff>302</xdr:rowOff>
    </xdr:to>
    <xdr:sp macro="" textlink="">
      <xdr:nvSpPr>
        <xdr:cNvPr id="280" name="円/楕円 279"/>
        <xdr:cNvSpPr/>
      </xdr:nvSpPr>
      <xdr:spPr>
        <a:xfrm>
          <a:off x="13462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10479</xdr:rowOff>
    </xdr:from>
    <xdr:ext cx="762000" cy="259045"/>
    <xdr:sp macro="" textlink="">
      <xdr:nvSpPr>
        <xdr:cNvPr id="281" name="テキスト ボックス 280"/>
        <xdr:cNvSpPr txBox="1"/>
      </xdr:nvSpPr>
      <xdr:spPr>
        <a:xfrm>
          <a:off x="13131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集中改革プラン・行政改革大綱に基づく計画的な定員管理により、普通会計職員数を </a:t>
          </a:r>
          <a:r>
            <a:rPr lang="en-US" altLang="ja-JP" sz="1100" b="0" i="0">
              <a:solidFill>
                <a:schemeClr val="dk1"/>
              </a:solidFill>
              <a:effectLst/>
              <a:latin typeface="+mn-lt"/>
              <a:ea typeface="+mn-ea"/>
              <a:cs typeface="+mn-cs"/>
            </a:rPr>
            <a:t>H17</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26 </a:t>
          </a:r>
          <a:r>
            <a:rPr lang="ja-JP" altLang="ja-JP" sz="1100" b="0" i="0">
              <a:solidFill>
                <a:schemeClr val="dk1"/>
              </a:solidFill>
              <a:effectLst/>
              <a:latin typeface="+mn-lt"/>
              <a:ea typeface="+mn-ea"/>
              <a:cs typeface="+mn-cs"/>
            </a:rPr>
            <a:t>で </a:t>
          </a:r>
          <a:r>
            <a:rPr lang="en-US" altLang="ja-JP" sz="1100" b="0" i="0">
              <a:solidFill>
                <a:schemeClr val="dk1"/>
              </a:solidFill>
              <a:effectLst/>
              <a:latin typeface="+mn-lt"/>
              <a:ea typeface="+mn-ea"/>
              <a:cs typeface="+mn-cs"/>
            </a:rPr>
            <a:t>73</a:t>
          </a:r>
          <a:r>
            <a:rPr lang="ja-JP" altLang="ja-JP" sz="1100" b="0" i="0">
              <a:solidFill>
                <a:schemeClr val="dk1"/>
              </a:solidFill>
              <a:effectLst/>
              <a:latin typeface="+mn-lt"/>
              <a:ea typeface="+mn-ea"/>
              <a:cs typeface="+mn-cs"/>
            </a:rPr>
            <a:t>人減（</a:t>
          </a:r>
          <a:r>
            <a:rPr lang="en-US" altLang="ja-JP" sz="1100" b="0" i="0">
              <a:solidFill>
                <a:schemeClr val="dk1"/>
              </a:solidFill>
              <a:effectLst/>
              <a:latin typeface="+mn-lt"/>
              <a:ea typeface="+mn-ea"/>
              <a:cs typeface="+mn-cs"/>
            </a:rPr>
            <a:t>17.8</a:t>
          </a:r>
          <a:r>
            <a:rPr lang="ja-JP" altLang="ja-JP" sz="1100" b="0" i="0">
              <a:solidFill>
                <a:schemeClr val="dk1"/>
              </a:solidFill>
              <a:effectLst/>
              <a:latin typeface="+mn-lt"/>
              <a:ea typeface="+mn-ea"/>
              <a:cs typeface="+mn-cs"/>
            </a:rPr>
            <a:t>％減）としたことにより、平成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と同様に</a:t>
          </a:r>
          <a:r>
            <a:rPr lang="ja-JP" altLang="ja-JP" sz="1100" b="0" i="0">
              <a:solidFill>
                <a:schemeClr val="dk1"/>
              </a:solidFill>
              <a:effectLst/>
              <a:latin typeface="+mn-lt"/>
              <a:ea typeface="+mn-ea"/>
              <a:cs typeface="+mn-cs"/>
            </a:rPr>
            <a:t>類似団体平均を下回った。今後も引き続き、定員の適正化を着実に推し進めていく。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93742</xdr:rowOff>
    </xdr:from>
    <xdr:to>
      <xdr:col>24</xdr:col>
      <xdr:colOff>558800</xdr:colOff>
      <xdr:row>61</xdr:row>
      <xdr:rowOff>101282</xdr:rowOff>
    </xdr:to>
    <xdr:cxnSp macro="">
      <xdr:nvCxnSpPr>
        <xdr:cNvPr id="320" name="直線コネクタ 319"/>
        <xdr:cNvCxnSpPr/>
      </xdr:nvCxnSpPr>
      <xdr:spPr>
        <a:xfrm>
          <a:off x="16179800" y="10552192"/>
          <a:ext cx="8382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21"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93742</xdr:rowOff>
    </xdr:from>
    <xdr:to>
      <xdr:col>23</xdr:col>
      <xdr:colOff>406400</xdr:colOff>
      <xdr:row>63</xdr:row>
      <xdr:rowOff>2699</xdr:rowOff>
    </xdr:to>
    <xdr:cxnSp macro="">
      <xdr:nvCxnSpPr>
        <xdr:cNvPr id="323" name="直線コネクタ 322"/>
        <xdr:cNvCxnSpPr/>
      </xdr:nvCxnSpPr>
      <xdr:spPr>
        <a:xfrm flipV="1">
          <a:off x="15290800" y="10552192"/>
          <a:ext cx="889000" cy="25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5" name="テキスト ボックス 324"/>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2699</xdr:rowOff>
    </xdr:from>
    <xdr:to>
      <xdr:col>22</xdr:col>
      <xdr:colOff>203200</xdr:colOff>
      <xdr:row>63</xdr:row>
      <xdr:rowOff>50959</xdr:rowOff>
    </xdr:to>
    <xdr:cxnSp macro="">
      <xdr:nvCxnSpPr>
        <xdr:cNvPr id="326" name="直線コネクタ 325"/>
        <xdr:cNvCxnSpPr/>
      </xdr:nvCxnSpPr>
      <xdr:spPr>
        <a:xfrm flipV="1">
          <a:off x="14401800" y="1080404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50959</xdr:rowOff>
    </xdr:from>
    <xdr:to>
      <xdr:col>21</xdr:col>
      <xdr:colOff>0</xdr:colOff>
      <xdr:row>63</xdr:row>
      <xdr:rowOff>73581</xdr:rowOff>
    </xdr:to>
    <xdr:cxnSp macro="">
      <xdr:nvCxnSpPr>
        <xdr:cNvPr id="329" name="直線コネクタ 328"/>
        <xdr:cNvCxnSpPr/>
      </xdr:nvCxnSpPr>
      <xdr:spPr>
        <a:xfrm flipV="1">
          <a:off x="13512800" y="10852309"/>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3" name="テキスト ボックス 332"/>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50482</xdr:rowOff>
    </xdr:from>
    <xdr:to>
      <xdr:col>24</xdr:col>
      <xdr:colOff>609600</xdr:colOff>
      <xdr:row>61</xdr:row>
      <xdr:rowOff>152082</xdr:rowOff>
    </xdr:to>
    <xdr:sp macro="" textlink="">
      <xdr:nvSpPr>
        <xdr:cNvPr id="339" name="円/楕円 338"/>
        <xdr:cNvSpPr/>
      </xdr:nvSpPr>
      <xdr:spPr>
        <a:xfrm>
          <a:off x="169672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67009</xdr:rowOff>
    </xdr:from>
    <xdr:ext cx="762000" cy="259045"/>
    <xdr:sp macro="" textlink="">
      <xdr:nvSpPr>
        <xdr:cNvPr id="340" name="定員管理の状況該当値テキスト"/>
        <xdr:cNvSpPr txBox="1"/>
      </xdr:nvSpPr>
      <xdr:spPr>
        <a:xfrm>
          <a:off x="17106900" y="1035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42942</xdr:rowOff>
    </xdr:from>
    <xdr:to>
      <xdr:col>23</xdr:col>
      <xdr:colOff>457200</xdr:colOff>
      <xdr:row>61</xdr:row>
      <xdr:rowOff>144542</xdr:rowOff>
    </xdr:to>
    <xdr:sp macro="" textlink="">
      <xdr:nvSpPr>
        <xdr:cNvPr id="341" name="円/楕円 340"/>
        <xdr:cNvSpPr/>
      </xdr:nvSpPr>
      <xdr:spPr>
        <a:xfrm>
          <a:off x="16129000" y="1050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154719</xdr:rowOff>
    </xdr:from>
    <xdr:ext cx="736600" cy="259045"/>
    <xdr:sp macro="" textlink="">
      <xdr:nvSpPr>
        <xdr:cNvPr id="342" name="テキスト ボックス 341"/>
        <xdr:cNvSpPr txBox="1"/>
      </xdr:nvSpPr>
      <xdr:spPr>
        <a:xfrm>
          <a:off x="15798800" y="1027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123349</xdr:rowOff>
    </xdr:from>
    <xdr:to>
      <xdr:col>22</xdr:col>
      <xdr:colOff>254000</xdr:colOff>
      <xdr:row>63</xdr:row>
      <xdr:rowOff>53499</xdr:rowOff>
    </xdr:to>
    <xdr:sp macro="" textlink="">
      <xdr:nvSpPr>
        <xdr:cNvPr id="343" name="円/楕円 342"/>
        <xdr:cNvSpPr/>
      </xdr:nvSpPr>
      <xdr:spPr>
        <a:xfrm>
          <a:off x="15240000" y="107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38276</xdr:rowOff>
    </xdr:from>
    <xdr:ext cx="762000" cy="259045"/>
    <xdr:sp macro="" textlink="">
      <xdr:nvSpPr>
        <xdr:cNvPr id="344" name="テキスト ボックス 343"/>
        <xdr:cNvSpPr txBox="1"/>
      </xdr:nvSpPr>
      <xdr:spPr>
        <a:xfrm>
          <a:off x="14909800" y="1083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159</xdr:rowOff>
    </xdr:from>
    <xdr:to>
      <xdr:col>21</xdr:col>
      <xdr:colOff>50800</xdr:colOff>
      <xdr:row>63</xdr:row>
      <xdr:rowOff>101759</xdr:rowOff>
    </xdr:to>
    <xdr:sp macro="" textlink="">
      <xdr:nvSpPr>
        <xdr:cNvPr id="345" name="円/楕円 344"/>
        <xdr:cNvSpPr/>
      </xdr:nvSpPr>
      <xdr:spPr>
        <a:xfrm>
          <a:off x="14351000" y="1080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86536</xdr:rowOff>
    </xdr:from>
    <xdr:ext cx="762000" cy="259045"/>
    <xdr:sp macro="" textlink="">
      <xdr:nvSpPr>
        <xdr:cNvPr id="346" name="テキスト ボックス 345"/>
        <xdr:cNvSpPr txBox="1"/>
      </xdr:nvSpPr>
      <xdr:spPr>
        <a:xfrm>
          <a:off x="14020800" y="1088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22781</xdr:rowOff>
    </xdr:from>
    <xdr:to>
      <xdr:col>19</xdr:col>
      <xdr:colOff>533400</xdr:colOff>
      <xdr:row>63</xdr:row>
      <xdr:rowOff>124381</xdr:rowOff>
    </xdr:to>
    <xdr:sp macro="" textlink="">
      <xdr:nvSpPr>
        <xdr:cNvPr id="347" name="円/楕円 346"/>
        <xdr:cNvSpPr/>
      </xdr:nvSpPr>
      <xdr:spPr>
        <a:xfrm>
          <a:off x="13462000" y="10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109158</xdr:rowOff>
    </xdr:from>
    <xdr:ext cx="762000" cy="259045"/>
    <xdr:sp macro="" textlink="">
      <xdr:nvSpPr>
        <xdr:cNvPr id="348" name="テキスト ボックス 347"/>
        <xdr:cNvSpPr txBox="1"/>
      </xdr:nvSpPr>
      <xdr:spPr>
        <a:xfrm>
          <a:off x="13131800" y="1091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普通建設事業に係る起債の償還等により、類似団体平均を上回っている。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長期総合プランに基づいた地方債の計画的な発行に努めるとともに、地方債繰上償還（</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 ・ </a:t>
          </a:r>
          <a:r>
            <a:rPr lang="en-US" altLang="ja-JP" sz="1100" b="0" i="0" baseline="0">
              <a:solidFill>
                <a:schemeClr val="dk1"/>
              </a:solidFill>
              <a:effectLst/>
              <a:latin typeface="+mn-lt"/>
              <a:ea typeface="+mn-ea"/>
              <a:cs typeface="+mn-cs"/>
            </a:rPr>
            <a:t>3,735,036</a:t>
          </a:r>
          <a:r>
            <a:rPr lang="ja-JP" altLang="ja-JP" sz="1100" b="0" i="0" baseline="0">
              <a:solidFill>
                <a:schemeClr val="dk1"/>
              </a:solidFill>
              <a:effectLst/>
              <a:latin typeface="+mn-lt"/>
              <a:ea typeface="+mn-ea"/>
              <a:cs typeface="+mn-cs"/>
            </a:rPr>
            <a:t>千円）や借換債発行 （</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 ・ </a:t>
          </a:r>
          <a:r>
            <a:rPr lang="en-US" altLang="ja-JP" sz="1100" b="0" i="0" baseline="0">
              <a:solidFill>
                <a:schemeClr val="dk1"/>
              </a:solidFill>
              <a:effectLst/>
              <a:latin typeface="+mn-lt"/>
              <a:ea typeface="+mn-ea"/>
              <a:cs typeface="+mn-cs"/>
            </a:rPr>
            <a:t>364,200</a:t>
          </a:r>
          <a:r>
            <a:rPr lang="ja-JP" altLang="ja-JP" sz="1100" b="0" i="0" baseline="0">
              <a:solidFill>
                <a:schemeClr val="dk1"/>
              </a:solidFill>
              <a:effectLst/>
              <a:latin typeface="+mn-lt"/>
              <a:ea typeface="+mn-ea"/>
              <a:cs typeface="+mn-cs"/>
            </a:rPr>
            <a:t>千円）を行うことで、将来への負担を軽減し一層の財政健全化を図る。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162137</xdr:rowOff>
    </xdr:from>
    <xdr:to>
      <xdr:col>24</xdr:col>
      <xdr:colOff>558800</xdr:colOff>
      <xdr:row>43</xdr:row>
      <xdr:rowOff>6773</xdr:rowOff>
    </xdr:to>
    <xdr:cxnSp macro="">
      <xdr:nvCxnSpPr>
        <xdr:cNvPr id="382" name="直線コネクタ 381"/>
        <xdr:cNvCxnSpPr/>
      </xdr:nvCxnSpPr>
      <xdr:spPr>
        <a:xfrm>
          <a:off x="16179800" y="736303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3"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42</xdr:row>
      <xdr:rowOff>162137</xdr:rowOff>
    </xdr:to>
    <xdr:cxnSp macro="">
      <xdr:nvCxnSpPr>
        <xdr:cNvPr id="385" name="直線コネクタ 384"/>
        <xdr:cNvCxnSpPr/>
      </xdr:nvCxnSpPr>
      <xdr:spPr>
        <a:xfrm>
          <a:off x="15290800" y="72986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7" name="テキスト ボックス 386"/>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129963</xdr:rowOff>
    </xdr:to>
    <xdr:cxnSp macro="">
      <xdr:nvCxnSpPr>
        <xdr:cNvPr id="388" name="直線コネクタ 387"/>
        <xdr:cNvCxnSpPr/>
      </xdr:nvCxnSpPr>
      <xdr:spPr>
        <a:xfrm flipV="1">
          <a:off x="14401800" y="72986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129963</xdr:rowOff>
    </xdr:from>
    <xdr:to>
      <xdr:col>21</xdr:col>
      <xdr:colOff>0</xdr:colOff>
      <xdr:row>43</xdr:row>
      <xdr:rowOff>87206</xdr:rowOff>
    </xdr:to>
    <xdr:cxnSp macro="">
      <xdr:nvCxnSpPr>
        <xdr:cNvPr id="391" name="直線コネクタ 390"/>
        <xdr:cNvCxnSpPr/>
      </xdr:nvCxnSpPr>
      <xdr:spPr>
        <a:xfrm flipV="1">
          <a:off x="13512800" y="73308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5" name="テキスト ボックス 394"/>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127423</xdr:rowOff>
    </xdr:from>
    <xdr:to>
      <xdr:col>24</xdr:col>
      <xdr:colOff>609600</xdr:colOff>
      <xdr:row>43</xdr:row>
      <xdr:rowOff>57573</xdr:rowOff>
    </xdr:to>
    <xdr:sp macro="" textlink="">
      <xdr:nvSpPr>
        <xdr:cNvPr id="401" name="円/楕円 400"/>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99500</xdr:rowOff>
    </xdr:from>
    <xdr:ext cx="762000" cy="259045"/>
    <xdr:sp macro="" textlink="">
      <xdr:nvSpPr>
        <xdr:cNvPr id="402" name="公債費負担の状況該当値テキスト"/>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111337</xdr:rowOff>
    </xdr:from>
    <xdr:to>
      <xdr:col>23</xdr:col>
      <xdr:colOff>457200</xdr:colOff>
      <xdr:row>43</xdr:row>
      <xdr:rowOff>41487</xdr:rowOff>
    </xdr:to>
    <xdr:sp macro="" textlink="">
      <xdr:nvSpPr>
        <xdr:cNvPr id="403" name="円/楕円 402"/>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26264</xdr:rowOff>
    </xdr:from>
    <xdr:ext cx="736600" cy="259045"/>
    <xdr:sp macro="" textlink="">
      <xdr:nvSpPr>
        <xdr:cNvPr id="404" name="テキスト ボックス 403"/>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405" name="円/楕円 404"/>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406" name="テキスト ボックス 405"/>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79163</xdr:rowOff>
    </xdr:from>
    <xdr:to>
      <xdr:col>21</xdr:col>
      <xdr:colOff>50800</xdr:colOff>
      <xdr:row>43</xdr:row>
      <xdr:rowOff>9313</xdr:rowOff>
    </xdr:to>
    <xdr:sp macro="" textlink="">
      <xdr:nvSpPr>
        <xdr:cNvPr id="407" name="円/楕円 406"/>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165540</xdr:rowOff>
    </xdr:from>
    <xdr:ext cx="762000" cy="259045"/>
    <xdr:sp macro="" textlink="">
      <xdr:nvSpPr>
        <xdr:cNvPr id="408" name="テキスト ボックス 407"/>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36406</xdr:rowOff>
    </xdr:from>
    <xdr:to>
      <xdr:col>19</xdr:col>
      <xdr:colOff>533400</xdr:colOff>
      <xdr:row>43</xdr:row>
      <xdr:rowOff>138006</xdr:rowOff>
    </xdr:to>
    <xdr:sp macro="" textlink="">
      <xdr:nvSpPr>
        <xdr:cNvPr id="409" name="円/楕円 408"/>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122783</xdr:rowOff>
    </xdr:from>
    <xdr:ext cx="762000" cy="259045"/>
    <xdr:sp macro="" textlink="">
      <xdr:nvSpPr>
        <xdr:cNvPr id="410" name="テキスト ボックス 409"/>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数値は年々改善しており、平成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年度においては充当可能財源等が将来負担額を上回ったことにより、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年度同様に</a:t>
          </a:r>
          <a:r>
            <a:rPr lang="ja-JP" altLang="ja-JP" sz="1100" b="0" i="0" baseline="0">
              <a:solidFill>
                <a:schemeClr val="dk1"/>
              </a:solidFill>
              <a:effectLst/>
              <a:latin typeface="+mn-lt"/>
              <a:ea typeface="+mn-ea"/>
              <a:cs typeface="+mn-cs"/>
            </a:rPr>
            <a:t>比率なしとなった。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今後も地方債の計画的な発行や繰上償還、充当可能基金への積み増しなどを行い、後世への負担を軽減できるよう財政の健全化に努めてゆく。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132842</xdr:rowOff>
    </xdr:from>
    <xdr:to>
      <xdr:col>22</xdr:col>
      <xdr:colOff>203200</xdr:colOff>
      <xdr:row>15</xdr:row>
      <xdr:rowOff>135932</xdr:rowOff>
    </xdr:to>
    <xdr:cxnSp macro="">
      <xdr:nvCxnSpPr>
        <xdr:cNvPr id="444" name="直線コネクタ 443"/>
        <xdr:cNvCxnSpPr/>
      </xdr:nvCxnSpPr>
      <xdr:spPr>
        <a:xfrm flipV="1">
          <a:off x="14401800" y="2533142"/>
          <a:ext cx="889000" cy="17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5"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135932</xdr:rowOff>
    </xdr:from>
    <xdr:to>
      <xdr:col>21</xdr:col>
      <xdr:colOff>0</xdr:colOff>
      <xdr:row>17</xdr:row>
      <xdr:rowOff>35137</xdr:rowOff>
    </xdr:to>
    <xdr:cxnSp macro="">
      <xdr:nvCxnSpPr>
        <xdr:cNvPr id="447" name="直線コネクタ 446"/>
        <xdr:cNvCxnSpPr/>
      </xdr:nvCxnSpPr>
      <xdr:spPr>
        <a:xfrm flipV="1">
          <a:off x="13512800" y="2707682"/>
          <a:ext cx="889000" cy="24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96266</xdr:rowOff>
    </xdr:from>
    <xdr:to>
      <xdr:col>22</xdr:col>
      <xdr:colOff>254000</xdr:colOff>
      <xdr:row>17</xdr:row>
      <xdr:rowOff>26416</xdr:rowOff>
    </xdr:to>
    <xdr:sp macro="" textlink="">
      <xdr:nvSpPr>
        <xdr:cNvPr id="450" name="フローチャート : 判断 449"/>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11193</xdr:rowOff>
    </xdr:from>
    <xdr:ext cx="762000" cy="259045"/>
    <xdr:sp macro="" textlink="">
      <xdr:nvSpPr>
        <xdr:cNvPr id="451" name="テキスト ボックス 450"/>
        <xdr:cNvSpPr txBox="1"/>
      </xdr:nvSpPr>
      <xdr:spPr>
        <a:xfrm>
          <a:off x="14909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15706</xdr:rowOff>
    </xdr:from>
    <xdr:to>
      <xdr:col>21</xdr:col>
      <xdr:colOff>50800</xdr:colOff>
      <xdr:row>17</xdr:row>
      <xdr:rowOff>117306</xdr:rowOff>
    </xdr:to>
    <xdr:sp macro="" textlink="">
      <xdr:nvSpPr>
        <xdr:cNvPr id="452" name="フローチャート : 判断 451"/>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53" name="テキスト ボックス 452"/>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4" name="フローチャート : 判断 453"/>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5" name="テキスト ボックス 454"/>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82042</xdr:rowOff>
    </xdr:from>
    <xdr:to>
      <xdr:col>22</xdr:col>
      <xdr:colOff>254000</xdr:colOff>
      <xdr:row>15</xdr:row>
      <xdr:rowOff>12192</xdr:rowOff>
    </xdr:to>
    <xdr:sp macro="" textlink="">
      <xdr:nvSpPr>
        <xdr:cNvPr id="461" name="円/楕円 460"/>
        <xdr:cNvSpPr/>
      </xdr:nvSpPr>
      <xdr:spPr>
        <a:xfrm>
          <a:off x="152400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22369</xdr:rowOff>
    </xdr:from>
    <xdr:ext cx="762000" cy="259045"/>
    <xdr:sp macro="" textlink="">
      <xdr:nvSpPr>
        <xdr:cNvPr id="462" name="テキスト ボックス 461"/>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85132</xdr:rowOff>
    </xdr:from>
    <xdr:to>
      <xdr:col>21</xdr:col>
      <xdr:colOff>50800</xdr:colOff>
      <xdr:row>16</xdr:row>
      <xdr:rowOff>15282</xdr:rowOff>
    </xdr:to>
    <xdr:sp macro="" textlink="">
      <xdr:nvSpPr>
        <xdr:cNvPr id="463" name="円/楕円 462"/>
        <xdr:cNvSpPr/>
      </xdr:nvSpPr>
      <xdr:spPr>
        <a:xfrm>
          <a:off x="14351000" y="26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25459</xdr:rowOff>
    </xdr:from>
    <xdr:ext cx="762000" cy="259045"/>
    <xdr:sp macro="" textlink="">
      <xdr:nvSpPr>
        <xdr:cNvPr id="464" name="テキスト ボックス 463"/>
        <xdr:cNvSpPr txBox="1"/>
      </xdr:nvSpPr>
      <xdr:spPr>
        <a:xfrm>
          <a:off x="14020800" y="242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155787</xdr:rowOff>
    </xdr:from>
    <xdr:to>
      <xdr:col>19</xdr:col>
      <xdr:colOff>533400</xdr:colOff>
      <xdr:row>17</xdr:row>
      <xdr:rowOff>85937</xdr:rowOff>
    </xdr:to>
    <xdr:sp macro="" textlink="">
      <xdr:nvSpPr>
        <xdr:cNvPr id="465" name="円/楕円 464"/>
        <xdr:cNvSpPr/>
      </xdr:nvSpPr>
      <xdr:spPr>
        <a:xfrm>
          <a:off x="13462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96114</xdr:rowOff>
    </xdr:from>
    <xdr:ext cx="762000" cy="259045"/>
    <xdr:sp macro="" textlink="">
      <xdr:nvSpPr>
        <xdr:cNvPr id="466" name="テキスト ボックス 465"/>
        <xdr:cNvSpPr txBox="1"/>
      </xdr:nvSpPr>
      <xdr:spPr>
        <a:xfrm>
          <a:off x="13131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32,828
32,771
346.01
18,178,302
17,783,357
238,182
11,147,035
11,847,461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集中改革プラン・行政改革大綱の推進により、普通会計職員数を Ｈ</a:t>
          </a:r>
          <a:r>
            <a:rPr lang="en-US" altLang="ja-JP" sz="1100" b="0" i="0">
              <a:solidFill>
                <a:schemeClr val="dk1"/>
              </a:solidFill>
              <a:effectLst/>
              <a:latin typeface="+mn-lt"/>
              <a:ea typeface="+mn-ea"/>
              <a:cs typeface="+mn-cs"/>
            </a:rPr>
            <a:t>17</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で </a:t>
          </a:r>
          <a:r>
            <a:rPr lang="en-US" altLang="ja-JP" sz="1100" b="0" i="0">
              <a:solidFill>
                <a:schemeClr val="dk1"/>
              </a:solidFill>
              <a:effectLst/>
              <a:latin typeface="+mn-lt"/>
              <a:ea typeface="+mn-ea"/>
              <a:cs typeface="+mn-cs"/>
            </a:rPr>
            <a:t>73</a:t>
          </a:r>
          <a:r>
            <a:rPr lang="ja-JP" altLang="ja-JP" sz="1100" b="0" i="0">
              <a:solidFill>
                <a:schemeClr val="dk1"/>
              </a:solidFill>
              <a:effectLst/>
              <a:latin typeface="+mn-lt"/>
              <a:ea typeface="+mn-ea"/>
              <a:cs typeface="+mn-cs"/>
            </a:rPr>
            <a:t>人減（</a:t>
          </a:r>
          <a:r>
            <a:rPr lang="en-US" altLang="ja-JP" sz="1100" b="0" i="0">
              <a:solidFill>
                <a:schemeClr val="dk1"/>
              </a:solidFill>
              <a:effectLst/>
              <a:latin typeface="+mn-lt"/>
              <a:ea typeface="+mn-ea"/>
              <a:cs typeface="+mn-cs"/>
            </a:rPr>
            <a:t>17.8</a:t>
          </a:r>
          <a:r>
            <a:rPr lang="ja-JP" altLang="ja-JP" sz="1100" b="0" i="0">
              <a:solidFill>
                <a:schemeClr val="dk1"/>
              </a:solidFill>
              <a:effectLst/>
              <a:latin typeface="+mn-lt"/>
              <a:ea typeface="+mn-ea"/>
              <a:cs typeface="+mn-cs"/>
            </a:rPr>
            <a:t>％減）とするなど、計画的な定員管理、簡素で効率的な組織機構の整備を推し進めている。平成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及び平成</a:t>
          </a:r>
          <a:r>
            <a:rPr lang="en-US" altLang="ja-JP" sz="1100" b="0" i="0">
              <a:solidFill>
                <a:schemeClr val="dk1"/>
              </a:solidFill>
              <a:effectLst/>
              <a:latin typeface="+mn-lt"/>
              <a:ea typeface="+mn-ea"/>
              <a:cs typeface="+mn-cs"/>
            </a:rPr>
            <a:t>26</a:t>
          </a:r>
          <a:r>
            <a:rPr lang="ja-JP" altLang="en-US" sz="1100" b="0" i="0">
              <a:solidFill>
                <a:schemeClr val="dk1"/>
              </a:solidFill>
              <a:effectLst/>
              <a:latin typeface="+mn-lt"/>
              <a:ea typeface="+mn-ea"/>
              <a:cs typeface="+mn-cs"/>
            </a:rPr>
            <a:t>年度</a:t>
          </a:r>
          <a:r>
            <a:rPr lang="ja-JP" altLang="ja-JP" sz="1100" b="0" i="0">
              <a:solidFill>
                <a:schemeClr val="dk1"/>
              </a:solidFill>
              <a:effectLst/>
              <a:latin typeface="+mn-lt"/>
              <a:ea typeface="+mn-ea"/>
              <a:cs typeface="+mn-cs"/>
            </a:rPr>
            <a:t>においては類似団体平均を下回っ</a:t>
          </a:r>
          <a:r>
            <a:rPr lang="ja-JP" altLang="en-US" sz="1100" b="0" i="0">
              <a:solidFill>
                <a:schemeClr val="dk1"/>
              </a:solidFill>
              <a:effectLst/>
              <a:latin typeface="+mn-lt"/>
              <a:ea typeface="+mn-ea"/>
              <a:cs typeface="+mn-cs"/>
            </a:rPr>
            <a:t>ている</a:t>
          </a:r>
          <a:r>
            <a:rPr lang="ja-JP" altLang="ja-JP" sz="1100" b="0" i="0">
              <a:solidFill>
                <a:schemeClr val="dk1"/>
              </a:solidFill>
              <a:effectLst/>
              <a:latin typeface="+mn-lt"/>
              <a:ea typeface="+mn-ea"/>
              <a:cs typeface="+mn-cs"/>
            </a:rPr>
            <a:t>が、これは消防事務組合の広域合併に伴い、職員人件費等から補助費等（負担金）へのシフトが起きたためである。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67128</xdr:rowOff>
    </xdr:from>
    <xdr:to>
      <xdr:col>7</xdr:col>
      <xdr:colOff>15875</xdr:colOff>
      <xdr:row>36</xdr:row>
      <xdr:rowOff>154214</xdr:rowOff>
    </xdr:to>
    <xdr:cxnSp macro="">
      <xdr:nvCxnSpPr>
        <xdr:cNvPr id="66" name="直線コネクタ 65"/>
        <xdr:cNvCxnSpPr/>
      </xdr:nvCxnSpPr>
      <xdr:spPr>
        <a:xfrm flipV="1">
          <a:off x="3987800" y="6239328"/>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154214</xdr:rowOff>
    </xdr:from>
    <xdr:to>
      <xdr:col>5</xdr:col>
      <xdr:colOff>549275</xdr:colOff>
      <xdr:row>39</xdr:row>
      <xdr:rowOff>75293</xdr:rowOff>
    </xdr:to>
    <xdr:cxnSp macro="">
      <xdr:nvCxnSpPr>
        <xdr:cNvPr id="69" name="直線コネクタ 68"/>
        <xdr:cNvCxnSpPr/>
      </xdr:nvCxnSpPr>
      <xdr:spPr>
        <a:xfrm flipV="1">
          <a:off x="3098800" y="6326414"/>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75293</xdr:rowOff>
    </xdr:from>
    <xdr:to>
      <xdr:col>4</xdr:col>
      <xdr:colOff>346075</xdr:colOff>
      <xdr:row>40</xdr:row>
      <xdr:rowOff>1815</xdr:rowOff>
    </xdr:to>
    <xdr:cxnSp macro="">
      <xdr:nvCxnSpPr>
        <xdr:cNvPr id="72" name="直線コネクタ 71"/>
        <xdr:cNvCxnSpPr/>
      </xdr:nvCxnSpPr>
      <xdr:spPr>
        <a:xfrm flipV="1">
          <a:off x="2209800" y="6761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40</xdr:row>
      <xdr:rowOff>1815</xdr:rowOff>
    </xdr:to>
    <xdr:cxnSp macro="">
      <xdr:nvCxnSpPr>
        <xdr:cNvPr id="75" name="直線コネクタ 74"/>
        <xdr:cNvCxnSpPr/>
      </xdr:nvCxnSpPr>
      <xdr:spPr>
        <a:xfrm>
          <a:off x="1320800" y="6794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7" name="テキスト ボックス 76"/>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79" name="テキスト ボックス 78"/>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16328</xdr:rowOff>
    </xdr:from>
    <xdr:to>
      <xdr:col>7</xdr:col>
      <xdr:colOff>66675</xdr:colOff>
      <xdr:row>36</xdr:row>
      <xdr:rowOff>117928</xdr:rowOff>
    </xdr:to>
    <xdr:sp macro="" textlink="">
      <xdr:nvSpPr>
        <xdr:cNvPr id="85" name="円/楕円 84"/>
        <xdr:cNvSpPr/>
      </xdr:nvSpPr>
      <xdr:spPr>
        <a:xfrm>
          <a:off x="47752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32855</xdr:rowOff>
    </xdr:from>
    <xdr:ext cx="762000" cy="259045"/>
    <xdr:sp macro="" textlink="">
      <xdr:nvSpPr>
        <xdr:cNvPr id="86" name="人件費該当値テキスト"/>
        <xdr:cNvSpPr txBox="1"/>
      </xdr:nvSpPr>
      <xdr:spPr>
        <a:xfrm>
          <a:off x="49149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103414</xdr:rowOff>
    </xdr:from>
    <xdr:to>
      <xdr:col>5</xdr:col>
      <xdr:colOff>600075</xdr:colOff>
      <xdr:row>37</xdr:row>
      <xdr:rowOff>33564</xdr:rowOff>
    </xdr:to>
    <xdr:sp macro="" textlink="">
      <xdr:nvSpPr>
        <xdr:cNvPr id="87" name="円/楕円 86"/>
        <xdr:cNvSpPr/>
      </xdr:nvSpPr>
      <xdr:spPr>
        <a:xfrm>
          <a:off x="3937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88" name="テキスト ボックス 87"/>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24493</xdr:rowOff>
    </xdr:from>
    <xdr:to>
      <xdr:col>4</xdr:col>
      <xdr:colOff>396875</xdr:colOff>
      <xdr:row>39</xdr:row>
      <xdr:rowOff>126093</xdr:rowOff>
    </xdr:to>
    <xdr:sp macro="" textlink="">
      <xdr:nvSpPr>
        <xdr:cNvPr id="89" name="円/楕円 88"/>
        <xdr:cNvSpPr/>
      </xdr:nvSpPr>
      <xdr:spPr>
        <a:xfrm>
          <a:off x="3048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110870</xdr:rowOff>
    </xdr:from>
    <xdr:ext cx="762000" cy="259045"/>
    <xdr:sp macro="" textlink="">
      <xdr:nvSpPr>
        <xdr:cNvPr id="90" name="テキスト ボックス 89"/>
        <xdr:cNvSpPr txBox="1"/>
      </xdr:nvSpPr>
      <xdr:spPr>
        <a:xfrm>
          <a:off x="2717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122465</xdr:rowOff>
    </xdr:from>
    <xdr:to>
      <xdr:col>3</xdr:col>
      <xdr:colOff>193675</xdr:colOff>
      <xdr:row>40</xdr:row>
      <xdr:rowOff>52615</xdr:rowOff>
    </xdr:to>
    <xdr:sp macro="" textlink="">
      <xdr:nvSpPr>
        <xdr:cNvPr id="91" name="円/楕円 90"/>
        <xdr:cNvSpPr/>
      </xdr:nvSpPr>
      <xdr:spPr>
        <a:xfrm>
          <a:off x="2159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37392</xdr:rowOff>
    </xdr:from>
    <xdr:ext cx="762000" cy="259045"/>
    <xdr:sp macro="" textlink="">
      <xdr:nvSpPr>
        <xdr:cNvPr id="92" name="テキスト ボックス 91"/>
        <xdr:cNvSpPr txBox="1"/>
      </xdr:nvSpPr>
      <xdr:spPr>
        <a:xfrm>
          <a:off x="1828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3" name="円/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清掃および植栽管理等の委託料を見直すとともに、運動施設や公民館、公園などの管理について指定管理者制度を効果的に運用することにより削減に努めている。</a:t>
          </a:r>
          <a:r>
            <a:rPr lang="ja-JP" altLang="en-US"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26</a:t>
          </a:r>
          <a:r>
            <a:rPr lang="ja-JP" altLang="en-US" sz="1100" b="0" i="0">
              <a:solidFill>
                <a:schemeClr val="dk1"/>
              </a:solidFill>
              <a:effectLst/>
              <a:latin typeface="+mn-lt"/>
              <a:ea typeface="+mn-ea"/>
              <a:cs typeface="+mn-cs"/>
            </a:rPr>
            <a:t>年度には久吉たけのこ温泉について指定管理制度を導入した。</a:t>
          </a:r>
          <a:endParaRPr lang="en-US" altLang="ja-JP" sz="1100" b="0" i="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9979</xdr:rowOff>
    </xdr:from>
    <xdr:to>
      <xdr:col>24</xdr:col>
      <xdr:colOff>31750</xdr:colOff>
      <xdr:row>15</xdr:row>
      <xdr:rowOff>64407</xdr:rowOff>
    </xdr:to>
    <xdr:cxnSp macro="">
      <xdr:nvCxnSpPr>
        <xdr:cNvPr id="129" name="直線コネクタ 128"/>
        <xdr:cNvCxnSpPr/>
      </xdr:nvCxnSpPr>
      <xdr:spPr>
        <a:xfrm>
          <a:off x="15671800" y="25817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9979</xdr:rowOff>
    </xdr:to>
    <xdr:cxnSp macro="">
      <xdr:nvCxnSpPr>
        <xdr:cNvPr id="132" name="直線コネクタ 131"/>
        <xdr:cNvCxnSpPr/>
      </xdr:nvCxnSpPr>
      <xdr:spPr>
        <a:xfrm>
          <a:off x="14782800" y="2559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39914</xdr:rowOff>
    </xdr:from>
    <xdr:to>
      <xdr:col>21</xdr:col>
      <xdr:colOff>361950</xdr:colOff>
      <xdr:row>14</xdr:row>
      <xdr:rowOff>159657</xdr:rowOff>
    </xdr:to>
    <xdr:cxnSp macro="">
      <xdr:nvCxnSpPr>
        <xdr:cNvPr id="135" name="直線コネクタ 134"/>
        <xdr:cNvCxnSpPr/>
      </xdr:nvCxnSpPr>
      <xdr:spPr>
        <a:xfrm>
          <a:off x="13893800" y="24402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124279</xdr:rowOff>
    </xdr:from>
    <xdr:to>
      <xdr:col>20</xdr:col>
      <xdr:colOff>158750</xdr:colOff>
      <xdr:row>14</xdr:row>
      <xdr:rowOff>39914</xdr:rowOff>
    </xdr:to>
    <xdr:cxnSp macro="">
      <xdr:nvCxnSpPr>
        <xdr:cNvPr id="138" name="直線コネクタ 137"/>
        <xdr:cNvCxnSpPr/>
      </xdr:nvCxnSpPr>
      <xdr:spPr>
        <a:xfrm>
          <a:off x="13004800" y="2353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13607</xdr:rowOff>
    </xdr:from>
    <xdr:to>
      <xdr:col>24</xdr:col>
      <xdr:colOff>82550</xdr:colOff>
      <xdr:row>15</xdr:row>
      <xdr:rowOff>115207</xdr:rowOff>
    </xdr:to>
    <xdr:sp macro="" textlink="">
      <xdr:nvSpPr>
        <xdr:cNvPr id="148" name="円/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130629</xdr:rowOff>
    </xdr:from>
    <xdr:to>
      <xdr:col>22</xdr:col>
      <xdr:colOff>615950</xdr:colOff>
      <xdr:row>15</xdr:row>
      <xdr:rowOff>60779</xdr:rowOff>
    </xdr:to>
    <xdr:sp macro="" textlink="">
      <xdr:nvSpPr>
        <xdr:cNvPr id="150" name="円/楕円 149"/>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70956</xdr:rowOff>
    </xdr:from>
    <xdr:ext cx="736600" cy="259045"/>
    <xdr:sp macro="" textlink="">
      <xdr:nvSpPr>
        <xdr:cNvPr id="151" name="テキスト ボックス 150"/>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2" name="円/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160564</xdr:rowOff>
    </xdr:from>
    <xdr:to>
      <xdr:col>20</xdr:col>
      <xdr:colOff>209550</xdr:colOff>
      <xdr:row>14</xdr:row>
      <xdr:rowOff>90714</xdr:rowOff>
    </xdr:to>
    <xdr:sp macro="" textlink="">
      <xdr:nvSpPr>
        <xdr:cNvPr id="154" name="円/楕円 153"/>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100891</xdr:rowOff>
    </xdr:from>
    <xdr:ext cx="762000" cy="259045"/>
    <xdr:sp macro="" textlink="">
      <xdr:nvSpPr>
        <xdr:cNvPr id="155" name="テキスト ボックス 154"/>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73479</xdr:rowOff>
    </xdr:from>
    <xdr:to>
      <xdr:col>19</xdr:col>
      <xdr:colOff>6350</xdr:colOff>
      <xdr:row>14</xdr:row>
      <xdr:rowOff>3629</xdr:rowOff>
    </xdr:to>
    <xdr:sp macro="" textlink="">
      <xdr:nvSpPr>
        <xdr:cNvPr id="156" name="円/楕円 155"/>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13806</xdr:rowOff>
    </xdr:from>
    <xdr:ext cx="762000" cy="259045"/>
    <xdr:sp macro="" textlink="">
      <xdr:nvSpPr>
        <xdr:cNvPr id="157" name="テキスト ボックス 156"/>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扶助費に係る経常収支比率が類似団体平均を上回っている原因として、生活保護費</a:t>
          </a:r>
          <a:r>
            <a:rPr lang="ja-JP" altLang="en-US" sz="1100">
              <a:solidFill>
                <a:schemeClr val="dk1"/>
              </a:solidFill>
              <a:effectLst/>
              <a:latin typeface="+mn-lt"/>
              <a:ea typeface="+mn-ea"/>
              <a:cs typeface="+mn-cs"/>
            </a:rPr>
            <a:t>や介護・訓練等給付費等が挙げられる。平成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年度においては、第</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子以降保育料無料化事業により保育所運営費</a:t>
          </a:r>
          <a:r>
            <a:rPr lang="ja-JP" altLang="ja-JP" sz="1100">
              <a:solidFill>
                <a:schemeClr val="dk1"/>
              </a:solidFill>
              <a:effectLst/>
              <a:latin typeface="+mn-lt"/>
              <a:ea typeface="+mn-ea"/>
              <a:cs typeface="+mn-cs"/>
            </a:rPr>
            <a:t>の額が膨らん</a:t>
          </a:r>
          <a:r>
            <a:rPr lang="ja-JP" altLang="en-US" sz="1100">
              <a:solidFill>
                <a:schemeClr val="dk1"/>
              </a:solidFill>
              <a:effectLst/>
              <a:latin typeface="+mn-lt"/>
              <a:ea typeface="+mn-ea"/>
              <a:cs typeface="+mn-cs"/>
            </a:rPr>
            <a:t>だことによって大幅に上昇した。扶助費については</a:t>
          </a:r>
          <a:r>
            <a:rPr lang="ja-JP" altLang="ja-JP" sz="1100">
              <a:solidFill>
                <a:schemeClr val="dk1"/>
              </a:solidFill>
              <a:effectLst/>
              <a:latin typeface="+mn-lt"/>
              <a:ea typeface="+mn-ea"/>
              <a:cs typeface="+mn-cs"/>
            </a:rPr>
            <a:t>今後も増加が続くものと見込まれることから、</a:t>
          </a:r>
          <a:r>
            <a:rPr lang="ja-JP" altLang="en-US" sz="1100">
              <a:solidFill>
                <a:schemeClr val="dk1"/>
              </a:solidFill>
              <a:effectLst/>
              <a:latin typeface="+mn-lt"/>
              <a:ea typeface="+mn-ea"/>
              <a:cs typeface="+mn-cs"/>
            </a:rPr>
            <a:t>生活保護等については</a:t>
          </a:r>
          <a:r>
            <a:rPr lang="ja-JP" altLang="ja-JP" sz="1100">
              <a:solidFill>
                <a:schemeClr val="dk1"/>
              </a:solidFill>
              <a:effectLst/>
              <a:latin typeface="+mn-lt"/>
              <a:ea typeface="+mn-ea"/>
              <a:cs typeface="+mn-cs"/>
            </a:rPr>
            <a:t>資格審査の適正化や各種手当への特別加算</a:t>
          </a:r>
          <a:r>
            <a:rPr lang="ja-JP" altLang="en-US"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の見直しを進めていくことで、財政圧迫を回避できるよう努める。</a:t>
          </a:r>
          <a:endParaRPr lang="en-US"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57</xdr:row>
      <xdr:rowOff>151493</xdr:rowOff>
    </xdr:to>
    <xdr:cxnSp macro="">
      <xdr:nvCxnSpPr>
        <xdr:cNvPr id="192" name="直線コネクタ 191"/>
        <xdr:cNvCxnSpPr/>
      </xdr:nvCxnSpPr>
      <xdr:spPr>
        <a:xfrm>
          <a:off x="3987800" y="9679215"/>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78015</xdr:rowOff>
    </xdr:to>
    <xdr:cxnSp macro="">
      <xdr:nvCxnSpPr>
        <xdr:cNvPr id="195" name="直線コネクタ 194"/>
        <xdr:cNvCxnSpPr/>
      </xdr:nvCxnSpPr>
      <xdr:spPr>
        <a:xfrm>
          <a:off x="3098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45357</xdr:rowOff>
    </xdr:to>
    <xdr:cxnSp macro="">
      <xdr:nvCxnSpPr>
        <xdr:cNvPr id="198" name="直線コネクタ 197"/>
        <xdr:cNvCxnSpPr/>
      </xdr:nvCxnSpPr>
      <xdr:spPr>
        <a:xfrm>
          <a:off x="2209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167822</xdr:rowOff>
    </xdr:to>
    <xdr:cxnSp macro="">
      <xdr:nvCxnSpPr>
        <xdr:cNvPr id="201" name="直線コネクタ 200"/>
        <xdr:cNvCxnSpPr/>
      </xdr:nvCxnSpPr>
      <xdr:spPr>
        <a:xfrm>
          <a:off x="1320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100693</xdr:rowOff>
    </xdr:from>
    <xdr:to>
      <xdr:col>7</xdr:col>
      <xdr:colOff>66675</xdr:colOff>
      <xdr:row>58</xdr:row>
      <xdr:rowOff>30843</xdr:rowOff>
    </xdr:to>
    <xdr:sp macro="" textlink="">
      <xdr:nvSpPr>
        <xdr:cNvPr id="211" name="円/楕円 210"/>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72770</xdr:rowOff>
    </xdr:from>
    <xdr:ext cx="762000" cy="259045"/>
    <xdr:sp macro="" textlink="">
      <xdr:nvSpPr>
        <xdr:cNvPr id="212"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3" name="円/楕円 212"/>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14" name="テキスト ボックス 213"/>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5" name="円/楕円 214"/>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6" name="テキスト ボックス 215"/>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7" name="円/楕円 216"/>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31949</xdr:rowOff>
    </xdr:from>
    <xdr:ext cx="762000" cy="259045"/>
    <xdr:sp macro="" textlink="">
      <xdr:nvSpPr>
        <xdr:cNvPr id="218" name="テキスト ボックス 217"/>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9" name="円/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20" name="テキスト ボックス 21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介護保険給付費定率負担、後期高齢者医療給付費定率負担および診療所特別会計繰出金、下水道会計への出資金が多額になっており、同数値を押し上げる要因となっている。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157480</xdr:rowOff>
    </xdr:to>
    <xdr:cxnSp macro="">
      <xdr:nvCxnSpPr>
        <xdr:cNvPr id="253" name="直線コネクタ 252"/>
        <xdr:cNvCxnSpPr/>
      </xdr:nvCxnSpPr>
      <xdr:spPr>
        <a:xfrm>
          <a:off x="15671800" y="96215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56</xdr:row>
      <xdr:rowOff>50800</xdr:rowOff>
    </xdr:to>
    <xdr:cxnSp macro="">
      <xdr:nvCxnSpPr>
        <xdr:cNvPr id="256" name="直線コネクタ 255"/>
        <xdr:cNvCxnSpPr/>
      </xdr:nvCxnSpPr>
      <xdr:spPr>
        <a:xfrm flipV="1">
          <a:off x="14782800" y="962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50800</xdr:rowOff>
    </xdr:to>
    <xdr:cxnSp macro="">
      <xdr:nvCxnSpPr>
        <xdr:cNvPr id="259" name="直線コネクタ 258"/>
        <xdr:cNvCxnSpPr/>
      </xdr:nvCxnSpPr>
      <xdr:spPr>
        <a:xfrm>
          <a:off x="13893800" y="9591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161290</xdr:rowOff>
    </xdr:to>
    <xdr:cxnSp macro="">
      <xdr:nvCxnSpPr>
        <xdr:cNvPr id="262" name="直線コネクタ 261"/>
        <xdr:cNvCxnSpPr/>
      </xdr:nvCxnSpPr>
      <xdr:spPr>
        <a:xfrm>
          <a:off x="13004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2" name="円/楕円 271"/>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73"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74" name="円/楕円 273"/>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75" name="テキスト ボックス 274"/>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6" name="円/楕円 275"/>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7" name="テキスト ボックス 276"/>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8" name="円/楕円 277"/>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9" name="テキスト ボックス 278"/>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80" name="円/楕円 279"/>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81" name="テキスト ボックス 280"/>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下水道事業会計への補助金や、中山間地域等直接支払交付金が同数値を押し上げる要因となっている。各種団体運営費補助金の見直しと節減に努めてきたが、平成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年度に消防事務組合の広域合併があったことにより、職員人件費から負担金へのシフトが生じ、類似団体平均を上回った。</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66040</xdr:rowOff>
    </xdr:from>
    <xdr:to>
      <xdr:col>24</xdr:col>
      <xdr:colOff>31750</xdr:colOff>
      <xdr:row>36</xdr:row>
      <xdr:rowOff>88900</xdr:rowOff>
    </xdr:to>
    <xdr:cxnSp macro="">
      <xdr:nvCxnSpPr>
        <xdr:cNvPr id="314" name="直線コネクタ 313"/>
        <xdr:cNvCxnSpPr/>
      </xdr:nvCxnSpPr>
      <xdr:spPr>
        <a:xfrm>
          <a:off x="15671800" y="6238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36</xdr:row>
      <xdr:rowOff>66040</xdr:rowOff>
    </xdr:to>
    <xdr:cxnSp macro="">
      <xdr:nvCxnSpPr>
        <xdr:cNvPr id="317" name="直線コネクタ 316"/>
        <xdr:cNvCxnSpPr/>
      </xdr:nvCxnSpPr>
      <xdr:spPr>
        <a:xfrm>
          <a:off x="14782800" y="59563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134620</xdr:rowOff>
    </xdr:to>
    <xdr:cxnSp macro="">
      <xdr:nvCxnSpPr>
        <xdr:cNvPr id="320" name="直線コネクタ 319"/>
        <xdr:cNvCxnSpPr/>
      </xdr:nvCxnSpPr>
      <xdr:spPr>
        <a:xfrm flipV="1">
          <a:off x="13893800" y="595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119380</xdr:rowOff>
    </xdr:from>
    <xdr:to>
      <xdr:col>20</xdr:col>
      <xdr:colOff>158750</xdr:colOff>
      <xdr:row>34</xdr:row>
      <xdr:rowOff>134620</xdr:rowOff>
    </xdr:to>
    <xdr:cxnSp macro="">
      <xdr:nvCxnSpPr>
        <xdr:cNvPr id="323" name="直線コネクタ 322"/>
        <xdr:cNvCxnSpPr/>
      </xdr:nvCxnSpPr>
      <xdr:spPr>
        <a:xfrm>
          <a:off x="13004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7" name="テキスト ボックス 326"/>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33" name="円/楕円 332"/>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10177</xdr:rowOff>
    </xdr:from>
    <xdr:ext cx="762000" cy="259045"/>
    <xdr:sp macro="" textlink="">
      <xdr:nvSpPr>
        <xdr:cNvPr id="334" name="補助費等該当値テキスト"/>
        <xdr:cNvSpPr txBox="1"/>
      </xdr:nvSpPr>
      <xdr:spPr>
        <a:xfrm>
          <a:off x="16598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xdr:rowOff>
    </xdr:from>
    <xdr:to>
      <xdr:col>22</xdr:col>
      <xdr:colOff>615950</xdr:colOff>
      <xdr:row>36</xdr:row>
      <xdr:rowOff>116840</xdr:rowOff>
    </xdr:to>
    <xdr:sp macro="" textlink="">
      <xdr:nvSpPr>
        <xdr:cNvPr id="335" name="円/楕円 334"/>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101617</xdr:rowOff>
    </xdr:from>
    <xdr:ext cx="736600" cy="259045"/>
    <xdr:sp macro="" textlink="">
      <xdr:nvSpPr>
        <xdr:cNvPr id="336" name="テキスト ボックス 335"/>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37" name="円/楕円 336"/>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38" name="テキスト ボックス 337"/>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83820</xdr:rowOff>
    </xdr:from>
    <xdr:to>
      <xdr:col>20</xdr:col>
      <xdr:colOff>209550</xdr:colOff>
      <xdr:row>35</xdr:row>
      <xdr:rowOff>13970</xdr:rowOff>
    </xdr:to>
    <xdr:sp macro="" textlink="">
      <xdr:nvSpPr>
        <xdr:cNvPr id="339" name="円/楕円 338"/>
        <xdr:cNvSpPr/>
      </xdr:nvSpPr>
      <xdr:spPr>
        <a:xfrm>
          <a:off x="13843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24147</xdr:rowOff>
    </xdr:from>
    <xdr:ext cx="762000" cy="259045"/>
    <xdr:sp macro="" textlink="">
      <xdr:nvSpPr>
        <xdr:cNvPr id="340" name="テキスト ボックス 339"/>
        <xdr:cNvSpPr txBox="1"/>
      </xdr:nvSpPr>
      <xdr:spPr>
        <a:xfrm>
          <a:off x="13512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68580</xdr:rowOff>
    </xdr:from>
    <xdr:to>
      <xdr:col>19</xdr:col>
      <xdr:colOff>6350</xdr:colOff>
      <xdr:row>34</xdr:row>
      <xdr:rowOff>170180</xdr:rowOff>
    </xdr:to>
    <xdr:sp macro="" textlink="">
      <xdr:nvSpPr>
        <xdr:cNvPr id="341" name="円/楕円 340"/>
        <xdr:cNvSpPr/>
      </xdr:nvSpPr>
      <xdr:spPr>
        <a:xfrm>
          <a:off x="12954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8907</xdr:rowOff>
    </xdr:from>
    <xdr:ext cx="762000" cy="259045"/>
    <xdr:sp macro="" textlink="">
      <xdr:nvSpPr>
        <xdr:cNvPr id="342" name="テキスト ボックス 341"/>
        <xdr:cNvSpPr txBox="1"/>
      </xdr:nvSpPr>
      <xdr:spPr>
        <a:xfrm>
          <a:off x="12623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普通建設事業費に係る起債の償還などにより、類似団体平均を上回っている。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今後、老朽化した施設の大規模改修などで元利償還金が増加する見込みであるが、地方債の計画的な発行や繰上償還を行い、将来への負担を軽減し一層の財政健全化を図る。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69850</xdr:rowOff>
    </xdr:from>
    <xdr:to>
      <xdr:col>7</xdr:col>
      <xdr:colOff>15875</xdr:colOff>
      <xdr:row>79</xdr:row>
      <xdr:rowOff>69850</xdr:rowOff>
    </xdr:to>
    <xdr:cxnSp macro="">
      <xdr:nvCxnSpPr>
        <xdr:cNvPr id="372" name="直線コネクタ 371"/>
        <xdr:cNvCxnSpPr/>
      </xdr:nvCxnSpPr>
      <xdr:spPr>
        <a:xfrm>
          <a:off x="3987800" y="1361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79</xdr:row>
      <xdr:rowOff>69850</xdr:rowOff>
    </xdr:to>
    <xdr:cxnSp macro="">
      <xdr:nvCxnSpPr>
        <xdr:cNvPr id="375" name="直線コネクタ 374"/>
        <xdr:cNvCxnSpPr/>
      </xdr:nvCxnSpPr>
      <xdr:spPr>
        <a:xfrm>
          <a:off x="3098800" y="135595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168148</xdr:rowOff>
    </xdr:from>
    <xdr:to>
      <xdr:col>4</xdr:col>
      <xdr:colOff>346075</xdr:colOff>
      <xdr:row>79</xdr:row>
      <xdr:rowOff>14987</xdr:rowOff>
    </xdr:to>
    <xdr:cxnSp macro="">
      <xdr:nvCxnSpPr>
        <xdr:cNvPr id="378" name="直線コネクタ 377"/>
        <xdr:cNvCxnSpPr/>
      </xdr:nvCxnSpPr>
      <xdr:spPr>
        <a:xfrm>
          <a:off x="2209800" y="135412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78</xdr:row>
      <xdr:rowOff>168148</xdr:rowOff>
    </xdr:to>
    <xdr:cxnSp macro="">
      <xdr:nvCxnSpPr>
        <xdr:cNvPr id="381" name="直線コネクタ 380"/>
        <xdr:cNvCxnSpPr/>
      </xdr:nvCxnSpPr>
      <xdr:spPr>
        <a:xfrm>
          <a:off x="1320800" y="135001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19050</xdr:rowOff>
    </xdr:from>
    <xdr:to>
      <xdr:col>7</xdr:col>
      <xdr:colOff>66675</xdr:colOff>
      <xdr:row>79</xdr:row>
      <xdr:rowOff>120650</xdr:rowOff>
    </xdr:to>
    <xdr:sp macro="" textlink="">
      <xdr:nvSpPr>
        <xdr:cNvPr id="391" name="円/楕円 390"/>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162577</xdr:rowOff>
    </xdr:from>
    <xdr:ext cx="762000" cy="259045"/>
    <xdr:sp macro="" textlink="">
      <xdr:nvSpPr>
        <xdr:cNvPr id="392"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93" name="円/楕円 392"/>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105427</xdr:rowOff>
    </xdr:from>
    <xdr:ext cx="736600" cy="259045"/>
    <xdr:sp macro="" textlink="">
      <xdr:nvSpPr>
        <xdr:cNvPr id="394" name="テキスト ボックス 393"/>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135637</xdr:rowOff>
    </xdr:from>
    <xdr:to>
      <xdr:col>4</xdr:col>
      <xdr:colOff>396875</xdr:colOff>
      <xdr:row>79</xdr:row>
      <xdr:rowOff>65787</xdr:rowOff>
    </xdr:to>
    <xdr:sp macro="" textlink="">
      <xdr:nvSpPr>
        <xdr:cNvPr id="395" name="円/楕円 394"/>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50564</xdr:rowOff>
    </xdr:from>
    <xdr:ext cx="762000" cy="259045"/>
    <xdr:sp macro="" textlink="">
      <xdr:nvSpPr>
        <xdr:cNvPr id="396" name="テキスト ボックス 395"/>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97" name="円/楕円 396"/>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98" name="テキスト ボックス 397"/>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99" name="円/楕円 398"/>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400" name="テキスト ボックス 399"/>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人件費、物件費および維持補修費等は、行政改革を推進し節減に努めているが、介護保険給付費定率負担、後期高齢者医療給付費定率負担および診療所特別会計繰出金などが多額になっており、同数値を押し上げる要因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24130</xdr:rowOff>
    </xdr:from>
    <xdr:to>
      <xdr:col>24</xdr:col>
      <xdr:colOff>31750</xdr:colOff>
      <xdr:row>76</xdr:row>
      <xdr:rowOff>149861</xdr:rowOff>
    </xdr:to>
    <xdr:cxnSp macro="">
      <xdr:nvCxnSpPr>
        <xdr:cNvPr id="433" name="直線コネクタ 432"/>
        <xdr:cNvCxnSpPr/>
      </xdr:nvCxnSpPr>
      <xdr:spPr>
        <a:xfrm>
          <a:off x="15671800" y="1305433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4"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24130</xdr:rowOff>
    </xdr:from>
    <xdr:to>
      <xdr:col>22</xdr:col>
      <xdr:colOff>565150</xdr:colOff>
      <xdr:row>76</xdr:row>
      <xdr:rowOff>35561</xdr:rowOff>
    </xdr:to>
    <xdr:cxnSp macro="">
      <xdr:nvCxnSpPr>
        <xdr:cNvPr id="436" name="直線コネクタ 435"/>
        <xdr:cNvCxnSpPr/>
      </xdr:nvCxnSpPr>
      <xdr:spPr>
        <a:xfrm flipV="1">
          <a:off x="14782800" y="130543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8" name="テキスト ボックス 437"/>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35561</xdr:rowOff>
    </xdr:to>
    <xdr:cxnSp macro="">
      <xdr:nvCxnSpPr>
        <xdr:cNvPr id="439" name="直線コネクタ 438"/>
        <xdr:cNvCxnSpPr/>
      </xdr:nvCxnSpPr>
      <xdr:spPr>
        <a:xfrm>
          <a:off x="13893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1" name="テキスト ボックス 440"/>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62230</xdr:rowOff>
    </xdr:from>
    <xdr:to>
      <xdr:col>20</xdr:col>
      <xdr:colOff>158750</xdr:colOff>
      <xdr:row>75</xdr:row>
      <xdr:rowOff>161289</xdr:rowOff>
    </xdr:to>
    <xdr:cxnSp macro="">
      <xdr:nvCxnSpPr>
        <xdr:cNvPr id="442" name="直線コネクタ 441"/>
        <xdr:cNvCxnSpPr/>
      </xdr:nvCxnSpPr>
      <xdr:spPr>
        <a:xfrm>
          <a:off x="13004800" y="129209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6" name="テキスト ボックス 445"/>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52" name="円/楕円 451"/>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53"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144780</xdr:rowOff>
    </xdr:from>
    <xdr:to>
      <xdr:col>22</xdr:col>
      <xdr:colOff>615950</xdr:colOff>
      <xdr:row>76</xdr:row>
      <xdr:rowOff>74930</xdr:rowOff>
    </xdr:to>
    <xdr:sp macro="" textlink="">
      <xdr:nvSpPr>
        <xdr:cNvPr id="454" name="円/楕円 453"/>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85107</xdr:rowOff>
    </xdr:from>
    <xdr:ext cx="736600" cy="259045"/>
    <xdr:sp macro="" textlink="">
      <xdr:nvSpPr>
        <xdr:cNvPr id="455" name="テキスト ボックス 454"/>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6" name="円/楕円 455"/>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7" name="テキスト ボックス 456"/>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58" name="円/楕円 457"/>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59" name="テキスト ボックス 458"/>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xdr:rowOff>
    </xdr:from>
    <xdr:to>
      <xdr:col>19</xdr:col>
      <xdr:colOff>6350</xdr:colOff>
      <xdr:row>75</xdr:row>
      <xdr:rowOff>113030</xdr:rowOff>
    </xdr:to>
    <xdr:sp macro="" textlink="">
      <xdr:nvSpPr>
        <xdr:cNvPr id="460" name="円/楕円 459"/>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123207</xdr:rowOff>
    </xdr:from>
    <xdr:ext cx="762000" cy="259045"/>
    <xdr:sp macro="" textlink="">
      <xdr:nvSpPr>
        <xdr:cNvPr id="461" name="テキスト ボックス 460"/>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青森県平川市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82413</xdr:rowOff>
    </xdr:from>
    <xdr:to>
      <xdr:col>4</xdr:col>
      <xdr:colOff>1117600</xdr:colOff>
      <xdr:row>16</xdr:row>
      <xdr:rowOff>119861</xdr:rowOff>
    </xdr:to>
    <xdr:cxnSp macro="">
      <xdr:nvCxnSpPr>
        <xdr:cNvPr id="54" name="直線コネクタ 53"/>
        <xdr:cNvCxnSpPr/>
      </xdr:nvCxnSpPr>
      <xdr:spPr bwMode="auto">
        <a:xfrm>
          <a:off x="5003800" y="2873238"/>
          <a:ext cx="647700" cy="3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82413</xdr:rowOff>
    </xdr:from>
    <xdr:to>
      <xdr:col>4</xdr:col>
      <xdr:colOff>469900</xdr:colOff>
      <xdr:row>16</xdr:row>
      <xdr:rowOff>94415</xdr:rowOff>
    </xdr:to>
    <xdr:cxnSp macro="">
      <xdr:nvCxnSpPr>
        <xdr:cNvPr id="57" name="直線コネクタ 56"/>
        <xdr:cNvCxnSpPr/>
      </xdr:nvCxnSpPr>
      <xdr:spPr bwMode="auto">
        <a:xfrm flipV="1">
          <a:off x="4305300" y="2873238"/>
          <a:ext cx="698500" cy="1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78184</xdr:rowOff>
    </xdr:from>
    <xdr:to>
      <xdr:col>3</xdr:col>
      <xdr:colOff>904875</xdr:colOff>
      <xdr:row>16</xdr:row>
      <xdr:rowOff>94415</xdr:rowOff>
    </xdr:to>
    <xdr:cxnSp macro="">
      <xdr:nvCxnSpPr>
        <xdr:cNvPr id="60" name="直線コネクタ 59"/>
        <xdr:cNvCxnSpPr/>
      </xdr:nvCxnSpPr>
      <xdr:spPr bwMode="auto">
        <a:xfrm>
          <a:off x="3606800" y="2869009"/>
          <a:ext cx="698500" cy="16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78184</xdr:rowOff>
    </xdr:from>
    <xdr:to>
      <xdr:col>3</xdr:col>
      <xdr:colOff>206375</xdr:colOff>
      <xdr:row>16</xdr:row>
      <xdr:rowOff>101159</xdr:rowOff>
    </xdr:to>
    <xdr:cxnSp macro="">
      <xdr:nvCxnSpPr>
        <xdr:cNvPr id="63" name="直線コネクタ 62"/>
        <xdr:cNvCxnSpPr/>
      </xdr:nvCxnSpPr>
      <xdr:spPr bwMode="auto">
        <a:xfrm flipV="1">
          <a:off x="2908300" y="2869009"/>
          <a:ext cx="698500" cy="22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69061</xdr:rowOff>
    </xdr:from>
    <xdr:to>
      <xdr:col>5</xdr:col>
      <xdr:colOff>34925</xdr:colOff>
      <xdr:row>16</xdr:row>
      <xdr:rowOff>170661</xdr:rowOff>
    </xdr:to>
    <xdr:sp macro="" textlink="">
      <xdr:nvSpPr>
        <xdr:cNvPr id="73" name="円/楕円 72"/>
        <xdr:cNvSpPr/>
      </xdr:nvSpPr>
      <xdr:spPr bwMode="auto">
        <a:xfrm>
          <a:off x="5600700" y="285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41138</xdr:rowOff>
    </xdr:from>
    <xdr:ext cx="762000" cy="259045"/>
    <xdr:sp macro="" textlink="">
      <xdr:nvSpPr>
        <xdr:cNvPr id="74" name="人口1人当たり決算額の推移該当値テキスト130"/>
        <xdr:cNvSpPr txBox="1"/>
      </xdr:nvSpPr>
      <xdr:spPr>
        <a:xfrm>
          <a:off x="5740400" y="283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91,833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31613</xdr:rowOff>
    </xdr:from>
    <xdr:to>
      <xdr:col>4</xdr:col>
      <xdr:colOff>520700</xdr:colOff>
      <xdr:row>16</xdr:row>
      <xdr:rowOff>133213</xdr:rowOff>
    </xdr:to>
    <xdr:sp macro="" textlink="">
      <xdr:nvSpPr>
        <xdr:cNvPr id="75" name="円/楕円 74"/>
        <xdr:cNvSpPr/>
      </xdr:nvSpPr>
      <xdr:spPr bwMode="auto">
        <a:xfrm>
          <a:off x="4953000" y="282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143390</xdr:rowOff>
    </xdr:from>
    <xdr:ext cx="736600" cy="259045"/>
    <xdr:sp macro="" textlink="">
      <xdr:nvSpPr>
        <xdr:cNvPr id="76" name="テキスト ボックス 75"/>
        <xdr:cNvSpPr txBox="1"/>
      </xdr:nvSpPr>
      <xdr:spPr>
        <a:xfrm>
          <a:off x="4622800" y="2591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94,454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43615</xdr:rowOff>
    </xdr:from>
    <xdr:to>
      <xdr:col>3</xdr:col>
      <xdr:colOff>955675</xdr:colOff>
      <xdr:row>16</xdr:row>
      <xdr:rowOff>145215</xdr:rowOff>
    </xdr:to>
    <xdr:sp macro="" textlink="">
      <xdr:nvSpPr>
        <xdr:cNvPr id="77" name="円/楕円 76"/>
        <xdr:cNvSpPr/>
      </xdr:nvSpPr>
      <xdr:spPr bwMode="auto">
        <a:xfrm>
          <a:off x="4254500" y="283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155392</xdr:rowOff>
    </xdr:from>
    <xdr:ext cx="762000" cy="259045"/>
    <xdr:sp macro="" textlink="">
      <xdr:nvSpPr>
        <xdr:cNvPr id="78" name="テキスト ボックス 77"/>
        <xdr:cNvSpPr txBox="1"/>
      </xdr:nvSpPr>
      <xdr:spPr>
        <a:xfrm>
          <a:off x="3924300" y="260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93,614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27384</xdr:rowOff>
    </xdr:from>
    <xdr:to>
      <xdr:col>3</xdr:col>
      <xdr:colOff>257175</xdr:colOff>
      <xdr:row>16</xdr:row>
      <xdr:rowOff>128984</xdr:rowOff>
    </xdr:to>
    <xdr:sp macro="" textlink="">
      <xdr:nvSpPr>
        <xdr:cNvPr id="79" name="円/楕円 78"/>
        <xdr:cNvSpPr/>
      </xdr:nvSpPr>
      <xdr:spPr bwMode="auto">
        <a:xfrm>
          <a:off x="3556000" y="2818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113761</xdr:rowOff>
    </xdr:from>
    <xdr:ext cx="762000" cy="259045"/>
    <xdr:sp macro="" textlink="">
      <xdr:nvSpPr>
        <xdr:cNvPr id="80" name="テキスト ボックス 79"/>
        <xdr:cNvSpPr txBox="1"/>
      </xdr:nvSpPr>
      <xdr:spPr>
        <a:xfrm>
          <a:off x="3225800" y="290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94,750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50359</xdr:rowOff>
    </xdr:from>
    <xdr:to>
      <xdr:col>2</xdr:col>
      <xdr:colOff>692150</xdr:colOff>
      <xdr:row>16</xdr:row>
      <xdr:rowOff>151959</xdr:rowOff>
    </xdr:to>
    <xdr:sp macro="" textlink="">
      <xdr:nvSpPr>
        <xdr:cNvPr id="81" name="円/楕円 80"/>
        <xdr:cNvSpPr/>
      </xdr:nvSpPr>
      <xdr:spPr bwMode="auto">
        <a:xfrm>
          <a:off x="2857500" y="2841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136736</xdr:rowOff>
    </xdr:from>
    <xdr:ext cx="762000" cy="259045"/>
    <xdr:sp macro="" textlink="">
      <xdr:nvSpPr>
        <xdr:cNvPr id="82" name="テキスト ボックス 81"/>
        <xdr:cNvSpPr txBox="1"/>
      </xdr:nvSpPr>
      <xdr:spPr>
        <a:xfrm>
          <a:off x="2527300" y="292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259490</xdr:rowOff>
    </xdr:from>
    <xdr:to>
      <xdr:col>4</xdr:col>
      <xdr:colOff>1117600</xdr:colOff>
      <xdr:row>33</xdr:row>
      <xdr:rowOff>320200</xdr:rowOff>
    </xdr:to>
    <xdr:cxnSp macro="">
      <xdr:nvCxnSpPr>
        <xdr:cNvPr id="118" name="直線コネクタ 117"/>
        <xdr:cNvCxnSpPr/>
      </xdr:nvCxnSpPr>
      <xdr:spPr bwMode="auto">
        <a:xfrm>
          <a:off x="5003800" y="6184040"/>
          <a:ext cx="647700" cy="60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143897</xdr:rowOff>
    </xdr:from>
    <xdr:ext cx="762000" cy="259045"/>
    <xdr:sp macro="" textlink="">
      <xdr:nvSpPr>
        <xdr:cNvPr id="119" name="人口1人当たり決算額の推移平均値テキスト445"/>
        <xdr:cNvSpPr txBox="1"/>
      </xdr:nvSpPr>
      <xdr:spPr>
        <a:xfrm>
          <a:off x="5740400" y="675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259490</xdr:rowOff>
    </xdr:from>
    <xdr:to>
      <xdr:col>4</xdr:col>
      <xdr:colOff>469900</xdr:colOff>
      <xdr:row>34</xdr:row>
      <xdr:rowOff>13451</xdr:rowOff>
    </xdr:to>
    <xdr:cxnSp macro="">
      <xdr:nvCxnSpPr>
        <xdr:cNvPr id="121" name="直線コネクタ 120"/>
        <xdr:cNvCxnSpPr/>
      </xdr:nvCxnSpPr>
      <xdr:spPr bwMode="auto">
        <a:xfrm flipV="1">
          <a:off x="4305300" y="6184040"/>
          <a:ext cx="698500" cy="96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159605</xdr:rowOff>
    </xdr:from>
    <xdr:ext cx="736600" cy="259045"/>
    <xdr:sp macro="" textlink="">
      <xdr:nvSpPr>
        <xdr:cNvPr id="123" name="テキスト ボックス 122"/>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13451</xdr:rowOff>
    </xdr:from>
    <xdr:to>
      <xdr:col>3</xdr:col>
      <xdr:colOff>904875</xdr:colOff>
      <xdr:row>34</xdr:row>
      <xdr:rowOff>27592</xdr:rowOff>
    </xdr:to>
    <xdr:cxnSp macro="">
      <xdr:nvCxnSpPr>
        <xdr:cNvPr id="124" name="直線コネクタ 123"/>
        <xdr:cNvCxnSpPr/>
      </xdr:nvCxnSpPr>
      <xdr:spPr bwMode="auto">
        <a:xfrm flipV="1">
          <a:off x="3606800" y="6280901"/>
          <a:ext cx="698500" cy="1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68622</xdr:rowOff>
    </xdr:from>
    <xdr:ext cx="762000" cy="259045"/>
    <xdr:sp macro="" textlink="">
      <xdr:nvSpPr>
        <xdr:cNvPr id="126" name="テキスト ボックス 125"/>
        <xdr:cNvSpPr txBox="1"/>
      </xdr:nvSpPr>
      <xdr:spPr>
        <a:xfrm>
          <a:off x="39243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27592</xdr:rowOff>
    </xdr:from>
    <xdr:to>
      <xdr:col>3</xdr:col>
      <xdr:colOff>206375</xdr:colOff>
      <xdr:row>34</xdr:row>
      <xdr:rowOff>116746</xdr:rowOff>
    </xdr:to>
    <xdr:cxnSp macro="">
      <xdr:nvCxnSpPr>
        <xdr:cNvPr id="127" name="直線コネクタ 126"/>
        <xdr:cNvCxnSpPr/>
      </xdr:nvCxnSpPr>
      <xdr:spPr bwMode="auto">
        <a:xfrm flipV="1">
          <a:off x="2908300" y="6295042"/>
          <a:ext cx="698500" cy="89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313812</xdr:rowOff>
    </xdr:from>
    <xdr:ext cx="762000" cy="259045"/>
    <xdr:sp macro="" textlink="">
      <xdr:nvSpPr>
        <xdr:cNvPr id="129" name="テキスト ボックス 128"/>
        <xdr:cNvSpPr txBox="1"/>
      </xdr:nvSpPr>
      <xdr:spPr>
        <a:xfrm>
          <a:off x="32258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199349</xdr:rowOff>
    </xdr:from>
    <xdr:ext cx="762000" cy="259045"/>
    <xdr:sp macro="" textlink="">
      <xdr:nvSpPr>
        <xdr:cNvPr id="131" name="テキスト ボックス 130"/>
        <xdr:cNvSpPr txBox="1"/>
      </xdr:nvSpPr>
      <xdr:spPr>
        <a:xfrm>
          <a:off x="2527300" y="6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269400</xdr:rowOff>
    </xdr:from>
    <xdr:to>
      <xdr:col>5</xdr:col>
      <xdr:colOff>34925</xdr:colOff>
      <xdr:row>34</xdr:row>
      <xdr:rowOff>28100</xdr:rowOff>
    </xdr:to>
    <xdr:sp macro="" textlink="">
      <xdr:nvSpPr>
        <xdr:cNvPr id="137" name="円/楕円 136"/>
        <xdr:cNvSpPr/>
      </xdr:nvSpPr>
      <xdr:spPr bwMode="auto">
        <a:xfrm>
          <a:off x="5600700" y="619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177977</xdr:rowOff>
    </xdr:from>
    <xdr:ext cx="762000" cy="259045"/>
    <xdr:sp macro="" textlink="">
      <xdr:nvSpPr>
        <xdr:cNvPr id="138" name="人口1人当たり決算額の推移該当値テキスト445"/>
        <xdr:cNvSpPr txBox="1"/>
      </xdr:nvSpPr>
      <xdr:spPr>
        <a:xfrm>
          <a:off x="5740400" y="61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41,834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208690</xdr:rowOff>
    </xdr:from>
    <xdr:to>
      <xdr:col>4</xdr:col>
      <xdr:colOff>520700</xdr:colOff>
      <xdr:row>33</xdr:row>
      <xdr:rowOff>310290</xdr:rowOff>
    </xdr:to>
    <xdr:sp macro="" textlink="">
      <xdr:nvSpPr>
        <xdr:cNvPr id="139" name="円/楕円 138"/>
        <xdr:cNvSpPr/>
      </xdr:nvSpPr>
      <xdr:spPr bwMode="auto">
        <a:xfrm>
          <a:off x="4953000" y="6133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149017</xdr:rowOff>
    </xdr:from>
    <xdr:ext cx="736600" cy="259045"/>
    <xdr:sp macro="" textlink="">
      <xdr:nvSpPr>
        <xdr:cNvPr id="140" name="テキスト ボックス 139"/>
        <xdr:cNvSpPr txBox="1"/>
      </xdr:nvSpPr>
      <xdr:spPr>
        <a:xfrm>
          <a:off x="4622800" y="590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43,693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305551</xdr:rowOff>
    </xdr:from>
    <xdr:to>
      <xdr:col>3</xdr:col>
      <xdr:colOff>955675</xdr:colOff>
      <xdr:row>34</xdr:row>
      <xdr:rowOff>64251</xdr:rowOff>
    </xdr:to>
    <xdr:sp macro="" textlink="">
      <xdr:nvSpPr>
        <xdr:cNvPr id="141" name="円/楕円 140"/>
        <xdr:cNvSpPr/>
      </xdr:nvSpPr>
      <xdr:spPr bwMode="auto">
        <a:xfrm>
          <a:off x="4254500" y="6230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74428</xdr:rowOff>
    </xdr:from>
    <xdr:ext cx="762000" cy="259045"/>
    <xdr:sp macro="" textlink="">
      <xdr:nvSpPr>
        <xdr:cNvPr id="142" name="テキスト ボックス 141"/>
        <xdr:cNvSpPr txBox="1"/>
      </xdr:nvSpPr>
      <xdr:spPr>
        <a:xfrm>
          <a:off x="3924300" y="599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40,727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319692</xdr:rowOff>
    </xdr:from>
    <xdr:to>
      <xdr:col>3</xdr:col>
      <xdr:colOff>257175</xdr:colOff>
      <xdr:row>34</xdr:row>
      <xdr:rowOff>78392</xdr:rowOff>
    </xdr:to>
    <xdr:sp macro="" textlink="">
      <xdr:nvSpPr>
        <xdr:cNvPr id="143" name="円/楕円 142"/>
        <xdr:cNvSpPr/>
      </xdr:nvSpPr>
      <xdr:spPr bwMode="auto">
        <a:xfrm>
          <a:off x="3556000" y="6244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88569</xdr:rowOff>
    </xdr:from>
    <xdr:ext cx="762000" cy="259045"/>
    <xdr:sp macro="" textlink="">
      <xdr:nvSpPr>
        <xdr:cNvPr id="144" name="テキスト ボックス 143"/>
        <xdr:cNvSpPr txBox="1"/>
      </xdr:nvSpPr>
      <xdr:spPr>
        <a:xfrm>
          <a:off x="3225800" y="601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40,294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65946</xdr:rowOff>
    </xdr:from>
    <xdr:to>
      <xdr:col>2</xdr:col>
      <xdr:colOff>692150</xdr:colOff>
      <xdr:row>34</xdr:row>
      <xdr:rowOff>167546</xdr:rowOff>
    </xdr:to>
    <xdr:sp macro="" textlink="">
      <xdr:nvSpPr>
        <xdr:cNvPr id="145" name="円/楕円 144"/>
        <xdr:cNvSpPr/>
      </xdr:nvSpPr>
      <xdr:spPr bwMode="auto">
        <a:xfrm>
          <a:off x="2857500" y="6333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177723</xdr:rowOff>
    </xdr:from>
    <xdr:ext cx="762000" cy="259045"/>
    <xdr:sp macro="" textlink="">
      <xdr:nvSpPr>
        <xdr:cNvPr id="146" name="テキスト ボックス 145"/>
        <xdr:cNvSpPr txBox="1"/>
      </xdr:nvSpPr>
      <xdr:spPr>
        <a:xfrm>
          <a:off x="2527300" y="610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実質収支額が減少傾向にあるのは、地方交付税および臨時財政対策債が減っていることが大きな要因である。当市は歳入の約半分を地方交付税が占めるため、その増減が実質収支に直接大きな影響を与える。</a:t>
          </a:r>
          <a:endParaRPr lang="ja-JP" altLang="ja-JP" sz="1400">
            <a:effectLst/>
          </a:endParaRPr>
        </a:p>
        <a:p>
          <a:r>
            <a:rPr lang="ja-JP" altLang="ja-JP" sz="1100">
              <a:solidFill>
                <a:schemeClr val="dk1"/>
              </a:solidFill>
              <a:effectLst/>
              <a:latin typeface="+mn-lt"/>
              <a:ea typeface="+mn-ea"/>
              <a:cs typeface="+mn-cs"/>
            </a:rPr>
            <a:t>　現在、市町村合併による算定替えのため、通常より約</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億円多く算定されている状況にある。引き続き財政調整基金残高の維持に努めるとともに、算定替え終了に備え財政規律を緩めることなく、着実に財政健全化を進める必要がある。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年度および</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年度において連結実質赤字比率に係る黒字額が減っているのは、一般会計における地方交付税および臨時財政対策債が減少していることが大きな要因として挙げられる。平成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年度において増加に転じたのは、台風による災害復旧のため特別交付税が増加したためである。</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においては、国民健康保険特別会計に関しては税率改正による保険料収入の増と医療費の抑制により増加し、また、下水道会計に関しては地方公営企業会計制度の見直しによる一般会計からの基準外繰出実施により増加したものであり、実質的には一般会計の歳出が抑制されたことによる部分が大きい。</a:t>
          </a:r>
          <a:endParaRPr lang="ja-JP" altLang="ja-JP">
            <a:effectLst/>
          </a:endParaRPr>
        </a:p>
        <a:p>
          <a:r>
            <a:rPr lang="ja-JP" altLang="ja-JP" sz="1100">
              <a:solidFill>
                <a:schemeClr val="dk1"/>
              </a:solidFill>
              <a:effectLst/>
              <a:latin typeface="+mn-lt"/>
              <a:ea typeface="+mn-ea"/>
              <a:cs typeface="+mn-cs"/>
            </a:rPr>
            <a:t>　当市の一般会計は歳入の約半分を地方交付税が占めるため、その増減が実質収支に直接大きな影響を与えることになる。</a:t>
          </a:r>
          <a:endParaRPr lang="ja-JP" altLang="ja-JP">
            <a:effectLst/>
          </a:endParaRPr>
        </a:p>
        <a:p>
          <a:r>
            <a:rPr lang="ja-JP" altLang="ja-JP" sz="1100">
              <a:solidFill>
                <a:schemeClr val="dk1"/>
              </a:solidFill>
              <a:effectLst/>
              <a:latin typeface="+mn-lt"/>
              <a:ea typeface="+mn-ea"/>
              <a:cs typeface="+mn-cs"/>
            </a:rPr>
            <a:t>　今後においても実質収支の黒字を確保できるよう、歳出の抑制・歳入の確保に努める。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chemeClr val="dk1"/>
              </a:solidFill>
              <a:effectLst/>
              <a:latin typeface="+mn-lt"/>
              <a:ea typeface="+mn-ea"/>
              <a:cs typeface="+mn-cs"/>
            </a:rPr>
            <a:t>地方債繰上償還（</a:t>
          </a:r>
          <a:r>
            <a:rPr lang="en-US" altLang="ja-JP" sz="1100" b="0" i="0">
              <a:solidFill>
                <a:schemeClr val="dk1"/>
              </a:solidFill>
              <a:effectLst/>
              <a:latin typeface="+mn-lt"/>
              <a:ea typeface="+mn-ea"/>
              <a:cs typeface="+mn-cs"/>
            </a:rPr>
            <a:t>H19</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26 </a:t>
          </a:r>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3,735,036</a:t>
          </a:r>
          <a:r>
            <a:rPr lang="ja-JP" altLang="ja-JP" sz="1100" b="0" i="0">
              <a:solidFill>
                <a:schemeClr val="dk1"/>
              </a:solidFill>
              <a:effectLst/>
              <a:latin typeface="+mn-lt"/>
              <a:ea typeface="+mn-ea"/>
              <a:cs typeface="+mn-cs"/>
            </a:rPr>
            <a:t>千円）を行うことで、元利償還金の上昇抑制に努めている。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老朽化した施設の大規模改修などで元利償還金が増加する見込みだが、長期総合プランに基づいた地方債の計画的な発行、合併特例債や過疎対策事業債といった交付税措置の有利な地方債の活用により、財政の一層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chemeClr val="dk1"/>
              </a:solidFill>
              <a:effectLst/>
              <a:latin typeface="+mn-lt"/>
              <a:ea typeface="+mn-ea"/>
              <a:cs typeface="+mn-cs"/>
            </a:rPr>
            <a:t>将来負担比率は減少して推移しており、平成</a:t>
          </a:r>
          <a:r>
            <a:rPr lang="en-US" altLang="ja-JP" sz="1100" b="0" i="0">
              <a:solidFill>
                <a:schemeClr val="dk1"/>
              </a:solidFill>
              <a:effectLst/>
              <a:latin typeface="+mn-lt"/>
              <a:ea typeface="+mn-ea"/>
              <a:cs typeface="+mn-cs"/>
            </a:rPr>
            <a:t>26</a:t>
          </a:r>
          <a:r>
            <a:rPr lang="ja-JP" altLang="ja-JP" sz="1100" b="0" i="0">
              <a:solidFill>
                <a:schemeClr val="dk1"/>
              </a:solidFill>
              <a:effectLst/>
              <a:latin typeface="+mn-lt"/>
              <a:ea typeface="+mn-ea"/>
              <a:cs typeface="+mn-cs"/>
            </a:rPr>
            <a:t>年度においては</a:t>
          </a:r>
          <a:r>
            <a:rPr lang="ja-JP" altLang="en-US"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25</a:t>
          </a:r>
          <a:r>
            <a:rPr lang="ja-JP" altLang="en-US" sz="1100" b="0" i="0">
              <a:solidFill>
                <a:schemeClr val="dk1"/>
              </a:solidFill>
              <a:effectLst/>
              <a:latin typeface="+mn-lt"/>
              <a:ea typeface="+mn-ea"/>
              <a:cs typeface="+mn-cs"/>
            </a:rPr>
            <a:t>年度と同様に</a:t>
          </a:r>
          <a:r>
            <a:rPr lang="ja-JP" altLang="ja-JP" sz="1100" b="0" i="0">
              <a:solidFill>
                <a:schemeClr val="dk1"/>
              </a:solidFill>
              <a:effectLst/>
              <a:latin typeface="+mn-lt"/>
              <a:ea typeface="+mn-ea"/>
              <a:cs typeface="+mn-cs"/>
            </a:rPr>
            <a:t>充当可能財源等が将来負担額を上回り、比率なしとなった。</a:t>
          </a:r>
          <a:endParaRPr lang="ja-JP" altLang="ja-JP" sz="1400">
            <a:effectLst/>
          </a:endParaRPr>
        </a:p>
        <a:p>
          <a:r>
            <a:rPr lang="ja-JP" altLang="ja-JP" sz="1100" b="0" i="0">
              <a:solidFill>
                <a:schemeClr val="dk1"/>
              </a:solidFill>
              <a:effectLst/>
              <a:latin typeface="+mn-lt"/>
              <a:ea typeface="+mn-ea"/>
              <a:cs typeface="+mn-cs"/>
            </a:rPr>
            <a:t>　将来負担額については、地方債繰上償還（</a:t>
          </a:r>
          <a:r>
            <a:rPr lang="en-US" altLang="ja-JP" sz="1100" b="0" i="0">
              <a:solidFill>
                <a:schemeClr val="dk1"/>
              </a:solidFill>
              <a:effectLst/>
              <a:latin typeface="+mn-lt"/>
              <a:ea typeface="+mn-ea"/>
              <a:cs typeface="+mn-cs"/>
            </a:rPr>
            <a:t>H19</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26 </a:t>
          </a:r>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3,735,036</a:t>
          </a:r>
          <a:r>
            <a:rPr lang="ja-JP" altLang="ja-JP" sz="1100" b="0" i="0">
              <a:solidFill>
                <a:schemeClr val="dk1"/>
              </a:solidFill>
              <a:effectLst/>
              <a:latin typeface="+mn-lt"/>
              <a:ea typeface="+mn-ea"/>
              <a:cs typeface="+mn-cs"/>
            </a:rPr>
            <a:t>千円）や借換債発行 （</a:t>
          </a:r>
          <a:r>
            <a:rPr lang="en-US" altLang="ja-JP" sz="1100" b="0" i="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364,200</a:t>
          </a:r>
          <a:r>
            <a:rPr lang="ja-JP" altLang="ja-JP" sz="1100" b="0" i="0">
              <a:solidFill>
                <a:schemeClr val="dk1"/>
              </a:solidFill>
              <a:effectLst/>
              <a:latin typeface="+mn-lt"/>
              <a:ea typeface="+mn-ea"/>
              <a:cs typeface="+mn-cs"/>
            </a:rPr>
            <a:t>千円）により、地方債の現在高が減少している。なお、平成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及び平成</a:t>
          </a:r>
          <a:r>
            <a:rPr lang="en-US" altLang="ja-JP" sz="1100" b="0" i="0">
              <a:solidFill>
                <a:schemeClr val="dk1"/>
              </a:solidFill>
              <a:effectLst/>
              <a:latin typeface="+mn-lt"/>
              <a:ea typeface="+mn-ea"/>
              <a:cs typeface="+mn-cs"/>
            </a:rPr>
            <a:t>26</a:t>
          </a:r>
          <a:r>
            <a:rPr lang="ja-JP" altLang="en-US" sz="1100" b="0" i="0">
              <a:solidFill>
                <a:schemeClr val="dk1"/>
              </a:solidFill>
              <a:effectLst/>
              <a:latin typeface="+mn-lt"/>
              <a:ea typeface="+mn-ea"/>
              <a:cs typeface="+mn-cs"/>
            </a:rPr>
            <a:t>年度</a:t>
          </a:r>
          <a:r>
            <a:rPr lang="ja-JP" altLang="ja-JP" sz="1100" b="0" i="0">
              <a:solidFill>
                <a:schemeClr val="dk1"/>
              </a:solidFill>
              <a:effectLst/>
              <a:latin typeface="+mn-lt"/>
              <a:ea typeface="+mn-ea"/>
              <a:cs typeface="+mn-cs"/>
            </a:rPr>
            <a:t>において退職手当負担見込額が減少しているのは、消防事務組合の広域合併に伴うものである。</a:t>
          </a:r>
          <a:endParaRPr lang="ja-JP" altLang="ja-JP" sz="1400">
            <a:effectLst/>
          </a:endParaRPr>
        </a:p>
        <a:p>
          <a:r>
            <a:rPr lang="ja-JP" altLang="ja-JP" sz="1100" b="0" i="0">
              <a:solidFill>
                <a:schemeClr val="dk1"/>
              </a:solidFill>
              <a:effectLst/>
              <a:latin typeface="+mn-lt"/>
              <a:ea typeface="+mn-ea"/>
              <a:cs typeface="+mn-cs"/>
            </a:rPr>
            <a:t>　充当可能財源等については、財政調整基金や減債基金の積み立てにより充当可能基金が増加している。</a:t>
          </a:r>
          <a:endParaRPr lang="ja-JP" altLang="ja-JP" sz="1400">
            <a:effectLst/>
          </a:endParaRPr>
        </a:p>
        <a:p>
          <a:r>
            <a:rPr lang="ja-JP" altLang="ja-JP" sz="1100" b="0" i="0">
              <a:solidFill>
                <a:schemeClr val="dk1"/>
              </a:solidFill>
              <a:effectLst/>
              <a:latin typeface="+mn-lt"/>
              <a:ea typeface="+mn-ea"/>
              <a:cs typeface="+mn-cs"/>
            </a:rPr>
            <a:t>　今後も後世への負担を軽減できるよう、財政の健全化に努めてゆく。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18178302</v>
      </c>
      <c r="BO4" s="379"/>
      <c r="BP4" s="379"/>
      <c r="BQ4" s="379"/>
      <c r="BR4" s="379"/>
      <c r="BS4" s="379"/>
      <c r="BT4" s="379"/>
      <c r="BU4" s="380"/>
      <c r="BV4" s="378">
        <v>18379650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2.1</v>
      </c>
      <c r="CU4" s="556"/>
      <c r="CV4" s="556"/>
      <c r="CW4" s="556"/>
      <c r="CX4" s="556"/>
      <c r="CY4" s="556"/>
      <c r="CZ4" s="556"/>
      <c r="DA4" s="557"/>
      <c r="DB4" s="555">
        <v>2.2000000000000002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17783357</v>
      </c>
      <c r="BO5" s="384"/>
      <c r="BP5" s="384"/>
      <c r="BQ5" s="384"/>
      <c r="BR5" s="384"/>
      <c r="BS5" s="384"/>
      <c r="BT5" s="384"/>
      <c r="BU5" s="385"/>
      <c r="BV5" s="383">
        <v>17919752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90.1</v>
      </c>
      <c r="CU5" s="354"/>
      <c r="CV5" s="354"/>
      <c r="CW5" s="354"/>
      <c r="CX5" s="354"/>
      <c r="CY5" s="354"/>
      <c r="CZ5" s="354"/>
      <c r="DA5" s="355"/>
      <c r="DB5" s="353">
        <v>86.8</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394945</v>
      </c>
      <c r="BO6" s="384"/>
      <c r="BP6" s="384"/>
      <c r="BQ6" s="384"/>
      <c r="BR6" s="384"/>
      <c r="BS6" s="384"/>
      <c r="BT6" s="384"/>
      <c r="BU6" s="385"/>
      <c r="BV6" s="383">
        <v>459898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95.2</v>
      </c>
      <c r="CU6" s="530"/>
      <c r="CV6" s="530"/>
      <c r="CW6" s="530"/>
      <c r="CX6" s="530"/>
      <c r="CY6" s="530"/>
      <c r="CZ6" s="530"/>
      <c r="DA6" s="531"/>
      <c r="DB6" s="529">
        <v>92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156763</v>
      </c>
      <c r="BO7" s="384"/>
      <c r="BP7" s="384"/>
      <c r="BQ7" s="384"/>
      <c r="BR7" s="384"/>
      <c r="BS7" s="384"/>
      <c r="BT7" s="384"/>
      <c r="BU7" s="385"/>
      <c r="BV7" s="383">
        <v>206120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11147035</v>
      </c>
      <c r="CU7" s="384"/>
      <c r="CV7" s="384"/>
      <c r="CW7" s="384"/>
      <c r="CX7" s="384"/>
      <c r="CY7" s="384"/>
      <c r="CZ7" s="384"/>
      <c r="DA7" s="385"/>
      <c r="DB7" s="383">
        <v>11337086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238182</v>
      </c>
      <c r="BO8" s="384"/>
      <c r="BP8" s="384"/>
      <c r="BQ8" s="384"/>
      <c r="BR8" s="384"/>
      <c r="BS8" s="384"/>
      <c r="BT8" s="384"/>
      <c r="BU8" s="385"/>
      <c r="BV8" s="383">
        <v>253778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0.26</v>
      </c>
      <c r="CU8" s="493"/>
      <c r="CV8" s="493"/>
      <c r="CW8" s="493"/>
      <c r="CX8" s="493"/>
      <c r="CY8" s="493"/>
      <c r="CZ8" s="493"/>
      <c r="DA8" s="494"/>
      <c r="DB8" s="492">
        <v>0.26</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33764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-15596</v>
      </c>
      <c r="BO9" s="384"/>
      <c r="BP9" s="384"/>
      <c r="BQ9" s="384"/>
      <c r="BR9" s="384"/>
      <c r="BS9" s="384"/>
      <c r="BT9" s="384"/>
      <c r="BU9" s="385"/>
      <c r="BV9" s="383">
        <v>13394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21.6</v>
      </c>
      <c r="CU9" s="354"/>
      <c r="CV9" s="354"/>
      <c r="CW9" s="354"/>
      <c r="CX9" s="354"/>
      <c r="CY9" s="354"/>
      <c r="CZ9" s="354"/>
      <c r="DA9" s="355"/>
      <c r="DB9" s="353">
        <v>21.4</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35336</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2981</v>
      </c>
      <c r="BO10" s="384"/>
      <c r="BP10" s="384"/>
      <c r="BQ10" s="384"/>
      <c r="BR10" s="384"/>
      <c r="BS10" s="384"/>
      <c r="BT10" s="384"/>
      <c r="BU10" s="385"/>
      <c r="BV10" s="383">
        <v>2844</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v>195568</v>
      </c>
      <c r="BO11" s="384"/>
      <c r="BP11" s="384"/>
      <c r="BQ11" s="384"/>
      <c r="BR11" s="384"/>
      <c r="BS11" s="384"/>
      <c r="BT11" s="384"/>
      <c r="BU11" s="385"/>
      <c r="BV11" s="383">
        <v>170336</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32828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32771</v>
      </c>
      <c r="S13" s="485"/>
      <c r="T13" s="485"/>
      <c r="U13" s="485"/>
      <c r="V13" s="486"/>
      <c r="W13" s="472" t="s">
        <v>123</v>
      </c>
      <c r="X13" s="396"/>
      <c r="Y13" s="396"/>
      <c r="Z13" s="396"/>
      <c r="AA13" s="396"/>
      <c r="AB13" s="397"/>
      <c r="AC13" s="359">
        <v>4551</v>
      </c>
      <c r="AD13" s="360"/>
      <c r="AE13" s="360"/>
      <c r="AF13" s="360"/>
      <c r="AG13" s="361"/>
      <c r="AH13" s="359">
        <v>4876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182953</v>
      </c>
      <c r="BO13" s="384"/>
      <c r="BP13" s="384"/>
      <c r="BQ13" s="384"/>
      <c r="BR13" s="384"/>
      <c r="BS13" s="384"/>
      <c r="BT13" s="384"/>
      <c r="BU13" s="385"/>
      <c r="BV13" s="383">
        <v>186574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14.9</v>
      </c>
      <c r="CU13" s="354"/>
      <c r="CV13" s="354"/>
      <c r="CW13" s="354"/>
      <c r="CX13" s="354"/>
      <c r="CY13" s="354"/>
      <c r="CZ13" s="354"/>
      <c r="DA13" s="355"/>
      <c r="DB13" s="353">
        <v>14.7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33241</v>
      </c>
      <c r="S14" s="485"/>
      <c r="T14" s="485"/>
      <c r="U14" s="485"/>
      <c r="V14" s="486"/>
      <c r="W14" s="487"/>
      <c r="X14" s="399"/>
      <c r="Y14" s="399"/>
      <c r="Z14" s="399"/>
      <c r="AA14" s="399"/>
      <c r="AB14" s="400"/>
      <c r="AC14" s="477">
        <v>26.5</v>
      </c>
      <c r="AD14" s="478"/>
      <c r="AE14" s="478"/>
      <c r="AF14" s="478"/>
      <c r="AG14" s="479"/>
      <c r="AH14" s="477">
        <v>26.3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33189</v>
      </c>
      <c r="S15" s="485"/>
      <c r="T15" s="485"/>
      <c r="U15" s="485"/>
      <c r="V15" s="486"/>
      <c r="W15" s="472" t="s">
        <v>130</v>
      </c>
      <c r="X15" s="396"/>
      <c r="Y15" s="396"/>
      <c r="Z15" s="396"/>
      <c r="AA15" s="396"/>
      <c r="AB15" s="397"/>
      <c r="AC15" s="359">
        <v>3825</v>
      </c>
      <c r="AD15" s="360"/>
      <c r="AE15" s="360"/>
      <c r="AF15" s="360"/>
      <c r="AG15" s="361"/>
      <c r="AH15" s="359">
        <v>4452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2380922</v>
      </c>
      <c r="BO15" s="379"/>
      <c r="BP15" s="379"/>
      <c r="BQ15" s="379"/>
      <c r="BR15" s="379"/>
      <c r="BS15" s="379"/>
      <c r="BT15" s="379"/>
      <c r="BU15" s="380"/>
      <c r="BV15" s="378">
        <v>2327976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22.3</v>
      </c>
      <c r="AD16" s="478"/>
      <c r="AE16" s="478"/>
      <c r="AF16" s="478"/>
      <c r="AG16" s="479"/>
      <c r="AH16" s="477">
        <v>24</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8806632</v>
      </c>
      <c r="BO16" s="384"/>
      <c r="BP16" s="384"/>
      <c r="BQ16" s="384"/>
      <c r="BR16" s="384"/>
      <c r="BS16" s="384"/>
      <c r="BT16" s="384"/>
      <c r="BU16" s="385"/>
      <c r="BV16" s="383">
        <v>8831366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8803</v>
      </c>
      <c r="AD17" s="360"/>
      <c r="AE17" s="360"/>
      <c r="AF17" s="360"/>
      <c r="AG17" s="361"/>
      <c r="AH17" s="359">
        <v>9204</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3004636</v>
      </c>
      <c r="BO17" s="384"/>
      <c r="BP17" s="384"/>
      <c r="BQ17" s="384"/>
      <c r="BR17" s="384"/>
      <c r="BS17" s="384"/>
      <c r="BT17" s="384"/>
      <c r="BU17" s="385"/>
      <c r="BV17" s="383">
        <v>2952998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346.01</v>
      </c>
      <c r="M18" s="448"/>
      <c r="N18" s="448"/>
      <c r="O18" s="448"/>
      <c r="P18" s="448"/>
      <c r="Q18" s="448"/>
      <c r="R18" s="449"/>
      <c r="S18" s="449"/>
      <c r="T18" s="449"/>
      <c r="U18" s="449"/>
      <c r="V18" s="450"/>
      <c r="W18" s="464"/>
      <c r="X18" s="465"/>
      <c r="Y18" s="465"/>
      <c r="Z18" s="465"/>
      <c r="AA18" s="465"/>
      <c r="AB18" s="473"/>
      <c r="AC18" s="347">
        <v>51.2</v>
      </c>
      <c r="AD18" s="348"/>
      <c r="AE18" s="348"/>
      <c r="AF18" s="348"/>
      <c r="AG18" s="451"/>
      <c r="AH18" s="347">
        <v>49.6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10042646</v>
      </c>
      <c r="BO18" s="384"/>
      <c r="BP18" s="384"/>
      <c r="BQ18" s="384"/>
      <c r="BR18" s="384"/>
      <c r="BS18" s="384"/>
      <c r="BT18" s="384"/>
      <c r="BU18" s="385"/>
      <c r="BV18" s="383">
        <v>9864963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98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12495550</v>
      </c>
      <c r="BO19" s="384"/>
      <c r="BP19" s="384"/>
      <c r="BQ19" s="384"/>
      <c r="BR19" s="384"/>
      <c r="BS19" s="384"/>
      <c r="BT19" s="384"/>
      <c r="BU19" s="385"/>
      <c r="BV19" s="383">
        <v>12731343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10063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11847461</v>
      </c>
      <c r="BO23" s="384"/>
      <c r="BP23" s="384"/>
      <c r="BQ23" s="384"/>
      <c r="BR23" s="384"/>
      <c r="BS23" s="384"/>
      <c r="BT23" s="384"/>
      <c r="BU23" s="385"/>
      <c r="BV23" s="383">
        <v>12707569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7580</v>
      </c>
      <c r="R24" s="360"/>
      <c r="S24" s="360"/>
      <c r="T24" s="360"/>
      <c r="U24" s="360"/>
      <c r="V24" s="361"/>
      <c r="W24" s="425"/>
      <c r="X24" s="416"/>
      <c r="Y24" s="417"/>
      <c r="Z24" s="356" t="s">
        <v>154</v>
      </c>
      <c r="AA24" s="357"/>
      <c r="AB24" s="357"/>
      <c r="AC24" s="357"/>
      <c r="AD24" s="357"/>
      <c r="AE24" s="357"/>
      <c r="AF24" s="357"/>
      <c r="AG24" s="358"/>
      <c r="AH24" s="359">
        <v>269</v>
      </c>
      <c r="AI24" s="360"/>
      <c r="AJ24" s="360"/>
      <c r="AK24" s="360"/>
      <c r="AL24" s="361"/>
      <c r="AM24" s="359">
        <v>826368</v>
      </c>
      <c r="AN24" s="360"/>
      <c r="AO24" s="360"/>
      <c r="AP24" s="360"/>
      <c r="AQ24" s="360"/>
      <c r="AR24" s="361"/>
      <c r="AS24" s="359">
        <v>3072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7999796</v>
      </c>
      <c r="BO24" s="384"/>
      <c r="BP24" s="384"/>
      <c r="BQ24" s="384"/>
      <c r="BR24" s="384"/>
      <c r="BS24" s="384"/>
      <c r="BT24" s="384"/>
      <c r="BU24" s="385"/>
      <c r="BV24" s="383">
        <v>8134929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6080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897918</v>
      </c>
      <c r="BO25" s="379"/>
      <c r="BP25" s="379"/>
      <c r="BQ25" s="379"/>
      <c r="BR25" s="379"/>
      <c r="BS25" s="379"/>
      <c r="BT25" s="379"/>
      <c r="BU25" s="380"/>
      <c r="BV25" s="378">
        <v>642836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5650</v>
      </c>
      <c r="R26" s="360"/>
      <c r="S26" s="360"/>
      <c r="T26" s="360"/>
      <c r="U26" s="360"/>
      <c r="V26" s="361"/>
      <c r="W26" s="425"/>
      <c r="X26" s="416"/>
      <c r="Y26" s="417"/>
      <c r="Z26" s="356" t="s">
        <v>160</v>
      </c>
      <c r="AA26" s="438"/>
      <c r="AB26" s="438"/>
      <c r="AC26" s="438"/>
      <c r="AD26" s="438"/>
      <c r="AE26" s="438"/>
      <c r="AF26" s="438"/>
      <c r="AG26" s="439"/>
      <c r="AH26" s="359">
        <v>20</v>
      </c>
      <c r="AI26" s="360"/>
      <c r="AJ26" s="360"/>
      <c r="AK26" s="360"/>
      <c r="AL26" s="361"/>
      <c r="AM26" s="359">
        <v>60700</v>
      </c>
      <c r="AN26" s="360"/>
      <c r="AO26" s="360"/>
      <c r="AP26" s="360"/>
      <c r="AQ26" s="360"/>
      <c r="AR26" s="361"/>
      <c r="AS26" s="359">
        <v>3035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3280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16580</v>
      </c>
      <c r="AN27" s="360"/>
      <c r="AO27" s="360"/>
      <c r="AP27" s="360"/>
      <c r="AQ27" s="360"/>
      <c r="AR27" s="361"/>
      <c r="AS27" s="359">
        <v>4145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1155024</v>
      </c>
      <c r="BO27" s="387"/>
      <c r="BP27" s="387"/>
      <c r="BQ27" s="387"/>
      <c r="BR27" s="387"/>
      <c r="BS27" s="387"/>
      <c r="BT27" s="387"/>
      <c r="BU27" s="388"/>
      <c r="BV27" s="386">
        <v>1152877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2930</v>
      </c>
      <c r="R28" s="360"/>
      <c r="S28" s="360"/>
      <c r="T28" s="360"/>
      <c r="U28" s="360"/>
      <c r="V28" s="361"/>
      <c r="W28" s="425"/>
      <c r="X28" s="416"/>
      <c r="Y28" s="417"/>
      <c r="Z28" s="356" t="s">
        <v>166</v>
      </c>
      <c r="AA28" s="357"/>
      <c r="AB28" s="357"/>
      <c r="AC28" s="357"/>
      <c r="AD28" s="357"/>
      <c r="AE28" s="357"/>
      <c r="AF28" s="357"/>
      <c r="AG28" s="358"/>
      <c r="AH28" s="359">
        <v>4</v>
      </c>
      <c r="AI28" s="360"/>
      <c r="AJ28" s="360"/>
      <c r="AK28" s="360"/>
      <c r="AL28" s="361"/>
      <c r="AM28" s="359">
        <v>11188</v>
      </c>
      <c r="AN28" s="360"/>
      <c r="AO28" s="360"/>
      <c r="AP28" s="360"/>
      <c r="AQ28" s="360"/>
      <c r="AR28" s="361"/>
      <c r="AS28" s="359">
        <v>2797</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2661219</v>
      </c>
      <c r="BO28" s="379"/>
      <c r="BP28" s="379"/>
      <c r="BQ28" s="379"/>
      <c r="BR28" s="379"/>
      <c r="BS28" s="379"/>
      <c r="BT28" s="379"/>
      <c r="BU28" s="380"/>
      <c r="BV28" s="378">
        <v>2458238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18</v>
      </c>
      <c r="M29" s="360"/>
      <c r="N29" s="360"/>
      <c r="O29" s="360"/>
      <c r="P29" s="361"/>
      <c r="Q29" s="359">
        <v>2810</v>
      </c>
      <c r="R29" s="360"/>
      <c r="S29" s="360"/>
      <c r="T29" s="360"/>
      <c r="U29" s="360"/>
      <c r="V29" s="361"/>
      <c r="W29" s="426"/>
      <c r="X29" s="427"/>
      <c r="Y29" s="428"/>
      <c r="Z29" s="356" t="s">
        <v>170</v>
      </c>
      <c r="AA29" s="357"/>
      <c r="AB29" s="357"/>
      <c r="AC29" s="357"/>
      <c r="AD29" s="357"/>
      <c r="AE29" s="357"/>
      <c r="AF29" s="357"/>
      <c r="AG29" s="358"/>
      <c r="AH29" s="359">
        <v>277</v>
      </c>
      <c r="AI29" s="360"/>
      <c r="AJ29" s="360"/>
      <c r="AK29" s="360"/>
      <c r="AL29" s="361"/>
      <c r="AM29" s="359">
        <v>854136</v>
      </c>
      <c r="AN29" s="360"/>
      <c r="AO29" s="360"/>
      <c r="AP29" s="360"/>
      <c r="AQ29" s="360"/>
      <c r="AR29" s="361"/>
      <c r="AS29" s="359">
        <v>3084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1854720</v>
      </c>
      <c r="BO29" s="384"/>
      <c r="BP29" s="384"/>
      <c r="BQ29" s="384"/>
      <c r="BR29" s="384"/>
      <c r="BS29" s="384"/>
      <c r="BT29" s="384"/>
      <c r="BU29" s="385"/>
      <c r="BV29" s="383">
        <v>1851268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94.3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3622827</v>
      </c>
      <c r="BO30" s="387"/>
      <c r="BP30" s="387"/>
      <c r="BQ30" s="387"/>
      <c r="BR30" s="387"/>
      <c r="BS30" s="387"/>
      <c r="BT30" s="387"/>
      <c r="BU30" s="388"/>
      <c r="BV30" s="386">
        <v>3474625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平川市水道事業会計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平川市簡易水道特別会計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青森県市長会館管理組合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平川市土地開発公社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学校給食センター特別会計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平川市下水道事業会計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青森県市町村職員退職手当組合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碇ヶ関開発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尾上地区住宅団地温泉事業特別会計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津軽広域連合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国民健康保険診療施設事業診療所特別会計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津軽広域水道企業団（津軽事業部）</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久吉ダム水道企業団</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南黒地方福祉事務組合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青森県後期高齢者医療広域連合（一般会計）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青森県後期高齢者医療広域連合（特別会計）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弘前地区環境整備事務組合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黒石地区清掃施設組合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1" t="s">
        <v>24</v>
      </c>
      <c r="C41" s="1182"/>
      <c r="D41" s="81"/>
      <c r="E41" s="1183" t="s">
        <v>25</v>
      </c>
      <c r="F41" s="1183"/>
      <c r="G41" s="1183"/>
      <c r="H41" s="1184"/>
      <c r="I41" s="82">
        <v>16733</v>
      </c>
      <c r="J41" s="83">
        <v>14739</v>
      </c>
      <c r="K41" s="83">
        <v>13103</v>
      </c>
      <c r="L41" s="83">
        <v>12676</v>
      </c>
      <c r="M41" s="84">
        <v>11825</v>
      </c>
    </row>
    <row r="42" spans="2:13" ht="27.75" customHeight="1" x14ac:dyDescent="0.15">
      <c r="B42" s="1171"/>
      <c r="C42" s="1172"/>
      <c r="D42" s="85"/>
      <c r="E42" s="1175" t="s">
        <v>26</v>
      </c>
      <c r="F42" s="1175"/>
      <c r="G42" s="1175"/>
      <c r="H42" s="1176"/>
      <c r="I42" s="86">
        <v>71</v>
      </c>
      <c r="J42" s="87">
        <v>62</v>
      </c>
      <c r="K42" s="87">
        <v>53</v>
      </c>
      <c r="L42" s="87">
        <v>43</v>
      </c>
      <c r="M42" s="88">
        <v>34</v>
      </c>
    </row>
    <row r="43" spans="2:13" ht="27.75" customHeight="1" x14ac:dyDescent="0.15">
      <c r="B43" s="1171"/>
      <c r="C43" s="1172"/>
      <c r="D43" s="85"/>
      <c r="E43" s="1175" t="s">
        <v>27</v>
      </c>
      <c r="F43" s="1175"/>
      <c r="G43" s="1175"/>
      <c r="H43" s="1176"/>
      <c r="I43" s="86">
        <v>8481</v>
      </c>
      <c r="J43" s="87">
        <v>7654</v>
      </c>
      <c r="K43" s="87">
        <v>7093</v>
      </c>
      <c r="L43" s="87">
        <v>6667</v>
      </c>
      <c r="M43" s="88">
        <v>6348</v>
      </c>
    </row>
    <row r="44" spans="2:13" ht="27.75" customHeight="1" x14ac:dyDescent="0.15">
      <c r="B44" s="1171"/>
      <c r="C44" s="1172"/>
      <c r="D44" s="85"/>
      <c r="E44" s="1175" t="s">
        <v>28</v>
      </c>
      <c r="F44" s="1175"/>
      <c r="G44" s="1175"/>
      <c r="H44" s="1176"/>
      <c r="I44" s="86">
        <v>979</v>
      </c>
      <c r="J44" s="87">
        <v>915</v>
      </c>
      <c r="K44" s="87">
        <v>867</v>
      </c>
      <c r="L44" s="87">
        <v>804</v>
      </c>
      <c r="M44" s="88">
        <v>1005</v>
      </c>
    </row>
    <row r="45" spans="2:13" ht="27.75" customHeight="1" x14ac:dyDescent="0.15">
      <c r="B45" s="1171"/>
      <c r="C45" s="1172"/>
      <c r="D45" s="85"/>
      <c r="E45" s="1175" t="s">
        <v>29</v>
      </c>
      <c r="F45" s="1175"/>
      <c r="G45" s="1175"/>
      <c r="H45" s="1176"/>
      <c r="I45" s="86">
        <v>4391</v>
      </c>
      <c r="J45" s="87">
        <v>4201</v>
      </c>
      <c r="K45" s="87">
        <v>4002</v>
      </c>
      <c r="L45" s="87">
        <v>3312</v>
      </c>
      <c r="M45" s="88">
        <v>3020</v>
      </c>
    </row>
    <row r="46" spans="2:13" ht="27.75" customHeight="1" x14ac:dyDescent="0.15">
      <c r="B46" s="1171"/>
      <c r="C46" s="1172"/>
      <c r="D46" s="85"/>
      <c r="E46" s="1175" t="s">
        <v>30</v>
      </c>
      <c r="F46" s="1175"/>
      <c r="G46" s="1175"/>
      <c r="H46" s="1176"/>
      <c r="I46" s="86" t="s">
        <v>479</v>
      </c>
      <c r="J46" s="87" t="s">
        <v>479</v>
      </c>
      <c r="K46" s="87" t="s">
        <v>479</v>
      </c>
      <c r="L46" s="87" t="s">
        <v>479</v>
      </c>
      <c r="M46" s="88" t="s">
        <v>479</v>
      </c>
    </row>
    <row r="47" spans="2:13" ht="27.75" customHeight="1" x14ac:dyDescent="0.15">
      <c r="B47" s="1171"/>
      <c r="C47" s="1172"/>
      <c r="D47" s="85"/>
      <c r="E47" s="1175" t="s">
        <v>31</v>
      </c>
      <c r="F47" s="1175"/>
      <c r="G47" s="1175"/>
      <c r="H47" s="1176"/>
      <c r="I47" s="86" t="s">
        <v>479</v>
      </c>
      <c r="J47" s="87" t="s">
        <v>479</v>
      </c>
      <c r="K47" s="87" t="s">
        <v>479</v>
      </c>
      <c r="L47" s="87" t="s">
        <v>479</v>
      </c>
      <c r="M47" s="88" t="s">
        <v>479</v>
      </c>
    </row>
    <row r="48" spans="2:13" ht="27.75" customHeight="1" x14ac:dyDescent="0.15">
      <c r="B48" s="1173"/>
      <c r="C48" s="1174"/>
      <c r="D48" s="85"/>
      <c r="E48" s="1175" t="s">
        <v>32</v>
      </c>
      <c r="F48" s="1175"/>
      <c r="G48" s="1175"/>
      <c r="H48" s="1176"/>
      <c r="I48" s="86" t="s">
        <v>479</v>
      </c>
      <c r="J48" s="87" t="s">
        <v>479</v>
      </c>
      <c r="K48" s="87" t="s">
        <v>479</v>
      </c>
      <c r="L48" s="87" t="s">
        <v>479</v>
      </c>
      <c r="M48" s="88" t="s">
        <v>479</v>
      </c>
    </row>
    <row r="49" spans="2:13" ht="27.75" customHeight="1" x14ac:dyDescent="0.15">
      <c r="B49" s="1169" t="s">
        <v>33</v>
      </c>
      <c r="C49" s="1170"/>
      <c r="D49" s="89"/>
      <c r="E49" s="1175" t="s">
        <v>34</v>
      </c>
      <c r="F49" s="1175"/>
      <c r="G49" s="1175"/>
      <c r="H49" s="1176"/>
      <c r="I49" s="86">
        <v>5118</v>
      </c>
      <c r="J49" s="87">
        <v>5985</v>
      </c>
      <c r="K49" s="87">
        <v>6366</v>
      </c>
      <c r="L49" s="87">
        <v>7150</v>
      </c>
      <c r="M49" s="88">
        <v>7611</v>
      </c>
    </row>
    <row r="50" spans="2:13" ht="27.75" customHeight="1" x14ac:dyDescent="0.15">
      <c r="B50" s="1171"/>
      <c r="C50" s="1172"/>
      <c r="D50" s="85"/>
      <c r="E50" s="1175" t="s">
        <v>35</v>
      </c>
      <c r="F50" s="1175"/>
      <c r="G50" s="1175"/>
      <c r="H50" s="1176"/>
      <c r="I50" s="86">
        <v>11</v>
      </c>
      <c r="J50" s="87">
        <v>6</v>
      </c>
      <c r="K50" s="87">
        <v>3</v>
      </c>
      <c r="L50" s="87" t="s">
        <v>479</v>
      </c>
      <c r="M50" s="88" t="s">
        <v>479</v>
      </c>
    </row>
    <row r="51" spans="2:13" ht="27.75" customHeight="1" x14ac:dyDescent="0.15">
      <c r="B51" s="1173"/>
      <c r="C51" s="1174"/>
      <c r="D51" s="85"/>
      <c r="E51" s="1175" t="s">
        <v>36</v>
      </c>
      <c r="F51" s="1175"/>
      <c r="G51" s="1175"/>
      <c r="H51" s="1176"/>
      <c r="I51" s="86">
        <v>18423</v>
      </c>
      <c r="J51" s="87">
        <v>17608</v>
      </c>
      <c r="K51" s="87">
        <v>16853</v>
      </c>
      <c r="L51" s="87">
        <v>16929</v>
      </c>
      <c r="M51" s="88">
        <v>16492</v>
      </c>
    </row>
    <row r="52" spans="2:13" ht="27.75" customHeight="1" thickBot="1" x14ac:dyDescent="0.2">
      <c r="B52" s="1177" t="s">
        <v>37</v>
      </c>
      <c r="C52" s="1178"/>
      <c r="D52" s="90"/>
      <c r="E52" s="1179" t="s">
        <v>38</v>
      </c>
      <c r="F52" s="1179"/>
      <c r="G52" s="1179"/>
      <c r="H52" s="1180"/>
      <c r="I52" s="91">
        <v>7103</v>
      </c>
      <c r="J52" s="92">
        <v>3973</v>
      </c>
      <c r="K52" s="92">
        <v>1896</v>
      </c>
      <c r="L52" s="92">
        <v>-577</v>
      </c>
      <c r="M52" s="93">
        <v>-1870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51707</v>
      </c>
      <c r="E3" s="116"/>
      <c r="F3" s="117">
        <v>86381</v>
      </c>
      <c r="G3" s="118"/>
      <c r="H3" s="119"/>
    </row>
    <row r="4" spans="1:8" x14ac:dyDescent="0.15">
      <c r="A4" s="120"/>
      <c r="B4" s="121"/>
      <c r="C4" s="122"/>
      <c r="D4" s="123">
        <v>31784</v>
      </c>
      <c r="E4" s="124"/>
      <c r="F4" s="125">
        <v>41242</v>
      </c>
      <c r="G4" s="126"/>
      <c r="H4" s="127"/>
    </row>
    <row r="5" spans="1:8" x14ac:dyDescent="0.15">
      <c r="A5" s="108" t="s">
        <v>511</v>
      </c>
      <c r="B5" s="113"/>
      <c r="C5" s="114"/>
      <c r="D5" s="115">
        <v>87380</v>
      </c>
      <c r="E5" s="116"/>
      <c r="F5" s="117">
        <v>67088</v>
      </c>
      <c r="G5" s="118"/>
      <c r="H5" s="119"/>
    </row>
    <row r="6" spans="1:8" x14ac:dyDescent="0.15">
      <c r="A6" s="120"/>
      <c r="B6" s="121"/>
      <c r="C6" s="122"/>
      <c r="D6" s="123">
        <v>44176</v>
      </c>
      <c r="E6" s="124"/>
      <c r="F6" s="125">
        <v>37146</v>
      </c>
      <c r="G6" s="126"/>
      <c r="H6" s="127"/>
    </row>
    <row r="7" spans="1:8" x14ac:dyDescent="0.15">
      <c r="A7" s="108" t="s">
        <v>512</v>
      </c>
      <c r="B7" s="113"/>
      <c r="C7" s="114"/>
      <c r="D7" s="115">
        <v>33264</v>
      </c>
      <c r="E7" s="116"/>
      <c r="F7" s="117">
        <v>70489</v>
      </c>
      <c r="G7" s="118"/>
      <c r="H7" s="119"/>
    </row>
    <row r="8" spans="1:8" x14ac:dyDescent="0.15">
      <c r="A8" s="120"/>
      <c r="B8" s="121"/>
      <c r="C8" s="122"/>
      <c r="D8" s="123">
        <v>23689</v>
      </c>
      <c r="E8" s="124"/>
      <c r="F8" s="125">
        <v>37817</v>
      </c>
      <c r="G8" s="126"/>
      <c r="H8" s="127"/>
    </row>
    <row r="9" spans="1:8" x14ac:dyDescent="0.15">
      <c r="A9" s="108" t="s">
        <v>513</v>
      </c>
      <c r="B9" s="113"/>
      <c r="C9" s="114"/>
      <c r="D9" s="115">
        <v>75947</v>
      </c>
      <c r="E9" s="116"/>
      <c r="F9" s="117">
        <v>84389</v>
      </c>
      <c r="G9" s="118"/>
      <c r="H9" s="119"/>
    </row>
    <row r="10" spans="1:8" x14ac:dyDescent="0.15">
      <c r="A10" s="120"/>
      <c r="B10" s="121"/>
      <c r="C10" s="122"/>
      <c r="D10" s="123">
        <v>57369</v>
      </c>
      <c r="E10" s="124"/>
      <c r="F10" s="125">
        <v>44339</v>
      </c>
      <c r="G10" s="126"/>
      <c r="H10" s="127"/>
    </row>
    <row r="11" spans="1:8" x14ac:dyDescent="0.15">
      <c r="A11" s="108" t="s">
        <v>514</v>
      </c>
      <c r="B11" s="113"/>
      <c r="C11" s="114"/>
      <c r="D11" s="115">
        <v>61783</v>
      </c>
      <c r="E11" s="116"/>
      <c r="F11" s="117">
        <v>83623</v>
      </c>
      <c r="G11" s="118"/>
      <c r="H11" s="119"/>
    </row>
    <row r="12" spans="1:8" x14ac:dyDescent="0.15">
      <c r="A12" s="120"/>
      <c r="B12" s="121"/>
      <c r="C12" s="128"/>
      <c r="D12" s="123">
        <v>49650</v>
      </c>
      <c r="E12" s="124"/>
      <c r="F12" s="125">
        <v>48787</v>
      </c>
      <c r="G12" s="126"/>
      <c r="H12" s="127"/>
    </row>
    <row r="13" spans="1:8" x14ac:dyDescent="0.15">
      <c r="A13" s="108"/>
      <c r="B13" s="113"/>
      <c r="C13" s="129"/>
      <c r="D13" s="130">
        <v>62016</v>
      </c>
      <c r="E13" s="131"/>
      <c r="F13" s="132">
        <v>78394</v>
      </c>
      <c r="G13" s="133"/>
      <c r="H13" s="119"/>
    </row>
    <row r="14" spans="1:8" x14ac:dyDescent="0.15">
      <c r="A14" s="120"/>
      <c r="B14" s="121"/>
      <c r="C14" s="122"/>
      <c r="D14" s="123">
        <v>41334</v>
      </c>
      <c r="E14" s="124"/>
      <c r="F14" s="125">
        <v>41866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4.32</v>
      </c>
      <c r="C19" s="134">
        <f>ROUND(VALUE(SUBSTITUTE(実質収支比率等に係る経年分析!G$48,"▲","-")),2)</f>
        <v>2.4300000000000002</v>
      </c>
      <c r="D19" s="134">
        <f>ROUND(VALUE(SUBSTITUTE(実質収支比率等に係る経年分析!H$48,"▲","-")),2)</f>
        <v>2.13</v>
      </c>
      <c r="E19" s="134">
        <f>ROUND(VALUE(SUBSTITUTE(実質収支比率等に係る経年分析!I$48,"▲","-")),2)</f>
        <v>2.2400000000000002</v>
      </c>
      <c r="F19" s="134">
        <f>ROUND(VALUE(SUBSTITUTE(実質収支比率等に係る経年分析!J$48,"▲","-")),2)</f>
        <v>2.14</v>
      </c>
    </row>
    <row r="20" spans="1:11" x14ac:dyDescent="0.15">
      <c r="A20" s="134" t="s">
        <v>43</v>
      </c>
      <c r="B20" s="134">
        <f>ROUND(VALUE(SUBSTITUTE(実質収支比率等に係る経年分析!F$47,"▲","-")),2)</f>
        <v>13.98</v>
      </c>
      <c r="C20" s="134">
        <f>ROUND(VALUE(SUBSTITUTE(実質収支比率等に係る経年分析!G$47,"▲","-")),2)</f>
        <v>18.84</v>
      </c>
      <c r="D20" s="134">
        <f>ROUND(VALUE(SUBSTITUTE(実質収支比率等に係る経年分析!H$47,"▲","-")),2)</f>
        <v>20.57</v>
      </c>
      <c r="E20" s="134">
        <f>ROUND(VALUE(SUBSTITUTE(実質収支比率等に係る経年分析!I$47,"▲","-")),2)</f>
        <v>21.68</v>
      </c>
      <c r="F20" s="134">
        <f>ROUND(VALUE(SUBSTITUTE(実質収支比率等に係る経年分析!J$47,"▲","-")),2)</f>
        <v>23.87</v>
      </c>
    </row>
    <row r="21" spans="1:11" x14ac:dyDescent="0.15">
      <c r="A21" s="134" t="s">
        <v>44</v>
      </c>
      <c r="B21" s="134">
        <f>IF(ISNUMBER(VALUE(SUBSTITUTE(実質収支比率等に係る経年分析!F$49,"▲","-"))),ROUND(VALUE(SUBSTITUTE(実質収支比率等に係る経年分析!F$49,"▲","-")),2),NA())</f>
        <v>12.57</v>
      </c>
      <c r="C21" s="134">
        <f>IF(ISNUMBER(VALUE(SUBSTITUTE(実質収支比率等に係る経年分析!G$49,"▲","-"))),ROUND(VALUE(SUBSTITUTE(実質収支比率等に係る経年分析!G$49,"▲","-")),2),NA())</f>
        <v>2.73</v>
      </c>
      <c r="D21" s="134">
        <f>IF(ISNUMBER(VALUE(SUBSTITUTE(実質収支比率等に係る経年分析!H$49,"▲","-"))),ROUND(VALUE(SUBSTITUTE(実質収支比率等に係る経年分析!H$49,"▲","-")),2),NA())</f>
        <v>2.35</v>
      </c>
      <c r="E21" s="134">
        <f>IF(ISNUMBER(VALUE(SUBSTITUTE(実質収支比率等に係る経年分析!I$49,"▲","-"))),ROUND(VALUE(SUBSTITUTE(実質収支比率等に係る経年分析!I$49,"▲","-")),2),NA())</f>
        <v>1.65</v>
      </c>
      <c r="F21" s="134">
        <f>IF(ISNUMBER(VALUE(SUBSTITUTE(実質収支比率等に係る経年分析!J$49,"▲","-"))),ROUND(VALUE(SUBSTITUTE(実質収支比率等に係る経年分析!J$49,"▲","-")),2),NA())</f>
        <v>1.64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学校給食センター特別会計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尾上地区住宅団地温泉事業特別会計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x14ac:dyDescent="0.15">
      <c r="A34" s="135" t="str">
        <f>IF(連結実質赤字比率に係る赤字・黒字の構成分析!C$36="",NA(),連結実質赤字比率に係る赤字・黒字の構成分析!C$36)</f>
        <v>平川市下水道事業会計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2.2200000000000002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2.11</v>
      </c>
    </row>
    <row r="36" spans="1:16" x14ac:dyDescent="0.15">
      <c r="A36" s="135" t="str">
        <f>IF(連結実質赤字比率に係る赤字・黒字の構成分析!C$34="",NA(),連結実質赤字比率に係る赤字・黒字の構成分析!C$34)</f>
        <v>平川市水道事業会計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3.86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1960</v>
      </c>
      <c r="E42" s="136"/>
      <c r="F42" s="136"/>
      <c r="G42" s="136">
        <f>'実質公債費比率（分子）の構造'!L$52</f>
        <v>1954</v>
      </c>
      <c r="H42" s="136"/>
      <c r="I42" s="136"/>
      <c r="J42" s="136">
        <f>'実質公債費比率（分子）の構造'!M$52</f>
        <v>1928</v>
      </c>
      <c r="K42" s="136"/>
      <c r="L42" s="136"/>
      <c r="M42" s="136">
        <f>'実質公債費比率（分子）の構造'!N$52</f>
        <v>1921</v>
      </c>
      <c r="N42" s="136"/>
      <c r="O42" s="136"/>
      <c r="P42" s="136">
        <f>'実質公債費比率（分子）の構造'!O$52</f>
        <v>2022</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20</v>
      </c>
      <c r="C44" s="136"/>
      <c r="D44" s="136"/>
      <c r="E44" s="136">
        <f>'実質公債費比率（分子）の構造'!L$50</f>
        <v>30</v>
      </c>
      <c r="F44" s="136"/>
      <c r="G44" s="136"/>
      <c r="H44" s="136">
        <f>'実質公債費比率（分子）の構造'!M$50</f>
        <v>18</v>
      </c>
      <c r="I44" s="136"/>
      <c r="J44" s="136"/>
      <c r="K44" s="136">
        <f>'実質公債費比率（分子）の構造'!N$50</f>
        <v>20</v>
      </c>
      <c r="L44" s="136"/>
      <c r="M44" s="136"/>
      <c r="N44" s="136">
        <f>'実質公債費比率（分子）の構造'!O$50</f>
        <v>14</v>
      </c>
      <c r="O44" s="136"/>
      <c r="P44" s="136"/>
    </row>
    <row r="45" spans="1:16" x14ac:dyDescent="0.15">
      <c r="A45" s="136" t="s">
        <v>53</v>
      </c>
      <c r="B45" s="136">
        <f>'実質公債費比率（分子）の構造'!K$49</f>
        <v>120</v>
      </c>
      <c r="C45" s="136"/>
      <c r="D45" s="136"/>
      <c r="E45" s="136">
        <f>'実質公債費比率（分子）の構造'!L$49</f>
        <v>114</v>
      </c>
      <c r="F45" s="136"/>
      <c r="G45" s="136"/>
      <c r="H45" s="136">
        <f>'実質公債費比率（分子）の構造'!M$49</f>
        <v>107</v>
      </c>
      <c r="I45" s="136"/>
      <c r="J45" s="136"/>
      <c r="K45" s="136">
        <f>'実質公債費比率（分子）の構造'!N$49</f>
        <v>108</v>
      </c>
      <c r="L45" s="136"/>
      <c r="M45" s="136"/>
      <c r="N45" s="136">
        <f>'実質公債費比率（分子）の構造'!O$49</f>
        <v>108</v>
      </c>
      <c r="O45" s="136"/>
      <c r="P45" s="136"/>
    </row>
    <row r="46" spans="1:16" x14ac:dyDescent="0.15">
      <c r="A46" s="136" t="s">
        <v>54</v>
      </c>
      <c r="B46" s="136">
        <f>'実質公債費比率（分子）の構造'!K$48</f>
        <v>734</v>
      </c>
      <c r="C46" s="136"/>
      <c r="D46" s="136"/>
      <c r="E46" s="136">
        <f>'実質公債費比率（分子）の構造'!L$48</f>
        <v>762</v>
      </c>
      <c r="F46" s="136"/>
      <c r="G46" s="136"/>
      <c r="H46" s="136">
        <f>'実質公債費比率（分子）の構造'!M$48</f>
        <v>742</v>
      </c>
      <c r="I46" s="136"/>
      <c r="J46" s="136"/>
      <c r="K46" s="136">
        <f>'実質公債費比率（分子）の構造'!N$48</f>
        <v>693</v>
      </c>
      <c r="L46" s="136"/>
      <c r="M46" s="136"/>
      <c r="N46" s="136">
        <f>'実質公債費比率（分子）の構造'!O$48</f>
        <v>776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2359</v>
      </c>
      <c r="C49" s="136"/>
      <c r="D49" s="136"/>
      <c r="E49" s="136">
        <f>'実質公債費比率（分子）の構造'!L$45</f>
        <v>2405</v>
      </c>
      <c r="F49" s="136"/>
      <c r="G49" s="136"/>
      <c r="H49" s="136">
        <f>'実質公債費比率（分子）の構造'!M$45</f>
        <v>2420</v>
      </c>
      <c r="I49" s="136"/>
      <c r="J49" s="136"/>
      <c r="K49" s="136">
        <f>'実質公債費比率（分子）の構造'!N$45</f>
        <v>2552</v>
      </c>
      <c r="L49" s="136"/>
      <c r="M49" s="136"/>
      <c r="N49" s="136">
        <f>'実質公債費比率（分子）の構造'!O$45</f>
        <v>2496</v>
      </c>
      <c r="O49" s="136"/>
      <c r="P49" s="136"/>
    </row>
    <row r="50" spans="1:16" x14ac:dyDescent="0.15">
      <c r="A50" s="136" t="s">
        <v>58</v>
      </c>
      <c r="B50" s="136" t="e">
        <f>NA()</f>
        <v>#N/A</v>
      </c>
      <c r="C50" s="136">
        <f>IF(ISNUMBER('実質公債費比率（分子）の構造'!K$53),'実質公債費比率（分子）の構造'!K$53,NA())</f>
        <v>1273</v>
      </c>
      <c r="D50" s="136" t="e">
        <f>NA()</f>
        <v>#N/A</v>
      </c>
      <c r="E50" s="136" t="e">
        <f>NA()</f>
        <v>#N/A</v>
      </c>
      <c r="F50" s="136">
        <f>IF(ISNUMBER('実質公債費比率（分子）の構造'!L$53),'実質公債費比率（分子）の構造'!L$53,NA())</f>
        <v>1357</v>
      </c>
      <c r="G50" s="136" t="e">
        <f>NA()</f>
        <v>#N/A</v>
      </c>
      <c r="H50" s="136" t="e">
        <f>NA()</f>
        <v>#N/A</v>
      </c>
      <c r="I50" s="136">
        <f>IF(ISNUMBER('実質公債費比率（分子）の構造'!M$53),'実質公債費比率（分子）の構造'!M$53,NA())</f>
        <v>1359</v>
      </c>
      <c r="J50" s="136" t="e">
        <f>NA()</f>
        <v>#N/A</v>
      </c>
      <c r="K50" s="136" t="e">
        <f>NA()</f>
        <v>#N/A</v>
      </c>
      <c r="L50" s="136">
        <f>IF(ISNUMBER('実質公債費比率（分子）の構造'!N$53),'実質公債費比率（分子）の構造'!N$53,NA())</f>
        <v>1452</v>
      </c>
      <c r="M50" s="136" t="e">
        <f>NA()</f>
        <v>#N/A</v>
      </c>
      <c r="N50" s="136" t="e">
        <f>NA()</f>
        <v>#N/A</v>
      </c>
      <c r="O50" s="136">
        <f>IF(ISNUMBER('実質公債費比率（分子）の構造'!O$53),'実質公債費比率（分子）の構造'!O$53,NA())</f>
        <v>1372</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18423</v>
      </c>
      <c r="E56" s="135"/>
      <c r="F56" s="135"/>
      <c r="G56" s="135">
        <f>'将来負担比率（分子）の構造'!J$51</f>
        <v>17608</v>
      </c>
      <c r="H56" s="135"/>
      <c r="I56" s="135"/>
      <c r="J56" s="135">
        <f>'将来負担比率（分子）の構造'!K$51</f>
        <v>16853</v>
      </c>
      <c r="K56" s="135"/>
      <c r="L56" s="135"/>
      <c r="M56" s="135">
        <f>'将来負担比率（分子）の構造'!L$51</f>
        <v>16929</v>
      </c>
      <c r="N56" s="135"/>
      <c r="O56" s="135"/>
      <c r="P56" s="135">
        <f>'将来負担比率（分子）の構造'!M$51</f>
        <v>16492</v>
      </c>
    </row>
    <row r="57" spans="1:16" x14ac:dyDescent="0.15">
      <c r="A57" s="135" t="s">
        <v>35</v>
      </c>
      <c r="B57" s="135"/>
      <c r="C57" s="135"/>
      <c r="D57" s="135">
        <f>'将来負担比率（分子）の構造'!I$50</f>
        <v>11</v>
      </c>
      <c r="E57" s="135"/>
      <c r="F57" s="135"/>
      <c r="G57" s="135">
        <f>'将来負担比率（分子）の構造'!J$50</f>
        <v>6</v>
      </c>
      <c r="H57" s="135"/>
      <c r="I57" s="135"/>
      <c r="J57" s="135">
        <f>'将来負担比率（分子）の構造'!K$50</f>
        <v>3</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5118</v>
      </c>
      <c r="E58" s="135"/>
      <c r="F58" s="135"/>
      <c r="G58" s="135">
        <f>'将来負担比率（分子）の構造'!J$49</f>
        <v>5985</v>
      </c>
      <c r="H58" s="135"/>
      <c r="I58" s="135"/>
      <c r="J58" s="135">
        <f>'将来負担比率（分子）の構造'!K$49</f>
        <v>6366</v>
      </c>
      <c r="K58" s="135"/>
      <c r="L58" s="135"/>
      <c r="M58" s="135">
        <f>'将来負担比率（分子）の構造'!L$49</f>
        <v>7150</v>
      </c>
      <c r="N58" s="135"/>
      <c r="O58" s="135"/>
      <c r="P58" s="135">
        <f>'将来負担比率（分子）の構造'!M$49</f>
        <v>7611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4391</v>
      </c>
      <c r="C62" s="135"/>
      <c r="D62" s="135"/>
      <c r="E62" s="135">
        <f>'将来負担比率（分子）の構造'!J$45</f>
        <v>4201</v>
      </c>
      <c r="F62" s="135"/>
      <c r="G62" s="135"/>
      <c r="H62" s="135">
        <f>'将来負担比率（分子）の構造'!K$45</f>
        <v>4002</v>
      </c>
      <c r="I62" s="135"/>
      <c r="J62" s="135"/>
      <c r="K62" s="135">
        <f>'将来負担比率（分子）の構造'!L$45</f>
        <v>3312</v>
      </c>
      <c r="L62" s="135"/>
      <c r="M62" s="135"/>
      <c r="N62" s="135">
        <f>'将来負担比率（分子）の構造'!M$45</f>
        <v>3020</v>
      </c>
      <c r="O62" s="135"/>
      <c r="P62" s="135"/>
    </row>
    <row r="63" spans="1:16" x14ac:dyDescent="0.15">
      <c r="A63" s="135" t="s">
        <v>28</v>
      </c>
      <c r="B63" s="135">
        <f>'将来負担比率（分子）の構造'!I$44</f>
        <v>979</v>
      </c>
      <c r="C63" s="135"/>
      <c r="D63" s="135"/>
      <c r="E63" s="135">
        <f>'将来負担比率（分子）の構造'!J$44</f>
        <v>915</v>
      </c>
      <c r="F63" s="135"/>
      <c r="G63" s="135"/>
      <c r="H63" s="135">
        <f>'将来負担比率（分子）の構造'!K$44</f>
        <v>867</v>
      </c>
      <c r="I63" s="135"/>
      <c r="J63" s="135"/>
      <c r="K63" s="135">
        <f>'将来負担比率（分子）の構造'!L$44</f>
        <v>804</v>
      </c>
      <c r="L63" s="135"/>
      <c r="M63" s="135"/>
      <c r="N63" s="135">
        <f>'将来負担比率（分子）の構造'!M$44</f>
        <v>1005</v>
      </c>
      <c r="O63" s="135"/>
      <c r="P63" s="135"/>
    </row>
    <row r="64" spans="1:16" x14ac:dyDescent="0.15">
      <c r="A64" s="135" t="s">
        <v>27</v>
      </c>
      <c r="B64" s="135">
        <f>'将来負担比率（分子）の構造'!I$43</f>
        <v>8481</v>
      </c>
      <c r="C64" s="135"/>
      <c r="D64" s="135"/>
      <c r="E64" s="135">
        <f>'将来負担比率（分子）の構造'!J$43</f>
        <v>7654</v>
      </c>
      <c r="F64" s="135"/>
      <c r="G64" s="135"/>
      <c r="H64" s="135">
        <f>'将来負担比率（分子）の構造'!K$43</f>
        <v>7093</v>
      </c>
      <c r="I64" s="135"/>
      <c r="J64" s="135"/>
      <c r="K64" s="135">
        <f>'将来負担比率（分子）の構造'!L$43</f>
        <v>6667</v>
      </c>
      <c r="L64" s="135"/>
      <c r="M64" s="135"/>
      <c r="N64" s="135">
        <f>'将来負担比率（分子）の構造'!M$43</f>
        <v>6348</v>
      </c>
      <c r="O64" s="135"/>
      <c r="P64" s="135"/>
    </row>
    <row r="65" spans="1:16" x14ac:dyDescent="0.15">
      <c r="A65" s="135" t="s">
        <v>26</v>
      </c>
      <c r="B65" s="135">
        <f>'将来負担比率（分子）の構造'!I$42</f>
        <v>71</v>
      </c>
      <c r="C65" s="135"/>
      <c r="D65" s="135"/>
      <c r="E65" s="135">
        <f>'将来負担比率（分子）の構造'!J$42</f>
        <v>62</v>
      </c>
      <c r="F65" s="135"/>
      <c r="G65" s="135"/>
      <c r="H65" s="135">
        <f>'将来負担比率（分子）の構造'!K$42</f>
        <v>53</v>
      </c>
      <c r="I65" s="135"/>
      <c r="J65" s="135"/>
      <c r="K65" s="135">
        <f>'将来負担比率（分子）の構造'!L$42</f>
        <v>43</v>
      </c>
      <c r="L65" s="135"/>
      <c r="M65" s="135"/>
      <c r="N65" s="135">
        <f>'将来負担比率（分子）の構造'!M$42</f>
        <v>34</v>
      </c>
      <c r="O65" s="135"/>
      <c r="P65" s="135"/>
    </row>
    <row r="66" spans="1:16" x14ac:dyDescent="0.15">
      <c r="A66" s="135" t="s">
        <v>25</v>
      </c>
      <c r="B66" s="135">
        <f>'将来負担比率（分子）の構造'!I$41</f>
        <v>16733</v>
      </c>
      <c r="C66" s="135"/>
      <c r="D66" s="135"/>
      <c r="E66" s="135">
        <f>'将来負担比率（分子）の構造'!J$41</f>
        <v>14739</v>
      </c>
      <c r="F66" s="135"/>
      <c r="G66" s="135"/>
      <c r="H66" s="135">
        <f>'将来負担比率（分子）の構造'!K$41</f>
        <v>13103</v>
      </c>
      <c r="I66" s="135"/>
      <c r="J66" s="135"/>
      <c r="K66" s="135">
        <f>'将来負担比率（分子）の構造'!L$41</f>
        <v>12676</v>
      </c>
      <c r="L66" s="135"/>
      <c r="M66" s="135"/>
      <c r="N66" s="135">
        <f>'将来負担比率（分子）の構造'!M$41</f>
        <v>11825</v>
      </c>
      <c r="O66" s="135"/>
      <c r="P66" s="135"/>
    </row>
    <row r="67" spans="1:16" x14ac:dyDescent="0.15">
      <c r="A67" s="135" t="s">
        <v>62</v>
      </c>
      <c r="B67" s="135" t="e">
        <f>NA()</f>
        <v>#N/A</v>
      </c>
      <c r="C67" s="135">
        <f>IF(ISNUMBER('将来負担比率（分子）の構造'!I$52), IF('将来負担比率（分子）の構造'!I$52 &lt; 0, 0, '将来負担比率（分子）の構造'!I$52), NA())</f>
        <v>7103</v>
      </c>
      <c r="D67" s="135" t="e">
        <f>NA()</f>
        <v>#N/A</v>
      </c>
      <c r="E67" s="135" t="e">
        <f>NA()</f>
        <v>#N/A</v>
      </c>
      <c r="F67" s="135">
        <f>IF(ISNUMBER('将来負担比率（分子）の構造'!J$52), IF('将来負担比率（分子）の構造'!J$52 &lt; 0, 0, '将来負担比率（分子）の構造'!J$52), NA())</f>
        <v>3973</v>
      </c>
      <c r="G67" s="135" t="e">
        <f>NA()</f>
        <v>#N/A</v>
      </c>
      <c r="H67" s="135" t="e">
        <f>NA()</f>
        <v>#N/A</v>
      </c>
      <c r="I67" s="135">
        <f>IF(ISNUMBER('将来負担比率（分子）の構造'!K$52), IF('将来負担比率（分子）の構造'!K$52 &lt; 0, 0, '将来負担比率（分子）の構造'!K$52), NA())</f>
        <v>1896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2347879</v>
      </c>
      <c r="S5" s="639"/>
      <c r="T5" s="639"/>
      <c r="U5" s="639"/>
      <c r="V5" s="639"/>
      <c r="W5" s="639"/>
      <c r="X5" s="639"/>
      <c r="Y5" s="686"/>
      <c r="Z5" s="699">
        <v>12.9</v>
      </c>
      <c r="AA5" s="699"/>
      <c r="AB5" s="699"/>
      <c r="AC5" s="699"/>
      <c r="AD5" s="700">
        <v>2347879</v>
      </c>
      <c r="AE5" s="700"/>
      <c r="AF5" s="700"/>
      <c r="AG5" s="700"/>
      <c r="AH5" s="700"/>
      <c r="AI5" s="700"/>
      <c r="AJ5" s="700"/>
      <c r="AK5" s="700"/>
      <c r="AL5" s="687">
        <v>22.3</v>
      </c>
      <c r="AM5" s="656"/>
      <c r="AN5" s="656"/>
      <c r="AO5" s="688"/>
      <c r="AP5" s="675" t="s">
        <v>208</v>
      </c>
      <c r="AQ5" s="676"/>
      <c r="AR5" s="676"/>
      <c r="AS5" s="676"/>
      <c r="AT5" s="676"/>
      <c r="AU5" s="676"/>
      <c r="AV5" s="676"/>
      <c r="AW5" s="676"/>
      <c r="AX5" s="676"/>
      <c r="AY5" s="676"/>
      <c r="AZ5" s="676"/>
      <c r="BA5" s="676"/>
      <c r="BB5" s="676"/>
      <c r="BC5" s="676"/>
      <c r="BD5" s="676"/>
      <c r="BE5" s="676"/>
      <c r="BF5" s="677"/>
      <c r="BG5" s="588">
        <v>2343460</v>
      </c>
      <c r="BH5" s="589"/>
      <c r="BI5" s="589"/>
      <c r="BJ5" s="589"/>
      <c r="BK5" s="589"/>
      <c r="BL5" s="589"/>
      <c r="BM5" s="589"/>
      <c r="BN5" s="590"/>
      <c r="BO5" s="641">
        <v>99.8</v>
      </c>
      <c r="BP5" s="641"/>
      <c r="BQ5" s="641"/>
      <c r="BR5" s="641"/>
      <c r="BS5" s="642">
        <v>15999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211148</v>
      </c>
      <c r="S6" s="589"/>
      <c r="T6" s="589"/>
      <c r="U6" s="589"/>
      <c r="V6" s="589"/>
      <c r="W6" s="589"/>
      <c r="X6" s="589"/>
      <c r="Y6" s="590"/>
      <c r="Z6" s="641">
        <v>1.2</v>
      </c>
      <c r="AA6" s="641"/>
      <c r="AB6" s="641"/>
      <c r="AC6" s="641"/>
      <c r="AD6" s="642">
        <v>211148</v>
      </c>
      <c r="AE6" s="642"/>
      <c r="AF6" s="642"/>
      <c r="AG6" s="642"/>
      <c r="AH6" s="642"/>
      <c r="AI6" s="642"/>
      <c r="AJ6" s="642"/>
      <c r="AK6" s="642"/>
      <c r="AL6" s="611">
        <v>2</v>
      </c>
      <c r="AM6" s="643"/>
      <c r="AN6" s="643"/>
      <c r="AO6" s="644"/>
      <c r="AP6" s="585" t="s">
        <v>213</v>
      </c>
      <c r="AQ6" s="586"/>
      <c r="AR6" s="586"/>
      <c r="AS6" s="586"/>
      <c r="AT6" s="586"/>
      <c r="AU6" s="586"/>
      <c r="AV6" s="586"/>
      <c r="AW6" s="586"/>
      <c r="AX6" s="586"/>
      <c r="AY6" s="586"/>
      <c r="AZ6" s="586"/>
      <c r="BA6" s="586"/>
      <c r="BB6" s="586"/>
      <c r="BC6" s="586"/>
      <c r="BD6" s="586"/>
      <c r="BE6" s="586"/>
      <c r="BF6" s="587"/>
      <c r="BG6" s="588">
        <v>2343460</v>
      </c>
      <c r="BH6" s="589"/>
      <c r="BI6" s="589"/>
      <c r="BJ6" s="589"/>
      <c r="BK6" s="589"/>
      <c r="BL6" s="589"/>
      <c r="BM6" s="589"/>
      <c r="BN6" s="590"/>
      <c r="BO6" s="641">
        <v>99.8</v>
      </c>
      <c r="BP6" s="641"/>
      <c r="BQ6" s="641"/>
      <c r="BR6" s="641"/>
      <c r="BS6" s="642">
        <v>15999</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153931</v>
      </c>
      <c r="CS6" s="589"/>
      <c r="CT6" s="589"/>
      <c r="CU6" s="589"/>
      <c r="CV6" s="589"/>
      <c r="CW6" s="589"/>
      <c r="CX6" s="589"/>
      <c r="CY6" s="590"/>
      <c r="CZ6" s="641">
        <v>0.9</v>
      </c>
      <c r="DA6" s="641"/>
      <c r="DB6" s="641"/>
      <c r="DC6" s="641"/>
      <c r="DD6" s="594" t="s">
        <v>215</v>
      </c>
      <c r="DE6" s="589"/>
      <c r="DF6" s="589"/>
      <c r="DG6" s="589"/>
      <c r="DH6" s="589"/>
      <c r="DI6" s="589"/>
      <c r="DJ6" s="589"/>
      <c r="DK6" s="589"/>
      <c r="DL6" s="589"/>
      <c r="DM6" s="589"/>
      <c r="DN6" s="589"/>
      <c r="DO6" s="589"/>
      <c r="DP6" s="590"/>
      <c r="DQ6" s="594">
        <v>153931</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4174</v>
      </c>
      <c r="S7" s="589"/>
      <c r="T7" s="589"/>
      <c r="U7" s="589"/>
      <c r="V7" s="589"/>
      <c r="W7" s="589"/>
      <c r="X7" s="589"/>
      <c r="Y7" s="590"/>
      <c r="Z7" s="641">
        <v>0</v>
      </c>
      <c r="AA7" s="641"/>
      <c r="AB7" s="641"/>
      <c r="AC7" s="641"/>
      <c r="AD7" s="642">
        <v>4174</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948222</v>
      </c>
      <c r="BH7" s="589"/>
      <c r="BI7" s="589"/>
      <c r="BJ7" s="589"/>
      <c r="BK7" s="589"/>
      <c r="BL7" s="589"/>
      <c r="BM7" s="589"/>
      <c r="BN7" s="590"/>
      <c r="BO7" s="641">
        <v>40.4</v>
      </c>
      <c r="BP7" s="641"/>
      <c r="BQ7" s="641"/>
      <c r="BR7" s="641"/>
      <c r="BS7" s="642">
        <v>15999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2110208</v>
      </c>
      <c r="CS7" s="589"/>
      <c r="CT7" s="589"/>
      <c r="CU7" s="589"/>
      <c r="CV7" s="589"/>
      <c r="CW7" s="589"/>
      <c r="CX7" s="589"/>
      <c r="CY7" s="590"/>
      <c r="CZ7" s="641">
        <v>11.9</v>
      </c>
      <c r="DA7" s="641"/>
      <c r="DB7" s="641"/>
      <c r="DC7" s="641"/>
      <c r="DD7" s="594">
        <v>331848</v>
      </c>
      <c r="DE7" s="589"/>
      <c r="DF7" s="589"/>
      <c r="DG7" s="589"/>
      <c r="DH7" s="589"/>
      <c r="DI7" s="589"/>
      <c r="DJ7" s="589"/>
      <c r="DK7" s="589"/>
      <c r="DL7" s="589"/>
      <c r="DM7" s="589"/>
      <c r="DN7" s="589"/>
      <c r="DO7" s="589"/>
      <c r="DP7" s="590"/>
      <c r="DQ7" s="594">
        <v>1697958</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9466</v>
      </c>
      <c r="S8" s="589"/>
      <c r="T8" s="589"/>
      <c r="U8" s="589"/>
      <c r="V8" s="589"/>
      <c r="W8" s="589"/>
      <c r="X8" s="589"/>
      <c r="Y8" s="590"/>
      <c r="Z8" s="641">
        <v>0.1</v>
      </c>
      <c r="AA8" s="641"/>
      <c r="AB8" s="641"/>
      <c r="AC8" s="641"/>
      <c r="AD8" s="642">
        <v>9466</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49219</v>
      </c>
      <c r="BH8" s="589"/>
      <c r="BI8" s="589"/>
      <c r="BJ8" s="589"/>
      <c r="BK8" s="589"/>
      <c r="BL8" s="589"/>
      <c r="BM8" s="589"/>
      <c r="BN8" s="590"/>
      <c r="BO8" s="641">
        <v>2.1</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5544544</v>
      </c>
      <c r="CS8" s="589"/>
      <c r="CT8" s="589"/>
      <c r="CU8" s="589"/>
      <c r="CV8" s="589"/>
      <c r="CW8" s="589"/>
      <c r="CX8" s="589"/>
      <c r="CY8" s="590"/>
      <c r="CZ8" s="641">
        <v>31.2</v>
      </c>
      <c r="DA8" s="641"/>
      <c r="DB8" s="641"/>
      <c r="DC8" s="641"/>
      <c r="DD8" s="594">
        <v>105995</v>
      </c>
      <c r="DE8" s="589"/>
      <c r="DF8" s="589"/>
      <c r="DG8" s="589"/>
      <c r="DH8" s="589"/>
      <c r="DI8" s="589"/>
      <c r="DJ8" s="589"/>
      <c r="DK8" s="589"/>
      <c r="DL8" s="589"/>
      <c r="DM8" s="589"/>
      <c r="DN8" s="589"/>
      <c r="DO8" s="589"/>
      <c r="DP8" s="590"/>
      <c r="DQ8" s="594">
        <v>2653247</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3941</v>
      </c>
      <c r="S9" s="589"/>
      <c r="T9" s="589"/>
      <c r="U9" s="589"/>
      <c r="V9" s="589"/>
      <c r="W9" s="589"/>
      <c r="X9" s="589"/>
      <c r="Y9" s="590"/>
      <c r="Z9" s="641">
        <v>0</v>
      </c>
      <c r="AA9" s="641"/>
      <c r="AB9" s="641"/>
      <c r="AC9" s="641"/>
      <c r="AD9" s="642">
        <v>3941</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750600</v>
      </c>
      <c r="BH9" s="589"/>
      <c r="BI9" s="589"/>
      <c r="BJ9" s="589"/>
      <c r="BK9" s="589"/>
      <c r="BL9" s="589"/>
      <c r="BM9" s="589"/>
      <c r="BN9" s="590"/>
      <c r="BO9" s="641">
        <v>32</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1016636</v>
      </c>
      <c r="CS9" s="589"/>
      <c r="CT9" s="589"/>
      <c r="CU9" s="589"/>
      <c r="CV9" s="589"/>
      <c r="CW9" s="589"/>
      <c r="CX9" s="589"/>
      <c r="CY9" s="590"/>
      <c r="CZ9" s="641">
        <v>5.7</v>
      </c>
      <c r="DA9" s="641"/>
      <c r="DB9" s="641"/>
      <c r="DC9" s="641"/>
      <c r="DD9" s="594">
        <v>86871</v>
      </c>
      <c r="DE9" s="589"/>
      <c r="DF9" s="589"/>
      <c r="DG9" s="589"/>
      <c r="DH9" s="589"/>
      <c r="DI9" s="589"/>
      <c r="DJ9" s="589"/>
      <c r="DK9" s="589"/>
      <c r="DL9" s="589"/>
      <c r="DM9" s="589"/>
      <c r="DN9" s="589"/>
      <c r="DO9" s="589"/>
      <c r="DP9" s="590"/>
      <c r="DQ9" s="594">
        <v>885608</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358088</v>
      </c>
      <c r="S10" s="589"/>
      <c r="T10" s="589"/>
      <c r="U10" s="589"/>
      <c r="V10" s="589"/>
      <c r="W10" s="589"/>
      <c r="X10" s="589"/>
      <c r="Y10" s="590"/>
      <c r="Z10" s="641">
        <v>2</v>
      </c>
      <c r="AA10" s="641"/>
      <c r="AB10" s="641"/>
      <c r="AC10" s="641"/>
      <c r="AD10" s="642">
        <v>358088</v>
      </c>
      <c r="AE10" s="642"/>
      <c r="AF10" s="642"/>
      <c r="AG10" s="642"/>
      <c r="AH10" s="642"/>
      <c r="AI10" s="642"/>
      <c r="AJ10" s="642"/>
      <c r="AK10" s="642"/>
      <c r="AL10" s="611">
        <v>3.4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50383</v>
      </c>
      <c r="BH10" s="589"/>
      <c r="BI10" s="589"/>
      <c r="BJ10" s="589"/>
      <c r="BK10" s="589"/>
      <c r="BL10" s="589"/>
      <c r="BM10" s="589"/>
      <c r="BN10" s="590"/>
      <c r="BO10" s="641">
        <v>2.1</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73</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73</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13952</v>
      </c>
      <c r="S11" s="589"/>
      <c r="T11" s="589"/>
      <c r="U11" s="589"/>
      <c r="V11" s="589"/>
      <c r="W11" s="589"/>
      <c r="X11" s="589"/>
      <c r="Y11" s="590"/>
      <c r="Z11" s="641">
        <v>0.1</v>
      </c>
      <c r="AA11" s="641"/>
      <c r="AB11" s="641"/>
      <c r="AC11" s="641"/>
      <c r="AD11" s="642">
        <v>13952</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98020</v>
      </c>
      <c r="BH11" s="589"/>
      <c r="BI11" s="589"/>
      <c r="BJ11" s="589"/>
      <c r="BK11" s="589"/>
      <c r="BL11" s="589"/>
      <c r="BM11" s="589"/>
      <c r="BN11" s="590"/>
      <c r="BO11" s="641">
        <v>4.2</v>
      </c>
      <c r="BP11" s="641"/>
      <c r="BQ11" s="641"/>
      <c r="BR11" s="641"/>
      <c r="BS11" s="594">
        <v>15999</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705340</v>
      </c>
      <c r="CS11" s="589"/>
      <c r="CT11" s="589"/>
      <c r="CU11" s="589"/>
      <c r="CV11" s="589"/>
      <c r="CW11" s="589"/>
      <c r="CX11" s="589"/>
      <c r="CY11" s="590"/>
      <c r="CZ11" s="641">
        <v>4</v>
      </c>
      <c r="DA11" s="641"/>
      <c r="DB11" s="641"/>
      <c r="DC11" s="641"/>
      <c r="DD11" s="594">
        <v>94474</v>
      </c>
      <c r="DE11" s="589"/>
      <c r="DF11" s="589"/>
      <c r="DG11" s="589"/>
      <c r="DH11" s="589"/>
      <c r="DI11" s="589"/>
      <c r="DJ11" s="589"/>
      <c r="DK11" s="589"/>
      <c r="DL11" s="589"/>
      <c r="DM11" s="589"/>
      <c r="DN11" s="589"/>
      <c r="DO11" s="589"/>
      <c r="DP11" s="590"/>
      <c r="DQ11" s="594">
        <v>466664</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1091764</v>
      </c>
      <c r="BH12" s="589"/>
      <c r="BI12" s="589"/>
      <c r="BJ12" s="589"/>
      <c r="BK12" s="589"/>
      <c r="BL12" s="589"/>
      <c r="BM12" s="589"/>
      <c r="BN12" s="590"/>
      <c r="BO12" s="641">
        <v>46.5</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462624</v>
      </c>
      <c r="CS12" s="589"/>
      <c r="CT12" s="589"/>
      <c r="CU12" s="589"/>
      <c r="CV12" s="589"/>
      <c r="CW12" s="589"/>
      <c r="CX12" s="589"/>
      <c r="CY12" s="590"/>
      <c r="CZ12" s="641">
        <v>2.6</v>
      </c>
      <c r="DA12" s="641"/>
      <c r="DB12" s="641"/>
      <c r="DC12" s="641"/>
      <c r="DD12" s="594">
        <v>16209</v>
      </c>
      <c r="DE12" s="589"/>
      <c r="DF12" s="589"/>
      <c r="DG12" s="589"/>
      <c r="DH12" s="589"/>
      <c r="DI12" s="589"/>
      <c r="DJ12" s="589"/>
      <c r="DK12" s="589"/>
      <c r="DL12" s="589"/>
      <c r="DM12" s="589"/>
      <c r="DN12" s="589"/>
      <c r="DO12" s="589"/>
      <c r="DP12" s="590"/>
      <c r="DQ12" s="594">
        <v>152277</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27292</v>
      </c>
      <c r="S13" s="589"/>
      <c r="T13" s="589"/>
      <c r="U13" s="589"/>
      <c r="V13" s="589"/>
      <c r="W13" s="589"/>
      <c r="X13" s="589"/>
      <c r="Y13" s="590"/>
      <c r="Z13" s="641">
        <v>0.2</v>
      </c>
      <c r="AA13" s="641"/>
      <c r="AB13" s="641"/>
      <c r="AC13" s="641"/>
      <c r="AD13" s="642">
        <v>27292</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1076079</v>
      </c>
      <c r="BH13" s="589"/>
      <c r="BI13" s="589"/>
      <c r="BJ13" s="589"/>
      <c r="BK13" s="589"/>
      <c r="BL13" s="589"/>
      <c r="BM13" s="589"/>
      <c r="BN13" s="590"/>
      <c r="BO13" s="641">
        <v>45.8</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1948352</v>
      </c>
      <c r="CS13" s="589"/>
      <c r="CT13" s="589"/>
      <c r="CU13" s="589"/>
      <c r="CV13" s="589"/>
      <c r="CW13" s="589"/>
      <c r="CX13" s="589"/>
      <c r="CY13" s="590"/>
      <c r="CZ13" s="641">
        <v>11</v>
      </c>
      <c r="DA13" s="641"/>
      <c r="DB13" s="641"/>
      <c r="DC13" s="641"/>
      <c r="DD13" s="594">
        <v>703036</v>
      </c>
      <c r="DE13" s="589"/>
      <c r="DF13" s="589"/>
      <c r="DG13" s="589"/>
      <c r="DH13" s="589"/>
      <c r="DI13" s="589"/>
      <c r="DJ13" s="589"/>
      <c r="DK13" s="589"/>
      <c r="DL13" s="589"/>
      <c r="DM13" s="589"/>
      <c r="DN13" s="589"/>
      <c r="DO13" s="589"/>
      <c r="DP13" s="590"/>
      <c r="DQ13" s="594">
        <v>1424817</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85640</v>
      </c>
      <c r="BH14" s="589"/>
      <c r="BI14" s="589"/>
      <c r="BJ14" s="589"/>
      <c r="BK14" s="589"/>
      <c r="BL14" s="589"/>
      <c r="BM14" s="589"/>
      <c r="BN14" s="590"/>
      <c r="BO14" s="641">
        <v>3.6</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972501</v>
      </c>
      <c r="CS14" s="589"/>
      <c r="CT14" s="589"/>
      <c r="CU14" s="589"/>
      <c r="CV14" s="589"/>
      <c r="CW14" s="589"/>
      <c r="CX14" s="589"/>
      <c r="CY14" s="590"/>
      <c r="CZ14" s="641">
        <v>5.5</v>
      </c>
      <c r="DA14" s="641"/>
      <c r="DB14" s="641"/>
      <c r="DC14" s="641"/>
      <c r="DD14" s="594">
        <v>353096</v>
      </c>
      <c r="DE14" s="589"/>
      <c r="DF14" s="589"/>
      <c r="DG14" s="589"/>
      <c r="DH14" s="589"/>
      <c r="DI14" s="589"/>
      <c r="DJ14" s="589"/>
      <c r="DK14" s="589"/>
      <c r="DL14" s="589"/>
      <c r="DM14" s="589"/>
      <c r="DN14" s="589"/>
      <c r="DO14" s="589"/>
      <c r="DP14" s="590"/>
      <c r="DQ14" s="594">
        <v>641316</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11886</v>
      </c>
      <c r="S15" s="589"/>
      <c r="T15" s="589"/>
      <c r="U15" s="589"/>
      <c r="V15" s="589"/>
      <c r="W15" s="589"/>
      <c r="X15" s="589"/>
      <c r="Y15" s="590"/>
      <c r="Z15" s="641">
        <v>0.1</v>
      </c>
      <c r="AA15" s="641"/>
      <c r="AB15" s="641"/>
      <c r="AC15" s="641"/>
      <c r="AD15" s="642">
        <v>11886</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217834</v>
      </c>
      <c r="BH15" s="589"/>
      <c r="BI15" s="589"/>
      <c r="BJ15" s="589"/>
      <c r="BK15" s="589"/>
      <c r="BL15" s="589"/>
      <c r="BM15" s="589"/>
      <c r="BN15" s="590"/>
      <c r="BO15" s="641">
        <v>9.3000000000000007</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1537201</v>
      </c>
      <c r="CS15" s="589"/>
      <c r="CT15" s="589"/>
      <c r="CU15" s="589"/>
      <c r="CV15" s="589"/>
      <c r="CW15" s="589"/>
      <c r="CX15" s="589"/>
      <c r="CY15" s="590"/>
      <c r="CZ15" s="641">
        <v>8.6</v>
      </c>
      <c r="DA15" s="641"/>
      <c r="DB15" s="641"/>
      <c r="DC15" s="641"/>
      <c r="DD15" s="594">
        <v>336680</v>
      </c>
      <c r="DE15" s="589"/>
      <c r="DF15" s="589"/>
      <c r="DG15" s="589"/>
      <c r="DH15" s="589"/>
      <c r="DI15" s="589"/>
      <c r="DJ15" s="589"/>
      <c r="DK15" s="589"/>
      <c r="DL15" s="589"/>
      <c r="DM15" s="589"/>
      <c r="DN15" s="589"/>
      <c r="DO15" s="589"/>
      <c r="DP15" s="590"/>
      <c r="DQ15" s="594">
        <v>1133583</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8316219</v>
      </c>
      <c r="S16" s="589"/>
      <c r="T16" s="589"/>
      <c r="U16" s="589"/>
      <c r="V16" s="589"/>
      <c r="W16" s="589"/>
      <c r="X16" s="589"/>
      <c r="Y16" s="590"/>
      <c r="Z16" s="641">
        <v>45.7</v>
      </c>
      <c r="AA16" s="641"/>
      <c r="AB16" s="641"/>
      <c r="AC16" s="641"/>
      <c r="AD16" s="642">
        <v>7537191</v>
      </c>
      <c r="AE16" s="642"/>
      <c r="AF16" s="642"/>
      <c r="AG16" s="642"/>
      <c r="AH16" s="642"/>
      <c r="AI16" s="642"/>
      <c r="AJ16" s="642"/>
      <c r="AK16" s="642"/>
      <c r="AL16" s="611">
        <v>71.5</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630003</v>
      </c>
      <c r="CS16" s="589"/>
      <c r="CT16" s="589"/>
      <c r="CU16" s="589"/>
      <c r="CV16" s="589"/>
      <c r="CW16" s="589"/>
      <c r="CX16" s="589"/>
      <c r="CY16" s="590"/>
      <c r="CZ16" s="641">
        <v>3.5</v>
      </c>
      <c r="DA16" s="641"/>
      <c r="DB16" s="641"/>
      <c r="DC16" s="641"/>
      <c r="DD16" s="594" t="s">
        <v>112</v>
      </c>
      <c r="DE16" s="589"/>
      <c r="DF16" s="589"/>
      <c r="DG16" s="589"/>
      <c r="DH16" s="589"/>
      <c r="DI16" s="589"/>
      <c r="DJ16" s="589"/>
      <c r="DK16" s="589"/>
      <c r="DL16" s="589"/>
      <c r="DM16" s="589"/>
      <c r="DN16" s="589"/>
      <c r="DO16" s="589"/>
      <c r="DP16" s="590"/>
      <c r="DQ16" s="594">
        <v>189187</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7537191</v>
      </c>
      <c r="S17" s="589"/>
      <c r="T17" s="589"/>
      <c r="U17" s="589"/>
      <c r="V17" s="589"/>
      <c r="W17" s="589"/>
      <c r="X17" s="589"/>
      <c r="Y17" s="590"/>
      <c r="Z17" s="641">
        <v>41.5</v>
      </c>
      <c r="AA17" s="641"/>
      <c r="AB17" s="641"/>
      <c r="AC17" s="641"/>
      <c r="AD17" s="642">
        <v>7537191</v>
      </c>
      <c r="AE17" s="642"/>
      <c r="AF17" s="642"/>
      <c r="AG17" s="642"/>
      <c r="AH17" s="642"/>
      <c r="AI17" s="642"/>
      <c r="AJ17" s="642"/>
      <c r="AK17" s="642"/>
      <c r="AL17" s="611">
        <v>71.5</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2701944</v>
      </c>
      <c r="CS17" s="589"/>
      <c r="CT17" s="589"/>
      <c r="CU17" s="589"/>
      <c r="CV17" s="589"/>
      <c r="CW17" s="589"/>
      <c r="CX17" s="589"/>
      <c r="CY17" s="590"/>
      <c r="CZ17" s="641">
        <v>15.2</v>
      </c>
      <c r="DA17" s="641"/>
      <c r="DB17" s="641"/>
      <c r="DC17" s="641"/>
      <c r="DD17" s="594" t="s">
        <v>112</v>
      </c>
      <c r="DE17" s="589"/>
      <c r="DF17" s="589"/>
      <c r="DG17" s="589"/>
      <c r="DH17" s="589"/>
      <c r="DI17" s="589"/>
      <c r="DJ17" s="589"/>
      <c r="DK17" s="589"/>
      <c r="DL17" s="589"/>
      <c r="DM17" s="589"/>
      <c r="DN17" s="589"/>
      <c r="DO17" s="589"/>
      <c r="DP17" s="590"/>
      <c r="DQ17" s="594">
        <v>2701944</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778815</v>
      </c>
      <c r="S18" s="589"/>
      <c r="T18" s="589"/>
      <c r="U18" s="589"/>
      <c r="V18" s="589"/>
      <c r="W18" s="589"/>
      <c r="X18" s="589"/>
      <c r="Y18" s="590"/>
      <c r="Z18" s="641">
        <v>4.3</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213</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4419</v>
      </c>
      <c r="BH19" s="589"/>
      <c r="BI19" s="589"/>
      <c r="BJ19" s="589"/>
      <c r="BK19" s="589"/>
      <c r="BL19" s="589"/>
      <c r="BM19" s="589"/>
      <c r="BN19" s="590"/>
      <c r="BO19" s="641">
        <v>0.2</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11304045</v>
      </c>
      <c r="S20" s="589"/>
      <c r="T20" s="589"/>
      <c r="U20" s="589"/>
      <c r="V20" s="589"/>
      <c r="W20" s="589"/>
      <c r="X20" s="589"/>
      <c r="Y20" s="590"/>
      <c r="Z20" s="641">
        <v>62.2</v>
      </c>
      <c r="AA20" s="641"/>
      <c r="AB20" s="641"/>
      <c r="AC20" s="641"/>
      <c r="AD20" s="642">
        <v>10525017</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4419</v>
      </c>
      <c r="BH20" s="589"/>
      <c r="BI20" s="589"/>
      <c r="BJ20" s="589"/>
      <c r="BK20" s="589"/>
      <c r="BL20" s="589"/>
      <c r="BM20" s="589"/>
      <c r="BN20" s="590"/>
      <c r="BO20" s="641">
        <v>0.2</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17783357</v>
      </c>
      <c r="CS20" s="589"/>
      <c r="CT20" s="589"/>
      <c r="CU20" s="589"/>
      <c r="CV20" s="589"/>
      <c r="CW20" s="589"/>
      <c r="CX20" s="589"/>
      <c r="CY20" s="590"/>
      <c r="CZ20" s="641">
        <v>100</v>
      </c>
      <c r="DA20" s="641"/>
      <c r="DB20" s="641"/>
      <c r="DC20" s="641"/>
      <c r="DD20" s="594">
        <v>2028209</v>
      </c>
      <c r="DE20" s="589"/>
      <c r="DF20" s="589"/>
      <c r="DG20" s="589"/>
      <c r="DH20" s="589"/>
      <c r="DI20" s="589"/>
      <c r="DJ20" s="589"/>
      <c r="DK20" s="589"/>
      <c r="DL20" s="589"/>
      <c r="DM20" s="589"/>
      <c r="DN20" s="589"/>
      <c r="DO20" s="589"/>
      <c r="DP20" s="590"/>
      <c r="DQ20" s="594">
        <v>12100605</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3653</v>
      </c>
      <c r="S21" s="589"/>
      <c r="T21" s="589"/>
      <c r="U21" s="589"/>
      <c r="V21" s="589"/>
      <c r="W21" s="589"/>
      <c r="X21" s="589"/>
      <c r="Y21" s="590"/>
      <c r="Z21" s="641">
        <v>0</v>
      </c>
      <c r="AA21" s="641"/>
      <c r="AB21" s="641"/>
      <c r="AC21" s="641"/>
      <c r="AD21" s="642">
        <v>3653</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4419</v>
      </c>
      <c r="BH21" s="589"/>
      <c r="BI21" s="589"/>
      <c r="BJ21" s="589"/>
      <c r="BK21" s="589"/>
      <c r="BL21" s="589"/>
      <c r="BM21" s="589"/>
      <c r="BN21" s="590"/>
      <c r="BO21" s="641">
        <v>0.2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123840</v>
      </c>
      <c r="S22" s="589"/>
      <c r="T22" s="589"/>
      <c r="U22" s="589"/>
      <c r="V22" s="589"/>
      <c r="W22" s="589"/>
      <c r="X22" s="589"/>
      <c r="Y22" s="590"/>
      <c r="Z22" s="641">
        <v>0.7</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74217</v>
      </c>
      <c r="S23" s="589"/>
      <c r="T23" s="589"/>
      <c r="U23" s="589"/>
      <c r="V23" s="589"/>
      <c r="W23" s="589"/>
      <c r="X23" s="589"/>
      <c r="Y23" s="590"/>
      <c r="Z23" s="641">
        <v>0.4</v>
      </c>
      <c r="AA23" s="641"/>
      <c r="AB23" s="641"/>
      <c r="AC23" s="641"/>
      <c r="AD23" s="642">
        <v>5163</v>
      </c>
      <c r="AE23" s="642"/>
      <c r="AF23" s="642"/>
      <c r="AG23" s="642"/>
      <c r="AH23" s="642"/>
      <c r="AI23" s="642"/>
      <c r="AJ23" s="642"/>
      <c r="AK23" s="642"/>
      <c r="AL23" s="611">
        <v>0</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50039</v>
      </c>
      <c r="S24" s="589"/>
      <c r="T24" s="589"/>
      <c r="U24" s="589"/>
      <c r="V24" s="589"/>
      <c r="W24" s="589"/>
      <c r="X24" s="589"/>
      <c r="Y24" s="590"/>
      <c r="Z24" s="641">
        <v>0.3</v>
      </c>
      <c r="AA24" s="641"/>
      <c r="AB24" s="641"/>
      <c r="AC24" s="641"/>
      <c r="AD24" s="642">
        <v>8</v>
      </c>
      <c r="AE24" s="642"/>
      <c r="AF24" s="642"/>
      <c r="AG24" s="642"/>
      <c r="AH24" s="642"/>
      <c r="AI24" s="642"/>
      <c r="AJ24" s="642"/>
      <c r="AK24" s="642"/>
      <c r="AL24" s="611">
        <v>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8681545</v>
      </c>
      <c r="CS24" s="639"/>
      <c r="CT24" s="639"/>
      <c r="CU24" s="639"/>
      <c r="CV24" s="639"/>
      <c r="CW24" s="639"/>
      <c r="CX24" s="639"/>
      <c r="CY24" s="686"/>
      <c r="CZ24" s="690">
        <v>48.8</v>
      </c>
      <c r="DA24" s="691"/>
      <c r="DB24" s="691"/>
      <c r="DC24" s="692"/>
      <c r="DD24" s="685">
        <v>6136659</v>
      </c>
      <c r="DE24" s="639"/>
      <c r="DF24" s="639"/>
      <c r="DG24" s="639"/>
      <c r="DH24" s="639"/>
      <c r="DI24" s="639"/>
      <c r="DJ24" s="639"/>
      <c r="DK24" s="686"/>
      <c r="DL24" s="685">
        <v>5895946</v>
      </c>
      <c r="DM24" s="639"/>
      <c r="DN24" s="639"/>
      <c r="DO24" s="639"/>
      <c r="DP24" s="639"/>
      <c r="DQ24" s="639"/>
      <c r="DR24" s="639"/>
      <c r="DS24" s="639"/>
      <c r="DT24" s="639"/>
      <c r="DU24" s="639"/>
      <c r="DV24" s="686"/>
      <c r="DW24" s="687">
        <v>52.9</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2357620</v>
      </c>
      <c r="S25" s="589"/>
      <c r="T25" s="589"/>
      <c r="U25" s="589"/>
      <c r="V25" s="589"/>
      <c r="W25" s="589"/>
      <c r="X25" s="589"/>
      <c r="Y25" s="590"/>
      <c r="Z25" s="641">
        <v>13</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2428603</v>
      </c>
      <c r="CS25" s="607"/>
      <c r="CT25" s="607"/>
      <c r="CU25" s="607"/>
      <c r="CV25" s="607"/>
      <c r="CW25" s="607"/>
      <c r="CX25" s="607"/>
      <c r="CY25" s="608"/>
      <c r="CZ25" s="591">
        <v>13.7</v>
      </c>
      <c r="DA25" s="609"/>
      <c r="DB25" s="609"/>
      <c r="DC25" s="610"/>
      <c r="DD25" s="594">
        <v>2340967</v>
      </c>
      <c r="DE25" s="607"/>
      <c r="DF25" s="607"/>
      <c r="DG25" s="607"/>
      <c r="DH25" s="607"/>
      <c r="DI25" s="607"/>
      <c r="DJ25" s="607"/>
      <c r="DK25" s="608"/>
      <c r="DL25" s="594">
        <v>2327238</v>
      </c>
      <c r="DM25" s="607"/>
      <c r="DN25" s="607"/>
      <c r="DO25" s="607"/>
      <c r="DP25" s="607"/>
      <c r="DQ25" s="607"/>
      <c r="DR25" s="607"/>
      <c r="DS25" s="607"/>
      <c r="DT25" s="607"/>
      <c r="DU25" s="607"/>
      <c r="DV25" s="608"/>
      <c r="DW25" s="611">
        <v>20.9</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1516051</v>
      </c>
      <c r="CS26" s="589"/>
      <c r="CT26" s="589"/>
      <c r="CU26" s="589"/>
      <c r="CV26" s="589"/>
      <c r="CW26" s="589"/>
      <c r="CX26" s="589"/>
      <c r="CY26" s="590"/>
      <c r="CZ26" s="591">
        <v>8.5</v>
      </c>
      <c r="DA26" s="609"/>
      <c r="DB26" s="609"/>
      <c r="DC26" s="610"/>
      <c r="DD26" s="594">
        <v>1446926</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1306553</v>
      </c>
      <c r="S27" s="589"/>
      <c r="T27" s="589"/>
      <c r="U27" s="589"/>
      <c r="V27" s="589"/>
      <c r="W27" s="589"/>
      <c r="X27" s="589"/>
      <c r="Y27" s="590"/>
      <c r="Z27" s="641">
        <v>7.2</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2347879</v>
      </c>
      <c r="BH27" s="589"/>
      <c r="BI27" s="589"/>
      <c r="BJ27" s="589"/>
      <c r="BK27" s="589"/>
      <c r="BL27" s="589"/>
      <c r="BM27" s="589"/>
      <c r="BN27" s="590"/>
      <c r="BO27" s="641">
        <v>100</v>
      </c>
      <c r="BP27" s="641"/>
      <c r="BQ27" s="641"/>
      <c r="BR27" s="641"/>
      <c r="BS27" s="594">
        <v>15999</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3550998</v>
      </c>
      <c r="CS27" s="607"/>
      <c r="CT27" s="607"/>
      <c r="CU27" s="607"/>
      <c r="CV27" s="607"/>
      <c r="CW27" s="607"/>
      <c r="CX27" s="607"/>
      <c r="CY27" s="608"/>
      <c r="CZ27" s="591">
        <v>20</v>
      </c>
      <c r="DA27" s="609"/>
      <c r="DB27" s="609"/>
      <c r="DC27" s="610"/>
      <c r="DD27" s="594">
        <v>1093748</v>
      </c>
      <c r="DE27" s="607"/>
      <c r="DF27" s="607"/>
      <c r="DG27" s="607"/>
      <c r="DH27" s="607"/>
      <c r="DI27" s="607"/>
      <c r="DJ27" s="607"/>
      <c r="DK27" s="608"/>
      <c r="DL27" s="594">
        <v>1062332</v>
      </c>
      <c r="DM27" s="607"/>
      <c r="DN27" s="607"/>
      <c r="DO27" s="607"/>
      <c r="DP27" s="607"/>
      <c r="DQ27" s="607"/>
      <c r="DR27" s="607"/>
      <c r="DS27" s="607"/>
      <c r="DT27" s="607"/>
      <c r="DU27" s="607"/>
      <c r="DV27" s="608"/>
      <c r="DW27" s="611">
        <v>9.5</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225051</v>
      </c>
      <c r="S28" s="589"/>
      <c r="T28" s="589"/>
      <c r="U28" s="589"/>
      <c r="V28" s="589"/>
      <c r="W28" s="589"/>
      <c r="X28" s="589"/>
      <c r="Y28" s="590"/>
      <c r="Z28" s="641">
        <v>1.2</v>
      </c>
      <c r="AA28" s="641"/>
      <c r="AB28" s="641"/>
      <c r="AC28" s="641"/>
      <c r="AD28" s="642">
        <v>8710</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2701944</v>
      </c>
      <c r="CS28" s="589"/>
      <c r="CT28" s="589"/>
      <c r="CU28" s="589"/>
      <c r="CV28" s="589"/>
      <c r="CW28" s="589"/>
      <c r="CX28" s="589"/>
      <c r="CY28" s="590"/>
      <c r="CZ28" s="591">
        <v>15.2</v>
      </c>
      <c r="DA28" s="609"/>
      <c r="DB28" s="609"/>
      <c r="DC28" s="610"/>
      <c r="DD28" s="594">
        <v>2701944</v>
      </c>
      <c r="DE28" s="589"/>
      <c r="DF28" s="589"/>
      <c r="DG28" s="589"/>
      <c r="DH28" s="589"/>
      <c r="DI28" s="589"/>
      <c r="DJ28" s="589"/>
      <c r="DK28" s="590"/>
      <c r="DL28" s="594">
        <v>2506376</v>
      </c>
      <c r="DM28" s="589"/>
      <c r="DN28" s="589"/>
      <c r="DO28" s="589"/>
      <c r="DP28" s="589"/>
      <c r="DQ28" s="589"/>
      <c r="DR28" s="589"/>
      <c r="DS28" s="589"/>
      <c r="DT28" s="589"/>
      <c r="DU28" s="589"/>
      <c r="DV28" s="590"/>
      <c r="DW28" s="611">
        <v>22.5</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3356</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2701899</v>
      </c>
      <c r="CS29" s="607"/>
      <c r="CT29" s="607"/>
      <c r="CU29" s="607"/>
      <c r="CV29" s="607"/>
      <c r="CW29" s="607"/>
      <c r="CX29" s="607"/>
      <c r="CY29" s="608"/>
      <c r="CZ29" s="591">
        <v>15.2</v>
      </c>
      <c r="DA29" s="609"/>
      <c r="DB29" s="609"/>
      <c r="DC29" s="610"/>
      <c r="DD29" s="594">
        <v>2701899</v>
      </c>
      <c r="DE29" s="607"/>
      <c r="DF29" s="607"/>
      <c r="DG29" s="607"/>
      <c r="DH29" s="607"/>
      <c r="DI29" s="607"/>
      <c r="DJ29" s="607"/>
      <c r="DK29" s="608"/>
      <c r="DL29" s="594">
        <v>2506331</v>
      </c>
      <c r="DM29" s="607"/>
      <c r="DN29" s="607"/>
      <c r="DO29" s="607"/>
      <c r="DP29" s="607"/>
      <c r="DQ29" s="607"/>
      <c r="DR29" s="607"/>
      <c r="DS29" s="607"/>
      <c r="DT29" s="607"/>
      <c r="DU29" s="607"/>
      <c r="DV29" s="608"/>
      <c r="DW29" s="611">
        <v>22.5</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102596</v>
      </c>
      <c r="S30" s="589"/>
      <c r="T30" s="589"/>
      <c r="U30" s="589"/>
      <c r="V30" s="589"/>
      <c r="W30" s="589"/>
      <c r="X30" s="589"/>
      <c r="Y30" s="590"/>
      <c r="Z30" s="641">
        <v>0.6</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97.9</v>
      </c>
      <c r="BH30" s="655"/>
      <c r="BI30" s="655"/>
      <c r="BJ30" s="655"/>
      <c r="BK30" s="655"/>
      <c r="BL30" s="655"/>
      <c r="BM30" s="656">
        <v>92.9</v>
      </c>
      <c r="BN30" s="655"/>
      <c r="BO30" s="655"/>
      <c r="BP30" s="655"/>
      <c r="BQ30" s="657"/>
      <c r="BR30" s="654">
        <v>97.9</v>
      </c>
      <c r="BS30" s="655"/>
      <c r="BT30" s="655"/>
      <c r="BU30" s="655"/>
      <c r="BV30" s="655"/>
      <c r="BW30" s="655"/>
      <c r="BX30" s="656">
        <v>93.2</v>
      </c>
      <c r="BY30" s="655"/>
      <c r="BZ30" s="655"/>
      <c r="CA30" s="655"/>
      <c r="CB30" s="657"/>
      <c r="CD30" s="660"/>
      <c r="CE30" s="661"/>
      <c r="CF30" s="625" t="s">
        <v>292</v>
      </c>
      <c r="CG30" s="622"/>
      <c r="CH30" s="622"/>
      <c r="CI30" s="622"/>
      <c r="CJ30" s="622"/>
      <c r="CK30" s="622"/>
      <c r="CL30" s="622"/>
      <c r="CM30" s="622"/>
      <c r="CN30" s="622"/>
      <c r="CO30" s="622"/>
      <c r="CP30" s="622"/>
      <c r="CQ30" s="623"/>
      <c r="CR30" s="588">
        <v>2572216</v>
      </c>
      <c r="CS30" s="589"/>
      <c r="CT30" s="589"/>
      <c r="CU30" s="589"/>
      <c r="CV30" s="589"/>
      <c r="CW30" s="589"/>
      <c r="CX30" s="589"/>
      <c r="CY30" s="590"/>
      <c r="CZ30" s="591">
        <v>14.5</v>
      </c>
      <c r="DA30" s="609"/>
      <c r="DB30" s="609"/>
      <c r="DC30" s="610"/>
      <c r="DD30" s="594">
        <v>2572216</v>
      </c>
      <c r="DE30" s="589"/>
      <c r="DF30" s="589"/>
      <c r="DG30" s="589"/>
      <c r="DH30" s="589"/>
      <c r="DI30" s="589"/>
      <c r="DJ30" s="589"/>
      <c r="DK30" s="590"/>
      <c r="DL30" s="594">
        <v>2376648</v>
      </c>
      <c r="DM30" s="589"/>
      <c r="DN30" s="589"/>
      <c r="DO30" s="589"/>
      <c r="DP30" s="589"/>
      <c r="DQ30" s="589"/>
      <c r="DR30" s="589"/>
      <c r="DS30" s="589"/>
      <c r="DT30" s="589"/>
      <c r="DU30" s="589"/>
      <c r="DV30" s="590"/>
      <c r="DW30" s="611">
        <v>21.3</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258819</v>
      </c>
      <c r="S31" s="589"/>
      <c r="T31" s="589"/>
      <c r="U31" s="589"/>
      <c r="V31" s="589"/>
      <c r="W31" s="589"/>
      <c r="X31" s="589"/>
      <c r="Y31" s="590"/>
      <c r="Z31" s="641">
        <v>1.4</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98.4</v>
      </c>
      <c r="BH31" s="607"/>
      <c r="BI31" s="607"/>
      <c r="BJ31" s="607"/>
      <c r="BK31" s="607"/>
      <c r="BL31" s="607"/>
      <c r="BM31" s="643">
        <v>94.9</v>
      </c>
      <c r="BN31" s="653"/>
      <c r="BO31" s="653"/>
      <c r="BP31" s="653"/>
      <c r="BQ31" s="617"/>
      <c r="BR31" s="652">
        <v>98.3</v>
      </c>
      <c r="BS31" s="607"/>
      <c r="BT31" s="607"/>
      <c r="BU31" s="607"/>
      <c r="BV31" s="607"/>
      <c r="BW31" s="607"/>
      <c r="BX31" s="643">
        <v>94.7</v>
      </c>
      <c r="BY31" s="653"/>
      <c r="BZ31" s="653"/>
      <c r="CA31" s="653"/>
      <c r="CB31" s="617"/>
      <c r="CD31" s="660"/>
      <c r="CE31" s="661"/>
      <c r="CF31" s="625" t="s">
        <v>296</v>
      </c>
      <c r="CG31" s="622"/>
      <c r="CH31" s="622"/>
      <c r="CI31" s="622"/>
      <c r="CJ31" s="622"/>
      <c r="CK31" s="622"/>
      <c r="CL31" s="622"/>
      <c r="CM31" s="622"/>
      <c r="CN31" s="622"/>
      <c r="CO31" s="622"/>
      <c r="CP31" s="622"/>
      <c r="CQ31" s="623"/>
      <c r="CR31" s="588">
        <v>129683</v>
      </c>
      <c r="CS31" s="607"/>
      <c r="CT31" s="607"/>
      <c r="CU31" s="607"/>
      <c r="CV31" s="607"/>
      <c r="CW31" s="607"/>
      <c r="CX31" s="607"/>
      <c r="CY31" s="608"/>
      <c r="CZ31" s="591">
        <v>0.7</v>
      </c>
      <c r="DA31" s="609"/>
      <c r="DB31" s="609"/>
      <c r="DC31" s="610"/>
      <c r="DD31" s="594">
        <v>129683</v>
      </c>
      <c r="DE31" s="607"/>
      <c r="DF31" s="607"/>
      <c r="DG31" s="607"/>
      <c r="DH31" s="607"/>
      <c r="DI31" s="607"/>
      <c r="DJ31" s="607"/>
      <c r="DK31" s="608"/>
      <c r="DL31" s="594">
        <v>129683</v>
      </c>
      <c r="DM31" s="607"/>
      <c r="DN31" s="607"/>
      <c r="DO31" s="607"/>
      <c r="DP31" s="607"/>
      <c r="DQ31" s="607"/>
      <c r="DR31" s="607"/>
      <c r="DS31" s="607"/>
      <c r="DT31" s="607"/>
      <c r="DU31" s="607"/>
      <c r="DV31" s="608"/>
      <c r="DW31" s="611">
        <v>1.2</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656405</v>
      </c>
      <c r="S32" s="589"/>
      <c r="T32" s="589"/>
      <c r="U32" s="589"/>
      <c r="V32" s="589"/>
      <c r="W32" s="589"/>
      <c r="X32" s="589"/>
      <c r="Y32" s="590"/>
      <c r="Z32" s="641">
        <v>3.6</v>
      </c>
      <c r="AA32" s="641"/>
      <c r="AB32" s="641"/>
      <c r="AC32" s="641"/>
      <c r="AD32" s="642">
        <v>1315</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v>
      </c>
      <c r="BH32" s="573"/>
      <c r="BI32" s="573"/>
      <c r="BJ32" s="573"/>
      <c r="BK32" s="573"/>
      <c r="BL32" s="573"/>
      <c r="BM32" s="636">
        <v>89.6</v>
      </c>
      <c r="BN32" s="573"/>
      <c r="BO32" s="573"/>
      <c r="BP32" s="573"/>
      <c r="BQ32" s="630"/>
      <c r="BR32" s="651">
        <v>97</v>
      </c>
      <c r="BS32" s="573"/>
      <c r="BT32" s="573"/>
      <c r="BU32" s="573"/>
      <c r="BV32" s="573"/>
      <c r="BW32" s="573"/>
      <c r="BX32" s="636">
        <v>90.4</v>
      </c>
      <c r="BY32" s="573"/>
      <c r="BZ32" s="573"/>
      <c r="CA32" s="573"/>
      <c r="CB32" s="630"/>
      <c r="CD32" s="662"/>
      <c r="CE32" s="663"/>
      <c r="CF32" s="625" t="s">
        <v>299</v>
      </c>
      <c r="CG32" s="622"/>
      <c r="CH32" s="622"/>
      <c r="CI32" s="622"/>
      <c r="CJ32" s="622"/>
      <c r="CK32" s="622"/>
      <c r="CL32" s="622"/>
      <c r="CM32" s="622"/>
      <c r="CN32" s="622"/>
      <c r="CO32" s="622"/>
      <c r="CP32" s="622"/>
      <c r="CQ32" s="623"/>
      <c r="CR32" s="588">
        <v>45</v>
      </c>
      <c r="CS32" s="589"/>
      <c r="CT32" s="589"/>
      <c r="CU32" s="589"/>
      <c r="CV32" s="589"/>
      <c r="CW32" s="589"/>
      <c r="CX32" s="589"/>
      <c r="CY32" s="590"/>
      <c r="CZ32" s="591">
        <v>0</v>
      </c>
      <c r="DA32" s="609"/>
      <c r="DB32" s="609"/>
      <c r="DC32" s="610"/>
      <c r="DD32" s="594">
        <v>45</v>
      </c>
      <c r="DE32" s="589"/>
      <c r="DF32" s="589"/>
      <c r="DG32" s="589"/>
      <c r="DH32" s="589"/>
      <c r="DI32" s="589"/>
      <c r="DJ32" s="589"/>
      <c r="DK32" s="590"/>
      <c r="DL32" s="594">
        <v>45</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1712108</v>
      </c>
      <c r="S33" s="589"/>
      <c r="T33" s="589"/>
      <c r="U33" s="589"/>
      <c r="V33" s="589"/>
      <c r="W33" s="589"/>
      <c r="X33" s="589"/>
      <c r="Y33" s="590"/>
      <c r="Z33" s="641">
        <v>9.4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6443600</v>
      </c>
      <c r="CS33" s="607"/>
      <c r="CT33" s="607"/>
      <c r="CU33" s="607"/>
      <c r="CV33" s="607"/>
      <c r="CW33" s="607"/>
      <c r="CX33" s="607"/>
      <c r="CY33" s="608"/>
      <c r="CZ33" s="591">
        <v>36.200000000000003</v>
      </c>
      <c r="DA33" s="609"/>
      <c r="DB33" s="609"/>
      <c r="DC33" s="610"/>
      <c r="DD33" s="594">
        <v>5211958</v>
      </c>
      <c r="DE33" s="607"/>
      <c r="DF33" s="607"/>
      <c r="DG33" s="607"/>
      <c r="DH33" s="607"/>
      <c r="DI33" s="607"/>
      <c r="DJ33" s="607"/>
      <c r="DK33" s="608"/>
      <c r="DL33" s="594">
        <v>4146700</v>
      </c>
      <c r="DM33" s="607"/>
      <c r="DN33" s="607"/>
      <c r="DO33" s="607"/>
      <c r="DP33" s="607"/>
      <c r="DQ33" s="607"/>
      <c r="DR33" s="607"/>
      <c r="DS33" s="607"/>
      <c r="DT33" s="607"/>
      <c r="DU33" s="607"/>
      <c r="DV33" s="608"/>
      <c r="DW33" s="611">
        <v>37.200000000000003</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1521427</v>
      </c>
      <c r="CS34" s="589"/>
      <c r="CT34" s="589"/>
      <c r="CU34" s="589"/>
      <c r="CV34" s="589"/>
      <c r="CW34" s="589"/>
      <c r="CX34" s="589"/>
      <c r="CY34" s="590"/>
      <c r="CZ34" s="591">
        <v>8.6</v>
      </c>
      <c r="DA34" s="609"/>
      <c r="DB34" s="609"/>
      <c r="DC34" s="610"/>
      <c r="DD34" s="594">
        <v>1230895</v>
      </c>
      <c r="DE34" s="589"/>
      <c r="DF34" s="589"/>
      <c r="DG34" s="589"/>
      <c r="DH34" s="589"/>
      <c r="DI34" s="589"/>
      <c r="DJ34" s="589"/>
      <c r="DK34" s="590"/>
      <c r="DL34" s="594">
        <v>1142906</v>
      </c>
      <c r="DM34" s="589"/>
      <c r="DN34" s="589"/>
      <c r="DO34" s="589"/>
      <c r="DP34" s="589"/>
      <c r="DQ34" s="589"/>
      <c r="DR34" s="589"/>
      <c r="DS34" s="589"/>
      <c r="DT34" s="589"/>
      <c r="DU34" s="589"/>
      <c r="DV34" s="590"/>
      <c r="DW34" s="611">
        <v>10.3</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605208</v>
      </c>
      <c r="S35" s="589"/>
      <c r="T35" s="589"/>
      <c r="U35" s="589"/>
      <c r="V35" s="589"/>
      <c r="W35" s="589"/>
      <c r="X35" s="589"/>
      <c r="Y35" s="590"/>
      <c r="Z35" s="641">
        <v>3.3</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2406112</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41781</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366314</v>
      </c>
      <c r="CS35" s="607"/>
      <c r="CT35" s="607"/>
      <c r="CU35" s="607"/>
      <c r="CV35" s="607"/>
      <c r="CW35" s="607"/>
      <c r="CX35" s="607"/>
      <c r="CY35" s="608"/>
      <c r="CZ35" s="591">
        <v>2.1</v>
      </c>
      <c r="DA35" s="609"/>
      <c r="DB35" s="609"/>
      <c r="DC35" s="610"/>
      <c r="DD35" s="594">
        <v>300900</v>
      </c>
      <c r="DE35" s="607"/>
      <c r="DF35" s="607"/>
      <c r="DG35" s="607"/>
      <c r="DH35" s="607"/>
      <c r="DI35" s="607"/>
      <c r="DJ35" s="607"/>
      <c r="DK35" s="608"/>
      <c r="DL35" s="594">
        <v>279307</v>
      </c>
      <c r="DM35" s="607"/>
      <c r="DN35" s="607"/>
      <c r="DO35" s="607"/>
      <c r="DP35" s="607"/>
      <c r="DQ35" s="607"/>
      <c r="DR35" s="607"/>
      <c r="DS35" s="607"/>
      <c r="DT35" s="607"/>
      <c r="DU35" s="607"/>
      <c r="DV35" s="608"/>
      <c r="DW35" s="611">
        <v>2.5</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18178302</v>
      </c>
      <c r="S36" s="629"/>
      <c r="T36" s="629"/>
      <c r="U36" s="629"/>
      <c r="V36" s="629"/>
      <c r="W36" s="629"/>
      <c r="X36" s="629"/>
      <c r="Y36" s="632"/>
      <c r="Z36" s="633">
        <v>100</v>
      </c>
      <c r="AA36" s="633"/>
      <c r="AB36" s="633"/>
      <c r="AC36" s="633"/>
      <c r="AD36" s="634">
        <v>10543866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937720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-35338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2051080</v>
      </c>
      <c r="CS36" s="589"/>
      <c r="CT36" s="589"/>
      <c r="CU36" s="589"/>
      <c r="CV36" s="589"/>
      <c r="CW36" s="589"/>
      <c r="CX36" s="589"/>
      <c r="CY36" s="590"/>
      <c r="CZ36" s="591">
        <v>11.5</v>
      </c>
      <c r="DA36" s="609"/>
      <c r="DB36" s="609"/>
      <c r="DC36" s="610"/>
      <c r="DD36" s="594">
        <v>1725072</v>
      </c>
      <c r="DE36" s="589"/>
      <c r="DF36" s="589"/>
      <c r="DG36" s="589"/>
      <c r="DH36" s="589"/>
      <c r="DI36" s="589"/>
      <c r="DJ36" s="589"/>
      <c r="DK36" s="590"/>
      <c r="DL36" s="594">
        <v>1450844</v>
      </c>
      <c r="DM36" s="589"/>
      <c r="DN36" s="589"/>
      <c r="DO36" s="589"/>
      <c r="DP36" s="589"/>
      <c r="DQ36" s="589"/>
      <c r="DR36" s="589"/>
      <c r="DS36" s="589"/>
      <c r="DT36" s="589"/>
      <c r="DU36" s="589"/>
      <c r="DV36" s="590"/>
      <c r="DW36" s="611">
        <v>13</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82201</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5391</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885095</v>
      </c>
      <c r="CS37" s="607"/>
      <c r="CT37" s="607"/>
      <c r="CU37" s="607"/>
      <c r="CV37" s="607"/>
      <c r="CW37" s="607"/>
      <c r="CX37" s="607"/>
      <c r="CY37" s="608"/>
      <c r="CZ37" s="591">
        <v>5</v>
      </c>
      <c r="DA37" s="609"/>
      <c r="DB37" s="609"/>
      <c r="DC37" s="610"/>
      <c r="DD37" s="594">
        <v>885095</v>
      </c>
      <c r="DE37" s="607"/>
      <c r="DF37" s="607"/>
      <c r="DG37" s="607"/>
      <c r="DH37" s="607"/>
      <c r="DI37" s="607"/>
      <c r="DJ37" s="607"/>
      <c r="DK37" s="608"/>
      <c r="DL37" s="594">
        <v>853135</v>
      </c>
      <c r="DM37" s="607"/>
      <c r="DN37" s="607"/>
      <c r="DO37" s="607"/>
      <c r="DP37" s="607"/>
      <c r="DQ37" s="607"/>
      <c r="DR37" s="607"/>
      <c r="DS37" s="607"/>
      <c r="DT37" s="607"/>
      <c r="DU37" s="607"/>
      <c r="DV37" s="608"/>
      <c r="DW37" s="611">
        <v>7.7</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1163</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10013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1386191</v>
      </c>
      <c r="CS38" s="589"/>
      <c r="CT38" s="589"/>
      <c r="CU38" s="589"/>
      <c r="CV38" s="589"/>
      <c r="CW38" s="589"/>
      <c r="CX38" s="589"/>
      <c r="CY38" s="590"/>
      <c r="CZ38" s="591">
        <v>7.8</v>
      </c>
      <c r="DA38" s="609"/>
      <c r="DB38" s="609"/>
      <c r="DC38" s="610"/>
      <c r="DD38" s="594">
        <v>1166003</v>
      </c>
      <c r="DE38" s="589"/>
      <c r="DF38" s="589"/>
      <c r="DG38" s="589"/>
      <c r="DH38" s="589"/>
      <c r="DI38" s="589"/>
      <c r="DJ38" s="589"/>
      <c r="DK38" s="590"/>
      <c r="DL38" s="594">
        <v>1101634</v>
      </c>
      <c r="DM38" s="589"/>
      <c r="DN38" s="589"/>
      <c r="DO38" s="589"/>
      <c r="DP38" s="589"/>
      <c r="DQ38" s="589"/>
      <c r="DR38" s="589"/>
      <c r="DS38" s="589"/>
      <c r="DT38" s="589"/>
      <c r="DU38" s="589"/>
      <c r="DV38" s="590"/>
      <c r="DW38" s="611">
        <v>9.9</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253991</v>
      </c>
      <c r="CS39" s="607"/>
      <c r="CT39" s="607"/>
      <c r="CU39" s="607"/>
      <c r="CV39" s="607"/>
      <c r="CW39" s="607"/>
      <c r="CX39" s="607"/>
      <c r="CY39" s="608"/>
      <c r="CZ39" s="591">
        <v>1.4</v>
      </c>
      <c r="DA39" s="609"/>
      <c r="DB39" s="609"/>
      <c r="DC39" s="610"/>
      <c r="DD39" s="594">
        <v>244379</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382925</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117</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864597</v>
      </c>
      <c r="CS40" s="589"/>
      <c r="CT40" s="589"/>
      <c r="CU40" s="589"/>
      <c r="CV40" s="589"/>
      <c r="CW40" s="589"/>
      <c r="CX40" s="589"/>
      <c r="CY40" s="590"/>
      <c r="CZ40" s="591">
        <v>4.9000000000000004</v>
      </c>
      <c r="DA40" s="609"/>
      <c r="DB40" s="609"/>
      <c r="DC40" s="610"/>
      <c r="DD40" s="594">
        <v>544709</v>
      </c>
      <c r="DE40" s="589"/>
      <c r="DF40" s="589"/>
      <c r="DG40" s="589"/>
      <c r="DH40" s="589"/>
      <c r="DI40" s="589"/>
      <c r="DJ40" s="589"/>
      <c r="DK40" s="590"/>
      <c r="DL40" s="594">
        <v>172009</v>
      </c>
      <c r="DM40" s="589"/>
      <c r="DN40" s="589"/>
      <c r="DO40" s="589"/>
      <c r="DP40" s="589"/>
      <c r="DQ40" s="589"/>
      <c r="DR40" s="589"/>
      <c r="DS40" s="589"/>
      <c r="DT40" s="589"/>
      <c r="DU40" s="589"/>
      <c r="DV40" s="590"/>
      <c r="DW40" s="611">
        <v>1.5</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1002103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260</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2658212</v>
      </c>
      <c r="CS42" s="589"/>
      <c r="CT42" s="589"/>
      <c r="CU42" s="589"/>
      <c r="CV42" s="589"/>
      <c r="CW42" s="589"/>
      <c r="CX42" s="589"/>
      <c r="CY42" s="590"/>
      <c r="CZ42" s="591">
        <v>14.9</v>
      </c>
      <c r="DA42" s="592"/>
      <c r="DB42" s="592"/>
      <c r="DC42" s="593"/>
      <c r="DD42" s="594">
        <v>751988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62166</v>
      </c>
      <c r="CS43" s="607"/>
      <c r="CT43" s="607"/>
      <c r="CU43" s="607"/>
      <c r="CV43" s="607"/>
      <c r="CW43" s="607"/>
      <c r="CX43" s="607"/>
      <c r="CY43" s="608"/>
      <c r="CZ43" s="591">
        <v>0.3</v>
      </c>
      <c r="DA43" s="609"/>
      <c r="DB43" s="609"/>
      <c r="DC43" s="610"/>
      <c r="DD43" s="594">
        <v>62166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2028209</v>
      </c>
      <c r="CS44" s="589"/>
      <c r="CT44" s="589"/>
      <c r="CU44" s="589"/>
      <c r="CV44" s="589"/>
      <c r="CW44" s="589"/>
      <c r="CX44" s="589"/>
      <c r="CY44" s="590"/>
      <c r="CZ44" s="591">
        <v>11.4</v>
      </c>
      <c r="DA44" s="592"/>
      <c r="DB44" s="592"/>
      <c r="DC44" s="593"/>
      <c r="DD44" s="594">
        <v>562801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374789</v>
      </c>
      <c r="CS45" s="607"/>
      <c r="CT45" s="607"/>
      <c r="CU45" s="607"/>
      <c r="CV45" s="607"/>
      <c r="CW45" s="607"/>
      <c r="CX45" s="607"/>
      <c r="CY45" s="608"/>
      <c r="CZ45" s="591">
        <v>2.1</v>
      </c>
      <c r="DA45" s="609"/>
      <c r="DB45" s="609"/>
      <c r="DC45" s="610"/>
      <c r="DD45" s="594">
        <v>72136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1629904</v>
      </c>
      <c r="CS46" s="589"/>
      <c r="CT46" s="589"/>
      <c r="CU46" s="589"/>
      <c r="CV46" s="589"/>
      <c r="CW46" s="589"/>
      <c r="CX46" s="589"/>
      <c r="CY46" s="590"/>
      <c r="CZ46" s="591">
        <v>9.1999999999999993</v>
      </c>
      <c r="DA46" s="592"/>
      <c r="DB46" s="592"/>
      <c r="DC46" s="593"/>
      <c r="DD46" s="594">
        <v>477849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630003</v>
      </c>
      <c r="CS47" s="607"/>
      <c r="CT47" s="607"/>
      <c r="CU47" s="607"/>
      <c r="CV47" s="607"/>
      <c r="CW47" s="607"/>
      <c r="CX47" s="607"/>
      <c r="CY47" s="608"/>
      <c r="CZ47" s="591">
        <v>3.5</v>
      </c>
      <c r="DA47" s="609"/>
      <c r="DB47" s="609"/>
      <c r="DC47" s="610"/>
      <c r="DD47" s="594">
        <v>189187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17783357</v>
      </c>
      <c r="CS49" s="573"/>
      <c r="CT49" s="573"/>
      <c r="CU49" s="573"/>
      <c r="CV49" s="573"/>
      <c r="CW49" s="573"/>
      <c r="CX49" s="573"/>
      <c r="CY49" s="574"/>
      <c r="CZ49" s="575">
        <v>100</v>
      </c>
      <c r="DA49" s="576"/>
      <c r="DB49" s="576"/>
      <c r="DC49" s="577"/>
      <c r="DD49" s="578">
        <v>12100605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18032</v>
      </c>
      <c r="R7" s="1101"/>
      <c r="S7" s="1101"/>
      <c r="T7" s="1101"/>
      <c r="U7" s="1101"/>
      <c r="V7" s="1101">
        <v>17639</v>
      </c>
      <c r="W7" s="1101"/>
      <c r="X7" s="1101"/>
      <c r="Y7" s="1101"/>
      <c r="Z7" s="1101"/>
      <c r="AA7" s="1101">
        <v>393</v>
      </c>
      <c r="AB7" s="1101"/>
      <c r="AC7" s="1101"/>
      <c r="AD7" s="1101"/>
      <c r="AE7" s="1102"/>
      <c r="AF7" s="1103">
        <v>236</v>
      </c>
      <c r="AG7" s="1104"/>
      <c r="AH7" s="1104"/>
      <c r="AI7" s="1104"/>
      <c r="AJ7" s="1105"/>
      <c r="AK7" s="1087" t="s">
        <v>534</v>
      </c>
      <c r="AL7" s="1088"/>
      <c r="AM7" s="1088"/>
      <c r="AN7" s="1088"/>
      <c r="AO7" s="1088"/>
      <c r="AP7" s="1088">
        <v>11730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549</v>
      </c>
      <c r="BS7" s="1091" t="s">
        <v>532</v>
      </c>
      <c r="BT7" s="1092"/>
      <c r="BU7" s="1092"/>
      <c r="BV7" s="1092"/>
      <c r="BW7" s="1092"/>
      <c r="BX7" s="1092"/>
      <c r="BY7" s="1092"/>
      <c r="BZ7" s="1092"/>
      <c r="CA7" s="1092"/>
      <c r="CB7" s="1092"/>
      <c r="CC7" s="1092"/>
      <c r="CD7" s="1092"/>
      <c r="CE7" s="1092"/>
      <c r="CF7" s="1092"/>
      <c r="CG7" s="1093"/>
      <c r="CH7" s="1084">
        <v>0</v>
      </c>
      <c r="CI7" s="1085"/>
      <c r="CJ7" s="1085"/>
      <c r="CK7" s="1085"/>
      <c r="CL7" s="1086"/>
      <c r="CM7" s="1084">
        <v>22</v>
      </c>
      <c r="CN7" s="1085"/>
      <c r="CO7" s="1085"/>
      <c r="CP7" s="1085"/>
      <c r="CQ7" s="1086"/>
      <c r="CR7" s="1084">
        <v>5</v>
      </c>
      <c r="CS7" s="1085"/>
      <c r="CT7" s="1085"/>
      <c r="CU7" s="1085"/>
      <c r="CV7" s="1086"/>
      <c r="CW7" s="1084" t="s">
        <v>535</v>
      </c>
      <c r="CX7" s="1085"/>
      <c r="CY7" s="1085"/>
      <c r="CZ7" s="1085"/>
      <c r="DA7" s="1086"/>
      <c r="DB7" s="1084" t="s">
        <v>535</v>
      </c>
      <c r="DC7" s="1085"/>
      <c r="DD7" s="1085"/>
      <c r="DE7" s="1085"/>
      <c r="DF7" s="1086"/>
      <c r="DG7" s="1084" t="s">
        <v>535</v>
      </c>
      <c r="DH7" s="1085"/>
      <c r="DI7" s="1085"/>
      <c r="DJ7" s="1085"/>
      <c r="DK7" s="1086"/>
      <c r="DL7" s="1084" t="s">
        <v>535</v>
      </c>
      <c r="DM7" s="1085"/>
      <c r="DN7" s="1085"/>
      <c r="DO7" s="1085"/>
      <c r="DP7" s="1086"/>
      <c r="DQ7" s="1084" t="s">
        <v>535</v>
      </c>
      <c r="DR7" s="1085"/>
      <c r="DS7" s="1085"/>
      <c r="DT7" s="1085"/>
      <c r="DU7" s="1086"/>
      <c r="DV7" s="1111"/>
      <c r="DW7" s="1112"/>
      <c r="DX7" s="1112"/>
      <c r="DY7" s="1112"/>
      <c r="DZ7" s="1113"/>
      <c r="EA7" s="205"/>
    </row>
    <row r="8" spans="1:131" s="206" customFormat="1" ht="26.25" customHeight="1" x14ac:dyDescent="0.15">
      <c r="A8" s="212">
        <v>2</v>
      </c>
      <c r="B8" s="1027" t="s">
        <v>366</v>
      </c>
      <c r="C8" s="1028"/>
      <c r="D8" s="1028"/>
      <c r="E8" s="1028"/>
      <c r="F8" s="1028"/>
      <c r="G8" s="1028"/>
      <c r="H8" s="1028"/>
      <c r="I8" s="1028"/>
      <c r="J8" s="1028"/>
      <c r="K8" s="1028"/>
      <c r="L8" s="1028"/>
      <c r="M8" s="1028"/>
      <c r="N8" s="1028"/>
      <c r="O8" s="1028"/>
      <c r="P8" s="1029"/>
      <c r="Q8" s="1039">
        <v>334</v>
      </c>
      <c r="R8" s="1040"/>
      <c r="S8" s="1040"/>
      <c r="T8" s="1040"/>
      <c r="U8" s="1040"/>
      <c r="V8" s="1040">
        <v>334</v>
      </c>
      <c r="W8" s="1040"/>
      <c r="X8" s="1040"/>
      <c r="Y8" s="1040"/>
      <c r="Z8" s="1040"/>
      <c r="AA8" s="1040" t="s">
        <v>535</v>
      </c>
      <c r="AB8" s="1040"/>
      <c r="AC8" s="1040"/>
      <c r="AD8" s="1040"/>
      <c r="AE8" s="1041"/>
      <c r="AF8" s="1033" t="s">
        <v>112</v>
      </c>
      <c r="AG8" s="1034"/>
      <c r="AH8" s="1034"/>
      <c r="AI8" s="1034"/>
      <c r="AJ8" s="1035"/>
      <c r="AK8" s="1082">
        <v>201</v>
      </c>
      <c r="AL8" s="1083"/>
      <c r="AM8" s="1083"/>
      <c r="AN8" s="1083"/>
      <c r="AO8" s="1083"/>
      <c r="AP8" s="1083">
        <v>95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533</v>
      </c>
      <c r="BT8" s="1011"/>
      <c r="BU8" s="1011"/>
      <c r="BV8" s="1011"/>
      <c r="BW8" s="1011"/>
      <c r="BX8" s="1011"/>
      <c r="BY8" s="1011"/>
      <c r="BZ8" s="1011"/>
      <c r="CA8" s="1011"/>
      <c r="CB8" s="1011"/>
      <c r="CC8" s="1011"/>
      <c r="CD8" s="1011"/>
      <c r="CE8" s="1011"/>
      <c r="CF8" s="1011"/>
      <c r="CG8" s="1012"/>
      <c r="CH8" s="985">
        <v>-5</v>
      </c>
      <c r="CI8" s="986"/>
      <c r="CJ8" s="986"/>
      <c r="CK8" s="986"/>
      <c r="CL8" s="987"/>
      <c r="CM8" s="985">
        <v>25</v>
      </c>
      <c r="CN8" s="986"/>
      <c r="CO8" s="986"/>
      <c r="CP8" s="986"/>
      <c r="CQ8" s="987"/>
      <c r="CR8" s="985">
        <v>19</v>
      </c>
      <c r="CS8" s="986"/>
      <c r="CT8" s="986"/>
      <c r="CU8" s="986"/>
      <c r="CV8" s="987"/>
      <c r="CW8" s="985" t="s">
        <v>535</v>
      </c>
      <c r="CX8" s="986"/>
      <c r="CY8" s="986"/>
      <c r="CZ8" s="986"/>
      <c r="DA8" s="987"/>
      <c r="DB8" s="985" t="s">
        <v>535</v>
      </c>
      <c r="DC8" s="986"/>
      <c r="DD8" s="986"/>
      <c r="DE8" s="986"/>
      <c r="DF8" s="987"/>
      <c r="DG8" s="985" t="s">
        <v>535</v>
      </c>
      <c r="DH8" s="986"/>
      <c r="DI8" s="986"/>
      <c r="DJ8" s="986"/>
      <c r="DK8" s="987"/>
      <c r="DL8" s="985" t="s">
        <v>535</v>
      </c>
      <c r="DM8" s="986"/>
      <c r="DN8" s="986"/>
      <c r="DO8" s="986"/>
      <c r="DP8" s="987"/>
      <c r="DQ8" s="985" t="s">
        <v>535</v>
      </c>
      <c r="DR8" s="986"/>
      <c r="DS8" s="986"/>
      <c r="DT8" s="986"/>
      <c r="DU8" s="987"/>
      <c r="DV8" s="988"/>
      <c r="DW8" s="989"/>
      <c r="DX8" s="989"/>
      <c r="DY8" s="989"/>
      <c r="DZ8" s="990"/>
      <c r="EA8" s="205"/>
    </row>
    <row r="9" spans="1:131" s="206" customFormat="1" ht="26.25" customHeight="1" x14ac:dyDescent="0.15">
      <c r="A9" s="212">
        <v>3</v>
      </c>
      <c r="B9" s="1027" t="s">
        <v>367</v>
      </c>
      <c r="C9" s="1028"/>
      <c r="D9" s="1028"/>
      <c r="E9" s="1028"/>
      <c r="F9" s="1028"/>
      <c r="G9" s="1028"/>
      <c r="H9" s="1028"/>
      <c r="I9" s="1028"/>
      <c r="J9" s="1028"/>
      <c r="K9" s="1028"/>
      <c r="L9" s="1028"/>
      <c r="M9" s="1028"/>
      <c r="N9" s="1028"/>
      <c r="O9" s="1028"/>
      <c r="P9" s="1029"/>
      <c r="Q9" s="1039">
        <v>11</v>
      </c>
      <c r="R9" s="1040"/>
      <c r="S9" s="1040"/>
      <c r="T9" s="1040"/>
      <c r="U9" s="1040"/>
      <c r="V9" s="1040">
        <v>9</v>
      </c>
      <c r="W9" s="1040"/>
      <c r="X9" s="1040"/>
      <c r="Y9" s="1040"/>
      <c r="Z9" s="1040"/>
      <c r="AA9" s="1040">
        <v>2</v>
      </c>
      <c r="AB9" s="1040"/>
      <c r="AC9" s="1040"/>
      <c r="AD9" s="1040"/>
      <c r="AE9" s="1041"/>
      <c r="AF9" s="1033">
        <v>2</v>
      </c>
      <c r="AG9" s="1034"/>
      <c r="AH9" s="1034"/>
      <c r="AI9" s="1034"/>
      <c r="AJ9" s="1035"/>
      <c r="AK9" s="1082" t="s">
        <v>535</v>
      </c>
      <c r="AL9" s="1083"/>
      <c r="AM9" s="1083"/>
      <c r="AN9" s="1083"/>
      <c r="AO9" s="1083"/>
      <c r="AP9" s="1083" t="s">
        <v>535</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v>18177</v>
      </c>
      <c r="R23" s="1065"/>
      <c r="S23" s="1065"/>
      <c r="T23" s="1065"/>
      <c r="U23" s="1065"/>
      <c r="V23" s="1065">
        <v>17782</v>
      </c>
      <c r="W23" s="1065"/>
      <c r="X23" s="1065"/>
      <c r="Y23" s="1065"/>
      <c r="Z23" s="1065"/>
      <c r="AA23" s="1065">
        <f>SUM(AA7:AA9)</f>
        <v>395</v>
      </c>
      <c r="AB23" s="1065"/>
      <c r="AC23" s="1065"/>
      <c r="AD23" s="1065"/>
      <c r="AE23" s="1066"/>
      <c r="AF23" s="1067">
        <v>238</v>
      </c>
      <c r="AG23" s="1065"/>
      <c r="AH23" s="1065"/>
      <c r="AI23" s="1065"/>
      <c r="AJ23" s="1068"/>
      <c r="AK23" s="1069"/>
      <c r="AL23" s="1070"/>
      <c r="AM23" s="1070"/>
      <c r="AN23" s="1070"/>
      <c r="AO23" s="1070"/>
      <c r="AP23" s="1065">
        <v>11825</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4151</v>
      </c>
      <c r="R28" s="1050"/>
      <c r="S28" s="1050"/>
      <c r="T28" s="1050"/>
      <c r="U28" s="1050"/>
      <c r="V28" s="1050">
        <v>4109</v>
      </c>
      <c r="W28" s="1050"/>
      <c r="X28" s="1050"/>
      <c r="Y28" s="1050"/>
      <c r="Z28" s="1050"/>
      <c r="AA28" s="1050">
        <v>42</v>
      </c>
      <c r="AB28" s="1050"/>
      <c r="AC28" s="1050"/>
      <c r="AD28" s="1050"/>
      <c r="AE28" s="1051"/>
      <c r="AF28" s="1052">
        <v>42</v>
      </c>
      <c r="AG28" s="1050"/>
      <c r="AH28" s="1050"/>
      <c r="AI28" s="1050"/>
      <c r="AJ28" s="1053"/>
      <c r="AK28" s="1054">
        <v>328</v>
      </c>
      <c r="AL28" s="1042"/>
      <c r="AM28" s="1042"/>
      <c r="AN28" s="1042"/>
      <c r="AO28" s="1042"/>
      <c r="AP28" s="1042" t="s">
        <v>535</v>
      </c>
      <c r="AQ28" s="1042"/>
      <c r="AR28" s="1042"/>
      <c r="AS28" s="1042"/>
      <c r="AT28" s="1042"/>
      <c r="AU28" s="1042" t="s">
        <v>535</v>
      </c>
      <c r="AV28" s="1042"/>
      <c r="AW28" s="1042"/>
      <c r="AX28" s="1042"/>
      <c r="AY28" s="1042"/>
      <c r="AZ28" s="1043" t="s">
        <v>535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382</v>
      </c>
      <c r="C29" s="1028"/>
      <c r="D29" s="1028"/>
      <c r="E29" s="1028"/>
      <c r="F29" s="1028"/>
      <c r="G29" s="1028"/>
      <c r="H29" s="1028"/>
      <c r="I29" s="1028"/>
      <c r="J29" s="1028"/>
      <c r="K29" s="1028"/>
      <c r="L29" s="1028"/>
      <c r="M29" s="1028"/>
      <c r="N29" s="1028"/>
      <c r="O29" s="1028"/>
      <c r="P29" s="1029"/>
      <c r="Q29" s="1039">
        <v>3693</v>
      </c>
      <c r="R29" s="1040"/>
      <c r="S29" s="1040"/>
      <c r="T29" s="1040"/>
      <c r="U29" s="1040"/>
      <c r="V29" s="1040">
        <v>3616</v>
      </c>
      <c r="W29" s="1040"/>
      <c r="X29" s="1040"/>
      <c r="Y29" s="1040"/>
      <c r="Z29" s="1040"/>
      <c r="AA29" s="1040">
        <v>77</v>
      </c>
      <c r="AB29" s="1040"/>
      <c r="AC29" s="1040"/>
      <c r="AD29" s="1040"/>
      <c r="AE29" s="1041"/>
      <c r="AF29" s="1033">
        <v>77</v>
      </c>
      <c r="AG29" s="1034"/>
      <c r="AH29" s="1034"/>
      <c r="AI29" s="1034"/>
      <c r="AJ29" s="1035"/>
      <c r="AK29" s="976">
        <v>600</v>
      </c>
      <c r="AL29" s="967"/>
      <c r="AM29" s="967"/>
      <c r="AN29" s="967"/>
      <c r="AO29" s="967"/>
      <c r="AP29" s="967">
        <v>34</v>
      </c>
      <c r="AQ29" s="967"/>
      <c r="AR29" s="967"/>
      <c r="AS29" s="967"/>
      <c r="AT29" s="967"/>
      <c r="AU29" s="967" t="s">
        <v>535</v>
      </c>
      <c r="AV29" s="967"/>
      <c r="AW29" s="967"/>
      <c r="AX29" s="967"/>
      <c r="AY29" s="967"/>
      <c r="AZ29" s="1038" t="s">
        <v>535</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383</v>
      </c>
      <c r="C30" s="1028"/>
      <c r="D30" s="1028"/>
      <c r="E30" s="1028"/>
      <c r="F30" s="1028"/>
      <c r="G30" s="1028"/>
      <c r="H30" s="1028"/>
      <c r="I30" s="1028"/>
      <c r="J30" s="1028"/>
      <c r="K30" s="1028"/>
      <c r="L30" s="1028"/>
      <c r="M30" s="1028"/>
      <c r="N30" s="1028"/>
      <c r="O30" s="1028"/>
      <c r="P30" s="1029"/>
      <c r="Q30" s="1039">
        <v>248</v>
      </c>
      <c r="R30" s="1040"/>
      <c r="S30" s="1040"/>
      <c r="T30" s="1040"/>
      <c r="U30" s="1040"/>
      <c r="V30" s="1040">
        <v>247</v>
      </c>
      <c r="W30" s="1040"/>
      <c r="X30" s="1040"/>
      <c r="Y30" s="1040"/>
      <c r="Z30" s="1040"/>
      <c r="AA30" s="1040">
        <v>1</v>
      </c>
      <c r="AB30" s="1040"/>
      <c r="AC30" s="1040"/>
      <c r="AD30" s="1040"/>
      <c r="AE30" s="1041"/>
      <c r="AF30" s="1033">
        <v>1</v>
      </c>
      <c r="AG30" s="1034"/>
      <c r="AH30" s="1034"/>
      <c r="AI30" s="1034"/>
      <c r="AJ30" s="1035"/>
      <c r="AK30" s="976">
        <v>105</v>
      </c>
      <c r="AL30" s="967"/>
      <c r="AM30" s="967"/>
      <c r="AN30" s="967"/>
      <c r="AO30" s="967"/>
      <c r="AP30" s="967" t="s">
        <v>535</v>
      </c>
      <c r="AQ30" s="967"/>
      <c r="AR30" s="967"/>
      <c r="AS30" s="967"/>
      <c r="AT30" s="967"/>
      <c r="AU30" s="967" t="s">
        <v>535</v>
      </c>
      <c r="AV30" s="967"/>
      <c r="AW30" s="967"/>
      <c r="AX30" s="967"/>
      <c r="AY30" s="967"/>
      <c r="AZ30" s="1038" t="s">
        <v>535</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384</v>
      </c>
      <c r="C31" s="1028"/>
      <c r="D31" s="1028"/>
      <c r="E31" s="1028"/>
      <c r="F31" s="1028"/>
      <c r="G31" s="1028"/>
      <c r="H31" s="1028"/>
      <c r="I31" s="1028"/>
      <c r="J31" s="1028"/>
      <c r="K31" s="1028"/>
      <c r="L31" s="1028"/>
      <c r="M31" s="1028"/>
      <c r="N31" s="1028"/>
      <c r="O31" s="1028"/>
      <c r="P31" s="1029"/>
      <c r="Q31" s="1039">
        <v>275</v>
      </c>
      <c r="R31" s="1040"/>
      <c r="S31" s="1040"/>
      <c r="T31" s="1040"/>
      <c r="U31" s="1040"/>
      <c r="V31" s="1040">
        <v>275</v>
      </c>
      <c r="W31" s="1040"/>
      <c r="X31" s="1040"/>
      <c r="Y31" s="1040"/>
      <c r="Z31" s="1040"/>
      <c r="AA31" s="1040" t="s">
        <v>535</v>
      </c>
      <c r="AB31" s="1040"/>
      <c r="AC31" s="1040"/>
      <c r="AD31" s="1040"/>
      <c r="AE31" s="1041"/>
      <c r="AF31" s="1033" t="s">
        <v>112</v>
      </c>
      <c r="AG31" s="1034"/>
      <c r="AH31" s="1034"/>
      <c r="AI31" s="1034"/>
      <c r="AJ31" s="1035"/>
      <c r="AK31" s="976">
        <v>113</v>
      </c>
      <c r="AL31" s="967"/>
      <c r="AM31" s="967"/>
      <c r="AN31" s="967"/>
      <c r="AO31" s="967"/>
      <c r="AP31" s="967">
        <v>225</v>
      </c>
      <c r="AQ31" s="967"/>
      <c r="AR31" s="967"/>
      <c r="AS31" s="967"/>
      <c r="AT31" s="967"/>
      <c r="AU31" s="967">
        <v>78</v>
      </c>
      <c r="AV31" s="967"/>
      <c r="AW31" s="967"/>
      <c r="AX31" s="967"/>
      <c r="AY31" s="967"/>
      <c r="AZ31" s="1038" t="s">
        <v>535</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385</v>
      </c>
      <c r="C32" s="1028"/>
      <c r="D32" s="1028"/>
      <c r="E32" s="1028"/>
      <c r="F32" s="1028"/>
      <c r="G32" s="1028"/>
      <c r="H32" s="1028"/>
      <c r="I32" s="1028"/>
      <c r="J32" s="1028"/>
      <c r="K32" s="1028"/>
      <c r="L32" s="1028"/>
      <c r="M32" s="1028"/>
      <c r="N32" s="1028"/>
      <c r="O32" s="1028"/>
      <c r="P32" s="1029"/>
      <c r="Q32" s="1039">
        <v>533</v>
      </c>
      <c r="R32" s="1040"/>
      <c r="S32" s="1040"/>
      <c r="T32" s="1040"/>
      <c r="U32" s="1040"/>
      <c r="V32" s="1040">
        <v>440</v>
      </c>
      <c r="W32" s="1040"/>
      <c r="X32" s="1040"/>
      <c r="Y32" s="1040"/>
      <c r="Z32" s="1040"/>
      <c r="AA32" s="1040">
        <v>93</v>
      </c>
      <c r="AB32" s="1040"/>
      <c r="AC32" s="1040"/>
      <c r="AD32" s="1040"/>
      <c r="AE32" s="1041"/>
      <c r="AF32" s="1033">
        <v>430</v>
      </c>
      <c r="AG32" s="1034"/>
      <c r="AH32" s="1034"/>
      <c r="AI32" s="1034"/>
      <c r="AJ32" s="1035"/>
      <c r="AK32" s="976">
        <v>24</v>
      </c>
      <c r="AL32" s="967"/>
      <c r="AM32" s="967"/>
      <c r="AN32" s="967"/>
      <c r="AO32" s="967"/>
      <c r="AP32" s="967">
        <v>357</v>
      </c>
      <c r="AQ32" s="967"/>
      <c r="AR32" s="967"/>
      <c r="AS32" s="967"/>
      <c r="AT32" s="967"/>
      <c r="AU32" s="967">
        <v>48</v>
      </c>
      <c r="AV32" s="967"/>
      <c r="AW32" s="967"/>
      <c r="AX32" s="967"/>
      <c r="AY32" s="967"/>
      <c r="AZ32" s="1038" t="s">
        <v>535</v>
      </c>
      <c r="BA32" s="1038"/>
      <c r="BB32" s="1038"/>
      <c r="BC32" s="1038"/>
      <c r="BD32" s="1038"/>
      <c r="BE32" s="1022" t="s">
        <v>386</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387</v>
      </c>
      <c r="C33" s="1028"/>
      <c r="D33" s="1028"/>
      <c r="E33" s="1028"/>
      <c r="F33" s="1028"/>
      <c r="G33" s="1028"/>
      <c r="H33" s="1028"/>
      <c r="I33" s="1028"/>
      <c r="J33" s="1028"/>
      <c r="K33" s="1028"/>
      <c r="L33" s="1028"/>
      <c r="M33" s="1028"/>
      <c r="N33" s="1028"/>
      <c r="O33" s="1028"/>
      <c r="P33" s="1029"/>
      <c r="Q33" s="1039">
        <v>1100</v>
      </c>
      <c r="R33" s="1040"/>
      <c r="S33" s="1040"/>
      <c r="T33" s="1040"/>
      <c r="U33" s="1040"/>
      <c r="V33" s="1040">
        <v>1148</v>
      </c>
      <c r="W33" s="1040"/>
      <c r="X33" s="1040"/>
      <c r="Y33" s="1040"/>
      <c r="Z33" s="1040"/>
      <c r="AA33" s="1040">
        <v>-48</v>
      </c>
      <c r="AB33" s="1040"/>
      <c r="AC33" s="1040"/>
      <c r="AD33" s="1040"/>
      <c r="AE33" s="1041"/>
      <c r="AF33" s="1033">
        <v>191</v>
      </c>
      <c r="AG33" s="1034"/>
      <c r="AH33" s="1034"/>
      <c r="AI33" s="1034"/>
      <c r="AJ33" s="1035"/>
      <c r="AK33" s="976">
        <v>938</v>
      </c>
      <c r="AL33" s="967"/>
      <c r="AM33" s="967"/>
      <c r="AN33" s="967"/>
      <c r="AO33" s="967"/>
      <c r="AP33" s="967">
        <v>8088</v>
      </c>
      <c r="AQ33" s="967"/>
      <c r="AR33" s="967"/>
      <c r="AS33" s="967"/>
      <c r="AT33" s="967"/>
      <c r="AU33" s="967">
        <v>6203</v>
      </c>
      <c r="AV33" s="967"/>
      <c r="AW33" s="967"/>
      <c r="AX33" s="967"/>
      <c r="AY33" s="967"/>
      <c r="AZ33" s="1038" t="s">
        <v>535</v>
      </c>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388</v>
      </c>
      <c r="C34" s="1028"/>
      <c r="D34" s="1028"/>
      <c r="E34" s="1028"/>
      <c r="F34" s="1028"/>
      <c r="G34" s="1028"/>
      <c r="H34" s="1028"/>
      <c r="I34" s="1028"/>
      <c r="J34" s="1028"/>
      <c r="K34" s="1028"/>
      <c r="L34" s="1028"/>
      <c r="M34" s="1028"/>
      <c r="N34" s="1028"/>
      <c r="O34" s="1028"/>
      <c r="P34" s="1029"/>
      <c r="Q34" s="1039">
        <v>16</v>
      </c>
      <c r="R34" s="1040"/>
      <c r="S34" s="1040"/>
      <c r="T34" s="1040"/>
      <c r="U34" s="1040"/>
      <c r="V34" s="1040">
        <v>16</v>
      </c>
      <c r="W34" s="1040"/>
      <c r="X34" s="1040"/>
      <c r="Y34" s="1040"/>
      <c r="Z34" s="1040"/>
      <c r="AA34" s="1040" t="s">
        <v>535</v>
      </c>
      <c r="AB34" s="1040"/>
      <c r="AC34" s="1040"/>
      <c r="AD34" s="1040"/>
      <c r="AE34" s="1041"/>
      <c r="AF34" s="1033" t="s">
        <v>112</v>
      </c>
      <c r="AG34" s="1034"/>
      <c r="AH34" s="1034"/>
      <c r="AI34" s="1034"/>
      <c r="AJ34" s="1035"/>
      <c r="AK34" s="976">
        <v>11</v>
      </c>
      <c r="AL34" s="967"/>
      <c r="AM34" s="967"/>
      <c r="AN34" s="967"/>
      <c r="AO34" s="967"/>
      <c r="AP34" s="967">
        <v>22</v>
      </c>
      <c r="AQ34" s="967"/>
      <c r="AR34" s="967"/>
      <c r="AS34" s="967"/>
      <c r="AT34" s="967"/>
      <c r="AU34" s="967">
        <v>18</v>
      </c>
      <c r="AV34" s="967"/>
      <c r="AW34" s="967"/>
      <c r="AX34" s="967"/>
      <c r="AY34" s="967"/>
      <c r="AZ34" s="1038" t="s">
        <v>535</v>
      </c>
      <c r="BA34" s="1038"/>
      <c r="BB34" s="1038"/>
      <c r="BC34" s="1038"/>
      <c r="BD34" s="1038"/>
      <c r="BE34" s="1022" t="s">
        <v>389</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390</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740</v>
      </c>
      <c r="AG63" s="955"/>
      <c r="AH63" s="955"/>
      <c r="AI63" s="955"/>
      <c r="AJ63" s="1020"/>
      <c r="AK63" s="1021"/>
      <c r="AL63" s="959"/>
      <c r="AM63" s="959"/>
      <c r="AN63" s="959"/>
      <c r="AO63" s="959"/>
      <c r="AP63" s="955">
        <v>8726</v>
      </c>
      <c r="AQ63" s="955"/>
      <c r="AR63" s="955"/>
      <c r="AS63" s="955"/>
      <c r="AT63" s="955"/>
      <c r="AU63" s="955">
        <v>6347</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393</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394</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536</v>
      </c>
      <c r="C68" s="982"/>
      <c r="D68" s="982"/>
      <c r="E68" s="982"/>
      <c r="F68" s="982"/>
      <c r="G68" s="982"/>
      <c r="H68" s="982"/>
      <c r="I68" s="982"/>
      <c r="J68" s="982"/>
      <c r="K68" s="982"/>
      <c r="L68" s="982"/>
      <c r="M68" s="982"/>
      <c r="N68" s="982"/>
      <c r="O68" s="982"/>
      <c r="P68" s="983"/>
      <c r="Q68" s="984">
        <v>7</v>
      </c>
      <c r="R68" s="978"/>
      <c r="S68" s="978"/>
      <c r="T68" s="978"/>
      <c r="U68" s="978"/>
      <c r="V68" s="978">
        <v>5</v>
      </c>
      <c r="W68" s="978"/>
      <c r="X68" s="978"/>
      <c r="Y68" s="978"/>
      <c r="Z68" s="978"/>
      <c r="AA68" s="978">
        <v>2</v>
      </c>
      <c r="AB68" s="978"/>
      <c r="AC68" s="978"/>
      <c r="AD68" s="978"/>
      <c r="AE68" s="978"/>
      <c r="AF68" s="978">
        <v>2</v>
      </c>
      <c r="AG68" s="978"/>
      <c r="AH68" s="978"/>
      <c r="AI68" s="978"/>
      <c r="AJ68" s="978"/>
      <c r="AK68" s="978" t="s">
        <v>535</v>
      </c>
      <c r="AL68" s="978"/>
      <c r="AM68" s="978"/>
      <c r="AN68" s="978"/>
      <c r="AO68" s="978"/>
      <c r="AP68" s="978" t="s">
        <v>535</v>
      </c>
      <c r="AQ68" s="978"/>
      <c r="AR68" s="978"/>
      <c r="AS68" s="978"/>
      <c r="AT68" s="978"/>
      <c r="AU68" s="978" t="s">
        <v>535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537</v>
      </c>
      <c r="C69" s="971"/>
      <c r="D69" s="971"/>
      <c r="E69" s="971"/>
      <c r="F69" s="971"/>
      <c r="G69" s="971"/>
      <c r="H69" s="971"/>
      <c r="I69" s="971"/>
      <c r="J69" s="971"/>
      <c r="K69" s="971"/>
      <c r="L69" s="971"/>
      <c r="M69" s="971"/>
      <c r="N69" s="971"/>
      <c r="O69" s="971"/>
      <c r="P69" s="972"/>
      <c r="Q69" s="973">
        <v>12664</v>
      </c>
      <c r="R69" s="967"/>
      <c r="S69" s="967"/>
      <c r="T69" s="967"/>
      <c r="U69" s="967"/>
      <c r="V69" s="967">
        <v>11120</v>
      </c>
      <c r="W69" s="967"/>
      <c r="X69" s="967"/>
      <c r="Y69" s="967"/>
      <c r="Z69" s="967"/>
      <c r="AA69" s="967">
        <v>1544</v>
      </c>
      <c r="AB69" s="967"/>
      <c r="AC69" s="967"/>
      <c r="AD69" s="967"/>
      <c r="AE69" s="967"/>
      <c r="AF69" s="967">
        <v>1544</v>
      </c>
      <c r="AG69" s="967"/>
      <c r="AH69" s="967"/>
      <c r="AI69" s="967"/>
      <c r="AJ69" s="967"/>
      <c r="AK69" s="967" t="s">
        <v>535</v>
      </c>
      <c r="AL69" s="967"/>
      <c r="AM69" s="967"/>
      <c r="AN69" s="967"/>
      <c r="AO69" s="967"/>
      <c r="AP69" s="967" t="s">
        <v>535</v>
      </c>
      <c r="AQ69" s="967"/>
      <c r="AR69" s="967"/>
      <c r="AS69" s="967"/>
      <c r="AT69" s="967"/>
      <c r="AU69" s="967" t="s">
        <v>535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538</v>
      </c>
      <c r="C70" s="971"/>
      <c r="D70" s="971"/>
      <c r="E70" s="971"/>
      <c r="F70" s="971"/>
      <c r="G70" s="971"/>
      <c r="H70" s="971"/>
      <c r="I70" s="971"/>
      <c r="J70" s="971"/>
      <c r="K70" s="971"/>
      <c r="L70" s="971"/>
      <c r="M70" s="971"/>
      <c r="N70" s="971"/>
      <c r="O70" s="971"/>
      <c r="P70" s="972"/>
      <c r="Q70" s="973">
        <v>170</v>
      </c>
      <c r="R70" s="967"/>
      <c r="S70" s="967"/>
      <c r="T70" s="967"/>
      <c r="U70" s="967"/>
      <c r="V70" s="967">
        <v>166</v>
      </c>
      <c r="W70" s="967"/>
      <c r="X70" s="967"/>
      <c r="Y70" s="967"/>
      <c r="Z70" s="967"/>
      <c r="AA70" s="967">
        <v>4</v>
      </c>
      <c r="AB70" s="967"/>
      <c r="AC70" s="967"/>
      <c r="AD70" s="967"/>
      <c r="AE70" s="967"/>
      <c r="AF70" s="967">
        <v>4</v>
      </c>
      <c r="AG70" s="967"/>
      <c r="AH70" s="967"/>
      <c r="AI70" s="967"/>
      <c r="AJ70" s="967"/>
      <c r="AK70" s="967">
        <v>10</v>
      </c>
      <c r="AL70" s="967"/>
      <c r="AM70" s="967"/>
      <c r="AN70" s="967"/>
      <c r="AO70" s="967"/>
      <c r="AP70" s="967" t="s">
        <v>535</v>
      </c>
      <c r="AQ70" s="967"/>
      <c r="AR70" s="967"/>
      <c r="AS70" s="967"/>
      <c r="AT70" s="967"/>
      <c r="AU70" s="967" t="s">
        <v>535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539</v>
      </c>
      <c r="C71" s="971"/>
      <c r="D71" s="971"/>
      <c r="E71" s="971"/>
      <c r="F71" s="971"/>
      <c r="G71" s="971"/>
      <c r="H71" s="971"/>
      <c r="I71" s="971"/>
      <c r="J71" s="971"/>
      <c r="K71" s="971"/>
      <c r="L71" s="971"/>
      <c r="M71" s="971"/>
      <c r="N71" s="971"/>
      <c r="O71" s="971"/>
      <c r="P71" s="972"/>
      <c r="Q71" s="973">
        <v>2220</v>
      </c>
      <c r="R71" s="967"/>
      <c r="S71" s="967"/>
      <c r="T71" s="967"/>
      <c r="U71" s="967"/>
      <c r="V71" s="967">
        <v>1748</v>
      </c>
      <c r="W71" s="967"/>
      <c r="X71" s="967"/>
      <c r="Y71" s="967"/>
      <c r="Z71" s="967"/>
      <c r="AA71" s="967">
        <v>472</v>
      </c>
      <c r="AB71" s="967"/>
      <c r="AC71" s="967"/>
      <c r="AD71" s="967"/>
      <c r="AE71" s="967"/>
      <c r="AF71" s="967">
        <v>1580</v>
      </c>
      <c r="AG71" s="967"/>
      <c r="AH71" s="967"/>
      <c r="AI71" s="967"/>
      <c r="AJ71" s="967"/>
      <c r="AK71" s="967" t="s">
        <v>535</v>
      </c>
      <c r="AL71" s="967"/>
      <c r="AM71" s="967"/>
      <c r="AN71" s="967"/>
      <c r="AO71" s="967"/>
      <c r="AP71" s="967">
        <v>4460</v>
      </c>
      <c r="AQ71" s="967"/>
      <c r="AR71" s="967"/>
      <c r="AS71" s="967"/>
      <c r="AT71" s="967"/>
      <c r="AU71" s="967" t="s">
        <v>535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540</v>
      </c>
      <c r="C72" s="971"/>
      <c r="D72" s="971"/>
      <c r="E72" s="971"/>
      <c r="F72" s="971"/>
      <c r="G72" s="971"/>
      <c r="H72" s="971"/>
      <c r="I72" s="971"/>
      <c r="J72" s="971"/>
      <c r="K72" s="971"/>
      <c r="L72" s="971"/>
      <c r="M72" s="971"/>
      <c r="N72" s="971"/>
      <c r="O72" s="971"/>
      <c r="P72" s="972"/>
      <c r="Q72" s="973">
        <v>508</v>
      </c>
      <c r="R72" s="967"/>
      <c r="S72" s="967"/>
      <c r="T72" s="967"/>
      <c r="U72" s="967"/>
      <c r="V72" s="967">
        <v>405</v>
      </c>
      <c r="W72" s="967"/>
      <c r="X72" s="967"/>
      <c r="Y72" s="967"/>
      <c r="Z72" s="967"/>
      <c r="AA72" s="967">
        <v>103</v>
      </c>
      <c r="AB72" s="967"/>
      <c r="AC72" s="967"/>
      <c r="AD72" s="967"/>
      <c r="AE72" s="967"/>
      <c r="AF72" s="967">
        <v>14</v>
      </c>
      <c r="AG72" s="967"/>
      <c r="AH72" s="967"/>
      <c r="AI72" s="967"/>
      <c r="AJ72" s="967"/>
      <c r="AK72" s="967">
        <v>0</v>
      </c>
      <c r="AL72" s="967"/>
      <c r="AM72" s="967"/>
      <c r="AN72" s="967"/>
      <c r="AO72" s="967"/>
      <c r="AP72" s="967">
        <v>3767</v>
      </c>
      <c r="AQ72" s="967"/>
      <c r="AR72" s="967"/>
      <c r="AS72" s="967"/>
      <c r="AT72" s="967"/>
      <c r="AU72" s="967">
        <v>558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541</v>
      </c>
      <c r="C73" s="971"/>
      <c r="D73" s="971"/>
      <c r="E73" s="971"/>
      <c r="F73" s="971"/>
      <c r="G73" s="971"/>
      <c r="H73" s="971"/>
      <c r="I73" s="971"/>
      <c r="J73" s="971"/>
      <c r="K73" s="971"/>
      <c r="L73" s="971"/>
      <c r="M73" s="971"/>
      <c r="N73" s="971"/>
      <c r="O73" s="971"/>
      <c r="P73" s="972"/>
      <c r="Q73" s="973">
        <v>466</v>
      </c>
      <c r="R73" s="967"/>
      <c r="S73" s="967"/>
      <c r="T73" s="967"/>
      <c r="U73" s="967"/>
      <c r="V73" s="967">
        <v>420</v>
      </c>
      <c r="W73" s="967"/>
      <c r="X73" s="967"/>
      <c r="Y73" s="967"/>
      <c r="Z73" s="967"/>
      <c r="AA73" s="967">
        <v>46</v>
      </c>
      <c r="AB73" s="967"/>
      <c r="AC73" s="967"/>
      <c r="AD73" s="967"/>
      <c r="AE73" s="967"/>
      <c r="AF73" s="967">
        <v>46</v>
      </c>
      <c r="AG73" s="967"/>
      <c r="AH73" s="967"/>
      <c r="AI73" s="967"/>
      <c r="AJ73" s="967"/>
      <c r="AK73" s="967" t="s">
        <v>535</v>
      </c>
      <c r="AL73" s="967"/>
      <c r="AM73" s="967"/>
      <c r="AN73" s="967"/>
      <c r="AO73" s="967"/>
      <c r="AP73" s="967">
        <v>114</v>
      </c>
      <c r="AQ73" s="967"/>
      <c r="AR73" s="967"/>
      <c r="AS73" s="967"/>
      <c r="AT73" s="967"/>
      <c r="AU73" s="967">
        <v>28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542</v>
      </c>
      <c r="C74" s="971"/>
      <c r="D74" s="971"/>
      <c r="E74" s="971"/>
      <c r="F74" s="971"/>
      <c r="G74" s="971"/>
      <c r="H74" s="971"/>
      <c r="I74" s="971"/>
      <c r="J74" s="971"/>
      <c r="K74" s="971"/>
      <c r="L74" s="971"/>
      <c r="M74" s="971"/>
      <c r="N74" s="971"/>
      <c r="O74" s="971"/>
      <c r="P74" s="972"/>
      <c r="Q74" s="973">
        <v>454</v>
      </c>
      <c r="R74" s="967"/>
      <c r="S74" s="967"/>
      <c r="T74" s="967"/>
      <c r="U74" s="967"/>
      <c r="V74" s="967">
        <v>422</v>
      </c>
      <c r="W74" s="967"/>
      <c r="X74" s="967"/>
      <c r="Y74" s="967"/>
      <c r="Z74" s="967"/>
      <c r="AA74" s="967">
        <v>32</v>
      </c>
      <c r="AB74" s="967"/>
      <c r="AC74" s="967"/>
      <c r="AD74" s="967"/>
      <c r="AE74" s="967"/>
      <c r="AF74" s="967">
        <v>32</v>
      </c>
      <c r="AG74" s="967"/>
      <c r="AH74" s="967"/>
      <c r="AI74" s="967"/>
      <c r="AJ74" s="967"/>
      <c r="AK74" s="967">
        <v>10</v>
      </c>
      <c r="AL74" s="967"/>
      <c r="AM74" s="967"/>
      <c r="AN74" s="967"/>
      <c r="AO74" s="967"/>
      <c r="AP74" s="967" t="s">
        <v>535</v>
      </c>
      <c r="AQ74" s="967"/>
      <c r="AR74" s="967"/>
      <c r="AS74" s="967"/>
      <c r="AT74" s="967"/>
      <c r="AU74" s="967" t="s">
        <v>535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543</v>
      </c>
      <c r="C75" s="971"/>
      <c r="D75" s="971"/>
      <c r="E75" s="971"/>
      <c r="F75" s="971"/>
      <c r="G75" s="971"/>
      <c r="H75" s="971"/>
      <c r="I75" s="971"/>
      <c r="J75" s="971"/>
      <c r="K75" s="971"/>
      <c r="L75" s="971"/>
      <c r="M75" s="971"/>
      <c r="N75" s="971"/>
      <c r="O75" s="971"/>
      <c r="P75" s="972"/>
      <c r="Q75" s="974">
        <v>159130</v>
      </c>
      <c r="R75" s="975"/>
      <c r="S75" s="975"/>
      <c r="T75" s="975"/>
      <c r="U75" s="976"/>
      <c r="V75" s="977">
        <v>153912</v>
      </c>
      <c r="W75" s="975"/>
      <c r="X75" s="975"/>
      <c r="Y75" s="975"/>
      <c r="Z75" s="976"/>
      <c r="AA75" s="977">
        <v>5218</v>
      </c>
      <c r="AB75" s="975"/>
      <c r="AC75" s="975"/>
      <c r="AD75" s="975"/>
      <c r="AE75" s="976"/>
      <c r="AF75" s="977">
        <v>5216</v>
      </c>
      <c r="AG75" s="975"/>
      <c r="AH75" s="975"/>
      <c r="AI75" s="975"/>
      <c r="AJ75" s="976"/>
      <c r="AK75" s="977">
        <v>3424</v>
      </c>
      <c r="AL75" s="975"/>
      <c r="AM75" s="975"/>
      <c r="AN75" s="975"/>
      <c r="AO75" s="976"/>
      <c r="AP75" s="977" t="s">
        <v>535</v>
      </c>
      <c r="AQ75" s="975"/>
      <c r="AR75" s="975"/>
      <c r="AS75" s="975"/>
      <c r="AT75" s="976"/>
      <c r="AU75" s="977" t="s">
        <v>535</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544</v>
      </c>
      <c r="C76" s="971"/>
      <c r="D76" s="971"/>
      <c r="E76" s="971"/>
      <c r="F76" s="971"/>
      <c r="G76" s="971"/>
      <c r="H76" s="971"/>
      <c r="I76" s="971"/>
      <c r="J76" s="971"/>
      <c r="K76" s="971"/>
      <c r="L76" s="971"/>
      <c r="M76" s="971"/>
      <c r="N76" s="971"/>
      <c r="O76" s="971"/>
      <c r="P76" s="972"/>
      <c r="Q76" s="974">
        <v>4785</v>
      </c>
      <c r="R76" s="975"/>
      <c r="S76" s="975"/>
      <c r="T76" s="975"/>
      <c r="U76" s="976"/>
      <c r="V76" s="977">
        <v>4618</v>
      </c>
      <c r="W76" s="975"/>
      <c r="X76" s="975"/>
      <c r="Y76" s="975"/>
      <c r="Z76" s="976"/>
      <c r="AA76" s="977">
        <v>167</v>
      </c>
      <c r="AB76" s="975"/>
      <c r="AC76" s="975"/>
      <c r="AD76" s="975"/>
      <c r="AE76" s="976"/>
      <c r="AF76" s="977">
        <v>167</v>
      </c>
      <c r="AG76" s="975"/>
      <c r="AH76" s="975"/>
      <c r="AI76" s="975"/>
      <c r="AJ76" s="976"/>
      <c r="AK76" s="977">
        <v>11</v>
      </c>
      <c r="AL76" s="975"/>
      <c r="AM76" s="975"/>
      <c r="AN76" s="975"/>
      <c r="AO76" s="976"/>
      <c r="AP76" s="977">
        <v>3611</v>
      </c>
      <c r="AQ76" s="975"/>
      <c r="AR76" s="975"/>
      <c r="AS76" s="975"/>
      <c r="AT76" s="976"/>
      <c r="AU76" s="977">
        <v>72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545</v>
      </c>
      <c r="C77" s="971"/>
      <c r="D77" s="971"/>
      <c r="E77" s="971"/>
      <c r="F77" s="971"/>
      <c r="G77" s="971"/>
      <c r="H77" s="971"/>
      <c r="I77" s="971"/>
      <c r="J77" s="971"/>
      <c r="K77" s="971"/>
      <c r="L77" s="971"/>
      <c r="M77" s="971"/>
      <c r="N77" s="971"/>
      <c r="O77" s="971"/>
      <c r="P77" s="972"/>
      <c r="Q77" s="974">
        <v>820</v>
      </c>
      <c r="R77" s="975"/>
      <c r="S77" s="975"/>
      <c r="T77" s="975"/>
      <c r="U77" s="976"/>
      <c r="V77" s="977">
        <v>738</v>
      </c>
      <c r="W77" s="975"/>
      <c r="X77" s="975"/>
      <c r="Y77" s="975"/>
      <c r="Z77" s="976"/>
      <c r="AA77" s="977">
        <v>82</v>
      </c>
      <c r="AB77" s="975"/>
      <c r="AC77" s="975"/>
      <c r="AD77" s="975"/>
      <c r="AE77" s="976"/>
      <c r="AF77" s="977">
        <v>82</v>
      </c>
      <c r="AG77" s="975"/>
      <c r="AH77" s="975"/>
      <c r="AI77" s="975"/>
      <c r="AJ77" s="976"/>
      <c r="AK77" s="977">
        <v>0</v>
      </c>
      <c r="AL77" s="975"/>
      <c r="AM77" s="975"/>
      <c r="AN77" s="975"/>
      <c r="AO77" s="976"/>
      <c r="AP77" s="977">
        <v>473</v>
      </c>
      <c r="AQ77" s="975"/>
      <c r="AR77" s="975"/>
      <c r="AS77" s="975"/>
      <c r="AT77" s="976"/>
      <c r="AU77" s="977">
        <v>47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546</v>
      </c>
      <c r="C78" s="971"/>
      <c r="D78" s="971"/>
      <c r="E78" s="971"/>
      <c r="F78" s="971"/>
      <c r="G78" s="971"/>
      <c r="H78" s="971"/>
      <c r="I78" s="971"/>
      <c r="J78" s="971"/>
      <c r="K78" s="971"/>
      <c r="L78" s="971"/>
      <c r="M78" s="971"/>
      <c r="N78" s="971"/>
      <c r="O78" s="971"/>
      <c r="P78" s="972"/>
      <c r="Q78" s="973">
        <v>5742</v>
      </c>
      <c r="R78" s="967"/>
      <c r="S78" s="967"/>
      <c r="T78" s="967"/>
      <c r="U78" s="967"/>
      <c r="V78" s="967">
        <v>5685</v>
      </c>
      <c r="W78" s="967"/>
      <c r="X78" s="967"/>
      <c r="Y78" s="967"/>
      <c r="Z78" s="967"/>
      <c r="AA78" s="967">
        <v>57</v>
      </c>
      <c r="AB78" s="967"/>
      <c r="AC78" s="967"/>
      <c r="AD78" s="967"/>
      <c r="AE78" s="967"/>
      <c r="AF78" s="967">
        <v>22</v>
      </c>
      <c r="AG78" s="967"/>
      <c r="AH78" s="967"/>
      <c r="AI78" s="967"/>
      <c r="AJ78" s="967"/>
      <c r="AK78" s="967">
        <v>169</v>
      </c>
      <c r="AL78" s="967"/>
      <c r="AM78" s="967"/>
      <c r="AN78" s="967"/>
      <c r="AO78" s="967"/>
      <c r="AP78" s="967">
        <v>1972</v>
      </c>
      <c r="AQ78" s="967"/>
      <c r="AR78" s="967"/>
      <c r="AS78" s="967"/>
      <c r="AT78" s="967"/>
      <c r="AU78" s="967">
        <v>300</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547</v>
      </c>
      <c r="C79" s="971"/>
      <c r="D79" s="971"/>
      <c r="E79" s="971"/>
      <c r="F79" s="971"/>
      <c r="G79" s="971"/>
      <c r="H79" s="971"/>
      <c r="I79" s="971"/>
      <c r="J79" s="971"/>
      <c r="K79" s="971"/>
      <c r="L79" s="971"/>
      <c r="M79" s="971"/>
      <c r="N79" s="971"/>
      <c r="O79" s="971"/>
      <c r="P79" s="972"/>
      <c r="Q79" s="973">
        <v>187</v>
      </c>
      <c r="R79" s="967"/>
      <c r="S79" s="967"/>
      <c r="T79" s="967"/>
      <c r="U79" s="967"/>
      <c r="V79" s="967">
        <v>181</v>
      </c>
      <c r="W79" s="967"/>
      <c r="X79" s="967"/>
      <c r="Y79" s="967"/>
      <c r="Z79" s="967"/>
      <c r="AA79" s="967">
        <v>6</v>
      </c>
      <c r="AB79" s="967"/>
      <c r="AC79" s="967"/>
      <c r="AD79" s="967"/>
      <c r="AE79" s="967"/>
      <c r="AF79" s="967">
        <v>6</v>
      </c>
      <c r="AG79" s="967"/>
      <c r="AH79" s="967"/>
      <c r="AI79" s="967"/>
      <c r="AJ79" s="967"/>
      <c r="AK79" s="967" t="s">
        <v>535</v>
      </c>
      <c r="AL79" s="967"/>
      <c r="AM79" s="967"/>
      <c r="AN79" s="967"/>
      <c r="AO79" s="967"/>
      <c r="AP79" s="967" t="s">
        <v>535</v>
      </c>
      <c r="AQ79" s="967"/>
      <c r="AR79" s="967"/>
      <c r="AS79" s="967"/>
      <c r="AT79" s="967"/>
      <c r="AU79" s="967" t="s">
        <v>535</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548</v>
      </c>
      <c r="C80" s="971"/>
      <c r="D80" s="971"/>
      <c r="E80" s="971"/>
      <c r="F80" s="971"/>
      <c r="G80" s="971"/>
      <c r="H80" s="971"/>
      <c r="I80" s="971"/>
      <c r="J80" s="971"/>
      <c r="K80" s="971"/>
      <c r="L80" s="971"/>
      <c r="M80" s="971"/>
      <c r="N80" s="971"/>
      <c r="O80" s="971"/>
      <c r="P80" s="972"/>
      <c r="Q80" s="973">
        <v>892</v>
      </c>
      <c r="R80" s="967"/>
      <c r="S80" s="967"/>
      <c r="T80" s="967"/>
      <c r="U80" s="967"/>
      <c r="V80" s="967">
        <v>846</v>
      </c>
      <c r="W80" s="967"/>
      <c r="X80" s="967"/>
      <c r="Y80" s="967"/>
      <c r="Z80" s="967"/>
      <c r="AA80" s="967">
        <v>47</v>
      </c>
      <c r="AB80" s="967"/>
      <c r="AC80" s="967"/>
      <c r="AD80" s="967"/>
      <c r="AE80" s="967"/>
      <c r="AF80" s="967">
        <v>47</v>
      </c>
      <c r="AG80" s="967"/>
      <c r="AH80" s="967"/>
      <c r="AI80" s="967"/>
      <c r="AJ80" s="967"/>
      <c r="AK80" s="967">
        <v>4</v>
      </c>
      <c r="AL80" s="967"/>
      <c r="AM80" s="967"/>
      <c r="AN80" s="967"/>
      <c r="AO80" s="967"/>
      <c r="AP80" s="967" t="s">
        <v>535</v>
      </c>
      <c r="AQ80" s="967"/>
      <c r="AR80" s="967"/>
      <c r="AS80" s="967"/>
      <c r="AT80" s="967"/>
      <c r="AU80" s="967" t="s">
        <v>535</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8762</v>
      </c>
      <c r="AG88" s="955"/>
      <c r="AH88" s="955"/>
      <c r="AI88" s="955"/>
      <c r="AJ88" s="955"/>
      <c r="AK88" s="959"/>
      <c r="AL88" s="959"/>
      <c r="AM88" s="959"/>
      <c r="AN88" s="959"/>
      <c r="AO88" s="959"/>
      <c r="AP88" s="955">
        <v>14397</v>
      </c>
      <c r="AQ88" s="955"/>
      <c r="AR88" s="955"/>
      <c r="AS88" s="955"/>
      <c r="AT88" s="955"/>
      <c r="AU88" s="955">
        <v>1005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SUM(CR7:CR8)</f>
        <v>24</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286</v>
      </c>
      <c r="AG109" s="888"/>
      <c r="AH109" s="888"/>
      <c r="AI109" s="888"/>
      <c r="AJ109" s="889"/>
      <c r="AK109" s="890" t="s">
        <v>285</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286</v>
      </c>
      <c r="BW109" s="888"/>
      <c r="BX109" s="888"/>
      <c r="BY109" s="888"/>
      <c r="BZ109" s="889"/>
      <c r="CA109" s="890" t="s">
        <v>285</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286</v>
      </c>
      <c r="DM109" s="888"/>
      <c r="DN109" s="888"/>
      <c r="DO109" s="888"/>
      <c r="DP109" s="889"/>
      <c r="DQ109" s="890" t="s">
        <v>285</v>
      </c>
      <c r="DR109" s="888"/>
      <c r="DS109" s="888"/>
      <c r="DT109" s="888"/>
      <c r="DU109" s="889"/>
      <c r="DV109" s="890" t="s">
        <v>405</v>
      </c>
      <c r="DW109" s="888"/>
      <c r="DX109" s="888"/>
      <c r="DY109" s="888"/>
      <c r="DZ109" s="919"/>
    </row>
    <row r="110" spans="1:131" s="197" customFormat="1" ht="26.25" customHeight="1" x14ac:dyDescent="0.15">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2420049</v>
      </c>
      <c r="AB110" s="873"/>
      <c r="AC110" s="873"/>
      <c r="AD110" s="873"/>
      <c r="AE110" s="874"/>
      <c r="AF110" s="875">
        <v>2552027</v>
      </c>
      <c r="AG110" s="873"/>
      <c r="AH110" s="873"/>
      <c r="AI110" s="873"/>
      <c r="AJ110" s="874"/>
      <c r="AK110" s="875">
        <v>2496489</v>
      </c>
      <c r="AL110" s="873"/>
      <c r="AM110" s="873"/>
      <c r="AN110" s="873"/>
      <c r="AO110" s="874"/>
      <c r="AP110" s="876">
        <v>27.4</v>
      </c>
      <c r="AQ110" s="877"/>
      <c r="AR110" s="877"/>
      <c r="AS110" s="877"/>
      <c r="AT110" s="878"/>
      <c r="AU110" s="920" t="s">
        <v>60</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13103154</v>
      </c>
      <c r="BR110" s="800"/>
      <c r="BS110" s="800"/>
      <c r="BT110" s="800"/>
      <c r="BU110" s="800"/>
      <c r="BV110" s="800">
        <v>12675705</v>
      </c>
      <c r="BW110" s="800"/>
      <c r="BX110" s="800"/>
      <c r="BY110" s="800"/>
      <c r="BZ110" s="800"/>
      <c r="CA110" s="800">
        <v>11825023</v>
      </c>
      <c r="CB110" s="800"/>
      <c r="CC110" s="800"/>
      <c r="CD110" s="800"/>
      <c r="CE110" s="800"/>
      <c r="CF110" s="861">
        <v>129.6</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52516</v>
      </c>
      <c r="BR111" s="771"/>
      <c r="BS111" s="771"/>
      <c r="BT111" s="771"/>
      <c r="BU111" s="771"/>
      <c r="BV111" s="771">
        <v>43374</v>
      </c>
      <c r="BW111" s="771"/>
      <c r="BX111" s="771"/>
      <c r="BY111" s="771"/>
      <c r="BZ111" s="771"/>
      <c r="CA111" s="771">
        <v>34232</v>
      </c>
      <c r="CB111" s="771"/>
      <c r="CC111" s="771"/>
      <c r="CD111" s="771"/>
      <c r="CE111" s="771"/>
      <c r="CF111" s="848">
        <v>0.4</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7093305</v>
      </c>
      <c r="BR112" s="771"/>
      <c r="BS112" s="771"/>
      <c r="BT112" s="771"/>
      <c r="BU112" s="771"/>
      <c r="BV112" s="771">
        <v>6666727</v>
      </c>
      <c r="BW112" s="771"/>
      <c r="BX112" s="771"/>
      <c r="BY112" s="771"/>
      <c r="BZ112" s="771"/>
      <c r="CA112" s="771">
        <v>6347891</v>
      </c>
      <c r="CB112" s="771"/>
      <c r="CC112" s="771"/>
      <c r="CD112" s="771"/>
      <c r="CE112" s="771"/>
      <c r="CF112" s="848">
        <v>69.599999999999994</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52516</v>
      </c>
      <c r="DH112" s="771"/>
      <c r="DI112" s="771"/>
      <c r="DJ112" s="771"/>
      <c r="DK112" s="771"/>
      <c r="DL112" s="771">
        <v>43374</v>
      </c>
      <c r="DM112" s="771"/>
      <c r="DN112" s="771"/>
      <c r="DO112" s="771"/>
      <c r="DP112" s="771"/>
      <c r="DQ112" s="771">
        <v>34232</v>
      </c>
      <c r="DR112" s="771"/>
      <c r="DS112" s="771"/>
      <c r="DT112" s="771"/>
      <c r="DU112" s="771"/>
      <c r="DV112" s="823">
        <v>0.4</v>
      </c>
      <c r="DW112" s="823"/>
      <c r="DX112" s="823"/>
      <c r="DY112" s="823"/>
      <c r="DZ112" s="824"/>
    </row>
    <row r="113" spans="1:130" s="197" customFormat="1" ht="26.25" customHeight="1" x14ac:dyDescent="0.15">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742032</v>
      </c>
      <c r="AB113" s="909"/>
      <c r="AC113" s="909"/>
      <c r="AD113" s="909"/>
      <c r="AE113" s="910"/>
      <c r="AF113" s="911">
        <v>692897</v>
      </c>
      <c r="AG113" s="909"/>
      <c r="AH113" s="909"/>
      <c r="AI113" s="909"/>
      <c r="AJ113" s="910"/>
      <c r="AK113" s="911">
        <v>776404</v>
      </c>
      <c r="AL113" s="909"/>
      <c r="AM113" s="909"/>
      <c r="AN113" s="909"/>
      <c r="AO113" s="910"/>
      <c r="AP113" s="912">
        <v>8.5</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866572</v>
      </c>
      <c r="BR113" s="771"/>
      <c r="BS113" s="771"/>
      <c r="BT113" s="771"/>
      <c r="BU113" s="771"/>
      <c r="BV113" s="771">
        <v>803594</v>
      </c>
      <c r="BW113" s="771"/>
      <c r="BX113" s="771"/>
      <c r="BY113" s="771"/>
      <c r="BZ113" s="771"/>
      <c r="CA113" s="771">
        <v>1005371</v>
      </c>
      <c r="CB113" s="771"/>
      <c r="CC113" s="771"/>
      <c r="CD113" s="771"/>
      <c r="CE113" s="771"/>
      <c r="CF113" s="848">
        <v>11</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107483</v>
      </c>
      <c r="AB114" s="784"/>
      <c r="AC114" s="784"/>
      <c r="AD114" s="784"/>
      <c r="AE114" s="785"/>
      <c r="AF114" s="786">
        <v>108100</v>
      </c>
      <c r="AG114" s="784"/>
      <c r="AH114" s="784"/>
      <c r="AI114" s="784"/>
      <c r="AJ114" s="785"/>
      <c r="AK114" s="786">
        <v>107798</v>
      </c>
      <c r="AL114" s="784"/>
      <c r="AM114" s="784"/>
      <c r="AN114" s="784"/>
      <c r="AO114" s="785"/>
      <c r="AP114" s="754">
        <v>1.2</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4002407</v>
      </c>
      <c r="BR114" s="771"/>
      <c r="BS114" s="771"/>
      <c r="BT114" s="771"/>
      <c r="BU114" s="771"/>
      <c r="BV114" s="771">
        <v>3312326</v>
      </c>
      <c r="BW114" s="771"/>
      <c r="BX114" s="771"/>
      <c r="BY114" s="771"/>
      <c r="BZ114" s="771"/>
      <c r="CA114" s="771">
        <v>3020272</v>
      </c>
      <c r="CB114" s="771"/>
      <c r="CC114" s="771"/>
      <c r="CD114" s="771"/>
      <c r="CE114" s="771"/>
      <c r="CF114" s="848">
        <v>33.1</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18322</v>
      </c>
      <c r="AB115" s="909"/>
      <c r="AC115" s="909"/>
      <c r="AD115" s="909"/>
      <c r="AE115" s="910"/>
      <c r="AF115" s="911">
        <v>19857</v>
      </c>
      <c r="AG115" s="909"/>
      <c r="AH115" s="909"/>
      <c r="AI115" s="909"/>
      <c r="AJ115" s="910"/>
      <c r="AK115" s="911">
        <v>14498</v>
      </c>
      <c r="AL115" s="909"/>
      <c r="AM115" s="909"/>
      <c r="AN115" s="909"/>
      <c r="AO115" s="910"/>
      <c r="AP115" s="912">
        <v>0.2</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3287886</v>
      </c>
      <c r="AB117" s="895"/>
      <c r="AC117" s="895"/>
      <c r="AD117" s="895"/>
      <c r="AE117" s="896"/>
      <c r="AF117" s="898">
        <v>3372881</v>
      </c>
      <c r="AG117" s="895"/>
      <c r="AH117" s="895"/>
      <c r="AI117" s="895"/>
      <c r="AJ117" s="896"/>
      <c r="AK117" s="898">
        <v>3395189</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286</v>
      </c>
      <c r="AG118" s="888"/>
      <c r="AH118" s="888"/>
      <c r="AI118" s="888"/>
      <c r="AJ118" s="889"/>
      <c r="AK118" s="890" t="s">
        <v>285</v>
      </c>
      <c r="AL118" s="888"/>
      <c r="AM118" s="888"/>
      <c r="AN118" s="888"/>
      <c r="AO118" s="889"/>
      <c r="AP118" s="891" t="s">
        <v>405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433</v>
      </c>
      <c r="BP118" s="838"/>
      <c r="BQ118" s="857">
        <v>25117954</v>
      </c>
      <c r="BR118" s="858"/>
      <c r="BS118" s="858"/>
      <c r="BT118" s="858"/>
      <c r="BU118" s="858"/>
      <c r="BV118" s="858">
        <v>23501726</v>
      </c>
      <c r="BW118" s="858"/>
      <c r="BX118" s="858"/>
      <c r="BY118" s="858"/>
      <c r="BZ118" s="858"/>
      <c r="CA118" s="858">
        <v>22232789</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6365659</v>
      </c>
      <c r="BR119" s="800"/>
      <c r="BS119" s="800"/>
      <c r="BT119" s="800"/>
      <c r="BU119" s="800"/>
      <c r="BV119" s="800">
        <v>7149746</v>
      </c>
      <c r="BW119" s="800"/>
      <c r="BX119" s="800"/>
      <c r="BY119" s="800"/>
      <c r="BZ119" s="800"/>
      <c r="CA119" s="800">
        <v>7611121</v>
      </c>
      <c r="CB119" s="800"/>
      <c r="CC119" s="800"/>
      <c r="CD119" s="800"/>
      <c r="CE119" s="800"/>
      <c r="CF119" s="861">
        <v>83.4</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2690</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439</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6953076</v>
      </c>
      <c r="DH120" s="800"/>
      <c r="DI120" s="800"/>
      <c r="DJ120" s="800"/>
      <c r="DK120" s="800"/>
      <c r="DL120" s="800">
        <v>6478170</v>
      </c>
      <c r="DM120" s="800"/>
      <c r="DN120" s="800"/>
      <c r="DO120" s="800"/>
      <c r="DP120" s="800"/>
      <c r="DQ120" s="800">
        <v>6203278</v>
      </c>
      <c r="DR120" s="800"/>
      <c r="DS120" s="800"/>
      <c r="DT120" s="800"/>
      <c r="DU120" s="800"/>
      <c r="DV120" s="801">
        <v>68</v>
      </c>
      <c r="DW120" s="801"/>
      <c r="DX120" s="801"/>
      <c r="DY120" s="801"/>
      <c r="DZ120" s="802"/>
    </row>
    <row r="121" spans="1:130" s="197" customFormat="1" ht="26.25" customHeight="1" x14ac:dyDescent="0.15">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8024</v>
      </c>
      <c r="AB121" s="784"/>
      <c r="AC121" s="784"/>
      <c r="AD121" s="784"/>
      <c r="AE121" s="785"/>
      <c r="AF121" s="786">
        <v>8105</v>
      </c>
      <c r="AG121" s="784"/>
      <c r="AH121" s="784"/>
      <c r="AI121" s="784"/>
      <c r="AJ121" s="785"/>
      <c r="AK121" s="786">
        <v>8240</v>
      </c>
      <c r="AL121" s="784"/>
      <c r="AM121" s="784"/>
      <c r="AN121" s="784"/>
      <c r="AO121" s="785"/>
      <c r="AP121" s="754">
        <v>0.1</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16853220</v>
      </c>
      <c r="BR121" s="858"/>
      <c r="BS121" s="858"/>
      <c r="BT121" s="858"/>
      <c r="BU121" s="858"/>
      <c r="BV121" s="858">
        <v>16929392</v>
      </c>
      <c r="BW121" s="858"/>
      <c r="BX121" s="858"/>
      <c r="BY121" s="858"/>
      <c r="BZ121" s="858"/>
      <c r="CA121" s="858">
        <v>16491541</v>
      </c>
      <c r="CB121" s="858"/>
      <c r="CC121" s="858"/>
      <c r="CD121" s="858"/>
      <c r="CE121" s="858"/>
      <c r="CF121" s="859">
        <v>180.7</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72796</v>
      </c>
      <c r="DH121" s="771"/>
      <c r="DI121" s="771"/>
      <c r="DJ121" s="771"/>
      <c r="DK121" s="771"/>
      <c r="DL121" s="771">
        <v>62460</v>
      </c>
      <c r="DM121" s="771"/>
      <c r="DN121" s="771"/>
      <c r="DO121" s="771"/>
      <c r="DP121" s="771"/>
      <c r="DQ121" s="771">
        <v>48173</v>
      </c>
      <c r="DR121" s="771"/>
      <c r="DS121" s="771"/>
      <c r="DT121" s="771"/>
      <c r="DU121" s="771"/>
      <c r="DV121" s="823">
        <v>0.5</v>
      </c>
      <c r="DW121" s="823"/>
      <c r="DX121" s="823"/>
      <c r="DY121" s="823"/>
      <c r="DZ121" s="824"/>
    </row>
    <row r="122" spans="1:130" s="197" customFormat="1" ht="26.25" customHeight="1" x14ac:dyDescent="0.15">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442</v>
      </c>
      <c r="BP122" s="838"/>
      <c r="BQ122" s="839">
        <v>23221569</v>
      </c>
      <c r="BR122" s="840"/>
      <c r="BS122" s="840"/>
      <c r="BT122" s="840"/>
      <c r="BU122" s="840"/>
      <c r="BV122" s="840">
        <v>24079138</v>
      </c>
      <c r="BW122" s="840"/>
      <c r="BX122" s="840"/>
      <c r="BY122" s="840"/>
      <c r="BZ122" s="840"/>
      <c r="CA122" s="840">
        <v>24102662</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55319</v>
      </c>
      <c r="DH122" s="771"/>
      <c r="DI122" s="771"/>
      <c r="DJ122" s="771"/>
      <c r="DK122" s="771"/>
      <c r="DL122" s="771">
        <v>27657</v>
      </c>
      <c r="DM122" s="771"/>
      <c r="DN122" s="771"/>
      <c r="DO122" s="771"/>
      <c r="DP122" s="771"/>
      <c r="DQ122" s="771">
        <v>18197</v>
      </c>
      <c r="DR122" s="771"/>
      <c r="DS122" s="771"/>
      <c r="DT122" s="771"/>
      <c r="DU122" s="771"/>
      <c r="DV122" s="823">
        <v>0.2</v>
      </c>
      <c r="DW122" s="823"/>
      <c r="DX122" s="823"/>
      <c r="DY122" s="823"/>
      <c r="DZ122" s="824"/>
    </row>
    <row r="123" spans="1:130" s="197" customFormat="1" ht="26.25" customHeight="1" thickBot="1" x14ac:dyDescent="0.2">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20.2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10298</v>
      </c>
      <c r="AB127" s="784"/>
      <c r="AC127" s="784"/>
      <c r="AD127" s="784"/>
      <c r="AE127" s="785"/>
      <c r="AF127" s="786">
        <v>11752</v>
      </c>
      <c r="AG127" s="784"/>
      <c r="AH127" s="784"/>
      <c r="AI127" s="784"/>
      <c r="AJ127" s="785"/>
      <c r="AK127" s="786">
        <v>6258</v>
      </c>
      <c r="AL127" s="784"/>
      <c r="AM127" s="784"/>
      <c r="AN127" s="784"/>
      <c r="AO127" s="785"/>
      <c r="AP127" s="754">
        <v>0.1</v>
      </c>
      <c r="AQ127" s="755"/>
      <c r="AR127" s="755"/>
      <c r="AS127" s="755"/>
      <c r="AT127" s="756"/>
      <c r="AU127" s="233"/>
      <c r="AV127" s="233"/>
      <c r="AW127" s="233"/>
      <c r="AX127" s="757" t="s">
        <v>453</v>
      </c>
      <c r="AY127" s="758"/>
      <c r="AZ127" s="758"/>
      <c r="BA127" s="758"/>
      <c r="BB127" s="758"/>
      <c r="BC127" s="758"/>
      <c r="BD127" s="758"/>
      <c r="BE127" s="759"/>
      <c r="BF127" s="760" t="s">
        <v>112</v>
      </c>
      <c r="BG127" s="761"/>
      <c r="BH127" s="761"/>
      <c r="BI127" s="761"/>
      <c r="BJ127" s="761"/>
      <c r="BK127" s="761"/>
      <c r="BL127" s="762"/>
      <c r="BM127" s="760">
        <v>13.16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3697</v>
      </c>
      <c r="AB128" s="724"/>
      <c r="AC128" s="724"/>
      <c r="AD128" s="724"/>
      <c r="AE128" s="725"/>
      <c r="AF128" s="726">
        <v>2690</v>
      </c>
      <c r="AG128" s="724"/>
      <c r="AH128" s="724"/>
      <c r="AI128" s="724"/>
      <c r="AJ128" s="725"/>
      <c r="AK128" s="726" t="s">
        <v>112</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112</v>
      </c>
      <c r="BG128" s="791"/>
      <c r="BH128" s="791"/>
      <c r="BI128" s="791"/>
      <c r="BJ128" s="791"/>
      <c r="BK128" s="791"/>
      <c r="BL128" s="792"/>
      <c r="BM128" s="790">
        <v>18.16</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11303721</v>
      </c>
      <c r="AB129" s="784"/>
      <c r="AC129" s="784"/>
      <c r="AD129" s="784"/>
      <c r="AE129" s="785"/>
      <c r="AF129" s="786">
        <v>11337086</v>
      </c>
      <c r="AG129" s="784"/>
      <c r="AH129" s="784"/>
      <c r="AI129" s="784"/>
      <c r="AJ129" s="785"/>
      <c r="AK129" s="786">
        <v>11147035</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14.9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1924233</v>
      </c>
      <c r="AB130" s="784"/>
      <c r="AC130" s="784"/>
      <c r="AD130" s="784"/>
      <c r="AE130" s="785"/>
      <c r="AF130" s="786">
        <v>1917798</v>
      </c>
      <c r="AG130" s="784"/>
      <c r="AH130" s="784"/>
      <c r="AI130" s="784"/>
      <c r="AJ130" s="785"/>
      <c r="AK130" s="786">
        <v>2021858</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9379488</v>
      </c>
      <c r="AB131" s="717"/>
      <c r="AC131" s="717"/>
      <c r="AD131" s="717"/>
      <c r="AE131" s="718"/>
      <c r="AF131" s="719">
        <v>9419288</v>
      </c>
      <c r="AG131" s="717"/>
      <c r="AH131" s="717"/>
      <c r="AI131" s="717"/>
      <c r="AJ131" s="718"/>
      <c r="AK131" s="719">
        <v>9125177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14.49925625</v>
      </c>
      <c r="AB132" s="740"/>
      <c r="AC132" s="740"/>
      <c r="AD132" s="740"/>
      <c r="AE132" s="741"/>
      <c r="AF132" s="742">
        <v>15.41935017</v>
      </c>
      <c r="AG132" s="740"/>
      <c r="AH132" s="740"/>
      <c r="AI132" s="740"/>
      <c r="AJ132" s="741"/>
      <c r="AK132" s="742">
        <v>15.04991081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13.9</v>
      </c>
      <c r="AB133" s="749"/>
      <c r="AC133" s="749"/>
      <c r="AD133" s="749"/>
      <c r="AE133" s="750"/>
      <c r="AF133" s="748">
        <v>14.7</v>
      </c>
      <c r="AG133" s="749"/>
      <c r="AH133" s="749"/>
      <c r="AI133" s="749"/>
      <c r="AJ133" s="750"/>
      <c r="AK133" s="748">
        <v>14.9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9" t="s">
        <v>469</v>
      </c>
      <c r="L7" s="254"/>
      <c r="M7" s="255" t="s">
        <v>470</v>
      </c>
      <c r="N7" s="256"/>
    </row>
    <row r="8" spans="1:16" x14ac:dyDescent="0.15">
      <c r="A8" s="248"/>
      <c r="B8" s="244"/>
      <c r="C8" s="244"/>
      <c r="D8" s="244"/>
      <c r="E8" s="244"/>
      <c r="F8" s="244"/>
      <c r="G8" s="257"/>
      <c r="H8" s="258"/>
      <c r="I8" s="258"/>
      <c r="J8" s="259"/>
      <c r="K8" s="1120"/>
      <c r="L8" s="260" t="s">
        <v>471</v>
      </c>
      <c r="M8" s="261" t="s">
        <v>472</v>
      </c>
      <c r="N8" s="262" t="s">
        <v>473</v>
      </c>
    </row>
    <row r="9" spans="1:16" x14ac:dyDescent="0.15">
      <c r="A9" s="248"/>
      <c r="B9" s="244"/>
      <c r="C9" s="244"/>
      <c r="D9" s="244"/>
      <c r="E9" s="244"/>
      <c r="F9" s="244"/>
      <c r="G9" s="1133" t="s">
        <v>474</v>
      </c>
      <c r="H9" s="1134"/>
      <c r="I9" s="1134"/>
      <c r="J9" s="1135"/>
      <c r="K9" s="263">
        <v>2428603</v>
      </c>
      <c r="L9" s="264">
        <v>73980</v>
      </c>
      <c r="M9" s="265">
        <v>80825</v>
      </c>
      <c r="N9" s="266">
        <v>-8.5</v>
      </c>
    </row>
    <row r="10" spans="1:16" x14ac:dyDescent="0.15">
      <c r="A10" s="248"/>
      <c r="B10" s="244"/>
      <c r="C10" s="244"/>
      <c r="D10" s="244"/>
      <c r="E10" s="244"/>
      <c r="F10" s="244"/>
      <c r="G10" s="1133" t="s">
        <v>475</v>
      </c>
      <c r="H10" s="1134"/>
      <c r="I10" s="1134"/>
      <c r="J10" s="1135"/>
      <c r="K10" s="267">
        <v>127457</v>
      </c>
      <c r="L10" s="268">
        <v>3883</v>
      </c>
      <c r="M10" s="269">
        <v>6342</v>
      </c>
      <c r="N10" s="270">
        <v>-38.799999999999997</v>
      </c>
    </row>
    <row r="11" spans="1:16" ht="13.5" customHeight="1" x14ac:dyDescent="0.15">
      <c r="A11" s="248"/>
      <c r="B11" s="244"/>
      <c r="C11" s="244"/>
      <c r="D11" s="244"/>
      <c r="E11" s="244"/>
      <c r="F11" s="244"/>
      <c r="G11" s="1133" t="s">
        <v>476</v>
      </c>
      <c r="H11" s="1134"/>
      <c r="I11" s="1134"/>
      <c r="J11" s="1135"/>
      <c r="K11" s="267">
        <v>590610</v>
      </c>
      <c r="L11" s="268">
        <v>17991</v>
      </c>
      <c r="M11" s="269">
        <v>8139</v>
      </c>
      <c r="N11" s="270">
        <v>121</v>
      </c>
    </row>
    <row r="12" spans="1:16" ht="13.5" customHeight="1" x14ac:dyDescent="0.15">
      <c r="A12" s="248"/>
      <c r="B12" s="244"/>
      <c r="C12" s="244"/>
      <c r="D12" s="244"/>
      <c r="E12" s="244"/>
      <c r="F12" s="244"/>
      <c r="G12" s="1133" t="s">
        <v>477</v>
      </c>
      <c r="H12" s="1134"/>
      <c r="I12" s="1134"/>
      <c r="J12" s="1135"/>
      <c r="K12" s="267">
        <v>52487</v>
      </c>
      <c r="L12" s="268">
        <v>1599</v>
      </c>
      <c r="M12" s="269">
        <v>1344</v>
      </c>
      <c r="N12" s="270">
        <v>19</v>
      </c>
    </row>
    <row r="13" spans="1:16" ht="13.5" customHeight="1" x14ac:dyDescent="0.15">
      <c r="A13" s="248"/>
      <c r="B13" s="244"/>
      <c r="C13" s="244"/>
      <c r="D13" s="244"/>
      <c r="E13" s="244"/>
      <c r="F13" s="244"/>
      <c r="G13" s="1133" t="s">
        <v>478</v>
      </c>
      <c r="H13" s="1134"/>
      <c r="I13" s="1134"/>
      <c r="J13" s="1135"/>
      <c r="K13" s="267" t="s">
        <v>479</v>
      </c>
      <c r="L13" s="268" t="s">
        <v>479</v>
      </c>
      <c r="M13" s="269" t="s">
        <v>479</v>
      </c>
      <c r="N13" s="270" t="s">
        <v>479</v>
      </c>
    </row>
    <row r="14" spans="1:16" ht="13.5" customHeight="1" x14ac:dyDescent="0.15">
      <c r="A14" s="248"/>
      <c r="B14" s="244"/>
      <c r="C14" s="244"/>
      <c r="D14" s="244"/>
      <c r="E14" s="244"/>
      <c r="F14" s="244"/>
      <c r="G14" s="1133" t="s">
        <v>480</v>
      </c>
      <c r="H14" s="1134"/>
      <c r="I14" s="1134"/>
      <c r="J14" s="1135"/>
      <c r="K14" s="267">
        <v>121858</v>
      </c>
      <c r="L14" s="268">
        <v>3712</v>
      </c>
      <c r="M14" s="269">
        <v>3637</v>
      </c>
      <c r="N14" s="270">
        <v>2.1</v>
      </c>
    </row>
    <row r="15" spans="1:16" ht="13.5" customHeight="1" x14ac:dyDescent="0.15">
      <c r="A15" s="248"/>
      <c r="B15" s="244"/>
      <c r="C15" s="244"/>
      <c r="D15" s="244"/>
      <c r="E15" s="244"/>
      <c r="F15" s="244"/>
      <c r="G15" s="1133" t="s">
        <v>481</v>
      </c>
      <c r="H15" s="1134"/>
      <c r="I15" s="1134"/>
      <c r="J15" s="1135"/>
      <c r="K15" s="267">
        <v>62166</v>
      </c>
      <c r="L15" s="268">
        <v>1894</v>
      </c>
      <c r="M15" s="269">
        <v>1906</v>
      </c>
      <c r="N15" s="270">
        <v>-0.6</v>
      </c>
    </row>
    <row r="16" spans="1:16" x14ac:dyDescent="0.15">
      <c r="A16" s="248"/>
      <c r="B16" s="244"/>
      <c r="C16" s="244"/>
      <c r="D16" s="244"/>
      <c r="E16" s="244"/>
      <c r="F16" s="244"/>
      <c r="G16" s="1136" t="s">
        <v>482</v>
      </c>
      <c r="H16" s="1137"/>
      <c r="I16" s="1137"/>
      <c r="J16" s="1138"/>
      <c r="K16" s="268">
        <v>-368500</v>
      </c>
      <c r="L16" s="268">
        <v>-11225</v>
      </c>
      <c r="M16" s="269">
        <v>-8599</v>
      </c>
      <c r="N16" s="270">
        <v>30.5</v>
      </c>
    </row>
    <row r="17" spans="1:16" x14ac:dyDescent="0.15">
      <c r="A17" s="248"/>
      <c r="B17" s="244"/>
      <c r="C17" s="244"/>
      <c r="D17" s="244"/>
      <c r="E17" s="244"/>
      <c r="F17" s="244"/>
      <c r="G17" s="1136" t="s">
        <v>170</v>
      </c>
      <c r="H17" s="1137"/>
      <c r="I17" s="1137"/>
      <c r="J17" s="1138"/>
      <c r="K17" s="268">
        <v>3014681</v>
      </c>
      <c r="L17" s="268">
        <v>91833</v>
      </c>
      <c r="M17" s="269">
        <v>93595</v>
      </c>
      <c r="N17" s="270">
        <v>-1.9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0" t="s">
        <v>487</v>
      </c>
      <c r="H21" s="1131"/>
      <c r="I21" s="1131"/>
      <c r="J21" s="1132"/>
      <c r="K21" s="280">
        <v>8.44</v>
      </c>
      <c r="L21" s="281">
        <v>9.1300000000000008</v>
      </c>
      <c r="M21" s="282">
        <v>-0.69</v>
      </c>
      <c r="N21" s="249"/>
      <c r="O21" s="283"/>
      <c r="P21" s="279"/>
    </row>
    <row r="22" spans="1:16" s="284" customFormat="1" x14ac:dyDescent="0.15">
      <c r="A22" s="279"/>
      <c r="B22" s="249"/>
      <c r="C22" s="249"/>
      <c r="D22" s="249"/>
      <c r="E22" s="249"/>
      <c r="F22" s="249"/>
      <c r="G22" s="1130" t="s">
        <v>488</v>
      </c>
      <c r="H22" s="1131"/>
      <c r="I22" s="1131"/>
      <c r="J22" s="1132"/>
      <c r="K22" s="285">
        <v>94.3</v>
      </c>
      <c r="L22" s="286">
        <v>96.9</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9" t="s">
        <v>469</v>
      </c>
      <c r="L30" s="254"/>
      <c r="M30" s="255" t="s">
        <v>470</v>
      </c>
      <c r="N30" s="256"/>
    </row>
    <row r="31" spans="1:16" x14ac:dyDescent="0.15">
      <c r="A31" s="248"/>
      <c r="B31" s="244"/>
      <c r="C31" s="244"/>
      <c r="D31" s="244"/>
      <c r="E31" s="244"/>
      <c r="F31" s="244"/>
      <c r="G31" s="257"/>
      <c r="H31" s="258"/>
      <c r="I31" s="258"/>
      <c r="J31" s="259"/>
      <c r="K31" s="1120"/>
      <c r="L31" s="260" t="s">
        <v>471</v>
      </c>
      <c r="M31" s="261" t="s">
        <v>472</v>
      </c>
      <c r="N31" s="262" t="s">
        <v>473</v>
      </c>
    </row>
    <row r="32" spans="1:16" ht="27" customHeight="1" x14ac:dyDescent="0.15">
      <c r="A32" s="248"/>
      <c r="B32" s="244"/>
      <c r="C32" s="244"/>
      <c r="D32" s="244"/>
      <c r="E32" s="244"/>
      <c r="F32" s="244"/>
      <c r="G32" s="1121" t="s">
        <v>491</v>
      </c>
      <c r="H32" s="1122"/>
      <c r="I32" s="1122"/>
      <c r="J32" s="1123"/>
      <c r="K32" s="294">
        <v>2496489</v>
      </c>
      <c r="L32" s="294">
        <v>76048</v>
      </c>
      <c r="M32" s="295">
        <v>60757</v>
      </c>
      <c r="N32" s="296">
        <v>25.2</v>
      </c>
    </row>
    <row r="33" spans="1:16" ht="13.5" customHeight="1" x14ac:dyDescent="0.15">
      <c r="A33" s="248"/>
      <c r="B33" s="244"/>
      <c r="C33" s="244"/>
      <c r="D33" s="244"/>
      <c r="E33" s="244"/>
      <c r="F33" s="244"/>
      <c r="G33" s="1121" t="s">
        <v>492</v>
      </c>
      <c r="H33" s="1122"/>
      <c r="I33" s="1122"/>
      <c r="J33" s="1123"/>
      <c r="K33" s="294" t="s">
        <v>479</v>
      </c>
      <c r="L33" s="294" t="s">
        <v>479</v>
      </c>
      <c r="M33" s="295" t="s">
        <v>479</v>
      </c>
      <c r="N33" s="296" t="s">
        <v>479</v>
      </c>
    </row>
    <row r="34" spans="1:16" ht="27" customHeight="1" x14ac:dyDescent="0.15">
      <c r="A34" s="248"/>
      <c r="B34" s="244"/>
      <c r="C34" s="244"/>
      <c r="D34" s="244"/>
      <c r="E34" s="244"/>
      <c r="F34" s="244"/>
      <c r="G34" s="1121" t="s">
        <v>493</v>
      </c>
      <c r="H34" s="1122"/>
      <c r="I34" s="1122"/>
      <c r="J34" s="1123"/>
      <c r="K34" s="294" t="s">
        <v>479</v>
      </c>
      <c r="L34" s="294" t="s">
        <v>479</v>
      </c>
      <c r="M34" s="295">
        <v>12</v>
      </c>
      <c r="N34" s="296" t="s">
        <v>479</v>
      </c>
    </row>
    <row r="35" spans="1:16" ht="27" customHeight="1" x14ac:dyDescent="0.15">
      <c r="A35" s="248"/>
      <c r="B35" s="244"/>
      <c r="C35" s="244"/>
      <c r="D35" s="244"/>
      <c r="E35" s="244"/>
      <c r="F35" s="244"/>
      <c r="G35" s="1121" t="s">
        <v>494</v>
      </c>
      <c r="H35" s="1122"/>
      <c r="I35" s="1122"/>
      <c r="J35" s="1123"/>
      <c r="K35" s="294">
        <v>776404</v>
      </c>
      <c r="L35" s="294">
        <v>23651</v>
      </c>
      <c r="M35" s="295">
        <v>18759</v>
      </c>
      <c r="N35" s="296">
        <v>26.1</v>
      </c>
    </row>
    <row r="36" spans="1:16" ht="27" customHeight="1" x14ac:dyDescent="0.15">
      <c r="A36" s="248"/>
      <c r="B36" s="244"/>
      <c r="C36" s="244"/>
      <c r="D36" s="244"/>
      <c r="E36" s="244"/>
      <c r="F36" s="244"/>
      <c r="G36" s="1121" t="s">
        <v>495</v>
      </c>
      <c r="H36" s="1122"/>
      <c r="I36" s="1122"/>
      <c r="J36" s="1123"/>
      <c r="K36" s="294">
        <v>107798</v>
      </c>
      <c r="L36" s="294">
        <v>3284</v>
      </c>
      <c r="M36" s="295">
        <v>3072</v>
      </c>
      <c r="N36" s="296">
        <v>6.9</v>
      </c>
    </row>
    <row r="37" spans="1:16" ht="13.5" customHeight="1" x14ac:dyDescent="0.15">
      <c r="A37" s="248"/>
      <c r="B37" s="244"/>
      <c r="C37" s="244"/>
      <c r="D37" s="244"/>
      <c r="E37" s="244"/>
      <c r="F37" s="244"/>
      <c r="G37" s="1121" t="s">
        <v>496</v>
      </c>
      <c r="H37" s="1122"/>
      <c r="I37" s="1122"/>
      <c r="J37" s="1123"/>
      <c r="K37" s="294">
        <v>14498</v>
      </c>
      <c r="L37" s="294">
        <v>442</v>
      </c>
      <c r="M37" s="295">
        <v>1649</v>
      </c>
      <c r="N37" s="296">
        <v>-73.2</v>
      </c>
    </row>
    <row r="38" spans="1:16" ht="27" customHeight="1" x14ac:dyDescent="0.15">
      <c r="A38" s="248"/>
      <c r="B38" s="244"/>
      <c r="C38" s="244"/>
      <c r="D38" s="244"/>
      <c r="E38" s="244"/>
      <c r="F38" s="244"/>
      <c r="G38" s="1124" t="s">
        <v>497</v>
      </c>
      <c r="H38" s="1125"/>
      <c r="I38" s="1125"/>
      <c r="J38" s="1126"/>
      <c r="K38" s="297" t="s">
        <v>479</v>
      </c>
      <c r="L38" s="297" t="s">
        <v>479</v>
      </c>
      <c r="M38" s="298">
        <v>6</v>
      </c>
      <c r="N38" s="299" t="s">
        <v>479</v>
      </c>
      <c r="O38" s="293"/>
    </row>
    <row r="39" spans="1:16" x14ac:dyDescent="0.15">
      <c r="A39" s="248"/>
      <c r="B39" s="244"/>
      <c r="C39" s="244"/>
      <c r="D39" s="244"/>
      <c r="E39" s="244"/>
      <c r="F39" s="244"/>
      <c r="G39" s="1124" t="s">
        <v>498</v>
      </c>
      <c r="H39" s="1125"/>
      <c r="I39" s="1125"/>
      <c r="J39" s="1126"/>
      <c r="K39" s="300" t="s">
        <v>479</v>
      </c>
      <c r="L39" s="300" t="s">
        <v>479</v>
      </c>
      <c r="M39" s="301">
        <v>-3997</v>
      </c>
      <c r="N39" s="302" t="s">
        <v>479</v>
      </c>
      <c r="O39" s="293"/>
    </row>
    <row r="40" spans="1:16" ht="27" customHeight="1" x14ac:dyDescent="0.15">
      <c r="A40" s="248"/>
      <c r="B40" s="244"/>
      <c r="C40" s="244"/>
      <c r="D40" s="244"/>
      <c r="E40" s="244"/>
      <c r="F40" s="244"/>
      <c r="G40" s="1121" t="s">
        <v>499</v>
      </c>
      <c r="H40" s="1122"/>
      <c r="I40" s="1122"/>
      <c r="J40" s="1123"/>
      <c r="K40" s="300">
        <v>-2021858</v>
      </c>
      <c r="L40" s="300">
        <v>-61589</v>
      </c>
      <c r="M40" s="301">
        <v>-56436</v>
      </c>
      <c r="N40" s="302">
        <v>9.1</v>
      </c>
      <c r="O40" s="293"/>
    </row>
    <row r="41" spans="1:16" x14ac:dyDescent="0.15">
      <c r="A41" s="248"/>
      <c r="B41" s="244"/>
      <c r="C41" s="244"/>
      <c r="D41" s="244"/>
      <c r="E41" s="244"/>
      <c r="F41" s="244"/>
      <c r="G41" s="1127" t="s">
        <v>280</v>
      </c>
      <c r="H41" s="1128"/>
      <c r="I41" s="1128"/>
      <c r="J41" s="1129"/>
      <c r="K41" s="294">
        <v>1373331</v>
      </c>
      <c r="L41" s="300">
        <v>41834</v>
      </c>
      <c r="M41" s="301">
        <v>23822</v>
      </c>
      <c r="N41" s="302">
        <v>75.599999999999994</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4" t="s">
        <v>469</v>
      </c>
      <c r="J49" s="1116" t="s">
        <v>503</v>
      </c>
      <c r="K49" s="1117"/>
      <c r="L49" s="1117"/>
      <c r="M49" s="1117"/>
      <c r="N49" s="1118"/>
    </row>
    <row r="50" spans="1:14" x14ac:dyDescent="0.15">
      <c r="A50" s="248"/>
      <c r="B50" s="244"/>
      <c r="C50" s="244"/>
      <c r="D50" s="244"/>
      <c r="E50" s="244"/>
      <c r="F50" s="244"/>
      <c r="G50" s="312"/>
      <c r="H50" s="313"/>
      <c r="I50" s="1115"/>
      <c r="J50" s="314" t="s">
        <v>504</v>
      </c>
      <c r="K50" s="315" t="s">
        <v>505</v>
      </c>
      <c r="L50" s="316" t="s">
        <v>506</v>
      </c>
      <c r="M50" s="317" t="s">
        <v>507</v>
      </c>
      <c r="N50" s="318" t="s">
        <v>508</v>
      </c>
    </row>
    <row r="51" spans="1:14" x14ac:dyDescent="0.15">
      <c r="A51" s="248"/>
      <c r="B51" s="244"/>
      <c r="C51" s="244"/>
      <c r="D51" s="244"/>
      <c r="E51" s="244"/>
      <c r="F51" s="244"/>
      <c r="G51" s="310" t="s">
        <v>509</v>
      </c>
      <c r="H51" s="311"/>
      <c r="I51" s="319">
        <v>1753690</v>
      </c>
      <c r="J51" s="320">
        <v>51707</v>
      </c>
      <c r="K51" s="321">
        <v>48.6</v>
      </c>
      <c r="L51" s="322">
        <v>86381</v>
      </c>
      <c r="M51" s="323">
        <v>9.3000000000000007</v>
      </c>
      <c r="N51" s="324">
        <v>39.299999999999997</v>
      </c>
    </row>
    <row r="52" spans="1:14" x14ac:dyDescent="0.15">
      <c r="A52" s="248"/>
      <c r="B52" s="244"/>
      <c r="C52" s="244"/>
      <c r="D52" s="244"/>
      <c r="E52" s="244"/>
      <c r="F52" s="244"/>
      <c r="G52" s="325"/>
      <c r="H52" s="326" t="s">
        <v>510</v>
      </c>
      <c r="I52" s="327">
        <v>1077971</v>
      </c>
      <c r="J52" s="328">
        <v>31784</v>
      </c>
      <c r="K52" s="329">
        <v>5.0999999999999996</v>
      </c>
      <c r="L52" s="330">
        <v>41242</v>
      </c>
      <c r="M52" s="331">
        <v>-10.4</v>
      </c>
      <c r="N52" s="332">
        <v>15.5</v>
      </c>
    </row>
    <row r="53" spans="1:14" x14ac:dyDescent="0.15">
      <c r="A53" s="248"/>
      <c r="B53" s="244"/>
      <c r="C53" s="244"/>
      <c r="D53" s="244"/>
      <c r="E53" s="244"/>
      <c r="F53" s="244"/>
      <c r="G53" s="310" t="s">
        <v>511</v>
      </c>
      <c r="H53" s="311"/>
      <c r="I53" s="319">
        <v>2945417</v>
      </c>
      <c r="J53" s="320">
        <v>87380</v>
      </c>
      <c r="K53" s="321">
        <v>69</v>
      </c>
      <c r="L53" s="322">
        <v>67088</v>
      </c>
      <c r="M53" s="323">
        <v>-22.3</v>
      </c>
      <c r="N53" s="324">
        <v>91.3</v>
      </c>
    </row>
    <row r="54" spans="1:14" x14ac:dyDescent="0.15">
      <c r="A54" s="248"/>
      <c r="B54" s="244"/>
      <c r="C54" s="244"/>
      <c r="D54" s="244"/>
      <c r="E54" s="244"/>
      <c r="F54" s="244"/>
      <c r="G54" s="325"/>
      <c r="H54" s="326" t="s">
        <v>510</v>
      </c>
      <c r="I54" s="327">
        <v>1489068</v>
      </c>
      <c r="J54" s="328">
        <v>44176</v>
      </c>
      <c r="K54" s="329">
        <v>39</v>
      </c>
      <c r="L54" s="330">
        <v>37146</v>
      </c>
      <c r="M54" s="331">
        <v>-9.9</v>
      </c>
      <c r="N54" s="332">
        <v>48.9</v>
      </c>
    </row>
    <row r="55" spans="1:14" x14ac:dyDescent="0.15">
      <c r="A55" s="248"/>
      <c r="B55" s="244"/>
      <c r="C55" s="244"/>
      <c r="D55" s="244"/>
      <c r="E55" s="244"/>
      <c r="F55" s="244"/>
      <c r="G55" s="310" t="s">
        <v>512</v>
      </c>
      <c r="H55" s="311"/>
      <c r="I55" s="319">
        <v>1110749</v>
      </c>
      <c r="J55" s="320">
        <v>33264</v>
      </c>
      <c r="K55" s="321">
        <v>-61.9</v>
      </c>
      <c r="L55" s="322">
        <v>70489</v>
      </c>
      <c r="M55" s="323">
        <v>5.0999999999999996</v>
      </c>
      <c r="N55" s="324">
        <v>-67</v>
      </c>
    </row>
    <row r="56" spans="1:14" x14ac:dyDescent="0.15">
      <c r="A56" s="248"/>
      <c r="B56" s="244"/>
      <c r="C56" s="244"/>
      <c r="D56" s="244"/>
      <c r="E56" s="244"/>
      <c r="F56" s="244"/>
      <c r="G56" s="325"/>
      <c r="H56" s="326" t="s">
        <v>510</v>
      </c>
      <c r="I56" s="327">
        <v>791037</v>
      </c>
      <c r="J56" s="328">
        <v>23689</v>
      </c>
      <c r="K56" s="329">
        <v>-46.4</v>
      </c>
      <c r="L56" s="330">
        <v>37817</v>
      </c>
      <c r="M56" s="331">
        <v>1.8</v>
      </c>
      <c r="N56" s="332">
        <v>-48.2</v>
      </c>
    </row>
    <row r="57" spans="1:14" x14ac:dyDescent="0.15">
      <c r="A57" s="248"/>
      <c r="B57" s="244"/>
      <c r="C57" s="244"/>
      <c r="D57" s="244"/>
      <c r="E57" s="244"/>
      <c r="F57" s="244"/>
      <c r="G57" s="310" t="s">
        <v>513</v>
      </c>
      <c r="H57" s="311"/>
      <c r="I57" s="319">
        <v>2524562</v>
      </c>
      <c r="J57" s="320">
        <v>75947</v>
      </c>
      <c r="K57" s="321">
        <v>128.30000000000001</v>
      </c>
      <c r="L57" s="322">
        <v>84389</v>
      </c>
      <c r="M57" s="323">
        <v>19.7</v>
      </c>
      <c r="N57" s="324">
        <v>108.6</v>
      </c>
    </row>
    <row r="58" spans="1:14" x14ac:dyDescent="0.15">
      <c r="A58" s="248"/>
      <c r="B58" s="244"/>
      <c r="C58" s="244"/>
      <c r="D58" s="244"/>
      <c r="E58" s="244"/>
      <c r="F58" s="244"/>
      <c r="G58" s="325"/>
      <c r="H58" s="326" t="s">
        <v>510</v>
      </c>
      <c r="I58" s="327">
        <v>1906987</v>
      </c>
      <c r="J58" s="328">
        <v>57369</v>
      </c>
      <c r="K58" s="329">
        <v>142.19999999999999</v>
      </c>
      <c r="L58" s="330">
        <v>44339</v>
      </c>
      <c r="M58" s="331">
        <v>17.2</v>
      </c>
      <c r="N58" s="332">
        <v>125</v>
      </c>
    </row>
    <row r="59" spans="1:14" x14ac:dyDescent="0.15">
      <c r="A59" s="248"/>
      <c r="B59" s="244"/>
      <c r="C59" s="244"/>
      <c r="D59" s="244"/>
      <c r="E59" s="244"/>
      <c r="F59" s="244"/>
      <c r="G59" s="310" t="s">
        <v>514</v>
      </c>
      <c r="H59" s="311"/>
      <c r="I59" s="319">
        <v>2028209</v>
      </c>
      <c r="J59" s="320">
        <v>61783</v>
      </c>
      <c r="K59" s="321">
        <v>-18.600000000000001</v>
      </c>
      <c r="L59" s="322">
        <v>83623</v>
      </c>
      <c r="M59" s="323">
        <v>-0.9</v>
      </c>
      <c r="N59" s="324">
        <v>-17.7</v>
      </c>
    </row>
    <row r="60" spans="1:14" x14ac:dyDescent="0.15">
      <c r="A60" s="248"/>
      <c r="B60" s="244"/>
      <c r="C60" s="244"/>
      <c r="D60" s="244"/>
      <c r="E60" s="244"/>
      <c r="F60" s="244"/>
      <c r="G60" s="325"/>
      <c r="H60" s="326" t="s">
        <v>510</v>
      </c>
      <c r="I60" s="333">
        <v>1629904</v>
      </c>
      <c r="J60" s="328">
        <v>49650</v>
      </c>
      <c r="K60" s="329">
        <v>-13.5</v>
      </c>
      <c r="L60" s="330">
        <v>48787</v>
      </c>
      <c r="M60" s="331">
        <v>10</v>
      </c>
      <c r="N60" s="332">
        <v>-23.5</v>
      </c>
    </row>
    <row r="61" spans="1:14" x14ac:dyDescent="0.15">
      <c r="A61" s="248"/>
      <c r="B61" s="244"/>
      <c r="C61" s="244"/>
      <c r="D61" s="244"/>
      <c r="E61" s="244"/>
      <c r="F61" s="244"/>
      <c r="G61" s="310" t="s">
        <v>515</v>
      </c>
      <c r="H61" s="334"/>
      <c r="I61" s="335">
        <v>2072525</v>
      </c>
      <c r="J61" s="336">
        <v>62016</v>
      </c>
      <c r="K61" s="337">
        <v>33.1</v>
      </c>
      <c r="L61" s="338">
        <v>78394</v>
      </c>
      <c r="M61" s="339">
        <v>2.2000000000000002</v>
      </c>
      <c r="N61" s="324">
        <v>30.9</v>
      </c>
    </row>
    <row r="62" spans="1:14" x14ac:dyDescent="0.15">
      <c r="A62" s="248"/>
      <c r="B62" s="244"/>
      <c r="C62" s="244"/>
      <c r="D62" s="244"/>
      <c r="E62" s="244"/>
      <c r="F62" s="244"/>
      <c r="G62" s="325"/>
      <c r="H62" s="326" t="s">
        <v>510</v>
      </c>
      <c r="I62" s="327">
        <v>1378993</v>
      </c>
      <c r="J62" s="328">
        <v>41334</v>
      </c>
      <c r="K62" s="329">
        <v>25.3</v>
      </c>
      <c r="L62" s="330">
        <v>41866</v>
      </c>
      <c r="M62" s="331">
        <v>1.7</v>
      </c>
      <c r="N62" s="332">
        <v>23.6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13.98</v>
      </c>
      <c r="G47" s="12">
        <v>18.84</v>
      </c>
      <c r="H47" s="12">
        <v>20.57</v>
      </c>
      <c r="I47" s="12">
        <v>21.68</v>
      </c>
      <c r="J47" s="13">
        <v>23.87</v>
      </c>
    </row>
    <row r="48" spans="2:10" ht="57.75" customHeight="1" x14ac:dyDescent="0.15">
      <c r="B48" s="14"/>
      <c r="C48" s="1141" t="s">
        <v>4</v>
      </c>
      <c r="D48" s="1141"/>
      <c r="E48" s="1142"/>
      <c r="F48" s="15">
        <v>4.32</v>
      </c>
      <c r="G48" s="16">
        <v>2.4300000000000002</v>
      </c>
      <c r="H48" s="16">
        <v>2.13</v>
      </c>
      <c r="I48" s="16">
        <v>2.2400000000000002</v>
      </c>
      <c r="J48" s="17">
        <v>2.14</v>
      </c>
    </row>
    <row r="49" spans="2:10" ht="57.75" customHeight="1" thickBot="1" x14ac:dyDescent="0.2">
      <c r="B49" s="18"/>
      <c r="C49" s="1143" t="s">
        <v>5</v>
      </c>
      <c r="D49" s="1143"/>
      <c r="E49" s="1144"/>
      <c r="F49" s="19">
        <v>12.57</v>
      </c>
      <c r="G49" s="20">
        <v>2.73</v>
      </c>
      <c r="H49" s="20">
        <v>2.35</v>
      </c>
      <c r="I49" s="20">
        <v>1.65</v>
      </c>
      <c r="J49" s="21">
        <v>1.64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522</v>
      </c>
      <c r="D34" s="1151"/>
      <c r="E34" s="1152"/>
      <c r="F34" s="32">
        <v>4.08</v>
      </c>
      <c r="G34" s="33">
        <v>3.55</v>
      </c>
      <c r="H34" s="33">
        <v>3.2</v>
      </c>
      <c r="I34" s="33">
        <v>3.37</v>
      </c>
      <c r="J34" s="34">
        <v>3.86</v>
      </c>
      <c r="K34" s="22"/>
      <c r="L34" s="22"/>
      <c r="M34" s="22"/>
      <c r="N34" s="22"/>
      <c r="O34" s="22"/>
      <c r="P34" s="22"/>
    </row>
    <row r="35" spans="1:16" ht="39" customHeight="1" x14ac:dyDescent="0.15">
      <c r="A35" s="22"/>
      <c r="B35" s="35"/>
      <c r="C35" s="1145" t="s">
        <v>523</v>
      </c>
      <c r="D35" s="1146"/>
      <c r="E35" s="1147"/>
      <c r="F35" s="36">
        <v>4.28</v>
      </c>
      <c r="G35" s="37">
        <v>2.4</v>
      </c>
      <c r="H35" s="37">
        <v>2.09</v>
      </c>
      <c r="I35" s="37">
        <v>2.2200000000000002</v>
      </c>
      <c r="J35" s="38">
        <v>2.11</v>
      </c>
      <c r="K35" s="22"/>
      <c r="L35" s="22"/>
      <c r="M35" s="22"/>
      <c r="N35" s="22"/>
      <c r="O35" s="22"/>
      <c r="P35" s="22"/>
    </row>
    <row r="36" spans="1:16" ht="39" customHeight="1" x14ac:dyDescent="0.15">
      <c r="A36" s="22"/>
      <c r="B36" s="35"/>
      <c r="C36" s="1145" t="s">
        <v>524</v>
      </c>
      <c r="D36" s="1146"/>
      <c r="E36" s="1147"/>
      <c r="F36" s="36">
        <v>0.63</v>
      </c>
      <c r="G36" s="37">
        <v>0.77</v>
      </c>
      <c r="H36" s="37">
        <v>0.97</v>
      </c>
      <c r="I36" s="37">
        <v>0.67</v>
      </c>
      <c r="J36" s="38">
        <v>1.7</v>
      </c>
      <c r="K36" s="22"/>
      <c r="L36" s="22"/>
      <c r="M36" s="22"/>
      <c r="N36" s="22"/>
      <c r="O36" s="22"/>
      <c r="P36" s="22"/>
    </row>
    <row r="37" spans="1:16" ht="39" customHeight="1" x14ac:dyDescent="0.15">
      <c r="A37" s="22"/>
      <c r="B37" s="35"/>
      <c r="C37" s="1145" t="s">
        <v>525</v>
      </c>
      <c r="D37" s="1146"/>
      <c r="E37" s="1147"/>
      <c r="F37" s="36">
        <v>0.35</v>
      </c>
      <c r="G37" s="37">
        <v>0.26</v>
      </c>
      <c r="H37" s="37">
        <v>0.17</v>
      </c>
      <c r="I37" s="37">
        <v>0.52</v>
      </c>
      <c r="J37" s="38">
        <v>0.68</v>
      </c>
      <c r="K37" s="22"/>
      <c r="L37" s="22"/>
      <c r="M37" s="22"/>
      <c r="N37" s="22"/>
      <c r="O37" s="22"/>
      <c r="P37" s="22"/>
    </row>
    <row r="38" spans="1:16" ht="39" customHeight="1" x14ac:dyDescent="0.15">
      <c r="A38" s="22"/>
      <c r="B38" s="35"/>
      <c r="C38" s="1145" t="s">
        <v>526</v>
      </c>
      <c r="D38" s="1146"/>
      <c r="E38" s="1147"/>
      <c r="F38" s="36">
        <v>0.54</v>
      </c>
      <c r="G38" s="37">
        <v>0.12</v>
      </c>
      <c r="H38" s="37">
        <v>0.04</v>
      </c>
      <c r="I38" s="37">
        <v>0.05</v>
      </c>
      <c r="J38" s="38">
        <v>0.37</v>
      </c>
      <c r="K38" s="22"/>
      <c r="L38" s="22"/>
      <c r="M38" s="22"/>
      <c r="N38" s="22"/>
      <c r="O38" s="22"/>
      <c r="P38" s="22"/>
    </row>
    <row r="39" spans="1:16" ht="39" customHeight="1" x14ac:dyDescent="0.15">
      <c r="A39" s="22"/>
      <c r="B39" s="35"/>
      <c r="C39" s="1145" t="s">
        <v>527</v>
      </c>
      <c r="D39" s="1146"/>
      <c r="E39" s="1147"/>
      <c r="F39" s="36">
        <v>0.03</v>
      </c>
      <c r="G39" s="37">
        <v>0.02</v>
      </c>
      <c r="H39" s="37">
        <v>0.02</v>
      </c>
      <c r="I39" s="37">
        <v>0</v>
      </c>
      <c r="J39" s="38">
        <v>0.01</v>
      </c>
      <c r="K39" s="22"/>
      <c r="L39" s="22"/>
      <c r="M39" s="22"/>
      <c r="N39" s="22"/>
      <c r="O39" s="22"/>
      <c r="P39" s="22"/>
    </row>
    <row r="40" spans="1:16" ht="39" customHeight="1" x14ac:dyDescent="0.15">
      <c r="A40" s="22"/>
      <c r="B40" s="35"/>
      <c r="C40" s="1145" t="s">
        <v>528</v>
      </c>
      <c r="D40" s="1146"/>
      <c r="E40" s="1147"/>
      <c r="F40" s="36">
        <v>0</v>
      </c>
      <c r="G40" s="37">
        <v>0</v>
      </c>
      <c r="H40" s="37">
        <v>0</v>
      </c>
      <c r="I40" s="37">
        <v>0</v>
      </c>
      <c r="J40" s="38">
        <v>0</v>
      </c>
      <c r="K40" s="22"/>
      <c r="L40" s="22"/>
      <c r="M40" s="22"/>
      <c r="N40" s="22"/>
      <c r="O40" s="22"/>
      <c r="P40" s="22"/>
    </row>
    <row r="41" spans="1:16" ht="39" customHeight="1" x14ac:dyDescent="0.15">
      <c r="A41" s="22"/>
      <c r="B41" s="35"/>
      <c r="C41" s="1145" t="s">
        <v>529</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530</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531</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2359</v>
      </c>
      <c r="L45" s="60">
        <v>2405</v>
      </c>
      <c r="M45" s="60">
        <v>2420</v>
      </c>
      <c r="N45" s="60">
        <v>2552</v>
      </c>
      <c r="O45" s="61">
        <v>2496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734</v>
      </c>
      <c r="L48" s="64">
        <v>762</v>
      </c>
      <c r="M48" s="64">
        <v>742</v>
      </c>
      <c r="N48" s="64">
        <v>693</v>
      </c>
      <c r="O48" s="65">
        <v>776</v>
      </c>
      <c r="P48" s="48"/>
      <c r="Q48" s="48"/>
      <c r="R48" s="48"/>
      <c r="S48" s="48"/>
      <c r="T48" s="48"/>
      <c r="U48" s="48"/>
    </row>
    <row r="49" spans="1:21" ht="30.75" customHeight="1" x14ac:dyDescent="0.15">
      <c r="A49" s="48"/>
      <c r="B49" s="1163"/>
      <c r="C49" s="1164"/>
      <c r="D49" s="62"/>
      <c r="E49" s="1155" t="s">
        <v>16</v>
      </c>
      <c r="F49" s="1155"/>
      <c r="G49" s="1155"/>
      <c r="H49" s="1155"/>
      <c r="I49" s="1155"/>
      <c r="J49" s="1156"/>
      <c r="K49" s="63">
        <v>120</v>
      </c>
      <c r="L49" s="64">
        <v>114</v>
      </c>
      <c r="M49" s="64">
        <v>107</v>
      </c>
      <c r="N49" s="64">
        <v>108</v>
      </c>
      <c r="O49" s="65">
        <v>108</v>
      </c>
      <c r="P49" s="48"/>
      <c r="Q49" s="48"/>
      <c r="R49" s="48"/>
      <c r="S49" s="48"/>
      <c r="T49" s="48"/>
      <c r="U49" s="48"/>
    </row>
    <row r="50" spans="1:21" ht="30.75" customHeight="1" x14ac:dyDescent="0.15">
      <c r="A50" s="48"/>
      <c r="B50" s="1163"/>
      <c r="C50" s="1164"/>
      <c r="D50" s="62"/>
      <c r="E50" s="1155" t="s">
        <v>17</v>
      </c>
      <c r="F50" s="1155"/>
      <c r="G50" s="1155"/>
      <c r="H50" s="1155"/>
      <c r="I50" s="1155"/>
      <c r="J50" s="1156"/>
      <c r="K50" s="63">
        <v>20</v>
      </c>
      <c r="L50" s="64">
        <v>30</v>
      </c>
      <c r="M50" s="64">
        <v>18</v>
      </c>
      <c r="N50" s="64">
        <v>20</v>
      </c>
      <c r="O50" s="65">
        <v>14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1960</v>
      </c>
      <c r="L52" s="64">
        <v>1954</v>
      </c>
      <c r="M52" s="64">
        <v>1928</v>
      </c>
      <c r="N52" s="64">
        <v>1921</v>
      </c>
      <c r="O52" s="65">
        <v>2022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1273</v>
      </c>
      <c r="L53" s="69">
        <v>1357</v>
      </c>
      <c r="M53" s="69">
        <v>1359</v>
      </c>
      <c r="N53" s="69">
        <v>1452</v>
      </c>
      <c r="O53" s="70">
        <v>1372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2016-05-01T06:57:12Z</cp:lastPrinted>
  <dcterms:created xsi:type="dcterms:W3CDTF">2016-02-15T00:31:52Z</dcterms:created>
  <dcterms:modified xsi:type="dcterms:W3CDTF">2016-05-09T03:39:51Z</dcterms:modified>
  <cp:category/>
</cp:coreProperties>
</file>