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10平川市\"/>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BW41" i="9" s="1"/>
  <c r="BW42" i="9" s="1"/>
  <c r="BW43" i="9" s="1"/>
  <c r="BE35" i="9"/>
  <c r="CO34" i="9"/>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<sst xmlns="http://schemas.openxmlformats.org/spreadsheetml/2006/main" count="1011" uniqueCount="559">
  <si>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</si>
  <si>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</si>
  <si>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</si>
  <si>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</si>
  <si>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</si>
  <si>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</si>
  <si>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</si>
  <si>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</si>
  <si>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</si>
  <si>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</si>
  <si>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</si>
  <si>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</si>
  <si>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</si>
  <si>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</si>
  <si>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</si>
  <si>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</si>
  <si>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</si>
  <si>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</si>
  <si>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</si>
  <si>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</si>
  <si>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</si>
  <si>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</si>
  <si>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</si>
  <si>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</si>
  <si>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</si>
  <si>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</si>
  <si>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</si>
  <si>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</si>
  <si>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</si>
  <si>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</si>
  <si>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</si>
  <si>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</si>
  <si>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</si>
  <si>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</si>
  <si>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</si>
  <si>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</si>
  <si>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</si>
  <si>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</si>
  <si>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</si>
  <si>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</si>
  <si>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</si>
  <si>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</si>
  <si>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</si>
  <si>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</si>
  <si>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</si>
  <si>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</si>
  <si>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</si>
  <si>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</si>
  <si>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</si>
  <si>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</si>
  <si>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</si>
  <si>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</si>
  <si>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</si>
  <si>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</si>
  <si>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</si>
  <si>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</si>
  <si>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</si>
  <si>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</si>
  <si>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</si>
  <si>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</si>
  <si>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</si>
  <si>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</si>
  <si>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</si>
  <si>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</si>
  <si>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</si>
  <si>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</si>
  <si>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</si>
  <si>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</si>
  <si>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</si>
  <si>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</si>
  <si>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</si>
  <si>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</si>
  <si>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</si>
  <si>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</si>
  <si>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</si>
  <si>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</si>
  <si>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</si>
  <si>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</si>
  <si>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</si>
  <si>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</si>
  <si>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</si>
  <si>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</si>
  <si>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</si>
  <si>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</si>
  <si>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</si>
  <si>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</si>
  <si>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</si>
  <si>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</si>
  <si>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</si>
  <si>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</si>
  <si>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</si>
  <si>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</si>
  <si>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</si>
  <si>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</si>
  <si>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</si>
  <si>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</si>
  <si>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</si>
  <si>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</si>
  <si>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</si>
  <si>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</si>
  <si>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</si>
  <si>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</si>
  <si>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</si>
  <si>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</si>
  <si>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</si>
  <si>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</si>
  <si>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</si>
  <si>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</si>
  <si>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</si>
  <si>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</si>
  <si>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</si>
  <si>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</si>
  <si>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</si>
  <si>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</si>
  <si>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</si>
  <si>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</si>
  <si>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</si>
  <si>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</si>
  <si>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</si>
  <si>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</si>
  <si>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</si>
  <si>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</si>
  <si>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</si>
  <si>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</si>
  <si>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</si>
  <si>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</si>
  <si>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</si>
  <si>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</si>
  <si>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</si>
  <si>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</si>
  <si>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</si>
  <si>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</si>
  <si>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</si>
  <si>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</si>
  <si>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</si>
  <si>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</si>
  <si>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</si>
  <si>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</si>
  <si>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</si>
  <si>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</si>
  <si>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</si>
  <si>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</si>
  <si>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</si>
  <si>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</si>
  <si>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</si>
  <si>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</si>
  <si>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</si>
  <si>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</si>
  <si>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</si>
  <si>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</si>
  <si>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</si>
  <si>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</si>
  <si>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</si>
  <si>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</si>
  <si>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</si>
  <si>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</si>
  <si>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</si>
  <si>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</si>
  <si>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</si>
  <si>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</si>
  <si>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</si>
  <si>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</si>
  <si>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</si>
  <si>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</si>
  <si>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</si>
  <si>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</si>
  <si>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</si>
  <si>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</si>
  <si>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</si>
  <si>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</si>
  <si>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</si>
  <si>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</si>
  <si>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</si>
  <si>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</si>
  <si>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</si>
  <si>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</si>
  <si>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</si>
  <si>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</si>
  <si>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</si>
  <si>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</si>
  <si>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</si>
  <si>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</si>
  <si>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</si>
  <si>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</si>
  <si>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</si>
  <si>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</si>
  <si>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</si>
  <si>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</si>
  <si>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</si>
  <si>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</si>
  <si>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</si>
  <si>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</si>
  <si>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</si>
  <si>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</si>
  <si>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</si>
  <si>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</si>
  <si>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</si>
  <si>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</si>
  <si>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</si>
  <si>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</si>
  <si>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</si>
  <si>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</si>
  <si>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</si>
  <si>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</si>
  <si>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</si>
  <si>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</si>
  <si>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</si>
  <si>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</si>
  <si>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</si>
  <si>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</si>
  <si>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</si>
  <si>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</si>
  <si>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</si>
  <si>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</si>
  <si>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</si>
  <si>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</si>
  <si>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</si>
  <si>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</si>
  <si>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</si>
  <si>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</si>
  <si>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</si>
  <si>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</si>
  <si>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</si>
  <si>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</si>
  <si>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</si>
  <si>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</si>
  <si>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</si>
  <si>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</si>
  <si>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</si>
  <si>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</si>
  <si>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</si>
  <si>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</si>
  <si>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</si>
  <si>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</si>
  <si>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</si>
  <si>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</si>
  <si>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</si>
  <si>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</si>
  <si>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</si>
  <si>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</si>
  <si>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</si>
  <si>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</si>
  <si>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</si>
  <si>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</si>
  <si>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</si>
  <si>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</si>
  <si>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</si>
  <si>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</si>
  <si>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</si>
  <si>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</si>
  <si>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</si>
  <si>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</si>
  <si>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</si>
  <si>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</si>
  <si>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</si>
  <si>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</si>
  <si>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</si>
  <si>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</si>
  <si>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</si>
  <si>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</si>
  <si>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</si>
  <si>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</si>
  <si>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</si>
  <si>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</si>
  <si>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</si>
  <si>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</si>
  <si>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</si>
  <si>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</si>
  <si>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</si>
  <si>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</si>
  <si>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</si>
  <si>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</si>
  <si>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</si>
  <si>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</si>
  <si>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</si>
  <si>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</si>
  <si>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</si>
  <si>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</si>
  <si>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</si>
  <si>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</si>
  <si>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</si>
  <si>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</si>
  <si>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</si>
  <si>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</si>
  <si>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</si>
  <si>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</si>
  <si>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</si>
  <si>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</si>
  <si>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</si>
  <si>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</si>
  <si>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</si>
  <si>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</si>
  <si>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</si>
  <si>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</si>
  <si>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</si>
  <si>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</si>
  <si>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</si>
  <si>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</si>
  <si>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</si>
  <si>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</si>
  <si>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</si>
  <si>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</si>
  <si>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</si>
  <si>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</si>
  <si>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</si>
  <si>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</si>
  <si>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</si>
  <si>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</si>
  <si>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</si>
  <si>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</si>
  <si>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</si>
  <si>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</si>
  <si>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</si>
  <si>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</si>
  <si>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</si>
  <si>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</si>
  <si>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</si>
  <si>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</si>
  <si>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</si>
  <si>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</si>
  <si>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</si>
  <si>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</si>
  <si>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</si>
  <si>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</si>
  <si>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</si>
  <si>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</si>
  <si>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</si>
  <si>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</si>
  <si>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</si>
  <si>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</si>
  <si>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</si>
  <si>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</si>
  <si>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</si>
  <si>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</si>
  <si>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</si>
  <si>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</si>
  <si>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</si>
  <si>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</si>
  <si>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</si>
  <si>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</si>
  <si>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</si>
  <si>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</si>
  <si>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</si>
  <si>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</si>
  <si>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</si>
  <si>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</si>
  <si>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</si>
  <si>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</si>
  <si>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</si>
  <si>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</si>
  <si>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</si>
  <si>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</si>
  <si>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</si>
  <si>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</si>
  <si>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</si>
  <si>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</si>
  <si>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</si>
  <si>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</si>
  <si>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</si>
  <si>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</si>
  <si>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</si>
  <si>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</si>
  <si>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</si>
  <si>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</si>
  <si>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</si>
  <si>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</si>
  <si>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</si>
  <si>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</si>
  <si>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</si>
  <si>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</si>
  <si>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</si>
  <si>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</si>
  <si>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</si>
  <si>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</si>
  <si>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</si>
  <si>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</si>
  <si>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</si>
  <si>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</si>
  <si>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</si>
  <si>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</si>
  <si>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</si>
  <si>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</si>
  <si>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</si>
  <si>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</si>
  <si>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</si>
  <si>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</si>
  <si>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平川市水道事業会計</t>
    <phoneticPr fontId="5"/>
  </si>
  <si>
    <t>法適用企業</t>
    <phoneticPr fontId="5"/>
  </si>
  <si>
    <t>平川市下水道事業会計</t>
    <phoneticPr fontId="5"/>
  </si>
  <si>
    <t>平川市簡易水道特別会計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</si>
  <si>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</si>
  <si>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</si>
  <si>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</si>
  <si>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</si>
  <si>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</si>
  <si>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</si>
  <si>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</si>
  <si>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</si>
  <si>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</si>
  <si>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</si>
  <si>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</si>
  <si>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</si>
  <si>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</si>
  <si>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</si>
  <si>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</si>
  <si>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</si>
  <si>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</si>
  <si>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</si>
  <si>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</si>
  <si>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</si>
  <si>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</si>
  <si>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</si>
  <si>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</si>
  <si>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</si>
  <si>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</si>
  <si>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</si>
  <si>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</si>
  <si>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</si>
  <si>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</si>
  <si>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</si>
  <si>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</si>
  <si>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</si>
  <si>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</si>
  <si>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</si>
  <si>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</si>
  <si>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</si>
  <si>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</si>
  <si>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</si>
  <si>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</si>
  <si>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</si>
  <si>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</si>
  <si>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</si>
  <si>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</si>
  <si>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</si>
  <si>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</si>
  <si>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</si>
  <si>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</si>
  <si>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</si>
  <si>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</si>
  <si>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</si>
  <si>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</si>
  <si>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</si>
  <si>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</si>
  <si>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</si>
  <si>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</si>
  <si>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</si>
  <si>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</si>
  <si>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</si>
  <si>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</si>
  <si>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</si>
  <si>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</si>
  <si>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</si>
  <si>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</si>
  <si>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</si>
  <si>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</si>
  <si>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</si>
  <si>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</si>
  <si>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</si>
  <si>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</si>
  <si>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</si>
  <si>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</si>
  <si>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</si>
  <si>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</si>
  <si>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</si>
  <si>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</si>
  <si>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</si>
  <si>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</si>
  <si>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</si>
  <si>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</si>
  <si>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</si>
  <si>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</si>
  <si>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</si>
  <si>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</si>
  <si>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</si>
  <si>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</si>
  <si>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</si>
  <si>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</si>
  <si>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</si>
  <si>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</si>
  <si>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</si>
  <si>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</si>
  <si>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</si>
  <si>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</si>
  <si>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</si>
  <si>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</si>
  <si>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</si>
  <si>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</si>
  <si>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</si>
  <si>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</si>
  <si>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</si>
  <si>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</si>
  <si>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</si>
  <si>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</si>
  <si>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</si>
  <si>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</si>
  <si>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</si>
  <si>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</si>
  <si>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</si>
  <si>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</si>
  <si>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</si>
  <si>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</si>
  <si>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</si>
  <si>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</si>
  <si>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</si>
  <si>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</si>
  <si>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</si>
  <si>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</si>
  <si>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</si>
  <si>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</si>
  <si>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</si>
  <si>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</si>
  <si>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</si>
  <si>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</si>
  <si>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</si>
  <si>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</si>
  <si>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</si>
  <si>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</si>
  <si>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</si>
  <si>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</si>
  <si>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</si>
  <si>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</si>
  <si>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</si>
  <si>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</si>
  <si>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</si>
  <si>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平川市水道事業会計</t>
  </si>
  <si>
    <t>一般会計</t>
  </si>
  <si>
    <t>平川市下水道事業会計</t>
  </si>
  <si>
    <t>介護保険特別会計</t>
  </si>
  <si>
    <t>国民健康保険特別会計</t>
  </si>
  <si>
    <t>尾上地区住宅団地温泉事業特別会計</t>
  </si>
  <si>
    <t>後期高齢者医療特別会計</t>
  </si>
  <si>
    <t>学校給食センター特別会計</t>
  </si>
  <si>
    <t>その他会計（赤字）</t>
  </si>
  <si>
    <t>その他会計（黒字）</t>
  </si>
  <si>
    <t>-</t>
    <phoneticPr fontId="2"/>
  </si>
  <si>
    <t>青森県市長会館管理組合</t>
    <rPh sb="0" eb="3">
      <t>アオモリケン</t>
    </rPh>
    <rPh sb="3" eb="5">
      <t>シチョウ</t>
    </rPh>
    <rPh sb="5" eb="7">
      <t>カイカン</t>
    </rPh>
    <rPh sb="7" eb="9">
      <t>カンリ</t>
    </rPh>
    <rPh sb="9" eb="11">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</si>
  <si>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</si>
  <si>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津軽広域連合</t>
    <rPh sb="0" eb="2">
      <t>ツガル</t>
    </rPh>
    <rPh sb="2" eb="4">
      <t>コウイキ</t>
    </rPh>
    <rPh sb="4" eb="6">
      <t>レンゴウ</t>
    </rPh>
    <phoneticPr fontId="24"/>
  </si>
  <si>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24"/>
  </si>
  <si>
    <t>久吉ダム水道企業団</t>
    <rPh sb="0" eb="2">
      <t>ヒサヨシ</t>
    </rPh>
    <rPh sb="4" eb="6">
      <t>スイドウ</t>
    </rPh>
    <rPh sb="6" eb="8">
      <t>キギョウ</t>
    </rPh>
    <rPh sb="8" eb="9">
      <t>ダン</t>
    </rPh>
    <phoneticPr fontId="24"/>
  </si>
  <si>
    <t>南黒地方福祉事務組合</t>
    <rPh sb="0" eb="1">
      <t>ミナミ</t>
    </rPh>
    <rPh sb="1" eb="2">
      <t>クロ</t>
    </rPh>
    <rPh sb="2" eb="4">
      <t>チホウ</t>
    </rPh>
    <rPh sb="4" eb="6">
      <t>フクシ</t>
    </rPh>
    <rPh sb="6" eb="8">
      <t>ジム</t>
    </rPh>
    <rPh sb="8" eb="10">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</si>
  <si>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</si>
  <si>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</si>
  <si>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弘前地区環境整備事務組合</t>
    <rPh sb="0" eb="2">
      <t>ヒロサキ</t>
    </rPh>
    <rPh sb="2" eb="4">
      <t>チク</t>
    </rPh>
    <rPh sb="4" eb="6">
      <t>カンキョウ</t>
    </rPh>
    <rPh sb="6" eb="8">
      <t>セイビ</t>
    </rPh>
    <rPh sb="8" eb="10">
      <t>ジム</t>
    </rPh>
    <rPh sb="10" eb="12">
      <t>クミアイ</t>
    </rPh>
    <phoneticPr fontId="24"/>
  </si>
  <si>
    <t>黒石地区清掃施設組合</t>
    <rPh sb="0" eb="2">
      <t>クロイシ</t>
    </rPh>
    <rPh sb="2" eb="4">
      <t>チク</t>
    </rPh>
    <rPh sb="4" eb="6">
      <t>セイソウ</t>
    </rPh>
    <rPh sb="6" eb="8">
      <t>シセツ</t>
    </rPh>
    <rPh sb="8" eb="10">
      <t>クミアイ</t>
    </rPh>
    <phoneticPr fontId="24"/>
  </si>
  <si>
    <t>弘前地区消防事務組合</t>
    <rPh sb="0" eb="2">
      <t>ヒロサキ</t>
    </rPh>
    <rPh sb="2" eb="4">
      <t>チク</t>
    </rPh>
    <rPh sb="4" eb="6">
      <t>ショウボウ</t>
    </rPh>
    <rPh sb="6" eb="8">
      <t>ジム</t>
    </rPh>
    <rPh sb="8" eb="10">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</si>
  <si>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</si>
  <si>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</si>
  <si>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法適用企業</t>
    <rPh sb="0" eb="1">
      <t>ホウ</t>
    </rPh>
    <rPh sb="1" eb="3">
      <t>テキヨウ</t>
    </rPh>
    <rPh sb="3" eb="5">
      <t>キギョウ</t>
    </rPh>
    <phoneticPr fontId="24"/>
  </si>
  <si>
    <t>一般会計</t>
    <rPh sb="0" eb="2">
      <t>イッパン</t>
    </rPh>
    <rPh sb="2" eb="4">
      <t>カイケイ</t>
    </rPh>
    <phoneticPr fontId="24"/>
  </si>
  <si>
    <t>特別会計</t>
    <rPh sb="0" eb="2">
      <t>トクベツ</t>
    </rPh>
    <rPh sb="2" eb="4">
      <t>カイケイ</t>
    </rPh>
    <phoneticPr fontId="24"/>
  </si>
  <si>
    <t>平川市土地開発公社</t>
    <rPh sb="0" eb="3">
      <t>ヒラカワシ</t>
    </rPh>
    <rPh sb="3" eb="5">
      <t>トチ</t>
    </rPh>
    <rPh sb="5" eb="7">
      <t>カイハツ</t>
    </rPh>
    <rPh sb="7" eb="9">
      <t>コウシャ</t>
    </rPh>
    <phoneticPr fontId="24"/>
  </si>
  <si>
    <t>-</t>
    <phoneticPr fontId="2"/>
  </si>
  <si>
    <t>-</t>
    <phoneticPr fontId="2"/>
  </si>
  <si>
    <t>-</t>
    <phoneticPr fontId="2"/>
  </si>
  <si>
    <t>碇ヶ関開発</t>
    <rPh sb="0" eb="3">
      <t>イカリガセキ</t>
    </rPh>
    <rPh sb="3" eb="5">
      <t>カイハツ</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</si>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</sst>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34798</c:v>
                </c:pt>
                <c:pt idx="1">
                  <c:v>51707</c:v>
                </c:pt>
                <c:pt idx="2">
                  <c:v>87380</c:v>
                </c:pt>
                <c:pt idx="3">
                  <c:v>33264</c:v>
                </c:pt>
                <c:pt idx="4">
                  <c:v>75947</c:v>
                </c:pt>
              </c:numCache>
            </c:numRef>
          </c:val>
          <c:smooth val="0"/>
        </c:ser>
        <c:dLbls>
          <c:showLegendKey val="0"/>
          <c:showVal val="0"/>
          <c:showCatName val="0"/>
          <c:showSerName val="0"/>
          <c:showPercent val="0"/>
          <c:showBubbleSize val="0"/>
        </c:dLbls>
        <c:marker val="1"/>
        <c:smooth val="0"/>
        <c:axId val="216001728"/>
        <c:axId val="452196056"/>
      </c:lineChart>
      <c:catAx>
        <c:axId val="21600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196056"/>
        <c:crosses val="autoZero"/>
        <c:auto val="1"/>
        <c:lblAlgn val="ctr"/>
        <c:lblOffset val="100"/>
        <c:tickLblSkip val="1"/>
        <c:tickMarkSkip val="1"/>
        <c:noMultiLvlLbl val="0"/>
      </c:catAx>
      <c:valAx>
        <c:axId val="452196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00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2.27</c:v>
                </c:pt>
                <c:pt idx="1">
                  <c:v>4.32</c:v>
                </c:pt>
                <c:pt idx="2">
                  <c:v>2.4300000000000002</c:v>
                </c:pt>
                <c:pt idx="3">
                  <c:v>2.13</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12.8</c:v>
                </c:pt>
                <c:pt idx="1">
                  <c:v>13.98</c:v>
                </c:pt>
                <c:pt idx="2">
                  <c:v>18.84</c:v>
                </c:pt>
                <c:pt idx="3">
                  <c:v>20.57</c:v>
                </c:pt>
                <c:pt idx="4">
                  <c:v>21.68</c:v>
                </c:pt>
              </c:numCache>
            </c:numRef>
          </c:val>
        </c:ser>
        <c:dLbls>
          <c:showLegendKey val="0"/>
          <c:showVal val="0"/>
          <c:showCatName val="0"/>
          <c:showSerName val="0"/>
          <c:showPercent val="0"/>
          <c:showBubbleSize val="0"/>
        </c:dLbls>
        <c:gapWidth val="250"/>
        <c:overlap val="100"/>
        <c:axId val="452196840"/>
        <c:axId val="45219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6.48</c:v>
                </c:pt>
                <c:pt idx="1">
                  <c:v>12.57</c:v>
                </c:pt>
                <c:pt idx="2">
                  <c:v>2.73</c:v>
                </c:pt>
                <c:pt idx="3">
                  <c:v>2.35</c:v>
                </c:pt>
                <c:pt idx="4">
                  <c:v>1.65</c:v>
                </c:pt>
              </c:numCache>
            </c:numRef>
          </c:val>
          <c:smooth val="0"/>
        </c:ser>
        <c:dLbls>
          <c:showLegendKey val="0"/>
          <c:showVal val="0"/>
          <c:showCatName val="0"/>
          <c:showSerName val="0"/>
          <c:showPercent val="0"/>
          <c:showBubbleSize val="0"/>
        </c:dLbls>
        <c:marker val="1"/>
        <c:smooth val="0"/>
        <c:axId val="452196840"/>
        <c:axId val="452197232"/>
      </c:lineChart>
      <c:catAx>
        <c:axId val="45219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197232"/>
        <c:crosses val="autoZero"/>
        <c:auto val="1"/>
        <c:lblAlgn val="ctr"/>
        <c:lblOffset val="100"/>
        <c:tickLblSkip val="1"/>
        <c:tickMarkSkip val="1"/>
        <c:noMultiLvlLbl val="0"/>
      </c:catAx>
      <c:valAx>
        <c:axId val="45219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9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0.03</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0.59</c:v>
                </c:pt>
                <c:pt idx="2">
                  <c:v>#N/A</c:v>
                </c:pt>
                <c:pt idx="3">
                  <c:v>0.54</c:v>
                </c:pt>
                <c:pt idx="4">
                  <c:v>#N/A</c:v>
                </c:pt>
                <c:pt idx="5">
                  <c:v>0.13</c:v>
                </c:pt>
                <c:pt idx="6">
                  <c:v>#N/A</c:v>
                </c:pt>
                <c:pt idx="7">
                  <c:v>0.05</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0.35</c:v>
                </c:pt>
                <c:pt idx="4">
                  <c:v>#N/A</c:v>
                </c:pt>
                <c:pt idx="5">
                  <c:v>0.27</c:v>
                </c:pt>
                <c:pt idx="6">
                  <c:v>#N/A</c:v>
                </c:pt>
                <c:pt idx="7">
                  <c:v>0.18</c:v>
                </c:pt>
                <c:pt idx="8">
                  <c:v>#N/A</c:v>
                </c:pt>
                <c:pt idx="9">
                  <c:v>0.53</c:v>
                </c:pt>
              </c:numCache>
            </c:numRef>
          </c:val>
        </c:ser>
        <c:ser>
          <c:idx val="7"/>
          <c:order val="7"/>
          <c:tx>
            <c:strRef>
              <c:f>データシート!$A$34</c:f>
              <c:strCache>
                <c:ptCount val="1"/>
                <c:pt idx="0">
                  <c:v>平川市下水道事業会計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0.74</c:v>
                </c:pt>
                <c:pt idx="2">
                  <c:v>#N/A</c:v>
                </c:pt>
                <c:pt idx="3">
                  <c:v>0.64</c:v>
                </c:pt>
                <c:pt idx="4">
                  <c:v>#N/A</c:v>
                </c:pt>
                <c:pt idx="5">
                  <c:v>0.78</c:v>
                </c:pt>
                <c:pt idx="6">
                  <c:v>#N/A</c:v>
                </c:pt>
                <c:pt idx="7">
                  <c:v>0.98</c:v>
                </c:pt>
                <c:pt idx="8">
                  <c:v>#N/A</c:v>
                </c:pt>
                <c:pt idx="9">
                  <c:v>0.68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2.2400000000000002</c:v>
                </c:pt>
                <c:pt idx="2">
                  <c:v>#N/A</c:v>
                </c:pt>
                <c:pt idx="3">
                  <c:v>4.28</c:v>
                </c:pt>
                <c:pt idx="4">
                  <c:v>#N/A</c:v>
                </c:pt>
                <c:pt idx="5">
                  <c:v>2.4</c:v>
                </c:pt>
                <c:pt idx="6">
                  <c:v>#N/A</c:v>
                </c:pt>
                <c:pt idx="7">
                  <c:v>2.1</c:v>
                </c:pt>
                <c:pt idx="8">
                  <c:v>#N/A</c:v>
                </c:pt>
                <c:pt idx="9">
                  <c:v>2.23</c:v>
                </c:pt>
              </c:numCache>
            </c:numRef>
          </c:val>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5.1100000000000003</c:v>
                </c:pt>
                <c:pt idx="2">
                  <c:v>#N/A</c:v>
                </c:pt>
                <c:pt idx="3">
                  <c:v>4.08</c:v>
                </c:pt>
                <c:pt idx="4">
                  <c:v>#N/A</c:v>
                </c:pt>
                <c:pt idx="5">
                  <c:v>3.55</c:v>
                </c:pt>
                <c:pt idx="6">
                  <c:v>#N/A</c:v>
                </c:pt>
                <c:pt idx="7">
                  <c:v>3.21</c:v>
                </c:pt>
                <c:pt idx="8">
                  <c:v>#N/A</c:v>
                </c:pt>
                <c:pt idx="9">
                  <c:v>3.37</c:v>
                </c:pt>
              </c:numCache>
            </c:numRef>
          </c:val>
        </c:ser>
        <c:dLbls>
          <c:showLegendKey val="0"/>
          <c:showVal val="0"/>
          <c:showCatName val="0"/>
          <c:showSerName val="0"/>
          <c:showPercent val="0"/>
          <c:showBubbleSize val="0"/>
        </c:dLbls>
        <c:gapWidth val="150"/>
        <c:overlap val="100"/>
        <c:axId val="452198016"/>
        <c:axId val="452198408"/>
      </c:barChart>
      <c:catAx>
        <c:axId val="4521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198408"/>
        <c:crosses val="autoZero"/>
        <c:auto val="1"/>
        <c:lblAlgn val="ctr"/>
        <c:lblOffset val="100"/>
        <c:tickLblSkip val="1"/>
        <c:tickMarkSkip val="1"/>
        <c:noMultiLvlLbl val="0"/>
      </c:catAx>
      <c:valAx>
        <c:axId val="45219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9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1989</c:v>
                </c:pt>
                <c:pt idx="5">
                  <c:v>1960</c:v>
                </c:pt>
                <c:pt idx="8">
                  <c:v>1954</c:v>
                </c:pt>
                <c:pt idx="11">
                  <c:v>1928</c:v>
                </c:pt>
                <c:pt idx="14">
                  <c:v>1921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20</c:v>
                </c:pt>
                <c:pt idx="6">
                  <c:v>30</c:v>
                </c:pt>
                <c:pt idx="9">
                  <c:v>18</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113</c:v>
                </c:pt>
                <c:pt idx="3">
                  <c:v>120</c:v>
                </c:pt>
                <c:pt idx="6">
                  <c:v>114</c:v>
                </c:pt>
                <c:pt idx="9">
                  <c:v>107</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844</c:v>
                </c:pt>
                <c:pt idx="3">
                  <c:v>734</c:v>
                </c:pt>
                <c:pt idx="6">
                  <c:v>762</c:v>
                </c:pt>
                <c:pt idx="9">
                  <c:v>742</c:v>
                </c:pt>
                <c:pt idx="12">
                  <c:v>693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2477</c:v>
                </c:pt>
                <c:pt idx="3">
                  <c:v>2359</c:v>
                </c:pt>
                <c:pt idx="6">
                  <c:v>2405</c:v>
                </c:pt>
                <c:pt idx="9">
                  <c:v>2420</c:v>
                </c:pt>
                <c:pt idx="12">
                  <c:v>2552</c:v>
                </c:pt>
              </c:numCache>
            </c:numRef>
          </c:val>
        </c:ser>
        <c:dLbls>
          <c:showLegendKey val="0"/>
          <c:showVal val="0"/>
          <c:showCatName val="0"/>
          <c:showSerName val="0"/>
          <c:showPercent val="0"/>
          <c:showBubbleSize val="0"/>
        </c:dLbls>
        <c:gapWidth val="100"/>
        <c:overlap val="100"/>
        <c:axId val="452199192"/>
        <c:axId val="45219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1466</c:v>
                </c:pt>
                <c:pt idx="2">
                  <c:v>#N/A</c:v>
                </c:pt>
                <c:pt idx="3">
                  <c:v>#N/A</c:v>
                </c:pt>
                <c:pt idx="4">
                  <c:v>1273</c:v>
                </c:pt>
                <c:pt idx="5">
                  <c:v>#N/A</c:v>
                </c:pt>
                <c:pt idx="6">
                  <c:v>#N/A</c:v>
                </c:pt>
                <c:pt idx="7">
                  <c:v>1357</c:v>
                </c:pt>
                <c:pt idx="8">
                  <c:v>#N/A</c:v>
                </c:pt>
                <c:pt idx="9">
                  <c:v>#N/A</c:v>
                </c:pt>
                <c:pt idx="10">
                  <c:v>1359</c:v>
                </c:pt>
                <c:pt idx="11">
                  <c:v>#N/A</c:v>
                </c:pt>
                <c:pt idx="12">
                  <c:v>#N/A</c:v>
                </c:pt>
                <c:pt idx="13">
                  <c:v>1452</c:v>
                </c:pt>
                <c:pt idx="14">
                  <c:v>#N/A</c:v>
                </c:pt>
              </c:numCache>
            </c:numRef>
          </c:val>
          <c:smooth val="0"/>
        </c:ser>
        <c:dLbls>
          <c:showLegendKey val="0"/>
          <c:showVal val="0"/>
          <c:showCatName val="0"/>
          <c:showSerName val="0"/>
          <c:showPercent val="0"/>
          <c:showBubbleSize val="0"/>
        </c:dLbls>
        <c:marker val="1"/>
        <c:smooth val="0"/>
        <c:axId val="452199192"/>
        <c:axId val="452199584"/>
      </c:lineChart>
      <c:catAx>
        <c:axId val="45219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199584"/>
        <c:crosses val="autoZero"/>
        <c:auto val="1"/>
        <c:lblAlgn val="ctr"/>
        <c:lblOffset val="100"/>
        <c:tickLblSkip val="1"/>
        <c:tickMarkSkip val="1"/>
        <c:noMultiLvlLbl val="0"/>
      </c:catAx>
      <c:valAx>
        <c:axId val="4521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9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18889</c:v>
                </c:pt>
                <c:pt idx="5">
                  <c:v>18423</c:v>
                </c:pt>
                <c:pt idx="8">
                  <c:v>17608</c:v>
                </c:pt>
                <c:pt idx="11">
                  <c:v>16853</c:v>
                </c:pt>
                <c:pt idx="14">
                  <c:v>16929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c:v>
                </c:pt>
                <c:pt idx="5">
                  <c:v>11</c:v>
                </c:pt>
                <c:pt idx="8">
                  <c:v>6</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4767</c:v>
                </c:pt>
                <c:pt idx="5">
                  <c:v>5118</c:v>
                </c:pt>
                <c:pt idx="8">
                  <c:v>5985</c:v>
                </c:pt>
                <c:pt idx="11">
                  <c:v>6366</c:v>
                </c:pt>
                <c:pt idx="14">
                  <c:v>7150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4347</c:v>
                </c:pt>
                <c:pt idx="3">
                  <c:v>4391</c:v>
                </c:pt>
                <c:pt idx="6">
                  <c:v>4201</c:v>
                </c:pt>
                <c:pt idx="9">
                  <c:v>4002</c:v>
                </c:pt>
                <c:pt idx="12">
                  <c:v>3312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1049</c:v>
                </c:pt>
                <c:pt idx="3">
                  <c:v>979</c:v>
                </c:pt>
                <c:pt idx="6">
                  <c:v>915</c:v>
                </c:pt>
                <c:pt idx="9">
                  <c:v>867</c:v>
                </c:pt>
                <c:pt idx="12">
                  <c:v>804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9357</c:v>
                </c:pt>
                <c:pt idx="3">
                  <c:v>8481</c:v>
                </c:pt>
                <c:pt idx="6">
                  <c:v>7654</c:v>
                </c:pt>
                <c:pt idx="9">
                  <c:v>7093</c:v>
                </c:pt>
                <c:pt idx="12">
                  <c:v>6667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63</c:v>
                </c:pt>
                <c:pt idx="3">
                  <c:v>71</c:v>
                </c:pt>
                <c:pt idx="6">
                  <c:v>62</c:v>
                </c:pt>
                <c:pt idx="9">
                  <c:v>53</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18805</c:v>
                </c:pt>
                <c:pt idx="3">
                  <c:v>16733</c:v>
                </c:pt>
                <c:pt idx="6">
                  <c:v>14739</c:v>
                </c:pt>
                <c:pt idx="9">
                  <c:v>13103</c:v>
                </c:pt>
                <c:pt idx="12">
                  <c:v>12676</c:v>
                </c:pt>
              </c:numCache>
            </c:numRef>
          </c:val>
        </c:ser>
        <c:dLbls>
          <c:showLegendKey val="0"/>
          <c:showVal val="0"/>
          <c:showCatName val="0"/>
          <c:showSerName val="0"/>
          <c:showPercent val="0"/>
          <c:showBubbleSize val="0"/>
        </c:dLbls>
        <c:gapWidth val="100"/>
        <c:overlap val="100"/>
        <c:axId val="454057784"/>
        <c:axId val="45405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9949</c:v>
                </c:pt>
                <c:pt idx="2">
                  <c:v>#N/A</c:v>
                </c:pt>
                <c:pt idx="3">
                  <c:v>#N/A</c:v>
                </c:pt>
                <c:pt idx="4">
                  <c:v>7103</c:v>
                </c:pt>
                <c:pt idx="5">
                  <c:v>#N/A</c:v>
                </c:pt>
                <c:pt idx="6">
                  <c:v>#N/A</c:v>
                </c:pt>
                <c:pt idx="7">
                  <c:v>3973</c:v>
                </c:pt>
                <c:pt idx="8">
                  <c:v>#N/A</c:v>
                </c:pt>
                <c:pt idx="9">
                  <c:v>#N/A</c:v>
                </c:pt>
                <c:pt idx="10">
                  <c:v>1896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4057784"/>
        <c:axId val="454058176"/>
      </c:lineChart>
      <c:catAx>
        <c:axId val="45405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058176"/>
        <c:crosses val="autoZero"/>
        <c:auto val="1"/>
        <c:lblAlgn val="ctr"/>
        <c:lblOffset val="100"/>
        <c:tickLblSkip val="1"/>
        <c:tickMarkSkip val="1"/>
        <c:noMultiLvlLbl val="0"/>
      </c:catAx>
      <c:valAx>
        <c:axId val="45405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5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33,241
33,189
345.81
18,379,650
17,919,752
253,778
11,337,086
12,707,569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ysClr val="windowText" lastClr="000000"/>
              </a:solidFill>
              <a:effectLst/>
              <a:latin typeface="+mn-lt"/>
              <a:ea typeface="+mn-ea"/>
              <a:cs typeface="+mn-cs"/>
            </a:rPr>
            <a:t>自主財源が２割弱と乏しく、財政基盤が弱い状況であることから、</a:t>
          </a:r>
          <a:r>
            <a:rPr lang="ja-JP" altLang="ja-JP" sz="1300" b="0" i="0" baseline="0">
              <a:solidFill>
                <a:schemeClr val="dk1"/>
              </a:solidFill>
              <a:effectLst/>
              <a:latin typeface="+mn-lt"/>
              <a:ea typeface="+mn-ea"/>
              <a:cs typeface="+mn-cs"/>
            </a:rPr>
            <a:t>類似団体を大きく下回っている。</a:t>
          </a:r>
          <a:r>
            <a:rPr lang="ja-JP" altLang="en-US" sz="1300" b="0" i="0" baseline="0">
              <a:solidFill>
                <a:schemeClr val="dk1"/>
              </a:solidFill>
              <a:effectLst/>
              <a:latin typeface="+mn-lt"/>
              <a:ea typeface="+mn-ea"/>
              <a:cs typeface="+mn-cs"/>
            </a:rPr>
            <a:t>定住促進の推進や</a:t>
          </a:r>
          <a:r>
            <a:rPr lang="ja-JP" altLang="ja-JP" sz="1300" b="0" i="0" baseline="0">
              <a:solidFill>
                <a:schemeClr val="dk1"/>
              </a:solidFill>
              <a:effectLst/>
              <a:latin typeface="+mn-lt"/>
              <a:ea typeface="+mn-ea"/>
              <a:cs typeface="+mn-cs"/>
            </a:rPr>
            <a:t>地域産業の活性化を図りつつ、行政の効率化に努めることにより財政の健全化を図</a:t>
          </a:r>
          <a:r>
            <a:rPr lang="ja-JP" altLang="en-US" sz="1300" b="0" i="0" baseline="0">
              <a:solidFill>
                <a:schemeClr val="dk1"/>
              </a:solidFill>
              <a:effectLst/>
              <a:latin typeface="+mn-lt"/>
              <a:ea typeface="+mn-ea"/>
              <a:cs typeface="+mn-cs"/>
            </a:rPr>
            <a:t>ってゆく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28122</xdr:rowOff>
    </xdr:to>
    <xdr:cxnSp macro="">
      <xdr:nvCxnSpPr>
        <xdr:cNvPr id="70" name="直線コネクタ 69"/>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28122</xdr:rowOff>
    </xdr:to>
    <xdr:cxnSp macro="">
      <xdr:nvCxnSpPr>
        <xdr:cNvPr id="73" name="直線コネクタ 72"/>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10885</xdr:rowOff>
    </xdr:from>
    <xdr:to>
      <xdr:col>4</xdr:col>
      <xdr:colOff>482600</xdr:colOff>
      <xdr:row>45</xdr:row>
      <xdr:rowOff>28122</xdr:rowOff>
    </xdr:to>
    <xdr:cxnSp macro="">
      <xdr:nvCxnSpPr>
        <xdr:cNvPr id="76" name="直線コネクタ 75"/>
        <xdr:cNvCxnSpPr/>
      </xdr:nvCxnSpPr>
      <xdr:spPr>
        <a:xfrm>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45</xdr:row>
      <xdr:rowOff>10885</xdr:rowOff>
    </xdr:to>
    <xdr:cxnSp macro="">
      <xdr:nvCxnSpPr>
        <xdr:cNvPr id="79" name="直線コネクタ 78"/>
        <xdr:cNvCxnSpPr/>
      </xdr:nvCxnSpPr>
      <xdr:spPr>
        <a:xfrm>
          <a:off x="1447800" y="76916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9" name="円/楕円 88"/>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90"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1" name="円/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3" name="円/楕円 92"/>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4" name="テキスト ボックス 93"/>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5" name="円/楕円 94"/>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6" name="テキスト ボックス 95"/>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ysClr val="windowText" lastClr="000000"/>
              </a:solidFill>
              <a:effectLst/>
              <a:latin typeface="+mn-lt"/>
              <a:ea typeface="+mn-ea"/>
              <a:cs typeface="+mn-cs"/>
            </a:rPr>
            <a:t>　人件費に係るものが </a:t>
          </a:r>
          <a:r>
            <a:rPr lang="en-US" altLang="ja-JP" sz="1300" b="0" i="0">
              <a:solidFill>
                <a:sysClr val="windowText" lastClr="000000"/>
              </a:solidFill>
              <a:effectLst/>
              <a:latin typeface="+mn-lt"/>
              <a:ea typeface="+mn-ea"/>
              <a:cs typeface="+mn-cs"/>
            </a:rPr>
            <a:t>21.7</a:t>
          </a:r>
          <a:r>
            <a:rPr lang="ja-JP" altLang="ja-JP" sz="1300" b="0" i="0">
              <a:solidFill>
                <a:sysClr val="windowText" lastClr="000000"/>
              </a:solidFill>
              <a:effectLst/>
              <a:latin typeface="+mn-lt"/>
              <a:ea typeface="+mn-ea"/>
              <a:cs typeface="+mn-cs"/>
            </a:rPr>
            <a:t>％、公債費に係るものが </a:t>
          </a:r>
          <a:r>
            <a:rPr lang="en-US" altLang="ja-JP" sz="1300" b="0" i="0">
              <a:solidFill>
                <a:sysClr val="windowText" lastClr="000000"/>
              </a:solidFill>
              <a:effectLst/>
              <a:latin typeface="+mn-lt"/>
              <a:ea typeface="+mn-ea"/>
              <a:cs typeface="+mn-cs"/>
            </a:rPr>
            <a:t>22.5</a:t>
          </a:r>
          <a:r>
            <a:rPr lang="ja-JP" altLang="ja-JP" sz="1300" b="0" i="0">
              <a:solidFill>
                <a:sysClr val="windowText" lastClr="000000"/>
              </a:solidFill>
              <a:effectLst/>
              <a:latin typeface="+mn-lt"/>
              <a:ea typeface="+mn-ea"/>
              <a:cs typeface="+mn-cs"/>
            </a:rPr>
            <a:t>％と全体の大部分を占めている。</a:t>
          </a:r>
          <a:r>
            <a:rPr lang="ja-JP" altLang="ja-JP" sz="1300" b="0" i="0">
              <a:solidFill>
                <a:schemeClr val="dk1"/>
              </a:solidFill>
              <a:effectLst/>
              <a:latin typeface="+mn-lt"/>
              <a:ea typeface="+mn-ea"/>
              <a:cs typeface="+mn-cs"/>
            </a:rPr>
            <a:t>集中改革プラン</a:t>
          </a:r>
          <a:r>
            <a:rPr lang="ja-JP" altLang="en-US" sz="1300" b="0" i="0">
              <a:solidFill>
                <a:schemeClr val="dk1"/>
              </a:solidFill>
              <a:effectLst/>
              <a:latin typeface="+mn-lt"/>
              <a:ea typeface="+mn-ea"/>
              <a:cs typeface="+mn-cs"/>
            </a:rPr>
            <a:t>・行政改革大綱</a:t>
          </a:r>
          <a:r>
            <a:rPr lang="ja-JP" altLang="ja-JP" sz="1300" b="0" i="0">
              <a:solidFill>
                <a:schemeClr val="dk1"/>
              </a:solidFill>
              <a:effectLst/>
              <a:latin typeface="+mn-lt"/>
              <a:ea typeface="+mn-ea"/>
              <a:cs typeface="+mn-cs"/>
            </a:rPr>
            <a:t>の推進により、</a:t>
          </a:r>
          <a:r>
            <a:rPr lang="ja-JP" altLang="en-US" sz="1300" b="0" i="0">
              <a:solidFill>
                <a:schemeClr val="dk1"/>
              </a:solidFill>
              <a:effectLst/>
              <a:latin typeface="+mn-lt"/>
              <a:ea typeface="+mn-ea"/>
              <a:cs typeface="+mn-cs"/>
            </a:rPr>
            <a:t>人件費については</a:t>
          </a:r>
          <a:r>
            <a:rPr lang="ja-JP" altLang="ja-JP" sz="1300" b="0" i="0">
              <a:solidFill>
                <a:sysClr val="windowText" lastClr="000000"/>
              </a:solidFill>
              <a:effectLst/>
              <a:latin typeface="+mn-lt"/>
              <a:ea typeface="+mn-ea"/>
              <a:cs typeface="+mn-cs"/>
            </a:rPr>
            <a:t>普通会計職員数を </a:t>
          </a:r>
          <a:r>
            <a:rPr lang="en-US" altLang="ja-JP" sz="1300" b="0" i="0">
              <a:solidFill>
                <a:sysClr val="windowText" lastClr="000000"/>
              </a:solidFill>
              <a:effectLst/>
              <a:latin typeface="+mn-lt"/>
              <a:ea typeface="+mn-ea"/>
              <a:cs typeface="+mn-cs"/>
            </a:rPr>
            <a:t>H17</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25 </a:t>
          </a:r>
          <a:r>
            <a:rPr lang="ja-JP" altLang="ja-JP" sz="1300" b="0" i="0">
              <a:solidFill>
                <a:sysClr val="windowText" lastClr="000000"/>
              </a:solidFill>
              <a:effectLst/>
              <a:latin typeface="+mn-lt"/>
              <a:ea typeface="+mn-ea"/>
              <a:cs typeface="+mn-cs"/>
            </a:rPr>
            <a:t>で </a:t>
          </a:r>
          <a:r>
            <a:rPr lang="en-US" altLang="ja-JP" sz="1300" b="0" i="0">
              <a:solidFill>
                <a:sysClr val="windowText" lastClr="000000"/>
              </a:solidFill>
              <a:effectLst/>
              <a:latin typeface="+mn-lt"/>
              <a:ea typeface="+mn-ea"/>
              <a:cs typeface="+mn-cs"/>
            </a:rPr>
            <a:t>72</a:t>
          </a:r>
          <a:r>
            <a:rPr lang="ja-JP" altLang="ja-JP" sz="1300" b="0" i="0">
              <a:solidFill>
                <a:sysClr val="windowText" lastClr="000000"/>
              </a:solidFill>
              <a:effectLst/>
              <a:latin typeface="+mn-lt"/>
              <a:ea typeface="+mn-ea"/>
              <a:cs typeface="+mn-cs"/>
            </a:rPr>
            <a:t>人減（</a:t>
          </a:r>
          <a:r>
            <a:rPr lang="en-US" altLang="ja-JP" sz="1300" b="0" i="0">
              <a:solidFill>
                <a:sysClr val="windowText" lastClr="000000"/>
              </a:solidFill>
              <a:effectLst/>
              <a:latin typeface="+mn-lt"/>
              <a:ea typeface="+mn-ea"/>
              <a:cs typeface="+mn-cs"/>
            </a:rPr>
            <a:t>17.5</a:t>
          </a:r>
          <a:r>
            <a:rPr lang="ja-JP" altLang="ja-JP" sz="1300" b="0" i="0">
              <a:solidFill>
                <a:sysClr val="windowText" lastClr="000000"/>
              </a:solidFill>
              <a:effectLst/>
              <a:latin typeface="+mn-lt"/>
              <a:ea typeface="+mn-ea"/>
              <a:cs typeface="+mn-cs"/>
            </a:rPr>
            <a:t>％減）とし、公債費について</a:t>
          </a:r>
          <a:r>
            <a:rPr lang="ja-JP" altLang="en-US" sz="1300" b="0" i="0">
              <a:solidFill>
                <a:sysClr val="windowText" lastClr="000000"/>
              </a:solidFill>
              <a:effectLst/>
              <a:latin typeface="+mn-lt"/>
              <a:ea typeface="+mn-ea"/>
              <a:cs typeface="+mn-cs"/>
            </a:rPr>
            <a:t>は</a:t>
          </a:r>
          <a:r>
            <a:rPr lang="ja-JP" altLang="ja-JP" sz="1300" b="0" i="0">
              <a:solidFill>
                <a:sysClr val="windowText" lastClr="000000"/>
              </a:solidFill>
              <a:effectLst/>
              <a:latin typeface="+mn-lt"/>
              <a:ea typeface="+mn-ea"/>
              <a:cs typeface="+mn-cs"/>
            </a:rPr>
            <a:t>地方債繰上償還（Ｈ</a:t>
          </a:r>
          <a:r>
            <a:rPr lang="en-US" altLang="ja-JP" sz="1300" b="0" i="0">
              <a:solidFill>
                <a:sysClr val="windowText" lastClr="000000"/>
              </a:solidFill>
              <a:effectLst/>
              <a:latin typeface="+mn-lt"/>
              <a:ea typeface="+mn-ea"/>
              <a:cs typeface="+mn-cs"/>
            </a:rPr>
            <a:t>19</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25 </a:t>
          </a:r>
          <a:r>
            <a:rPr lang="ja-JP" altLang="ja-JP" sz="1300" b="0" i="0">
              <a:solidFill>
                <a:sysClr val="windowText" lastClr="000000"/>
              </a:solidFill>
              <a:effectLst/>
              <a:latin typeface="+mn-lt"/>
              <a:ea typeface="+mn-ea"/>
              <a:cs typeface="+mn-cs"/>
            </a:rPr>
            <a:t> ・ </a:t>
          </a:r>
          <a:r>
            <a:rPr lang="en-US" altLang="ja-JP" sz="1300" b="0" i="0">
              <a:solidFill>
                <a:sysClr val="windowText" lastClr="000000"/>
              </a:solidFill>
              <a:effectLst/>
              <a:latin typeface="+mn-lt"/>
              <a:ea typeface="+mn-ea"/>
              <a:cs typeface="+mn-cs"/>
            </a:rPr>
            <a:t>3,539,468</a:t>
          </a:r>
          <a:r>
            <a:rPr lang="ja-JP" altLang="ja-JP" sz="1300" b="0" i="0">
              <a:solidFill>
                <a:sysClr val="windowText" lastClr="000000"/>
              </a:solidFill>
              <a:effectLst/>
              <a:latin typeface="+mn-lt"/>
              <a:ea typeface="+mn-ea"/>
              <a:cs typeface="+mn-cs"/>
            </a:rPr>
            <a:t>千円）、借換債発行（</a:t>
          </a:r>
          <a:r>
            <a:rPr lang="en-US" altLang="ja-JP" sz="1300" b="0" i="0">
              <a:solidFill>
                <a:sysClr val="windowText" lastClr="000000"/>
              </a:solidFill>
              <a:effectLst/>
              <a:latin typeface="+mn-lt"/>
              <a:ea typeface="+mn-ea"/>
              <a:cs typeface="+mn-cs"/>
            </a:rPr>
            <a:t>H19</a:t>
          </a:r>
          <a:r>
            <a:rPr lang="ja-JP" altLang="ja-JP" sz="1300" b="0" i="0">
              <a:solidFill>
                <a:sysClr val="windowText" lastClr="000000"/>
              </a:solidFill>
              <a:effectLst/>
              <a:latin typeface="+mn-lt"/>
              <a:ea typeface="+mn-ea"/>
              <a:cs typeface="+mn-cs"/>
            </a:rPr>
            <a:t>　・</a:t>
          </a:r>
          <a:r>
            <a:rPr lang="en-US" altLang="ja-JP" sz="1300" b="0" i="0">
              <a:solidFill>
                <a:sysClr val="windowText" lastClr="000000"/>
              </a:solidFill>
              <a:effectLst/>
              <a:latin typeface="+mn-lt"/>
              <a:ea typeface="+mn-ea"/>
              <a:cs typeface="+mn-cs"/>
            </a:rPr>
            <a:t>364,200</a:t>
          </a:r>
          <a:r>
            <a:rPr lang="ja-JP" altLang="ja-JP" sz="1300" b="0" i="0">
              <a:solidFill>
                <a:sysClr val="windowText" lastClr="000000"/>
              </a:solidFill>
              <a:effectLst/>
              <a:latin typeface="+mn-lt"/>
              <a:ea typeface="+mn-ea"/>
              <a:cs typeface="+mn-cs"/>
            </a:rPr>
            <a:t>千円）を行う</a:t>
          </a:r>
          <a:r>
            <a:rPr lang="ja-JP" altLang="ja-JP" sz="1300" b="0" i="0">
              <a:solidFill>
                <a:schemeClr val="dk1"/>
              </a:solidFill>
              <a:effectLst/>
              <a:latin typeface="+mn-lt"/>
              <a:ea typeface="+mn-ea"/>
              <a:cs typeface="+mn-cs"/>
            </a:rPr>
            <a:t>など、同比率の改善を図っ</a:t>
          </a:r>
          <a:r>
            <a:rPr lang="ja-JP" altLang="en-US" sz="1300" b="0" i="0">
              <a:solidFill>
                <a:schemeClr val="dk1"/>
              </a:solidFill>
              <a:effectLst/>
              <a:latin typeface="+mn-lt"/>
              <a:ea typeface="+mn-ea"/>
              <a:cs typeface="+mn-cs"/>
            </a:rPr>
            <a:t>ている</a:t>
          </a:r>
          <a:r>
            <a:rPr lang="ja-JP" altLang="ja-JP" sz="1300" b="0" i="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97536</xdr:rowOff>
    </xdr:to>
    <xdr:cxnSp macro="">
      <xdr:nvCxnSpPr>
        <xdr:cNvPr id="131" name="直線コネクタ 130"/>
        <xdr:cNvCxnSpPr/>
      </xdr:nvCxnSpPr>
      <xdr:spPr>
        <a:xfrm>
          <a:off x="4114800" y="106405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62</xdr:row>
      <xdr:rowOff>10668</xdr:rowOff>
    </xdr:to>
    <xdr:cxnSp macro="">
      <xdr:nvCxnSpPr>
        <xdr:cNvPr id="134" name="直線コネクタ 133"/>
        <xdr:cNvCxnSpPr/>
      </xdr:nvCxnSpPr>
      <xdr:spPr>
        <a:xfrm>
          <a:off x="3225800" y="104861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32766</xdr:rowOff>
    </xdr:from>
    <xdr:to>
      <xdr:col>4</xdr:col>
      <xdr:colOff>482600</xdr:colOff>
      <xdr:row>61</xdr:row>
      <xdr:rowOff>27686</xdr:rowOff>
    </xdr:to>
    <xdr:cxnSp macro="">
      <xdr:nvCxnSpPr>
        <xdr:cNvPr id="137" name="直線コネクタ 136"/>
        <xdr:cNvCxnSpPr/>
      </xdr:nvCxnSpPr>
      <xdr:spPr>
        <a:xfrm>
          <a:off x="2336800" y="1014831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32766</xdr:rowOff>
    </xdr:from>
    <xdr:to>
      <xdr:col>3</xdr:col>
      <xdr:colOff>279400</xdr:colOff>
      <xdr:row>63</xdr:row>
      <xdr:rowOff>99822</xdr:rowOff>
    </xdr:to>
    <xdr:cxnSp macro="">
      <xdr:nvCxnSpPr>
        <xdr:cNvPr id="140" name="直線コネクタ 139"/>
        <xdr:cNvCxnSpPr/>
      </xdr:nvCxnSpPr>
      <xdr:spPr>
        <a:xfrm flipV="1">
          <a:off x="1447800" y="10148316"/>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50" name="円/楕円 149"/>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1"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2" name="円/楕円 151"/>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3" name="テキスト ボックス 152"/>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148336</xdr:rowOff>
    </xdr:from>
    <xdr:to>
      <xdr:col>4</xdr:col>
      <xdr:colOff>533400</xdr:colOff>
      <xdr:row>61</xdr:row>
      <xdr:rowOff>78486</xdr:rowOff>
    </xdr:to>
    <xdr:sp macro="" textlink="">
      <xdr:nvSpPr>
        <xdr:cNvPr id="154" name="円/楕円 153"/>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88663</xdr:rowOff>
    </xdr:from>
    <xdr:ext cx="762000" cy="259045"/>
    <xdr:sp macro="" textlink="">
      <xdr:nvSpPr>
        <xdr:cNvPr id="155" name="テキスト ボックス 154"/>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153416</xdr:rowOff>
    </xdr:from>
    <xdr:to>
      <xdr:col>3</xdr:col>
      <xdr:colOff>330200</xdr:colOff>
      <xdr:row>59</xdr:row>
      <xdr:rowOff>83566</xdr:rowOff>
    </xdr:to>
    <xdr:sp macro="" textlink="">
      <xdr:nvSpPr>
        <xdr:cNvPr id="156" name="円/楕円 155"/>
        <xdr:cNvSpPr/>
      </xdr:nvSpPr>
      <xdr:spPr>
        <a:xfrm>
          <a:off x="2286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93743</xdr:rowOff>
    </xdr:from>
    <xdr:ext cx="762000" cy="259045"/>
    <xdr:sp macro="" textlink="">
      <xdr:nvSpPr>
        <xdr:cNvPr id="157" name="テキスト ボックス 156"/>
        <xdr:cNvSpPr txBox="1"/>
      </xdr:nvSpPr>
      <xdr:spPr>
        <a:xfrm>
          <a:off x="1955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8" name="円/楕円 157"/>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59" name="テキスト ボックス 158"/>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人件費については、集中改革プラン・行政改革大綱による計画的な定員管理、簡素で効率的な組織機構の整備を進めている。</a:t>
          </a:r>
          <a:endParaRPr lang="ja-JP" altLang="ja-JP" sz="1300">
            <a:effectLst/>
          </a:endParaRPr>
        </a:p>
        <a:p>
          <a:pPr rtl="0"/>
          <a:r>
            <a:rPr lang="ja-JP" altLang="ja-JP" sz="1300" b="0" i="0">
              <a:solidFill>
                <a:schemeClr val="dk1"/>
              </a:solidFill>
              <a:effectLst/>
              <a:latin typeface="+mn-lt"/>
              <a:ea typeface="+mn-ea"/>
              <a:cs typeface="+mn-cs"/>
            </a:rPr>
            <a:t>　物件費等において</a:t>
          </a:r>
          <a:r>
            <a:rPr lang="ja-JP" altLang="en-US" sz="1300" b="0" i="0">
              <a:solidFill>
                <a:schemeClr val="dk1"/>
              </a:solidFill>
              <a:effectLst/>
              <a:latin typeface="+mn-lt"/>
              <a:ea typeface="+mn-ea"/>
              <a:cs typeface="+mn-cs"/>
            </a:rPr>
            <a:t>は</a:t>
          </a:r>
          <a:r>
            <a:rPr lang="ja-JP" altLang="ja-JP" sz="1300" b="0" i="0">
              <a:solidFill>
                <a:schemeClr val="dk1"/>
              </a:solidFill>
              <a:effectLst/>
              <a:latin typeface="+mn-lt"/>
              <a:ea typeface="+mn-ea"/>
              <a:cs typeface="+mn-cs"/>
            </a:rPr>
            <a:t>、清掃</a:t>
          </a:r>
          <a:r>
            <a:rPr lang="ja-JP" altLang="en-US" sz="1300" b="0" i="0">
              <a:solidFill>
                <a:schemeClr val="dk1"/>
              </a:solidFill>
              <a:effectLst/>
              <a:latin typeface="+mn-lt"/>
              <a:ea typeface="+mn-ea"/>
              <a:cs typeface="+mn-cs"/>
            </a:rPr>
            <a:t>およ</a:t>
          </a:r>
          <a:r>
            <a:rPr lang="ja-JP" altLang="ja-JP" sz="1300" b="0" i="0">
              <a:solidFill>
                <a:schemeClr val="dk1"/>
              </a:solidFill>
              <a:effectLst/>
              <a:latin typeface="+mn-lt"/>
              <a:ea typeface="+mn-ea"/>
              <a:cs typeface="+mn-cs"/>
            </a:rPr>
            <a:t>び植栽管理等の委託料の見直しや、指定管理者制度の</a:t>
          </a:r>
          <a:r>
            <a:rPr lang="ja-JP" altLang="en-US" sz="1300" b="0" i="0">
              <a:solidFill>
                <a:schemeClr val="dk1"/>
              </a:solidFill>
              <a:effectLst/>
              <a:latin typeface="+mn-lt"/>
              <a:ea typeface="+mn-ea"/>
              <a:cs typeface="+mn-cs"/>
            </a:rPr>
            <a:t>効果的な運用</a:t>
          </a:r>
          <a:r>
            <a:rPr lang="ja-JP" altLang="ja-JP" sz="1300" b="0" i="0">
              <a:solidFill>
                <a:schemeClr val="dk1"/>
              </a:solidFill>
              <a:effectLst/>
              <a:latin typeface="+mn-lt"/>
              <a:ea typeface="+mn-ea"/>
              <a:cs typeface="+mn-cs"/>
            </a:rPr>
            <a:t>などで削減に努めている 。</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169058</xdr:rowOff>
    </xdr:from>
    <xdr:to>
      <xdr:col>7</xdr:col>
      <xdr:colOff>152400</xdr:colOff>
      <xdr:row>81</xdr:row>
      <xdr:rowOff>55607</xdr:rowOff>
    </xdr:to>
    <xdr:cxnSp macro="">
      <xdr:nvCxnSpPr>
        <xdr:cNvPr id="194" name="直線コネクタ 193"/>
        <xdr:cNvCxnSpPr/>
      </xdr:nvCxnSpPr>
      <xdr:spPr>
        <a:xfrm flipV="1">
          <a:off x="4114800" y="13885058"/>
          <a:ext cx="8382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50947</xdr:rowOff>
    </xdr:from>
    <xdr:to>
      <xdr:col>6</xdr:col>
      <xdr:colOff>0</xdr:colOff>
      <xdr:row>81</xdr:row>
      <xdr:rowOff>55607</xdr:rowOff>
    </xdr:to>
    <xdr:cxnSp macro="">
      <xdr:nvCxnSpPr>
        <xdr:cNvPr id="197" name="直線コネクタ 196"/>
        <xdr:cNvCxnSpPr/>
      </xdr:nvCxnSpPr>
      <xdr:spPr>
        <a:xfrm>
          <a:off x="3225800" y="13938397"/>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20366</xdr:rowOff>
    </xdr:from>
    <xdr:to>
      <xdr:col>4</xdr:col>
      <xdr:colOff>482600</xdr:colOff>
      <xdr:row>81</xdr:row>
      <xdr:rowOff>50947</xdr:rowOff>
    </xdr:to>
    <xdr:cxnSp macro="">
      <xdr:nvCxnSpPr>
        <xdr:cNvPr id="200" name="直線コネクタ 199"/>
        <xdr:cNvCxnSpPr/>
      </xdr:nvCxnSpPr>
      <xdr:spPr>
        <a:xfrm>
          <a:off x="2336800" y="13907816"/>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20366</xdr:rowOff>
    </xdr:from>
    <xdr:to>
      <xdr:col>3</xdr:col>
      <xdr:colOff>279400</xdr:colOff>
      <xdr:row>81</xdr:row>
      <xdr:rowOff>22871</xdr:rowOff>
    </xdr:to>
    <xdr:cxnSp macro="">
      <xdr:nvCxnSpPr>
        <xdr:cNvPr id="203" name="直線コネクタ 202"/>
        <xdr:cNvCxnSpPr/>
      </xdr:nvCxnSpPr>
      <xdr:spPr>
        <a:xfrm flipV="1">
          <a:off x="1447800" y="13907816"/>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118258</xdr:rowOff>
    </xdr:from>
    <xdr:to>
      <xdr:col>7</xdr:col>
      <xdr:colOff>203200</xdr:colOff>
      <xdr:row>81</xdr:row>
      <xdr:rowOff>48408</xdr:rowOff>
    </xdr:to>
    <xdr:sp macro="" textlink="">
      <xdr:nvSpPr>
        <xdr:cNvPr id="213" name="円/楕円 212"/>
        <xdr:cNvSpPr/>
      </xdr:nvSpPr>
      <xdr:spPr>
        <a:xfrm>
          <a:off x="4902200" y="138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39535</xdr:rowOff>
    </xdr:from>
    <xdr:ext cx="762000" cy="259045"/>
    <xdr:sp macro="" textlink="">
      <xdr:nvSpPr>
        <xdr:cNvPr id="214" name="人件費・物件費等の状況該当値テキスト"/>
        <xdr:cNvSpPr txBox="1"/>
      </xdr:nvSpPr>
      <xdr:spPr>
        <a:xfrm>
          <a:off x="5041900" y="137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4807</xdr:rowOff>
    </xdr:from>
    <xdr:to>
      <xdr:col>6</xdr:col>
      <xdr:colOff>50800</xdr:colOff>
      <xdr:row>81</xdr:row>
      <xdr:rowOff>106407</xdr:rowOff>
    </xdr:to>
    <xdr:sp macro="" textlink="">
      <xdr:nvSpPr>
        <xdr:cNvPr id="215" name="円/楕円 214"/>
        <xdr:cNvSpPr/>
      </xdr:nvSpPr>
      <xdr:spPr>
        <a:xfrm>
          <a:off x="4064000" y="13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116584</xdr:rowOff>
    </xdr:from>
    <xdr:ext cx="736600" cy="259045"/>
    <xdr:sp macro="" textlink="">
      <xdr:nvSpPr>
        <xdr:cNvPr id="216" name="テキスト ボックス 215"/>
        <xdr:cNvSpPr txBox="1"/>
      </xdr:nvSpPr>
      <xdr:spPr>
        <a:xfrm>
          <a:off x="3733800" y="1366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xdr:rowOff>
    </xdr:from>
    <xdr:to>
      <xdr:col>4</xdr:col>
      <xdr:colOff>533400</xdr:colOff>
      <xdr:row>81</xdr:row>
      <xdr:rowOff>101747</xdr:rowOff>
    </xdr:to>
    <xdr:sp macro="" textlink="">
      <xdr:nvSpPr>
        <xdr:cNvPr id="217" name="円/楕円 216"/>
        <xdr:cNvSpPr/>
      </xdr:nvSpPr>
      <xdr:spPr>
        <a:xfrm>
          <a:off x="3175000" y="13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111924</xdr:rowOff>
    </xdr:from>
    <xdr:ext cx="762000" cy="259045"/>
    <xdr:sp macro="" textlink="">
      <xdr:nvSpPr>
        <xdr:cNvPr id="218" name="テキスト ボックス 217"/>
        <xdr:cNvSpPr txBox="1"/>
      </xdr:nvSpPr>
      <xdr:spPr>
        <a:xfrm>
          <a:off x="2844800" y="13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141016</xdr:rowOff>
    </xdr:from>
    <xdr:to>
      <xdr:col>3</xdr:col>
      <xdr:colOff>330200</xdr:colOff>
      <xdr:row>81</xdr:row>
      <xdr:rowOff>71166</xdr:rowOff>
    </xdr:to>
    <xdr:sp macro="" textlink="">
      <xdr:nvSpPr>
        <xdr:cNvPr id="219" name="円/楕円 218"/>
        <xdr:cNvSpPr/>
      </xdr:nvSpPr>
      <xdr:spPr>
        <a:xfrm>
          <a:off x="2286000" y="138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81343</xdr:rowOff>
    </xdr:from>
    <xdr:ext cx="762000" cy="259045"/>
    <xdr:sp macro="" textlink="">
      <xdr:nvSpPr>
        <xdr:cNvPr id="220" name="テキスト ボックス 219"/>
        <xdr:cNvSpPr txBox="1"/>
      </xdr:nvSpPr>
      <xdr:spPr>
        <a:xfrm>
          <a:off x="1955800" y="136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143521</xdr:rowOff>
    </xdr:from>
    <xdr:to>
      <xdr:col>2</xdr:col>
      <xdr:colOff>127000</xdr:colOff>
      <xdr:row>81</xdr:row>
      <xdr:rowOff>73671</xdr:rowOff>
    </xdr:to>
    <xdr:sp macro="" textlink="">
      <xdr:nvSpPr>
        <xdr:cNvPr id="221" name="円/楕円 220"/>
        <xdr:cNvSpPr/>
      </xdr:nvSpPr>
      <xdr:spPr>
        <a:xfrm>
          <a:off x="1397000" y="138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83848</xdr:rowOff>
    </xdr:from>
    <xdr:ext cx="762000" cy="259045"/>
    <xdr:sp macro="" textlink="">
      <xdr:nvSpPr>
        <xdr:cNvPr id="222" name="テキスト ボックス 221"/>
        <xdr:cNvSpPr txBox="1"/>
      </xdr:nvSpPr>
      <xdr:spPr>
        <a:xfrm>
          <a:off x="1066800" y="1362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ysClr val="windowText" lastClr="000000"/>
              </a:solidFill>
              <a:effectLst/>
              <a:latin typeface="+mn-lt"/>
              <a:ea typeface="+mn-ea"/>
              <a:cs typeface="+mn-cs"/>
            </a:rPr>
            <a:t>　昇給制度や勧奨退職優遇措置の見直し、特殊勤務手当の総点検 （</a:t>
          </a:r>
          <a:r>
            <a:rPr lang="en-US" altLang="ja-JP" sz="1300" b="0" i="0">
              <a:solidFill>
                <a:sysClr val="windowText" lastClr="000000"/>
              </a:solidFill>
              <a:effectLst/>
              <a:latin typeface="+mn-lt"/>
              <a:ea typeface="+mn-ea"/>
              <a:cs typeface="+mn-cs"/>
            </a:rPr>
            <a:t>5</a:t>
          </a:r>
          <a:r>
            <a:rPr lang="ja-JP" altLang="ja-JP" sz="1300" b="0" i="0">
              <a:solidFill>
                <a:sysClr val="windowText" lastClr="000000"/>
              </a:solidFill>
              <a:effectLst/>
              <a:latin typeface="+mn-lt"/>
              <a:ea typeface="+mn-ea"/>
              <a:cs typeface="+mn-cs"/>
            </a:rPr>
            <a:t>手当廃止）を行い、人件費</a:t>
          </a:r>
          <a:r>
            <a:rPr lang="ja-JP" altLang="en-US" sz="1300" b="0" i="0">
              <a:solidFill>
                <a:sysClr val="windowText" lastClr="000000"/>
              </a:solidFill>
              <a:effectLst/>
              <a:latin typeface="+mn-lt"/>
              <a:ea typeface="+mn-ea"/>
              <a:cs typeface="+mn-cs"/>
            </a:rPr>
            <a:t>の</a:t>
          </a:r>
          <a:r>
            <a:rPr lang="ja-JP" altLang="ja-JP" sz="1300" b="0" i="0">
              <a:solidFill>
                <a:sysClr val="windowText" lastClr="000000"/>
              </a:solidFill>
              <a:effectLst/>
              <a:latin typeface="+mn-lt"/>
              <a:ea typeface="+mn-ea"/>
              <a:cs typeface="+mn-cs"/>
            </a:rPr>
            <a:t>抑制</a:t>
          </a:r>
          <a:r>
            <a:rPr lang="ja-JP" altLang="en-US" sz="1300" b="0" i="0">
              <a:solidFill>
                <a:sysClr val="windowText" lastClr="000000"/>
              </a:solidFill>
              <a:effectLst/>
              <a:latin typeface="+mn-lt"/>
              <a:ea typeface="+mn-ea"/>
              <a:cs typeface="+mn-cs"/>
            </a:rPr>
            <a:t>を</a:t>
          </a:r>
          <a:r>
            <a:rPr lang="ja-JP" altLang="en-US" sz="1300" b="0" i="0">
              <a:solidFill>
                <a:schemeClr val="dk1"/>
              </a:solidFill>
              <a:effectLst/>
              <a:latin typeface="+mn-lt"/>
              <a:ea typeface="+mn-ea"/>
              <a:cs typeface="+mn-cs"/>
            </a:rPr>
            <a:t>図っている</a:t>
          </a:r>
          <a:r>
            <a:rPr lang="ja-JP" altLang="ja-JP" sz="1300" b="0" i="0">
              <a:solidFill>
                <a:schemeClr val="dk1"/>
              </a:solidFill>
              <a:effectLst/>
              <a:latin typeface="+mn-lt"/>
              <a:ea typeface="+mn-ea"/>
              <a:cs typeface="+mn-cs"/>
            </a:rPr>
            <a:t>。</a:t>
          </a:r>
          <a:endParaRPr lang="ja-JP" altLang="ja-JP" sz="1300">
            <a:effectLst/>
          </a:endParaRPr>
        </a:p>
        <a:p>
          <a:r>
            <a:rPr lang="ja-JP" altLang="ja-JP" sz="1300" b="0" i="0">
              <a:solidFill>
                <a:schemeClr val="dk1"/>
              </a:solidFill>
              <a:effectLst/>
              <a:latin typeface="+mn-lt"/>
              <a:ea typeface="+mn-ea"/>
              <a:cs typeface="+mn-cs"/>
            </a:rPr>
            <a:t>　今後は、職務・職責に応じた給与体系の見直しや、現在試行中である人事評価システムの施行を検討する。</a:t>
          </a:r>
          <a:endParaRPr lang="en-US" altLang="ja-JP" sz="13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なお、平成</a:t>
          </a:r>
          <a:r>
            <a:rPr lang="en-US" altLang="ja-JP" sz="1300" b="0" i="0">
              <a:solidFill>
                <a:schemeClr val="dk1"/>
              </a:solidFill>
              <a:effectLst/>
              <a:latin typeface="+mn-lt"/>
              <a:ea typeface="+mn-ea"/>
              <a:cs typeface="+mn-cs"/>
            </a:rPr>
            <a:t>23</a:t>
          </a:r>
          <a:r>
            <a:rPr lang="ja-JP" altLang="en-US" sz="1300" b="0" i="0">
              <a:solidFill>
                <a:schemeClr val="dk1"/>
              </a:solidFill>
              <a:effectLst/>
              <a:latin typeface="+mn-lt"/>
              <a:ea typeface="+mn-ea"/>
              <a:cs typeface="+mn-cs"/>
            </a:rPr>
            <a:t>年度および</a:t>
          </a:r>
          <a:r>
            <a:rPr lang="en-US" altLang="ja-JP" sz="1300" b="0" i="0">
              <a:solidFill>
                <a:schemeClr val="dk1"/>
              </a:solidFill>
              <a:effectLst/>
              <a:latin typeface="+mn-lt"/>
              <a:ea typeface="+mn-ea"/>
              <a:cs typeface="+mn-cs"/>
            </a:rPr>
            <a:t>24</a:t>
          </a:r>
          <a:r>
            <a:rPr lang="ja-JP" altLang="en-US" sz="1300" b="0" i="0">
              <a:solidFill>
                <a:schemeClr val="dk1"/>
              </a:solidFill>
              <a:effectLst/>
              <a:latin typeface="+mn-lt"/>
              <a:ea typeface="+mn-ea"/>
              <a:cs typeface="+mn-cs"/>
            </a:rPr>
            <a:t>年度においては、</a:t>
          </a:r>
          <a:r>
            <a:rPr lang="ja-JP" altLang="ja-JP" sz="1300" b="0" i="0" baseline="0">
              <a:solidFill>
                <a:schemeClr val="dk1"/>
              </a:solidFill>
              <a:effectLst/>
              <a:latin typeface="+mn-lt"/>
              <a:ea typeface="+mn-ea"/>
              <a:cs typeface="+mn-cs"/>
            </a:rPr>
            <a:t>国家公務員の時限的な給与改定特例法による措置により指数が</a:t>
          </a:r>
          <a:r>
            <a:rPr lang="en-US" altLang="ja-JP" sz="1300" b="0" i="0" baseline="0">
              <a:solidFill>
                <a:schemeClr val="dk1"/>
              </a:solidFill>
              <a:effectLst/>
              <a:latin typeface="+mn-lt"/>
              <a:ea typeface="+mn-ea"/>
              <a:cs typeface="+mn-cs"/>
            </a:rPr>
            <a:t>100</a:t>
          </a:r>
          <a:r>
            <a:rPr lang="ja-JP" altLang="ja-JP" sz="1300" b="0" i="0" baseline="0">
              <a:solidFill>
                <a:schemeClr val="dk1"/>
              </a:solidFill>
              <a:effectLst/>
              <a:latin typeface="+mn-lt"/>
              <a:ea typeface="+mn-ea"/>
              <a:cs typeface="+mn-cs"/>
            </a:rPr>
            <a:t>を超え</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（措置が無い場合のラスパイレス指数は</a:t>
          </a:r>
          <a:r>
            <a:rPr lang="ja-JP" altLang="en-US" sz="1300" b="0" i="0" baseline="0">
              <a:solidFill>
                <a:schemeClr val="dk1"/>
              </a:solidFill>
              <a:effectLst/>
              <a:latin typeface="+mn-lt"/>
              <a:ea typeface="+mn-ea"/>
              <a:cs typeface="+mn-cs"/>
            </a:rPr>
            <a:t>ともに </a:t>
          </a:r>
          <a:r>
            <a:rPr lang="en-US" altLang="ja-JP" sz="1300" b="0" i="0" baseline="0">
              <a:solidFill>
                <a:schemeClr val="dk1"/>
              </a:solidFill>
              <a:effectLst/>
              <a:latin typeface="+mn-lt"/>
              <a:ea typeface="+mn-ea"/>
              <a:cs typeface="+mn-cs"/>
            </a:rPr>
            <a:t>94.3</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a:t>
          </a:r>
          <a:endParaRPr lang="ja-JP" altLang="ja-JP" sz="1300">
            <a:effectLst/>
          </a:endParaRPr>
        </a:p>
        <a:p>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88</xdr:row>
      <xdr:rowOff>45962</xdr:rowOff>
    </xdr:to>
    <xdr:cxnSp macro="">
      <xdr:nvCxnSpPr>
        <xdr:cNvPr id="258" name="直線コネクタ 257"/>
        <xdr:cNvCxnSpPr/>
      </xdr:nvCxnSpPr>
      <xdr:spPr>
        <a:xfrm flipV="1">
          <a:off x="16179800" y="14168362"/>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34471</xdr:rowOff>
    </xdr:from>
    <xdr:to>
      <xdr:col>23</xdr:col>
      <xdr:colOff>406400</xdr:colOff>
      <xdr:row>88</xdr:row>
      <xdr:rowOff>45962</xdr:rowOff>
    </xdr:to>
    <xdr:cxnSp macro="">
      <xdr:nvCxnSpPr>
        <xdr:cNvPr id="261" name="直線コネクタ 260"/>
        <xdr:cNvCxnSpPr/>
      </xdr:nvCxnSpPr>
      <xdr:spPr>
        <a:xfrm>
          <a:off x="15290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88</xdr:row>
      <xdr:rowOff>34471</xdr:rowOff>
    </xdr:to>
    <xdr:cxnSp macro="">
      <xdr:nvCxnSpPr>
        <xdr:cNvPr id="264" name="直線コネクタ 263"/>
        <xdr:cNvCxnSpPr/>
      </xdr:nvCxnSpPr>
      <xdr:spPr>
        <a:xfrm>
          <a:off x="14401800" y="141798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83</xdr:row>
      <xdr:rowOff>18445</xdr:rowOff>
    </xdr:to>
    <xdr:cxnSp macro="">
      <xdr:nvCxnSpPr>
        <xdr:cNvPr id="267" name="直線コネクタ 266"/>
        <xdr:cNvCxnSpPr/>
      </xdr:nvCxnSpPr>
      <xdr:spPr>
        <a:xfrm flipV="1">
          <a:off x="13512800" y="1417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7" name="円/楕円 276"/>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8"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166612</xdr:rowOff>
    </xdr:from>
    <xdr:to>
      <xdr:col>23</xdr:col>
      <xdr:colOff>457200</xdr:colOff>
      <xdr:row>88</xdr:row>
      <xdr:rowOff>96762</xdr:rowOff>
    </xdr:to>
    <xdr:sp macro="" textlink="">
      <xdr:nvSpPr>
        <xdr:cNvPr id="279" name="円/楕円 278"/>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106939</xdr:rowOff>
    </xdr:from>
    <xdr:ext cx="736600" cy="259045"/>
    <xdr:sp macro="" textlink="">
      <xdr:nvSpPr>
        <xdr:cNvPr id="280" name="テキスト ボックス 279"/>
        <xdr:cNvSpPr txBox="1"/>
      </xdr:nvSpPr>
      <xdr:spPr>
        <a:xfrm>
          <a:off x="15798800" y="1485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1" name="円/楕円 280"/>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2" name="テキスト ボックス 281"/>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3" name="円/楕円 282"/>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4" name="テキスト ボックス 283"/>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85" name="円/楕円 284"/>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86" name="テキスト ボックス 285"/>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集中改革プラン</a:t>
          </a:r>
          <a:r>
            <a:rPr lang="ja-JP" altLang="en-US" sz="1300" b="0" i="0">
              <a:solidFill>
                <a:schemeClr val="dk1"/>
              </a:solidFill>
              <a:effectLst/>
              <a:latin typeface="+mn-lt"/>
              <a:ea typeface="+mn-ea"/>
              <a:cs typeface="+mn-cs"/>
            </a:rPr>
            <a:t>・行政改革大綱</a:t>
          </a:r>
          <a:r>
            <a:rPr lang="ja-JP" altLang="ja-JP" sz="1300" b="0" i="0">
              <a:solidFill>
                <a:schemeClr val="dk1"/>
              </a:solidFill>
              <a:effectLst/>
              <a:latin typeface="+mn-lt"/>
              <a:ea typeface="+mn-ea"/>
              <a:cs typeface="+mn-cs"/>
            </a:rPr>
            <a:t>に</a:t>
          </a:r>
          <a:r>
            <a:rPr lang="ja-JP" altLang="en-US" sz="1300" b="0" i="0">
              <a:solidFill>
                <a:schemeClr val="dk1"/>
              </a:solidFill>
              <a:effectLst/>
              <a:latin typeface="+mn-lt"/>
              <a:ea typeface="+mn-ea"/>
              <a:cs typeface="+mn-cs"/>
            </a:rPr>
            <a:t>基づく計画的な定員管理により</a:t>
          </a:r>
          <a:r>
            <a:rPr lang="ja-JP" altLang="ja-JP" sz="1300" b="0" i="0">
              <a:solidFill>
                <a:sysClr val="windowText" lastClr="000000"/>
              </a:solidFill>
              <a:effectLst/>
              <a:latin typeface="+mn-lt"/>
              <a:ea typeface="+mn-ea"/>
              <a:cs typeface="+mn-cs"/>
            </a:rPr>
            <a:t>、普通会計職員数を </a:t>
          </a:r>
          <a:r>
            <a:rPr lang="en-US" altLang="ja-JP" sz="1300" b="0" i="0">
              <a:solidFill>
                <a:sysClr val="windowText" lastClr="000000"/>
              </a:solidFill>
              <a:effectLst/>
              <a:latin typeface="+mn-lt"/>
              <a:ea typeface="+mn-ea"/>
              <a:cs typeface="+mn-cs"/>
            </a:rPr>
            <a:t>H17</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25 </a:t>
          </a:r>
          <a:r>
            <a:rPr lang="ja-JP" altLang="ja-JP" sz="1300" b="0" i="0">
              <a:solidFill>
                <a:sysClr val="windowText" lastClr="000000"/>
              </a:solidFill>
              <a:effectLst/>
              <a:latin typeface="+mn-lt"/>
              <a:ea typeface="+mn-ea"/>
              <a:cs typeface="+mn-cs"/>
            </a:rPr>
            <a:t>で </a:t>
          </a:r>
          <a:r>
            <a:rPr lang="en-US" altLang="ja-JP" sz="1300" b="0" i="0">
              <a:solidFill>
                <a:sysClr val="windowText" lastClr="000000"/>
              </a:solidFill>
              <a:effectLst/>
              <a:latin typeface="+mn-lt"/>
              <a:ea typeface="+mn-ea"/>
              <a:cs typeface="+mn-cs"/>
            </a:rPr>
            <a:t>72</a:t>
          </a:r>
          <a:r>
            <a:rPr lang="ja-JP" altLang="ja-JP" sz="1300" b="0" i="0">
              <a:solidFill>
                <a:sysClr val="windowText" lastClr="000000"/>
              </a:solidFill>
              <a:effectLst/>
              <a:latin typeface="+mn-lt"/>
              <a:ea typeface="+mn-ea"/>
              <a:cs typeface="+mn-cs"/>
            </a:rPr>
            <a:t>人減（</a:t>
          </a:r>
          <a:r>
            <a:rPr lang="en-US" altLang="ja-JP" sz="1300" b="0" i="0">
              <a:solidFill>
                <a:sysClr val="windowText" lastClr="000000"/>
              </a:solidFill>
              <a:effectLst/>
              <a:latin typeface="+mn-lt"/>
              <a:ea typeface="+mn-ea"/>
              <a:cs typeface="+mn-cs"/>
            </a:rPr>
            <a:t>17.5</a:t>
          </a:r>
          <a:r>
            <a:rPr lang="ja-JP" altLang="ja-JP" sz="1300" b="0" i="0">
              <a:solidFill>
                <a:sysClr val="windowText" lastClr="000000"/>
              </a:solidFill>
              <a:effectLst/>
              <a:latin typeface="+mn-lt"/>
              <a:ea typeface="+mn-ea"/>
              <a:cs typeface="+mn-cs"/>
            </a:rPr>
            <a:t>％減）とし</a:t>
          </a:r>
          <a:r>
            <a:rPr lang="ja-JP" altLang="en-US" sz="1300" b="0" i="0">
              <a:solidFill>
                <a:sysClr val="windowText" lastClr="000000"/>
              </a:solidFill>
              <a:effectLst/>
              <a:latin typeface="+mn-lt"/>
              <a:ea typeface="+mn-ea"/>
              <a:cs typeface="+mn-cs"/>
            </a:rPr>
            <a:t>たことにより、平成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年度において類似団体平均を下回った。今後も引き続き、</a:t>
          </a:r>
          <a:r>
            <a:rPr lang="ja-JP" altLang="ja-JP" sz="1300" b="0" i="0">
              <a:solidFill>
                <a:sysClr val="windowText" lastClr="000000"/>
              </a:solidFill>
              <a:effectLst/>
              <a:latin typeface="+mn-lt"/>
              <a:ea typeface="+mn-ea"/>
              <a:cs typeface="+mn-cs"/>
            </a:rPr>
            <a:t>定員の適正化を</a:t>
          </a:r>
          <a:r>
            <a:rPr lang="ja-JP" altLang="en-US" sz="1300" b="0" i="0">
              <a:solidFill>
                <a:sysClr val="windowText" lastClr="000000"/>
              </a:solidFill>
              <a:effectLst/>
              <a:latin typeface="+mn-lt"/>
              <a:ea typeface="+mn-ea"/>
              <a:cs typeface="+mn-cs"/>
            </a:rPr>
            <a:t>着実に</a:t>
          </a:r>
          <a:r>
            <a:rPr lang="ja-JP" altLang="ja-JP" sz="1300" b="0" i="0">
              <a:solidFill>
                <a:sysClr val="windowText" lastClr="000000"/>
              </a:solidFill>
              <a:effectLst/>
              <a:latin typeface="+mn-lt"/>
              <a:ea typeface="+mn-ea"/>
              <a:cs typeface="+mn-cs"/>
            </a:rPr>
            <a:t>推し進めてい</a:t>
          </a:r>
          <a:r>
            <a:rPr lang="ja-JP" altLang="en-US" sz="1300" b="0" i="0">
              <a:solidFill>
                <a:sysClr val="windowText" lastClr="000000"/>
              </a:solidFill>
              <a:effectLst/>
              <a:latin typeface="+mn-lt"/>
              <a:ea typeface="+mn-ea"/>
              <a:cs typeface="+mn-cs"/>
            </a:rPr>
            <a:t>く</a:t>
          </a:r>
          <a:r>
            <a:rPr lang="ja-JP" altLang="ja-JP" sz="1300" b="0" i="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93742</xdr:rowOff>
    </xdr:from>
    <xdr:to>
      <xdr:col>24</xdr:col>
      <xdr:colOff>558800</xdr:colOff>
      <xdr:row>63</xdr:row>
      <xdr:rowOff>2699</xdr:rowOff>
    </xdr:to>
    <xdr:cxnSp macro="">
      <xdr:nvCxnSpPr>
        <xdr:cNvPr id="325" name="直線コネクタ 324"/>
        <xdr:cNvCxnSpPr/>
      </xdr:nvCxnSpPr>
      <xdr:spPr>
        <a:xfrm flipV="1">
          <a:off x="16179800" y="10552192"/>
          <a:ext cx="838200" cy="2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2699</xdr:rowOff>
    </xdr:from>
    <xdr:to>
      <xdr:col>23</xdr:col>
      <xdr:colOff>406400</xdr:colOff>
      <xdr:row>63</xdr:row>
      <xdr:rowOff>50959</xdr:rowOff>
    </xdr:to>
    <xdr:cxnSp macro="">
      <xdr:nvCxnSpPr>
        <xdr:cNvPr id="328" name="直線コネクタ 327"/>
        <xdr:cNvCxnSpPr/>
      </xdr:nvCxnSpPr>
      <xdr:spPr>
        <a:xfrm flipV="1">
          <a:off x="15290800" y="108040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50959</xdr:rowOff>
    </xdr:from>
    <xdr:to>
      <xdr:col>22</xdr:col>
      <xdr:colOff>203200</xdr:colOff>
      <xdr:row>63</xdr:row>
      <xdr:rowOff>73581</xdr:rowOff>
    </xdr:to>
    <xdr:cxnSp macro="">
      <xdr:nvCxnSpPr>
        <xdr:cNvPr id="331" name="直線コネクタ 330"/>
        <xdr:cNvCxnSpPr/>
      </xdr:nvCxnSpPr>
      <xdr:spPr>
        <a:xfrm flipV="1">
          <a:off x="14401800" y="10852309"/>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73581</xdr:rowOff>
    </xdr:from>
    <xdr:to>
      <xdr:col>21</xdr:col>
      <xdr:colOff>0</xdr:colOff>
      <xdr:row>63</xdr:row>
      <xdr:rowOff>78105</xdr:rowOff>
    </xdr:to>
    <xdr:cxnSp macro="">
      <xdr:nvCxnSpPr>
        <xdr:cNvPr id="334" name="直線コネクタ 333"/>
        <xdr:cNvCxnSpPr/>
      </xdr:nvCxnSpPr>
      <xdr:spPr>
        <a:xfrm flipV="1">
          <a:off x="13512800" y="10874931"/>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42942</xdr:rowOff>
    </xdr:from>
    <xdr:to>
      <xdr:col>24</xdr:col>
      <xdr:colOff>609600</xdr:colOff>
      <xdr:row>61</xdr:row>
      <xdr:rowOff>144542</xdr:rowOff>
    </xdr:to>
    <xdr:sp macro="" textlink="">
      <xdr:nvSpPr>
        <xdr:cNvPr id="344" name="円/楕円 343"/>
        <xdr:cNvSpPr/>
      </xdr:nvSpPr>
      <xdr:spPr>
        <a:xfrm>
          <a:off x="16967200" y="105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59469</xdr:rowOff>
    </xdr:from>
    <xdr:ext cx="762000" cy="259045"/>
    <xdr:sp macro="" textlink="">
      <xdr:nvSpPr>
        <xdr:cNvPr id="345" name="定員管理の状況該当値テキスト"/>
        <xdr:cNvSpPr txBox="1"/>
      </xdr:nvSpPr>
      <xdr:spPr>
        <a:xfrm>
          <a:off x="17106900" y="103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123349</xdr:rowOff>
    </xdr:from>
    <xdr:to>
      <xdr:col>23</xdr:col>
      <xdr:colOff>457200</xdr:colOff>
      <xdr:row>63</xdr:row>
      <xdr:rowOff>53499</xdr:rowOff>
    </xdr:to>
    <xdr:sp macro="" textlink="">
      <xdr:nvSpPr>
        <xdr:cNvPr id="346" name="円/楕円 345"/>
        <xdr:cNvSpPr/>
      </xdr:nvSpPr>
      <xdr:spPr>
        <a:xfrm>
          <a:off x="16129000" y="10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38276</xdr:rowOff>
    </xdr:from>
    <xdr:ext cx="736600" cy="259045"/>
    <xdr:sp macro="" textlink="">
      <xdr:nvSpPr>
        <xdr:cNvPr id="347" name="テキスト ボックス 346"/>
        <xdr:cNvSpPr txBox="1"/>
      </xdr:nvSpPr>
      <xdr:spPr>
        <a:xfrm>
          <a:off x="15798800" y="10839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159</xdr:rowOff>
    </xdr:from>
    <xdr:to>
      <xdr:col>22</xdr:col>
      <xdr:colOff>254000</xdr:colOff>
      <xdr:row>63</xdr:row>
      <xdr:rowOff>101759</xdr:rowOff>
    </xdr:to>
    <xdr:sp macro="" textlink="">
      <xdr:nvSpPr>
        <xdr:cNvPr id="348" name="円/楕円 347"/>
        <xdr:cNvSpPr/>
      </xdr:nvSpPr>
      <xdr:spPr>
        <a:xfrm>
          <a:off x="15240000" y="10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86536</xdr:rowOff>
    </xdr:from>
    <xdr:ext cx="762000" cy="259045"/>
    <xdr:sp macro="" textlink="">
      <xdr:nvSpPr>
        <xdr:cNvPr id="349" name="テキスト ボックス 348"/>
        <xdr:cNvSpPr txBox="1"/>
      </xdr:nvSpPr>
      <xdr:spPr>
        <a:xfrm>
          <a:off x="14909800" y="1088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22781</xdr:rowOff>
    </xdr:from>
    <xdr:to>
      <xdr:col>21</xdr:col>
      <xdr:colOff>50800</xdr:colOff>
      <xdr:row>63</xdr:row>
      <xdr:rowOff>124381</xdr:rowOff>
    </xdr:to>
    <xdr:sp macro="" textlink="">
      <xdr:nvSpPr>
        <xdr:cNvPr id="350" name="円/楕円 349"/>
        <xdr:cNvSpPr/>
      </xdr:nvSpPr>
      <xdr:spPr>
        <a:xfrm>
          <a:off x="14351000" y="10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109158</xdr:rowOff>
    </xdr:from>
    <xdr:ext cx="762000" cy="259045"/>
    <xdr:sp macro="" textlink="">
      <xdr:nvSpPr>
        <xdr:cNvPr id="351" name="テキスト ボックス 350"/>
        <xdr:cNvSpPr txBox="1"/>
      </xdr:nvSpPr>
      <xdr:spPr>
        <a:xfrm>
          <a:off x="14020800" y="109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27305</xdr:rowOff>
    </xdr:from>
    <xdr:to>
      <xdr:col>19</xdr:col>
      <xdr:colOff>533400</xdr:colOff>
      <xdr:row>63</xdr:row>
      <xdr:rowOff>128905</xdr:rowOff>
    </xdr:to>
    <xdr:sp macro="" textlink="">
      <xdr:nvSpPr>
        <xdr:cNvPr id="352" name="円/楕円 351"/>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113682</xdr:rowOff>
    </xdr:from>
    <xdr:ext cx="762000" cy="259045"/>
    <xdr:sp macro="" textlink="">
      <xdr:nvSpPr>
        <xdr:cNvPr id="353" name="テキスト ボックス 352"/>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普通建設事業に係る起債の償還等により、類似団体平均を上回っている。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長期総合プランに基づいた地方債の</a:t>
          </a:r>
          <a:r>
            <a:rPr lang="ja-JP" altLang="ja-JP" sz="1300" b="0" i="0" baseline="0">
              <a:solidFill>
                <a:schemeClr val="dk1"/>
              </a:solidFill>
              <a:effectLst/>
              <a:latin typeface="+mn-lt"/>
              <a:ea typeface="+mn-ea"/>
              <a:cs typeface="+mn-cs"/>
            </a:rPr>
            <a:t>計画的な発行に努めるとともに、</a:t>
          </a:r>
          <a:r>
            <a:rPr lang="ja-JP" altLang="ja-JP" sz="1300" b="0" i="0" baseline="0">
              <a:solidFill>
                <a:sysClr val="windowText" lastClr="000000"/>
              </a:solidFill>
              <a:effectLst/>
              <a:latin typeface="+mn-lt"/>
              <a:ea typeface="+mn-ea"/>
              <a:cs typeface="+mn-cs"/>
            </a:rPr>
            <a:t>地方債繰上償還（</a:t>
          </a:r>
          <a:r>
            <a:rPr lang="en-US" altLang="ja-JP" sz="1300" b="0" i="0" baseline="0">
              <a:solidFill>
                <a:sysClr val="windowText" lastClr="000000"/>
              </a:solidFill>
              <a:effectLst/>
              <a:latin typeface="+mn-lt"/>
              <a:ea typeface="+mn-ea"/>
              <a:cs typeface="+mn-cs"/>
            </a:rPr>
            <a:t>H19</a:t>
          </a:r>
          <a:r>
            <a:rPr lang="ja-JP" altLang="ja-JP"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25 </a:t>
          </a:r>
          <a:r>
            <a:rPr lang="ja-JP" altLang="ja-JP" sz="1300" b="0" i="0" baseline="0">
              <a:solidFill>
                <a:sysClr val="windowText" lastClr="000000"/>
              </a:solidFill>
              <a:effectLst/>
              <a:latin typeface="+mn-lt"/>
              <a:ea typeface="+mn-ea"/>
              <a:cs typeface="+mn-cs"/>
            </a:rPr>
            <a:t> ・ </a:t>
          </a:r>
          <a:r>
            <a:rPr lang="en-US" altLang="ja-JP" sz="1300" b="0" i="0" baseline="0">
              <a:solidFill>
                <a:sysClr val="windowText" lastClr="000000"/>
              </a:solidFill>
              <a:effectLst/>
              <a:latin typeface="+mn-lt"/>
              <a:ea typeface="+mn-ea"/>
              <a:cs typeface="+mn-cs"/>
            </a:rPr>
            <a:t>3,539,468</a:t>
          </a:r>
          <a:r>
            <a:rPr lang="ja-JP" altLang="ja-JP" sz="1300" b="0" i="0" baseline="0">
              <a:solidFill>
                <a:sysClr val="windowText" lastClr="000000"/>
              </a:solidFill>
              <a:effectLst/>
              <a:latin typeface="+mn-lt"/>
              <a:ea typeface="+mn-ea"/>
              <a:cs typeface="+mn-cs"/>
            </a:rPr>
            <a:t>千円）や借換債発行 （</a:t>
          </a:r>
          <a:r>
            <a:rPr lang="en-US" altLang="ja-JP" sz="1300" b="0" i="0" baseline="0">
              <a:solidFill>
                <a:sysClr val="windowText" lastClr="000000"/>
              </a:solidFill>
              <a:effectLst/>
              <a:latin typeface="+mn-lt"/>
              <a:ea typeface="+mn-ea"/>
              <a:cs typeface="+mn-cs"/>
            </a:rPr>
            <a:t>H19</a:t>
          </a:r>
          <a:r>
            <a:rPr lang="ja-JP" altLang="ja-JP" sz="1300" b="0" i="0" baseline="0">
              <a:solidFill>
                <a:sysClr val="windowText" lastClr="000000"/>
              </a:solidFill>
              <a:effectLst/>
              <a:latin typeface="+mn-lt"/>
              <a:ea typeface="+mn-ea"/>
              <a:cs typeface="+mn-cs"/>
            </a:rPr>
            <a:t> ・ </a:t>
          </a:r>
          <a:r>
            <a:rPr lang="en-US" altLang="ja-JP" sz="1300" b="0" i="0" baseline="0">
              <a:solidFill>
                <a:sysClr val="windowText" lastClr="000000"/>
              </a:solidFill>
              <a:effectLst/>
              <a:latin typeface="+mn-lt"/>
              <a:ea typeface="+mn-ea"/>
              <a:cs typeface="+mn-cs"/>
            </a:rPr>
            <a:t>364,200</a:t>
          </a:r>
          <a:r>
            <a:rPr lang="ja-JP" altLang="ja-JP" sz="1300" b="0" i="0" baseline="0">
              <a:solidFill>
                <a:sysClr val="windowText" lastClr="000000"/>
              </a:solidFill>
              <a:effectLst/>
              <a:latin typeface="+mn-lt"/>
              <a:ea typeface="+mn-ea"/>
              <a:cs typeface="+mn-cs"/>
            </a:rPr>
            <a:t>千円）を行</a:t>
          </a:r>
          <a:r>
            <a:rPr lang="ja-JP" altLang="en-US" sz="1300" b="0" i="0" baseline="0">
              <a:solidFill>
                <a:sysClr val="windowText" lastClr="000000"/>
              </a:solidFill>
              <a:effectLst/>
              <a:latin typeface="+mn-lt"/>
              <a:ea typeface="+mn-ea"/>
              <a:cs typeface="+mn-cs"/>
            </a:rPr>
            <a:t>うことで</a:t>
          </a:r>
          <a:r>
            <a:rPr lang="ja-JP" altLang="ja-JP" sz="1300" b="0" i="0" baseline="0">
              <a:solidFill>
                <a:sysClr val="windowText" lastClr="000000"/>
              </a:solidFill>
              <a:effectLst/>
              <a:latin typeface="+mn-lt"/>
              <a:ea typeface="+mn-ea"/>
              <a:cs typeface="+mn-cs"/>
            </a:rPr>
            <a:t>、</a:t>
          </a:r>
          <a:r>
            <a:rPr lang="ja-JP" altLang="ja-JP" sz="1300" b="0" i="0" baseline="0">
              <a:solidFill>
                <a:schemeClr val="dk1"/>
              </a:solidFill>
              <a:effectLst/>
              <a:latin typeface="+mn-lt"/>
              <a:ea typeface="+mn-ea"/>
              <a:cs typeface="+mn-cs"/>
            </a:rPr>
            <a:t>将来への負担を軽減し一層の財政健全化を図る。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162137</xdr:rowOff>
    </xdr:to>
    <xdr:cxnSp macro="">
      <xdr:nvCxnSpPr>
        <xdr:cNvPr id="387" name="直線コネクタ 386"/>
        <xdr:cNvCxnSpPr/>
      </xdr:nvCxnSpPr>
      <xdr:spPr>
        <a:xfrm>
          <a:off x="16179800" y="729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129963</xdr:rowOff>
    </xdr:to>
    <xdr:cxnSp macro="">
      <xdr:nvCxnSpPr>
        <xdr:cNvPr id="390" name="直線コネクタ 389"/>
        <xdr:cNvCxnSpPr/>
      </xdr:nvCxnSpPr>
      <xdr:spPr>
        <a:xfrm flipV="1">
          <a:off x="15290800" y="729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87206</xdr:rowOff>
    </xdr:to>
    <xdr:cxnSp macro="">
      <xdr:nvCxnSpPr>
        <xdr:cNvPr id="393" name="直線コネクタ 392"/>
        <xdr:cNvCxnSpPr/>
      </xdr:nvCxnSpPr>
      <xdr:spPr>
        <a:xfrm flipV="1">
          <a:off x="14401800" y="73308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44</xdr:row>
      <xdr:rowOff>92710</xdr:rowOff>
    </xdr:to>
    <xdr:cxnSp macro="">
      <xdr:nvCxnSpPr>
        <xdr:cNvPr id="396" name="直線コネクタ 395"/>
        <xdr:cNvCxnSpPr/>
      </xdr:nvCxnSpPr>
      <xdr:spPr>
        <a:xfrm flipV="1">
          <a:off x="13512800" y="74595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8" name="テキスト ボックス 397"/>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0" name="テキスト ボックス 399"/>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6" name="円/楕円 405"/>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407"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8" name="円/楕円 407"/>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9" name="テキスト ボックス 408"/>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10" name="円/楕円 409"/>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11" name="テキスト ボックス 410"/>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12" name="円/楕円 411"/>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13" name="テキスト ボックス 412"/>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14" name="円/楕円 413"/>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15" name="テキスト ボックス 414"/>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　数値は年々改善して</a:t>
          </a:r>
          <a:r>
            <a:rPr lang="ja-JP" altLang="en-US" sz="1300" b="0" i="0" baseline="0">
              <a:solidFill>
                <a:sysClr val="windowText" lastClr="000000"/>
              </a:solidFill>
              <a:effectLst/>
              <a:latin typeface="+mn-lt"/>
              <a:ea typeface="+mn-ea"/>
              <a:cs typeface="+mn-cs"/>
            </a:rPr>
            <a:t>おり</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25</a:t>
          </a:r>
          <a:r>
            <a:rPr lang="ja-JP" altLang="en-US" sz="1300" b="0" i="0" baseline="0">
              <a:solidFill>
                <a:sysClr val="windowText" lastClr="000000"/>
              </a:solidFill>
              <a:effectLst/>
              <a:latin typeface="+mn-lt"/>
              <a:ea typeface="+mn-ea"/>
              <a:cs typeface="+mn-cs"/>
            </a:rPr>
            <a:t>年度においては充当可能財源等が将来負担額を上回ったことにより、初めて比率なしとなった。</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今後も地方債の計画的な発行</a:t>
          </a:r>
          <a:r>
            <a:rPr lang="ja-JP" altLang="en-US" sz="1300" b="0" i="0" baseline="0">
              <a:solidFill>
                <a:sysClr val="windowText" lastClr="000000"/>
              </a:solidFill>
              <a:effectLst/>
              <a:latin typeface="+mn-lt"/>
              <a:ea typeface="+mn-ea"/>
              <a:cs typeface="+mn-cs"/>
            </a:rPr>
            <a:t>や</a:t>
          </a:r>
          <a:r>
            <a:rPr lang="ja-JP" altLang="ja-JP" sz="1300" b="0" i="0" baseline="0">
              <a:solidFill>
                <a:sysClr val="windowText" lastClr="000000"/>
              </a:solidFill>
              <a:effectLst/>
              <a:latin typeface="+mn-lt"/>
              <a:ea typeface="+mn-ea"/>
              <a:cs typeface="+mn-cs"/>
            </a:rPr>
            <a:t>繰上償還</a:t>
          </a:r>
          <a:r>
            <a:rPr lang="ja-JP" altLang="en-US" sz="1300" b="0" i="0" baseline="0">
              <a:solidFill>
                <a:sysClr val="windowText" lastClr="000000"/>
              </a:solidFill>
              <a:effectLst/>
              <a:latin typeface="+mn-lt"/>
              <a:ea typeface="+mn-ea"/>
              <a:cs typeface="+mn-cs"/>
            </a:rPr>
            <a:t>、充当可能基金への積み増しなど</a:t>
          </a:r>
          <a:r>
            <a:rPr lang="ja-JP" altLang="ja-JP" sz="1300" b="0" i="0" baseline="0">
              <a:solidFill>
                <a:sysClr val="windowText" lastClr="000000"/>
              </a:solidFill>
              <a:effectLst/>
              <a:latin typeface="+mn-lt"/>
              <a:ea typeface="+mn-ea"/>
              <a:cs typeface="+mn-cs"/>
            </a:rPr>
            <a:t>を行い、</a:t>
          </a:r>
          <a:r>
            <a:rPr lang="ja-JP" altLang="en-US" sz="1300" b="0" i="0" baseline="0">
              <a:solidFill>
                <a:sysClr val="windowText" lastClr="000000"/>
              </a:solidFill>
              <a:effectLst/>
              <a:latin typeface="+mn-lt"/>
              <a:ea typeface="+mn-ea"/>
              <a:cs typeface="+mn-cs"/>
            </a:rPr>
            <a:t>後世への負担を軽減できるよう財政の健全化に努めてゆく。</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132842</xdr:rowOff>
    </xdr:from>
    <xdr:to>
      <xdr:col>23</xdr:col>
      <xdr:colOff>406400</xdr:colOff>
      <xdr:row>15</xdr:row>
      <xdr:rowOff>135932</xdr:rowOff>
    </xdr:to>
    <xdr:cxnSp macro="">
      <xdr:nvCxnSpPr>
        <xdr:cNvPr id="449" name="直線コネクタ 448"/>
        <xdr:cNvCxnSpPr/>
      </xdr:nvCxnSpPr>
      <xdr:spPr>
        <a:xfrm flipV="1">
          <a:off x="15290800" y="2533142"/>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50"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135932</xdr:rowOff>
    </xdr:from>
    <xdr:to>
      <xdr:col>22</xdr:col>
      <xdr:colOff>203200</xdr:colOff>
      <xdr:row>17</xdr:row>
      <xdr:rowOff>35137</xdr:rowOff>
    </xdr:to>
    <xdr:cxnSp macro="">
      <xdr:nvCxnSpPr>
        <xdr:cNvPr id="452" name="直線コネクタ 451"/>
        <xdr:cNvCxnSpPr/>
      </xdr:nvCxnSpPr>
      <xdr:spPr>
        <a:xfrm flipV="1">
          <a:off x="14401800" y="2707682"/>
          <a:ext cx="889000" cy="24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4" name="テキスト ボックス 453"/>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35137</xdr:rowOff>
    </xdr:from>
    <xdr:to>
      <xdr:col>21</xdr:col>
      <xdr:colOff>0</xdr:colOff>
      <xdr:row>18</xdr:row>
      <xdr:rowOff>143595</xdr:rowOff>
    </xdr:to>
    <xdr:cxnSp macro="">
      <xdr:nvCxnSpPr>
        <xdr:cNvPr id="455" name="直線コネクタ 454"/>
        <xdr:cNvCxnSpPr/>
      </xdr:nvCxnSpPr>
      <xdr:spPr>
        <a:xfrm flipV="1">
          <a:off x="13512800" y="2949787"/>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7" name="テキスト ボックス 456"/>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158877</xdr:rowOff>
    </xdr:from>
    <xdr:to>
      <xdr:col>21</xdr:col>
      <xdr:colOff>50800</xdr:colOff>
      <xdr:row>18</xdr:row>
      <xdr:rowOff>89027</xdr:rowOff>
    </xdr:to>
    <xdr:sp macro="" textlink="">
      <xdr:nvSpPr>
        <xdr:cNvPr id="458" name="フローチャート : 判断 457"/>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9" name="テキスト ボックス 458"/>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0" name="フローチャート : 判断 459"/>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1" name="テキスト ボックス 460"/>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82042</xdr:rowOff>
    </xdr:from>
    <xdr:to>
      <xdr:col>23</xdr:col>
      <xdr:colOff>457200</xdr:colOff>
      <xdr:row>15</xdr:row>
      <xdr:rowOff>12192</xdr:rowOff>
    </xdr:to>
    <xdr:sp macro="" textlink="">
      <xdr:nvSpPr>
        <xdr:cNvPr id="467" name="円/楕円 466"/>
        <xdr:cNvSpPr/>
      </xdr:nvSpPr>
      <xdr:spPr>
        <a:xfrm>
          <a:off x="16129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68" name="テキスト ボックス 467"/>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85132</xdr:rowOff>
    </xdr:from>
    <xdr:to>
      <xdr:col>22</xdr:col>
      <xdr:colOff>254000</xdr:colOff>
      <xdr:row>16</xdr:row>
      <xdr:rowOff>15282</xdr:rowOff>
    </xdr:to>
    <xdr:sp macro="" textlink="">
      <xdr:nvSpPr>
        <xdr:cNvPr id="469" name="円/楕円 468"/>
        <xdr:cNvSpPr/>
      </xdr:nvSpPr>
      <xdr:spPr>
        <a:xfrm>
          <a:off x="15240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25459</xdr:rowOff>
    </xdr:from>
    <xdr:ext cx="762000" cy="259045"/>
    <xdr:sp macro="" textlink="">
      <xdr:nvSpPr>
        <xdr:cNvPr id="470" name="テキスト ボックス 469"/>
        <xdr:cNvSpPr txBox="1"/>
      </xdr:nvSpPr>
      <xdr:spPr>
        <a:xfrm>
          <a:off x="14909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155787</xdr:rowOff>
    </xdr:from>
    <xdr:to>
      <xdr:col>21</xdr:col>
      <xdr:colOff>50800</xdr:colOff>
      <xdr:row>17</xdr:row>
      <xdr:rowOff>85937</xdr:rowOff>
    </xdr:to>
    <xdr:sp macro="" textlink="">
      <xdr:nvSpPr>
        <xdr:cNvPr id="471" name="円/楕円 470"/>
        <xdr:cNvSpPr/>
      </xdr:nvSpPr>
      <xdr:spPr>
        <a:xfrm>
          <a:off x="14351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96114</xdr:rowOff>
    </xdr:from>
    <xdr:ext cx="762000" cy="259045"/>
    <xdr:sp macro="" textlink="">
      <xdr:nvSpPr>
        <xdr:cNvPr id="472" name="テキスト ボックス 471"/>
        <xdr:cNvSpPr txBox="1"/>
      </xdr:nvSpPr>
      <xdr:spPr>
        <a:xfrm>
          <a:off x="14020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92795</xdr:rowOff>
    </xdr:from>
    <xdr:to>
      <xdr:col>19</xdr:col>
      <xdr:colOff>533400</xdr:colOff>
      <xdr:row>19</xdr:row>
      <xdr:rowOff>22945</xdr:rowOff>
    </xdr:to>
    <xdr:sp macro="" textlink="">
      <xdr:nvSpPr>
        <xdr:cNvPr id="473" name="円/楕円 472"/>
        <xdr:cNvSpPr/>
      </xdr:nvSpPr>
      <xdr:spPr>
        <a:xfrm>
          <a:off x="13462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33122</xdr:rowOff>
    </xdr:from>
    <xdr:ext cx="762000" cy="259045"/>
    <xdr:sp macro="" textlink="">
      <xdr:nvSpPr>
        <xdr:cNvPr id="474" name="テキスト ボックス 473"/>
        <xdr:cNvSpPr txBox="1"/>
      </xdr:nvSpPr>
      <xdr:spPr>
        <a:xfrm>
          <a:off x="13131800" y="294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33,241
33,189
345.81
18,379,650
17,919,752
253,778
11,337,086
12,707,569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ysClr val="windowText" lastClr="000000"/>
              </a:solidFill>
              <a:effectLst/>
              <a:latin typeface="+mn-lt"/>
              <a:ea typeface="+mn-ea"/>
              <a:cs typeface="+mn-cs"/>
            </a:rPr>
            <a:t>　集中改革プラン</a:t>
          </a:r>
          <a:r>
            <a:rPr lang="ja-JP" altLang="en-US" sz="1300" b="0" i="0">
              <a:solidFill>
                <a:sysClr val="windowText" lastClr="000000"/>
              </a:solidFill>
              <a:effectLst/>
              <a:latin typeface="+mn-lt"/>
              <a:ea typeface="+mn-ea"/>
              <a:cs typeface="+mn-cs"/>
            </a:rPr>
            <a:t>・行政改革大綱の推進</a:t>
          </a:r>
          <a:r>
            <a:rPr lang="ja-JP" altLang="ja-JP" sz="1300" b="0" i="0">
              <a:solidFill>
                <a:sysClr val="windowText" lastClr="000000"/>
              </a:solidFill>
              <a:effectLst/>
              <a:latin typeface="+mn-lt"/>
              <a:ea typeface="+mn-ea"/>
              <a:cs typeface="+mn-cs"/>
            </a:rPr>
            <a:t>により、普通会計職員数を Ｈ</a:t>
          </a:r>
          <a:r>
            <a:rPr lang="en-US" altLang="ja-JP" sz="1300" b="0" i="0">
              <a:solidFill>
                <a:sysClr val="windowText" lastClr="000000"/>
              </a:solidFill>
              <a:effectLst/>
              <a:latin typeface="+mn-lt"/>
              <a:ea typeface="+mn-ea"/>
              <a:cs typeface="+mn-cs"/>
            </a:rPr>
            <a:t>17</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25 </a:t>
          </a:r>
          <a:r>
            <a:rPr lang="ja-JP" altLang="ja-JP" sz="1300" b="0" i="0">
              <a:solidFill>
                <a:sysClr val="windowText" lastClr="000000"/>
              </a:solidFill>
              <a:effectLst/>
              <a:latin typeface="+mn-lt"/>
              <a:ea typeface="+mn-ea"/>
              <a:cs typeface="+mn-cs"/>
            </a:rPr>
            <a:t>で </a:t>
          </a:r>
          <a:r>
            <a:rPr lang="en-US" altLang="ja-JP" sz="1300" b="0" i="0">
              <a:solidFill>
                <a:sysClr val="windowText" lastClr="000000"/>
              </a:solidFill>
              <a:effectLst/>
              <a:latin typeface="+mn-lt"/>
              <a:ea typeface="+mn-ea"/>
              <a:cs typeface="+mn-cs"/>
            </a:rPr>
            <a:t>72</a:t>
          </a:r>
          <a:r>
            <a:rPr lang="ja-JP" altLang="ja-JP" sz="1300" b="0" i="0">
              <a:solidFill>
                <a:sysClr val="windowText" lastClr="000000"/>
              </a:solidFill>
              <a:effectLst/>
              <a:latin typeface="+mn-lt"/>
              <a:ea typeface="+mn-ea"/>
              <a:cs typeface="+mn-cs"/>
            </a:rPr>
            <a:t>人減（</a:t>
          </a:r>
          <a:r>
            <a:rPr lang="en-US" altLang="ja-JP" sz="1300" b="0" i="0">
              <a:solidFill>
                <a:sysClr val="windowText" lastClr="000000"/>
              </a:solidFill>
              <a:effectLst/>
              <a:latin typeface="+mn-lt"/>
              <a:ea typeface="+mn-ea"/>
              <a:cs typeface="+mn-cs"/>
            </a:rPr>
            <a:t>17.5</a:t>
          </a:r>
          <a:r>
            <a:rPr lang="ja-JP" altLang="ja-JP" sz="1300" b="0" i="0">
              <a:solidFill>
                <a:sysClr val="windowText" lastClr="000000"/>
              </a:solidFill>
              <a:effectLst/>
              <a:latin typeface="+mn-lt"/>
              <a:ea typeface="+mn-ea"/>
              <a:cs typeface="+mn-cs"/>
            </a:rPr>
            <a:t>％減）と</a:t>
          </a:r>
          <a:r>
            <a:rPr lang="ja-JP" altLang="en-US" sz="1300" b="0" i="0">
              <a:solidFill>
                <a:sysClr val="windowText" lastClr="000000"/>
              </a:solidFill>
              <a:effectLst/>
              <a:latin typeface="+mn-lt"/>
              <a:ea typeface="+mn-ea"/>
              <a:cs typeface="+mn-cs"/>
            </a:rPr>
            <a:t>するなど</a:t>
          </a:r>
          <a:r>
            <a:rPr lang="ja-JP" altLang="ja-JP" sz="1300" b="0" i="0">
              <a:solidFill>
                <a:sysClr val="windowText" lastClr="000000"/>
              </a:solidFill>
              <a:effectLst/>
              <a:latin typeface="+mn-lt"/>
              <a:ea typeface="+mn-ea"/>
              <a:cs typeface="+mn-cs"/>
            </a:rPr>
            <a:t>、</a:t>
          </a:r>
          <a:r>
            <a:rPr lang="ja-JP" altLang="en-US" sz="1300" b="0" i="0">
              <a:solidFill>
                <a:sysClr val="windowText" lastClr="000000"/>
              </a:solidFill>
              <a:effectLst/>
              <a:latin typeface="+mn-lt"/>
              <a:ea typeface="+mn-ea"/>
              <a:cs typeface="+mn-cs"/>
            </a:rPr>
            <a:t>計画的な</a:t>
          </a:r>
          <a:r>
            <a:rPr lang="ja-JP" altLang="ja-JP" sz="1300" b="0" i="0">
              <a:solidFill>
                <a:sysClr val="windowText" lastClr="000000"/>
              </a:solidFill>
              <a:effectLst/>
              <a:latin typeface="+mn-lt"/>
              <a:ea typeface="+mn-ea"/>
              <a:cs typeface="+mn-cs"/>
            </a:rPr>
            <a:t>定員</a:t>
          </a:r>
          <a:r>
            <a:rPr lang="ja-JP" altLang="en-US" sz="1300" b="0" i="0">
              <a:solidFill>
                <a:sysClr val="windowText" lastClr="000000"/>
              </a:solidFill>
              <a:effectLst/>
              <a:latin typeface="+mn-lt"/>
              <a:ea typeface="+mn-ea"/>
              <a:cs typeface="+mn-cs"/>
            </a:rPr>
            <a:t>管理、簡素で効率的な組織機構の整備を</a:t>
          </a:r>
          <a:r>
            <a:rPr lang="ja-JP" altLang="ja-JP" sz="1300" b="0" i="0">
              <a:solidFill>
                <a:sysClr val="windowText" lastClr="000000"/>
              </a:solidFill>
              <a:effectLst/>
              <a:latin typeface="+mn-lt"/>
              <a:ea typeface="+mn-ea"/>
              <a:cs typeface="+mn-cs"/>
            </a:rPr>
            <a:t>推し進め</a:t>
          </a:r>
          <a:r>
            <a:rPr lang="ja-JP" altLang="en-US" sz="1300" b="0" i="0">
              <a:solidFill>
                <a:sysClr val="windowText" lastClr="000000"/>
              </a:solidFill>
              <a:effectLst/>
              <a:latin typeface="+mn-lt"/>
              <a:ea typeface="+mn-ea"/>
              <a:cs typeface="+mn-cs"/>
            </a:rPr>
            <a:t>ている。平成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年度においては類似団体平均を下回ったが、これは消防事務組合の広域合併に伴い、職員人件費等から補助費等（負担金）へのシフトが起きたためである。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37</xdr:row>
      <xdr:rowOff>91622</xdr:rowOff>
    </xdr:to>
    <xdr:cxnSp macro="">
      <xdr:nvCxnSpPr>
        <xdr:cNvPr id="67" name="直線コネクタ 66"/>
        <xdr:cNvCxnSpPr/>
      </xdr:nvCxnSpPr>
      <xdr:spPr>
        <a:xfrm flipV="1">
          <a:off x="3987800" y="5999843"/>
          <a:ext cx="8382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38</xdr:row>
      <xdr:rowOff>18143</xdr:rowOff>
    </xdr:to>
    <xdr:cxnSp macro="">
      <xdr:nvCxnSpPr>
        <xdr:cNvPr id="70" name="直線コネクタ 69"/>
        <xdr:cNvCxnSpPr/>
      </xdr:nvCxnSpPr>
      <xdr:spPr>
        <a:xfrm flipV="1">
          <a:off x="3098800" y="6435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38</xdr:row>
      <xdr:rowOff>18143</xdr:rowOff>
    </xdr:to>
    <xdr:cxnSp macro="">
      <xdr:nvCxnSpPr>
        <xdr:cNvPr id="73" name="直線コネクタ 72"/>
        <xdr:cNvCxnSpPr/>
      </xdr:nvCxnSpPr>
      <xdr:spPr>
        <a:xfrm>
          <a:off x="2209800" y="646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39</xdr:row>
      <xdr:rowOff>129722</xdr:rowOff>
    </xdr:to>
    <xdr:cxnSp macro="">
      <xdr:nvCxnSpPr>
        <xdr:cNvPr id="76" name="直線コネクタ 75"/>
        <xdr:cNvCxnSpPr/>
      </xdr:nvCxnSpPr>
      <xdr:spPr>
        <a:xfrm flipV="1">
          <a:off x="1320800" y="6467928"/>
          <a:ext cx="8890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6" name="円/楕円 85"/>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7"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8" name="円/楕円 87"/>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89" name="テキスト ボックス 88"/>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90" name="円/楕円 89"/>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1" name="テキスト ボックス 90"/>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2" name="円/楕円 91"/>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159855</xdr:rowOff>
    </xdr:from>
    <xdr:ext cx="762000" cy="259045"/>
    <xdr:sp macro="" textlink="">
      <xdr:nvSpPr>
        <xdr:cNvPr id="93" name="テキスト ボックス 92"/>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4" name="円/楕円 93"/>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165299</xdr:rowOff>
    </xdr:from>
    <xdr:ext cx="762000" cy="259045"/>
    <xdr:sp macro="" textlink="">
      <xdr:nvSpPr>
        <xdr:cNvPr id="95" name="テキスト ボックス 94"/>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ysClr val="windowText" lastClr="000000"/>
              </a:solidFill>
              <a:effectLst/>
              <a:latin typeface="+mn-lt"/>
              <a:ea typeface="+mn-ea"/>
              <a:cs typeface="+mn-cs"/>
            </a:rPr>
            <a:t>　清掃</a:t>
          </a:r>
          <a:r>
            <a:rPr lang="ja-JP" altLang="en-US" sz="1300" b="0" i="0">
              <a:solidFill>
                <a:sysClr val="windowText" lastClr="000000"/>
              </a:solidFill>
              <a:effectLst/>
              <a:latin typeface="+mn-lt"/>
              <a:ea typeface="+mn-ea"/>
              <a:cs typeface="+mn-cs"/>
            </a:rPr>
            <a:t>およ</a:t>
          </a:r>
          <a:r>
            <a:rPr lang="ja-JP" altLang="ja-JP" sz="1300" b="0" i="0">
              <a:solidFill>
                <a:sysClr val="windowText" lastClr="000000"/>
              </a:solidFill>
              <a:effectLst/>
              <a:latin typeface="+mn-lt"/>
              <a:ea typeface="+mn-ea"/>
              <a:cs typeface="+mn-cs"/>
            </a:rPr>
            <a:t>び植栽管理等の委託料</a:t>
          </a:r>
          <a:r>
            <a:rPr lang="ja-JP" altLang="en-US" sz="1300" b="0" i="0">
              <a:solidFill>
                <a:sysClr val="windowText" lastClr="000000"/>
              </a:solidFill>
              <a:effectLst/>
              <a:latin typeface="+mn-lt"/>
              <a:ea typeface="+mn-ea"/>
              <a:cs typeface="+mn-cs"/>
            </a:rPr>
            <a:t>を</a:t>
          </a:r>
          <a:r>
            <a:rPr lang="ja-JP" altLang="ja-JP" sz="1300" b="0" i="0">
              <a:solidFill>
                <a:sysClr val="windowText" lastClr="000000"/>
              </a:solidFill>
              <a:effectLst/>
              <a:latin typeface="+mn-lt"/>
              <a:ea typeface="+mn-ea"/>
              <a:cs typeface="+mn-cs"/>
            </a:rPr>
            <a:t>見直</a:t>
          </a:r>
          <a:r>
            <a:rPr lang="ja-JP" altLang="en-US" sz="1300" b="0" i="0">
              <a:solidFill>
                <a:sysClr val="windowText" lastClr="000000"/>
              </a:solidFill>
              <a:effectLst/>
              <a:latin typeface="+mn-lt"/>
              <a:ea typeface="+mn-ea"/>
              <a:cs typeface="+mn-cs"/>
            </a:rPr>
            <a:t>すとともに</a:t>
          </a:r>
          <a:r>
            <a:rPr lang="ja-JP" altLang="ja-JP" sz="1300" b="0" i="0">
              <a:solidFill>
                <a:sysClr val="windowText" lastClr="000000"/>
              </a:solidFill>
              <a:effectLst/>
              <a:latin typeface="+mn-lt"/>
              <a:ea typeface="+mn-ea"/>
              <a:cs typeface="+mn-cs"/>
            </a:rPr>
            <a:t>、運動施設や公民館、公園などの管理について指定管理者制度</a:t>
          </a:r>
          <a:r>
            <a:rPr lang="ja-JP" altLang="en-US" sz="1300" b="0" i="0">
              <a:solidFill>
                <a:sysClr val="windowText" lastClr="000000"/>
              </a:solidFill>
              <a:effectLst/>
              <a:latin typeface="+mn-lt"/>
              <a:ea typeface="+mn-ea"/>
              <a:cs typeface="+mn-cs"/>
            </a:rPr>
            <a:t>を効果的に運用することにより</a:t>
          </a:r>
          <a:r>
            <a:rPr lang="ja-JP" altLang="ja-JP" sz="1300" b="0" i="0">
              <a:solidFill>
                <a:sysClr val="windowText" lastClr="000000"/>
              </a:solidFill>
              <a:effectLst/>
              <a:latin typeface="+mn-lt"/>
              <a:ea typeface="+mn-ea"/>
              <a:cs typeface="+mn-cs"/>
            </a:rPr>
            <a:t>削減に努めている。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9979</xdr:rowOff>
    </xdr:to>
    <xdr:cxnSp macro="">
      <xdr:nvCxnSpPr>
        <xdr:cNvPr id="130" name="直線コネクタ 129"/>
        <xdr:cNvCxnSpPr/>
      </xdr:nvCxnSpPr>
      <xdr:spPr>
        <a:xfrm>
          <a:off x="15671800" y="2559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39914</xdr:rowOff>
    </xdr:from>
    <xdr:to>
      <xdr:col>22</xdr:col>
      <xdr:colOff>565150</xdr:colOff>
      <xdr:row>14</xdr:row>
      <xdr:rowOff>159657</xdr:rowOff>
    </xdr:to>
    <xdr:cxnSp macro="">
      <xdr:nvCxnSpPr>
        <xdr:cNvPr id="133" name="直線コネクタ 132"/>
        <xdr:cNvCxnSpPr/>
      </xdr:nvCxnSpPr>
      <xdr:spPr>
        <a:xfrm>
          <a:off x="14782800" y="244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39914</xdr:rowOff>
    </xdr:to>
    <xdr:cxnSp macro="">
      <xdr:nvCxnSpPr>
        <xdr:cNvPr id="136" name="直線コネクタ 135"/>
        <xdr:cNvCxnSpPr/>
      </xdr:nvCxnSpPr>
      <xdr:spPr>
        <a:xfrm>
          <a:off x="13893800" y="2353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29029</xdr:rowOff>
    </xdr:to>
    <xdr:cxnSp macro="">
      <xdr:nvCxnSpPr>
        <xdr:cNvPr id="139" name="直線コネクタ 138"/>
        <xdr:cNvCxnSpPr/>
      </xdr:nvCxnSpPr>
      <xdr:spPr>
        <a:xfrm flipV="1">
          <a:off x="13004800" y="2353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9" name="円/楕円 148"/>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50"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1" name="円/楕円 150"/>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2" name="テキスト ボックス 151"/>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160564</xdr:rowOff>
    </xdr:from>
    <xdr:to>
      <xdr:col>21</xdr:col>
      <xdr:colOff>412750</xdr:colOff>
      <xdr:row>14</xdr:row>
      <xdr:rowOff>90714</xdr:rowOff>
    </xdr:to>
    <xdr:sp macro="" textlink="">
      <xdr:nvSpPr>
        <xdr:cNvPr id="153" name="円/楕円 152"/>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100891</xdr:rowOff>
    </xdr:from>
    <xdr:ext cx="762000" cy="259045"/>
    <xdr:sp macro="" textlink="">
      <xdr:nvSpPr>
        <xdr:cNvPr id="154" name="テキスト ボックス 153"/>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5" name="円/楕円 154"/>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6" name="テキスト ボックス 155"/>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7" name="円/楕円 156"/>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8" name="テキスト ボックス 157"/>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ysClr val="windowText" lastClr="000000"/>
              </a:solidFill>
              <a:effectLst/>
              <a:latin typeface="+mn-lt"/>
              <a:ea typeface="+mn-ea"/>
              <a:cs typeface="+mn-cs"/>
            </a:rPr>
            <a:t>　扶助費に係る経常収支比率が類似団体平均を上回っている原因として、生活保護費の額が膨らんでいることなどが挙げられる。今後も増加が続くものと見込まれることから、資格審査等の適正化や各種手当への特別加算等の見直しを進めていくことで、財政圧迫を回避できるよう努め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78015</xdr:rowOff>
    </xdr:to>
    <xdr:cxnSp macro="">
      <xdr:nvCxnSpPr>
        <xdr:cNvPr id="193" name="直線コネクタ 192"/>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45357</xdr:rowOff>
    </xdr:to>
    <xdr:cxnSp macro="">
      <xdr:nvCxnSpPr>
        <xdr:cNvPr id="196" name="直線コネクタ 195"/>
        <xdr:cNvCxnSpPr/>
      </xdr:nvCxnSpPr>
      <xdr:spPr>
        <a:xfrm>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9" name="直線コネクタ 198"/>
        <xdr:cNvCxnSpPr/>
      </xdr:nvCxnSpPr>
      <xdr:spPr>
        <a:xfrm>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202" name="直線コネクタ 201"/>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2" name="円/楕円 211"/>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3"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4" name="円/楕円 213"/>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5" name="テキスト ボックス 21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6" name="円/楕円 215"/>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7" name="テキスト ボックス 216"/>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8" name="円/楕円 217"/>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9" name="テキスト ボックス 218"/>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20" name="円/楕円 219"/>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1" name="テキスト ボックス 220"/>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ysClr val="windowText" lastClr="000000"/>
              </a:solidFill>
              <a:effectLst/>
              <a:latin typeface="+mn-lt"/>
              <a:ea typeface="+mn-ea"/>
              <a:cs typeface="+mn-cs"/>
            </a:rPr>
            <a:t>　介護保険給付費定率負担、後期高齢者医療給付費定率負担</a:t>
          </a:r>
          <a:r>
            <a:rPr lang="ja-JP" altLang="en-US" sz="1300" b="0" i="0">
              <a:solidFill>
                <a:sysClr val="windowText" lastClr="000000"/>
              </a:solidFill>
              <a:effectLst/>
              <a:latin typeface="+mn-lt"/>
              <a:ea typeface="+mn-ea"/>
              <a:cs typeface="+mn-cs"/>
            </a:rPr>
            <a:t>およ</a:t>
          </a:r>
          <a:r>
            <a:rPr lang="ja-JP" altLang="ja-JP" sz="1300" b="0" i="0">
              <a:solidFill>
                <a:sysClr val="windowText" lastClr="000000"/>
              </a:solidFill>
              <a:effectLst/>
              <a:latin typeface="+mn-lt"/>
              <a:ea typeface="+mn-ea"/>
              <a:cs typeface="+mn-cs"/>
            </a:rPr>
            <a:t>び診療所特別会計繰出金、下水道会計への出資金が多額になっており、同数値を押し上げる要因となっている。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50800</xdr:rowOff>
    </xdr:to>
    <xdr:cxnSp macro="">
      <xdr:nvCxnSpPr>
        <xdr:cNvPr id="254" name="直線コネクタ 253"/>
        <xdr:cNvCxnSpPr/>
      </xdr:nvCxnSpPr>
      <xdr:spPr>
        <a:xfrm flipV="1">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50800</xdr:rowOff>
    </xdr:to>
    <xdr:cxnSp macro="">
      <xdr:nvCxnSpPr>
        <xdr:cNvPr id="257" name="直線コネクタ 256"/>
        <xdr:cNvCxnSpPr/>
      </xdr:nvCxnSpPr>
      <xdr:spPr>
        <a:xfrm>
          <a:off x="14782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161290</xdr:rowOff>
    </xdr:to>
    <xdr:cxnSp macro="">
      <xdr:nvCxnSpPr>
        <xdr:cNvPr id="260" name="直線コネクタ 259"/>
        <xdr:cNvCxnSpPr/>
      </xdr:nvCxnSpPr>
      <xdr:spPr>
        <a:xfrm>
          <a:off x="13893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12700</xdr:rowOff>
    </xdr:to>
    <xdr:cxnSp macro="">
      <xdr:nvCxnSpPr>
        <xdr:cNvPr id="263" name="直線コネクタ 262"/>
        <xdr:cNvCxnSpPr/>
      </xdr:nvCxnSpPr>
      <xdr:spPr>
        <a:xfrm flipV="1">
          <a:off x="13004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3" name="円/楕円 272"/>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4"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5" name="円/楕円 274"/>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6" name="テキスト ボックス 27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7" name="円/楕円 276"/>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8" name="テキスト ボックス 27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9" name="円/楕円 278"/>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80" name="テキスト ボックス 279"/>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1" name="円/楕円 280"/>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2" name="テキスト ボックス 28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ysClr val="windowText" lastClr="000000"/>
              </a:solidFill>
              <a:effectLst/>
              <a:latin typeface="+mn-lt"/>
              <a:ea typeface="+mn-ea"/>
              <a:cs typeface="+mn-cs"/>
            </a:rPr>
            <a:t>　下水道事業会計への補助金や、中山間地域等直接支払交付金が同数値を押し上げる要因となっている</a:t>
          </a:r>
          <a:r>
            <a:rPr lang="ja-JP" altLang="en-US" sz="1300" b="0" i="0">
              <a:solidFill>
                <a:sysClr val="windowText" lastClr="000000"/>
              </a:solidFill>
              <a:effectLst/>
              <a:latin typeface="+mn-lt"/>
              <a:ea typeface="+mn-ea"/>
              <a:cs typeface="+mn-cs"/>
            </a:rPr>
            <a:t>。</a:t>
          </a:r>
          <a:r>
            <a:rPr lang="ja-JP" altLang="ja-JP" sz="1300" b="0" i="0">
              <a:solidFill>
                <a:sysClr val="windowText" lastClr="000000"/>
              </a:solidFill>
              <a:effectLst/>
              <a:latin typeface="+mn-lt"/>
              <a:ea typeface="+mn-ea"/>
              <a:cs typeface="+mn-cs"/>
            </a:rPr>
            <a:t>各種団体運営費補助金</a:t>
          </a:r>
          <a:r>
            <a:rPr lang="ja-JP" altLang="en-US" sz="1300" b="0" i="0">
              <a:solidFill>
                <a:sysClr val="windowText" lastClr="000000"/>
              </a:solidFill>
              <a:effectLst/>
              <a:latin typeface="+mn-lt"/>
              <a:ea typeface="+mn-ea"/>
              <a:cs typeface="+mn-cs"/>
            </a:rPr>
            <a:t>の</a:t>
          </a:r>
          <a:r>
            <a:rPr lang="ja-JP" altLang="ja-JP" sz="1300" b="0" i="0">
              <a:solidFill>
                <a:sysClr val="windowText" lastClr="000000"/>
              </a:solidFill>
              <a:effectLst/>
              <a:latin typeface="+mn-lt"/>
              <a:ea typeface="+mn-ea"/>
              <a:cs typeface="+mn-cs"/>
            </a:rPr>
            <a:t>見直</a:t>
          </a:r>
          <a:r>
            <a:rPr lang="ja-JP" altLang="en-US" sz="1300" b="0" i="0">
              <a:solidFill>
                <a:sysClr val="windowText" lastClr="000000"/>
              </a:solidFill>
              <a:effectLst/>
              <a:latin typeface="+mn-lt"/>
              <a:ea typeface="+mn-ea"/>
              <a:cs typeface="+mn-cs"/>
            </a:rPr>
            <a:t>しと</a:t>
          </a:r>
          <a:r>
            <a:rPr lang="ja-JP" altLang="ja-JP" sz="1300" b="0" i="0">
              <a:solidFill>
                <a:sysClr val="windowText" lastClr="000000"/>
              </a:solidFill>
              <a:effectLst/>
              <a:latin typeface="+mn-lt"/>
              <a:ea typeface="+mn-ea"/>
              <a:cs typeface="+mn-cs"/>
            </a:rPr>
            <a:t>節減に努めてきた</a:t>
          </a:r>
          <a:r>
            <a:rPr lang="ja-JP" altLang="en-US" sz="1300" b="0" i="0">
              <a:solidFill>
                <a:sysClr val="windowText" lastClr="000000"/>
              </a:solidFill>
              <a:effectLst/>
              <a:latin typeface="+mn-lt"/>
              <a:ea typeface="+mn-ea"/>
              <a:cs typeface="+mn-cs"/>
            </a:rPr>
            <a:t>が、平成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年度に消防事務組合の広域合併があったことにより、職員人件費から負担金へのシフトが生じ、類似団体平均を上回った。</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36</xdr:row>
      <xdr:rowOff>66040</xdr:rowOff>
    </xdr:to>
    <xdr:cxnSp macro="">
      <xdr:nvCxnSpPr>
        <xdr:cNvPr id="315" name="直線コネクタ 314"/>
        <xdr:cNvCxnSpPr/>
      </xdr:nvCxnSpPr>
      <xdr:spPr>
        <a:xfrm>
          <a:off x="15671800" y="595630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134620</xdr:rowOff>
    </xdr:to>
    <xdr:cxnSp macro="">
      <xdr:nvCxnSpPr>
        <xdr:cNvPr id="318" name="直線コネクタ 317"/>
        <xdr:cNvCxnSpPr/>
      </xdr:nvCxnSpPr>
      <xdr:spPr>
        <a:xfrm flipV="1">
          <a:off x="14782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119380</xdr:rowOff>
    </xdr:from>
    <xdr:to>
      <xdr:col>21</xdr:col>
      <xdr:colOff>361950</xdr:colOff>
      <xdr:row>34</xdr:row>
      <xdr:rowOff>134620</xdr:rowOff>
    </xdr:to>
    <xdr:cxnSp macro="">
      <xdr:nvCxnSpPr>
        <xdr:cNvPr id="321" name="直線コネクタ 320"/>
        <xdr:cNvCxnSpPr/>
      </xdr:nvCxnSpPr>
      <xdr:spPr>
        <a:xfrm>
          <a:off x="13893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119380</xdr:rowOff>
    </xdr:from>
    <xdr:to>
      <xdr:col>20</xdr:col>
      <xdr:colOff>158750</xdr:colOff>
      <xdr:row>35</xdr:row>
      <xdr:rowOff>16510</xdr:rowOff>
    </xdr:to>
    <xdr:cxnSp macro="">
      <xdr:nvCxnSpPr>
        <xdr:cNvPr id="324" name="直線コネクタ 323"/>
        <xdr:cNvCxnSpPr/>
      </xdr:nvCxnSpPr>
      <xdr:spPr>
        <a:xfrm flipV="1">
          <a:off x="13004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34" name="円/楕円 333"/>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158767</xdr:rowOff>
    </xdr:from>
    <xdr:ext cx="762000" cy="259045"/>
    <xdr:sp macro="" textlink="">
      <xdr:nvSpPr>
        <xdr:cNvPr id="335"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6" name="円/楕円 335"/>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7" name="テキスト ボックス 336"/>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8" name="円/楕円 337"/>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9" name="テキスト ボックス 338"/>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68580</xdr:rowOff>
    </xdr:from>
    <xdr:to>
      <xdr:col>20</xdr:col>
      <xdr:colOff>209550</xdr:colOff>
      <xdr:row>34</xdr:row>
      <xdr:rowOff>170180</xdr:rowOff>
    </xdr:to>
    <xdr:sp macro="" textlink="">
      <xdr:nvSpPr>
        <xdr:cNvPr id="340" name="円/楕円 339"/>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8907</xdr:rowOff>
    </xdr:from>
    <xdr:ext cx="762000" cy="259045"/>
    <xdr:sp macro="" textlink="">
      <xdr:nvSpPr>
        <xdr:cNvPr id="341" name="テキスト ボックス 340"/>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42" name="円/楕円 341"/>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3" name="テキスト ボックス 342"/>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　普通建設事業費に係る起債の償還</a:t>
          </a:r>
          <a:r>
            <a:rPr lang="ja-JP" altLang="en-US" sz="1300" b="0" i="0" baseline="0">
              <a:solidFill>
                <a:sysClr val="windowText" lastClr="000000"/>
              </a:solidFill>
              <a:effectLst/>
              <a:latin typeface="+mn-lt"/>
              <a:ea typeface="+mn-ea"/>
              <a:cs typeface="+mn-cs"/>
            </a:rPr>
            <a:t>など</a:t>
          </a:r>
          <a:r>
            <a:rPr lang="ja-JP" altLang="ja-JP" sz="1300" b="0" i="0" baseline="0">
              <a:solidFill>
                <a:sysClr val="windowText" lastClr="000000"/>
              </a:solidFill>
              <a:effectLst/>
              <a:latin typeface="+mn-lt"/>
              <a:ea typeface="+mn-ea"/>
              <a:cs typeface="+mn-cs"/>
            </a:rPr>
            <a:t>により、類似団体平均を上回っている。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今後</a:t>
          </a:r>
          <a:r>
            <a:rPr lang="ja-JP" altLang="en-US" sz="1300" b="0" i="0" baseline="0">
              <a:solidFill>
                <a:sysClr val="windowText" lastClr="000000"/>
              </a:solidFill>
              <a:effectLst/>
              <a:latin typeface="+mn-lt"/>
              <a:ea typeface="+mn-ea"/>
              <a:cs typeface="+mn-cs"/>
            </a:rPr>
            <a:t>、老朽化した施設の大規模改修などで元利償還金が増加する見込みであるが、</a:t>
          </a:r>
          <a:r>
            <a:rPr lang="ja-JP" altLang="ja-JP" sz="1300" b="0" i="0" baseline="0">
              <a:solidFill>
                <a:sysClr val="windowText" lastClr="000000"/>
              </a:solidFill>
              <a:effectLst/>
              <a:latin typeface="+mn-lt"/>
              <a:ea typeface="+mn-ea"/>
              <a:cs typeface="+mn-cs"/>
            </a:rPr>
            <a:t>地方債の計画的な発行</a:t>
          </a:r>
          <a:r>
            <a:rPr lang="ja-JP" altLang="en-US" sz="1300" b="0" i="0" baseline="0">
              <a:solidFill>
                <a:sysClr val="windowText" lastClr="000000"/>
              </a:solidFill>
              <a:effectLst/>
              <a:latin typeface="+mn-lt"/>
              <a:ea typeface="+mn-ea"/>
              <a:cs typeface="+mn-cs"/>
            </a:rPr>
            <a:t>や</a:t>
          </a:r>
          <a:r>
            <a:rPr lang="ja-JP" altLang="ja-JP" sz="1300" b="0" i="0" baseline="0">
              <a:solidFill>
                <a:sysClr val="windowText" lastClr="000000"/>
              </a:solidFill>
              <a:effectLst/>
              <a:latin typeface="+mn-lt"/>
              <a:ea typeface="+mn-ea"/>
              <a:cs typeface="+mn-cs"/>
            </a:rPr>
            <a:t>繰上償還を行い、将来への負担を軽減し一層の財政健全化を図る。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69850</xdr:rowOff>
    </xdr:to>
    <xdr:cxnSp macro="">
      <xdr:nvCxnSpPr>
        <xdr:cNvPr id="373" name="直線コネクタ 372"/>
        <xdr:cNvCxnSpPr/>
      </xdr:nvCxnSpPr>
      <xdr:spPr>
        <a:xfrm>
          <a:off x="3987800" y="135595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14987</xdr:rowOff>
    </xdr:to>
    <xdr:cxnSp macro="">
      <xdr:nvCxnSpPr>
        <xdr:cNvPr id="376" name="直線コネクタ 375"/>
        <xdr:cNvCxnSpPr/>
      </xdr:nvCxnSpPr>
      <xdr:spPr>
        <a:xfrm>
          <a:off x="3098800" y="135412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168148</xdr:rowOff>
    </xdr:to>
    <xdr:cxnSp macro="">
      <xdr:nvCxnSpPr>
        <xdr:cNvPr id="379" name="直線コネクタ 378"/>
        <xdr:cNvCxnSpPr/>
      </xdr:nvCxnSpPr>
      <xdr:spPr>
        <a:xfrm>
          <a:off x="2209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56135</xdr:rowOff>
    </xdr:to>
    <xdr:cxnSp macro="">
      <xdr:nvCxnSpPr>
        <xdr:cNvPr id="382" name="直線コネクタ 381"/>
        <xdr:cNvCxnSpPr/>
      </xdr:nvCxnSpPr>
      <xdr:spPr>
        <a:xfrm flipV="1">
          <a:off x="1320800" y="135001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2" name="円/楕円 391"/>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93"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94" name="円/楕円 393"/>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95" name="テキスト ボックス 394"/>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6" name="円/楕円 395"/>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7" name="テキスト ボックス 396"/>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8" name="円/楕円 39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99" name="テキスト ボックス 398"/>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400" name="円/楕円 399"/>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401" name="テキスト ボックス 400"/>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ysClr val="windowText" lastClr="000000"/>
              </a:solidFill>
              <a:effectLst/>
              <a:latin typeface="+mn-lt"/>
              <a:ea typeface="+mn-ea"/>
              <a:cs typeface="+mn-cs"/>
            </a:rPr>
            <a:t>　人件費、物件費</a:t>
          </a:r>
          <a:r>
            <a:rPr lang="ja-JP" altLang="en-US" sz="1300" b="0" i="0">
              <a:solidFill>
                <a:sysClr val="windowText" lastClr="000000"/>
              </a:solidFill>
              <a:effectLst/>
              <a:latin typeface="+mn-lt"/>
              <a:ea typeface="+mn-ea"/>
              <a:cs typeface="+mn-cs"/>
            </a:rPr>
            <a:t>およ</a:t>
          </a:r>
          <a:r>
            <a:rPr lang="ja-JP" altLang="ja-JP" sz="1300" b="0" i="0">
              <a:solidFill>
                <a:sysClr val="windowText" lastClr="000000"/>
              </a:solidFill>
              <a:effectLst/>
              <a:latin typeface="+mn-lt"/>
              <a:ea typeface="+mn-ea"/>
              <a:cs typeface="+mn-cs"/>
            </a:rPr>
            <a:t>び維持補修費等は、行政改革を推進し節減に努めているが、介護保険給付費定率負担、後期高齢者医療給付費定率負担</a:t>
          </a:r>
          <a:r>
            <a:rPr lang="ja-JP" altLang="en-US" sz="1300" b="0" i="0">
              <a:solidFill>
                <a:sysClr val="windowText" lastClr="000000"/>
              </a:solidFill>
              <a:effectLst/>
              <a:latin typeface="+mn-lt"/>
              <a:ea typeface="+mn-ea"/>
              <a:cs typeface="+mn-cs"/>
            </a:rPr>
            <a:t>およ</a:t>
          </a:r>
          <a:r>
            <a:rPr lang="ja-JP" altLang="ja-JP" sz="1300" b="0" i="0">
              <a:solidFill>
                <a:sysClr val="windowText" lastClr="000000"/>
              </a:solidFill>
              <a:effectLst/>
              <a:latin typeface="+mn-lt"/>
              <a:ea typeface="+mn-ea"/>
              <a:cs typeface="+mn-cs"/>
            </a:rPr>
            <a:t>び診療所特別会計繰出金などが多額になっており、同数値を押し上げる要因となっている。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51563</xdr:rowOff>
    </xdr:to>
    <xdr:cxnSp macro="">
      <xdr:nvCxnSpPr>
        <xdr:cNvPr id="432" name="直線コネクタ 431"/>
        <xdr:cNvCxnSpPr/>
      </xdr:nvCxnSpPr>
      <xdr:spPr>
        <a:xfrm flipV="1">
          <a:off x="15671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51563</xdr:rowOff>
    </xdr:to>
    <xdr:cxnSp macro="">
      <xdr:nvCxnSpPr>
        <xdr:cNvPr id="435" name="直線コネクタ 434"/>
        <xdr:cNvCxnSpPr/>
      </xdr:nvCxnSpPr>
      <xdr:spPr>
        <a:xfrm>
          <a:off x="14782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168148</xdr:rowOff>
    </xdr:to>
    <xdr:cxnSp macro="">
      <xdr:nvCxnSpPr>
        <xdr:cNvPr id="438" name="直線コネクタ 437"/>
        <xdr:cNvCxnSpPr/>
      </xdr:nvCxnSpPr>
      <xdr:spPr>
        <a:xfrm>
          <a:off x="13893800" y="13079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133858</xdr:rowOff>
    </xdr:to>
    <xdr:cxnSp macro="">
      <xdr:nvCxnSpPr>
        <xdr:cNvPr id="441" name="直線コネクタ 440"/>
        <xdr:cNvCxnSpPr/>
      </xdr:nvCxnSpPr>
      <xdr:spPr>
        <a:xfrm flipV="1">
          <a:off x="13004800" y="130794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51" name="円/楕円 450"/>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3573</xdr:rowOff>
    </xdr:from>
    <xdr:ext cx="762000" cy="259045"/>
    <xdr:sp macro="" textlink="">
      <xdr:nvSpPr>
        <xdr:cNvPr id="452"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53" name="円/楕円 452"/>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54" name="テキスト ボックス 453"/>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455" name="円/楕円 454"/>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56" name="テキスト ボックス 45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7" name="円/楕円 456"/>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8" name="テキスト ボックス 457"/>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9" name="円/楕円 458"/>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23385</xdr:rowOff>
    </xdr:from>
    <xdr:ext cx="762000" cy="259045"/>
    <xdr:sp macro="" textlink="">
      <xdr:nvSpPr>
        <xdr:cNvPr id="460" name="テキスト ボックス 459"/>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101897</xdr:rowOff>
    </xdr:from>
    <xdr:to>
      <xdr:col>4</xdr:col>
      <xdr:colOff>1117600</xdr:colOff>
      <xdr:row>15</xdr:row>
      <xdr:rowOff>115613</xdr:rowOff>
    </xdr:to>
    <xdr:cxnSp macro="">
      <xdr:nvCxnSpPr>
        <xdr:cNvPr id="52" name="直線コネクタ 51"/>
        <xdr:cNvCxnSpPr/>
      </xdr:nvCxnSpPr>
      <xdr:spPr bwMode="auto">
        <a:xfrm flipV="1">
          <a:off x="5003800" y="2721272"/>
          <a:ext cx="6477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86675</xdr:rowOff>
    </xdr:from>
    <xdr:ext cx="762000" cy="259045"/>
    <xdr:sp macro="" textlink="">
      <xdr:nvSpPr>
        <xdr:cNvPr id="53" name="人口1人当たり決算額の推移平均値テキスト130"/>
        <xdr:cNvSpPr txBox="1"/>
      </xdr:nvSpPr>
      <xdr:spPr>
        <a:xfrm>
          <a:off x="5740400" y="2706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97064</xdr:rowOff>
    </xdr:from>
    <xdr:to>
      <xdr:col>4</xdr:col>
      <xdr:colOff>469900</xdr:colOff>
      <xdr:row>15</xdr:row>
      <xdr:rowOff>115613</xdr:rowOff>
    </xdr:to>
    <xdr:cxnSp macro="">
      <xdr:nvCxnSpPr>
        <xdr:cNvPr id="55" name="直線コネクタ 54"/>
        <xdr:cNvCxnSpPr/>
      </xdr:nvCxnSpPr>
      <xdr:spPr bwMode="auto">
        <a:xfrm>
          <a:off x="4305300" y="2716439"/>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97064</xdr:rowOff>
    </xdr:from>
    <xdr:to>
      <xdr:col>3</xdr:col>
      <xdr:colOff>904875</xdr:colOff>
      <xdr:row>15</xdr:row>
      <xdr:rowOff>123321</xdr:rowOff>
    </xdr:to>
    <xdr:cxnSp macro="">
      <xdr:nvCxnSpPr>
        <xdr:cNvPr id="58" name="直線コネクタ 57"/>
        <xdr:cNvCxnSpPr/>
      </xdr:nvCxnSpPr>
      <xdr:spPr bwMode="auto">
        <a:xfrm flipV="1">
          <a:off x="3606800" y="2716439"/>
          <a:ext cx="698500" cy="26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97750</xdr:rowOff>
    </xdr:from>
    <xdr:to>
      <xdr:col>3</xdr:col>
      <xdr:colOff>206375</xdr:colOff>
      <xdr:row>15</xdr:row>
      <xdr:rowOff>123321</xdr:rowOff>
    </xdr:to>
    <xdr:cxnSp macro="">
      <xdr:nvCxnSpPr>
        <xdr:cNvPr id="61" name="直線コネクタ 60"/>
        <xdr:cNvCxnSpPr/>
      </xdr:nvCxnSpPr>
      <xdr:spPr bwMode="auto">
        <a:xfrm>
          <a:off x="2908300" y="2717125"/>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51097</xdr:rowOff>
    </xdr:from>
    <xdr:to>
      <xdr:col>5</xdr:col>
      <xdr:colOff>34925</xdr:colOff>
      <xdr:row>15</xdr:row>
      <xdr:rowOff>152697</xdr:rowOff>
    </xdr:to>
    <xdr:sp macro="" textlink="">
      <xdr:nvSpPr>
        <xdr:cNvPr id="71" name="円/楕円 70"/>
        <xdr:cNvSpPr/>
      </xdr:nvSpPr>
      <xdr:spPr bwMode="auto">
        <a:xfrm>
          <a:off x="5600700" y="267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67624</xdr:rowOff>
    </xdr:from>
    <xdr:ext cx="762000" cy="259045"/>
    <xdr:sp macro="" textlink="">
      <xdr:nvSpPr>
        <xdr:cNvPr id="72" name="人口1人当たり決算額の推移該当値テキスト130"/>
        <xdr:cNvSpPr txBox="1"/>
      </xdr:nvSpPr>
      <xdr:spPr>
        <a:xfrm>
          <a:off x="5740400" y="251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64813</xdr:rowOff>
    </xdr:from>
    <xdr:to>
      <xdr:col>4</xdr:col>
      <xdr:colOff>520700</xdr:colOff>
      <xdr:row>15</xdr:row>
      <xdr:rowOff>166413</xdr:rowOff>
    </xdr:to>
    <xdr:sp macro="" textlink="">
      <xdr:nvSpPr>
        <xdr:cNvPr id="73" name="円/楕円 72"/>
        <xdr:cNvSpPr/>
      </xdr:nvSpPr>
      <xdr:spPr bwMode="auto">
        <a:xfrm>
          <a:off x="4953000" y="268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5140</xdr:rowOff>
    </xdr:from>
    <xdr:ext cx="736600" cy="259045"/>
    <xdr:sp macro="" textlink="">
      <xdr:nvSpPr>
        <xdr:cNvPr id="74" name="テキスト ボックス 73"/>
        <xdr:cNvSpPr txBox="1"/>
      </xdr:nvSpPr>
      <xdr:spPr>
        <a:xfrm>
          <a:off x="4622800" y="24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46264</xdr:rowOff>
    </xdr:from>
    <xdr:to>
      <xdr:col>3</xdr:col>
      <xdr:colOff>955675</xdr:colOff>
      <xdr:row>15</xdr:row>
      <xdr:rowOff>147864</xdr:rowOff>
    </xdr:to>
    <xdr:sp macro="" textlink="">
      <xdr:nvSpPr>
        <xdr:cNvPr id="75" name="円/楕円 74"/>
        <xdr:cNvSpPr/>
      </xdr:nvSpPr>
      <xdr:spPr bwMode="auto">
        <a:xfrm>
          <a:off x="4254500" y="266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132641</xdr:rowOff>
    </xdr:from>
    <xdr:ext cx="762000" cy="259045"/>
    <xdr:sp macro="" textlink="">
      <xdr:nvSpPr>
        <xdr:cNvPr id="76" name="テキスト ボックス 75"/>
        <xdr:cNvSpPr txBox="1"/>
      </xdr:nvSpPr>
      <xdr:spPr>
        <a:xfrm>
          <a:off x="3924300" y="275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72521</xdr:rowOff>
    </xdr:from>
    <xdr:to>
      <xdr:col>3</xdr:col>
      <xdr:colOff>257175</xdr:colOff>
      <xdr:row>16</xdr:row>
      <xdr:rowOff>2671</xdr:rowOff>
    </xdr:to>
    <xdr:sp macro="" textlink="">
      <xdr:nvSpPr>
        <xdr:cNvPr id="77" name="円/楕円 76"/>
        <xdr:cNvSpPr/>
      </xdr:nvSpPr>
      <xdr:spPr bwMode="auto">
        <a:xfrm>
          <a:off x="3556000" y="269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158898</xdr:rowOff>
    </xdr:from>
    <xdr:ext cx="762000" cy="259045"/>
    <xdr:sp macro="" textlink="">
      <xdr:nvSpPr>
        <xdr:cNvPr id="78" name="テキスト ボックス 77"/>
        <xdr:cNvSpPr txBox="1"/>
      </xdr:nvSpPr>
      <xdr:spPr>
        <a:xfrm>
          <a:off x="3225800" y="277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46950</xdr:rowOff>
    </xdr:from>
    <xdr:to>
      <xdr:col>2</xdr:col>
      <xdr:colOff>692150</xdr:colOff>
      <xdr:row>15</xdr:row>
      <xdr:rowOff>148550</xdr:rowOff>
    </xdr:to>
    <xdr:sp macro="" textlink="">
      <xdr:nvSpPr>
        <xdr:cNvPr id="79" name="円/楕円 78"/>
        <xdr:cNvSpPr/>
      </xdr:nvSpPr>
      <xdr:spPr bwMode="auto">
        <a:xfrm>
          <a:off x="2857500" y="266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133327</xdr:rowOff>
    </xdr:from>
    <xdr:ext cx="762000" cy="259045"/>
    <xdr:sp macro="" textlink="">
      <xdr:nvSpPr>
        <xdr:cNvPr id="80" name="テキスト ボックス 79"/>
        <xdr:cNvSpPr txBox="1"/>
      </xdr:nvSpPr>
      <xdr:spPr>
        <a:xfrm>
          <a:off x="2527300" y="275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259490</xdr:rowOff>
    </xdr:from>
    <xdr:to>
      <xdr:col>4</xdr:col>
      <xdr:colOff>1117600</xdr:colOff>
      <xdr:row>34</xdr:row>
      <xdr:rowOff>13451</xdr:rowOff>
    </xdr:to>
    <xdr:cxnSp macro="">
      <xdr:nvCxnSpPr>
        <xdr:cNvPr id="116" name="直線コネクタ 115"/>
        <xdr:cNvCxnSpPr/>
      </xdr:nvCxnSpPr>
      <xdr:spPr bwMode="auto">
        <a:xfrm flipV="1">
          <a:off x="5003800" y="6184040"/>
          <a:ext cx="6477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13451</xdr:rowOff>
    </xdr:from>
    <xdr:to>
      <xdr:col>4</xdr:col>
      <xdr:colOff>469900</xdr:colOff>
      <xdr:row>34</xdr:row>
      <xdr:rowOff>27592</xdr:rowOff>
    </xdr:to>
    <xdr:cxnSp macro="">
      <xdr:nvCxnSpPr>
        <xdr:cNvPr id="119" name="直線コネクタ 118"/>
        <xdr:cNvCxnSpPr/>
      </xdr:nvCxnSpPr>
      <xdr:spPr bwMode="auto">
        <a:xfrm flipV="1">
          <a:off x="4305300" y="6280901"/>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27592</xdr:rowOff>
    </xdr:from>
    <xdr:to>
      <xdr:col>3</xdr:col>
      <xdr:colOff>904875</xdr:colOff>
      <xdr:row>34</xdr:row>
      <xdr:rowOff>116746</xdr:rowOff>
    </xdr:to>
    <xdr:cxnSp macro="">
      <xdr:nvCxnSpPr>
        <xdr:cNvPr id="122" name="直線コネクタ 121"/>
        <xdr:cNvCxnSpPr/>
      </xdr:nvCxnSpPr>
      <xdr:spPr bwMode="auto">
        <a:xfrm flipV="1">
          <a:off x="3606800" y="6295042"/>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290743</xdr:rowOff>
    </xdr:from>
    <xdr:to>
      <xdr:col>3</xdr:col>
      <xdr:colOff>206375</xdr:colOff>
      <xdr:row>34</xdr:row>
      <xdr:rowOff>116746</xdr:rowOff>
    </xdr:to>
    <xdr:cxnSp macro="">
      <xdr:nvCxnSpPr>
        <xdr:cNvPr id="125" name="直線コネクタ 124"/>
        <xdr:cNvCxnSpPr/>
      </xdr:nvCxnSpPr>
      <xdr:spPr bwMode="auto">
        <a:xfrm>
          <a:off x="2908300" y="6215293"/>
          <a:ext cx="698500" cy="16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208690</xdr:rowOff>
    </xdr:from>
    <xdr:to>
      <xdr:col>5</xdr:col>
      <xdr:colOff>34925</xdr:colOff>
      <xdr:row>33</xdr:row>
      <xdr:rowOff>310290</xdr:rowOff>
    </xdr:to>
    <xdr:sp macro="" textlink="">
      <xdr:nvSpPr>
        <xdr:cNvPr id="135" name="円/楕円 134"/>
        <xdr:cNvSpPr/>
      </xdr:nvSpPr>
      <xdr:spPr bwMode="auto">
        <a:xfrm>
          <a:off x="5600700" y="61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53767</xdr:rowOff>
    </xdr:from>
    <xdr:ext cx="762000" cy="259045"/>
    <xdr:sp macro="" textlink="">
      <xdr:nvSpPr>
        <xdr:cNvPr id="136" name="人口1人当たり決算額の推移該当値テキスト445"/>
        <xdr:cNvSpPr txBox="1"/>
      </xdr:nvSpPr>
      <xdr:spPr>
        <a:xfrm>
          <a:off x="5740400" y="597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305551</xdr:rowOff>
    </xdr:from>
    <xdr:to>
      <xdr:col>4</xdr:col>
      <xdr:colOff>520700</xdr:colOff>
      <xdr:row>34</xdr:row>
      <xdr:rowOff>64251</xdr:rowOff>
    </xdr:to>
    <xdr:sp macro="" textlink="">
      <xdr:nvSpPr>
        <xdr:cNvPr id="137" name="円/楕円 136"/>
        <xdr:cNvSpPr/>
      </xdr:nvSpPr>
      <xdr:spPr bwMode="auto">
        <a:xfrm>
          <a:off x="4953000" y="62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74428</xdr:rowOff>
    </xdr:from>
    <xdr:ext cx="736600" cy="259045"/>
    <xdr:sp macro="" textlink="">
      <xdr:nvSpPr>
        <xdr:cNvPr id="138" name="テキスト ボックス 137"/>
        <xdr:cNvSpPr txBox="1"/>
      </xdr:nvSpPr>
      <xdr:spPr>
        <a:xfrm>
          <a:off x="4622800" y="5998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319692</xdr:rowOff>
    </xdr:from>
    <xdr:to>
      <xdr:col>3</xdr:col>
      <xdr:colOff>955675</xdr:colOff>
      <xdr:row>34</xdr:row>
      <xdr:rowOff>78392</xdr:rowOff>
    </xdr:to>
    <xdr:sp macro="" textlink="">
      <xdr:nvSpPr>
        <xdr:cNvPr id="139" name="円/楕円 138"/>
        <xdr:cNvSpPr/>
      </xdr:nvSpPr>
      <xdr:spPr bwMode="auto">
        <a:xfrm>
          <a:off x="4254500" y="624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88569</xdr:rowOff>
    </xdr:from>
    <xdr:ext cx="762000" cy="259045"/>
    <xdr:sp macro="" textlink="">
      <xdr:nvSpPr>
        <xdr:cNvPr id="140" name="テキスト ボックス 139"/>
        <xdr:cNvSpPr txBox="1"/>
      </xdr:nvSpPr>
      <xdr:spPr>
        <a:xfrm>
          <a:off x="3924300" y="601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65946</xdr:rowOff>
    </xdr:from>
    <xdr:to>
      <xdr:col>3</xdr:col>
      <xdr:colOff>257175</xdr:colOff>
      <xdr:row>34</xdr:row>
      <xdr:rowOff>167546</xdr:rowOff>
    </xdr:to>
    <xdr:sp macro="" textlink="">
      <xdr:nvSpPr>
        <xdr:cNvPr id="141" name="円/楕円 140"/>
        <xdr:cNvSpPr/>
      </xdr:nvSpPr>
      <xdr:spPr bwMode="auto">
        <a:xfrm>
          <a:off x="3556000" y="633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177723</xdr:rowOff>
    </xdr:from>
    <xdr:ext cx="762000" cy="259045"/>
    <xdr:sp macro="" textlink="">
      <xdr:nvSpPr>
        <xdr:cNvPr id="142" name="テキスト ボックス 141"/>
        <xdr:cNvSpPr txBox="1"/>
      </xdr:nvSpPr>
      <xdr:spPr>
        <a:xfrm>
          <a:off x="3225800" y="610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239943</xdr:rowOff>
    </xdr:from>
    <xdr:to>
      <xdr:col>2</xdr:col>
      <xdr:colOff>692150</xdr:colOff>
      <xdr:row>33</xdr:row>
      <xdr:rowOff>341543</xdr:rowOff>
    </xdr:to>
    <xdr:sp macro="" textlink="">
      <xdr:nvSpPr>
        <xdr:cNvPr id="143" name="円/楕円 142"/>
        <xdr:cNvSpPr/>
      </xdr:nvSpPr>
      <xdr:spPr bwMode="auto">
        <a:xfrm>
          <a:off x="2857500" y="616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8820</xdr:rowOff>
    </xdr:from>
    <xdr:ext cx="762000" cy="259045"/>
    <xdr:sp macro="" textlink="">
      <xdr:nvSpPr>
        <xdr:cNvPr id="144" name="テキスト ボックス 143"/>
        <xdr:cNvSpPr txBox="1"/>
      </xdr:nvSpPr>
      <xdr:spPr>
        <a:xfrm>
          <a:off x="2527300" y="593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ysClr val="windowText" lastClr="000000"/>
              </a:solidFill>
              <a:effectLst/>
              <a:latin typeface="+mn-lt"/>
              <a:ea typeface="+mn-ea"/>
              <a:cs typeface="+mn-cs"/>
            </a:rPr>
            <a:t>　実質収支額が減少</a:t>
          </a:r>
          <a:r>
            <a:rPr lang="ja-JP" altLang="en-US" sz="1300">
              <a:solidFill>
                <a:sysClr val="windowText" lastClr="000000"/>
              </a:solidFill>
              <a:effectLst/>
              <a:latin typeface="+mn-lt"/>
              <a:ea typeface="+mn-ea"/>
              <a:cs typeface="+mn-cs"/>
            </a:rPr>
            <a:t>傾向にあ</a:t>
          </a:r>
          <a:r>
            <a:rPr lang="ja-JP" altLang="ja-JP" sz="1300">
              <a:solidFill>
                <a:sysClr val="windowText" lastClr="000000"/>
              </a:solidFill>
              <a:effectLst/>
              <a:latin typeface="+mn-lt"/>
              <a:ea typeface="+mn-ea"/>
              <a:cs typeface="+mn-cs"/>
            </a:rPr>
            <a:t>るのは、</a:t>
          </a:r>
          <a:r>
            <a:rPr lang="ja-JP" altLang="en-US" sz="1300">
              <a:solidFill>
                <a:sysClr val="windowText" lastClr="000000"/>
              </a:solidFill>
              <a:effectLst/>
              <a:latin typeface="+mn-lt"/>
              <a:ea typeface="+mn-ea"/>
              <a:cs typeface="+mn-cs"/>
            </a:rPr>
            <a:t>地方</a:t>
          </a:r>
          <a:r>
            <a:rPr lang="ja-JP" altLang="ja-JP" sz="1300">
              <a:solidFill>
                <a:sysClr val="windowText" lastClr="000000"/>
              </a:solidFill>
              <a:effectLst/>
              <a:latin typeface="+mn-lt"/>
              <a:ea typeface="+mn-ea"/>
              <a:cs typeface="+mn-cs"/>
            </a:rPr>
            <a:t>交付税</a:t>
          </a:r>
          <a:r>
            <a:rPr lang="ja-JP" altLang="en-US" sz="1300">
              <a:solidFill>
                <a:sysClr val="windowText" lastClr="000000"/>
              </a:solidFill>
              <a:effectLst/>
              <a:latin typeface="+mn-lt"/>
              <a:ea typeface="+mn-ea"/>
              <a:cs typeface="+mn-cs"/>
            </a:rPr>
            <a:t>およ</a:t>
          </a:r>
          <a:r>
            <a:rPr lang="ja-JP" altLang="ja-JP" sz="1300">
              <a:solidFill>
                <a:sysClr val="windowText" lastClr="000000"/>
              </a:solidFill>
              <a:effectLst/>
              <a:latin typeface="+mn-lt"/>
              <a:ea typeface="+mn-ea"/>
              <a:cs typeface="+mn-cs"/>
            </a:rPr>
            <a:t>び臨時財政対策債が減っ</a:t>
          </a:r>
          <a:r>
            <a:rPr lang="ja-JP" altLang="en-US" sz="1300">
              <a:solidFill>
                <a:sysClr val="windowText" lastClr="000000"/>
              </a:solidFill>
              <a:effectLst/>
              <a:latin typeface="+mn-lt"/>
              <a:ea typeface="+mn-ea"/>
              <a:cs typeface="+mn-cs"/>
            </a:rPr>
            <a:t>ている</a:t>
          </a:r>
          <a:r>
            <a:rPr lang="ja-JP" altLang="ja-JP" sz="1300">
              <a:solidFill>
                <a:sysClr val="windowText" lastClr="000000"/>
              </a:solidFill>
              <a:effectLst/>
              <a:latin typeface="+mn-lt"/>
              <a:ea typeface="+mn-ea"/>
              <a:cs typeface="+mn-cs"/>
            </a:rPr>
            <a:t>ことが大きな要因</a:t>
          </a:r>
          <a:r>
            <a:rPr lang="ja-JP" altLang="en-US" sz="1300">
              <a:solidFill>
                <a:sysClr val="windowText" lastClr="000000"/>
              </a:solidFill>
              <a:effectLst/>
              <a:latin typeface="+mn-lt"/>
              <a:ea typeface="+mn-ea"/>
              <a:cs typeface="+mn-cs"/>
            </a:rPr>
            <a:t>であ</a:t>
          </a:r>
          <a:r>
            <a:rPr lang="ja-JP" altLang="ja-JP" sz="1300">
              <a:solidFill>
                <a:sysClr val="windowText" lastClr="000000"/>
              </a:solidFill>
              <a:effectLst/>
              <a:latin typeface="+mn-lt"/>
              <a:ea typeface="+mn-ea"/>
              <a:cs typeface="+mn-cs"/>
            </a:rPr>
            <a:t>る。当市は歳入の約半分を地方交付税が占めるため、</a:t>
          </a:r>
          <a:r>
            <a:rPr lang="ja-JP" altLang="en-US" sz="1300">
              <a:solidFill>
                <a:sysClr val="windowText" lastClr="000000"/>
              </a:solidFill>
              <a:effectLst/>
              <a:latin typeface="+mn-lt"/>
              <a:ea typeface="+mn-ea"/>
              <a:cs typeface="+mn-cs"/>
            </a:rPr>
            <a:t>そ</a:t>
          </a:r>
          <a:r>
            <a:rPr lang="ja-JP" altLang="ja-JP" sz="1300">
              <a:solidFill>
                <a:sysClr val="windowText" lastClr="000000"/>
              </a:solidFill>
              <a:effectLst/>
              <a:latin typeface="+mn-lt"/>
              <a:ea typeface="+mn-ea"/>
              <a:cs typeface="+mn-cs"/>
            </a:rPr>
            <a:t>の増減</a:t>
          </a:r>
          <a:r>
            <a:rPr lang="ja-JP" altLang="en-US" sz="1300">
              <a:solidFill>
                <a:sysClr val="windowText" lastClr="000000"/>
              </a:solidFill>
              <a:effectLst/>
              <a:latin typeface="+mn-lt"/>
              <a:ea typeface="+mn-ea"/>
              <a:cs typeface="+mn-cs"/>
            </a:rPr>
            <a:t>が</a:t>
          </a:r>
          <a:r>
            <a:rPr lang="ja-JP" altLang="ja-JP" sz="1300">
              <a:solidFill>
                <a:sysClr val="windowText" lastClr="000000"/>
              </a:solidFill>
              <a:effectLst/>
              <a:latin typeface="+mn-lt"/>
              <a:ea typeface="+mn-ea"/>
              <a:cs typeface="+mn-cs"/>
            </a:rPr>
            <a:t>実質収支に直接大きな影響を</a:t>
          </a:r>
          <a:r>
            <a:rPr lang="ja-JP" altLang="en-US" sz="1300">
              <a:solidFill>
                <a:sysClr val="windowText" lastClr="000000"/>
              </a:solidFill>
              <a:effectLst/>
              <a:latin typeface="+mn-lt"/>
              <a:ea typeface="+mn-ea"/>
              <a:cs typeface="+mn-cs"/>
            </a:rPr>
            <a:t>与える</a:t>
          </a:r>
          <a:r>
            <a:rPr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　現在、市町村合併による算定替えのため</a:t>
          </a:r>
          <a:r>
            <a:rPr lang="ja-JP" altLang="en-US"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通常より約</a:t>
          </a:r>
          <a:r>
            <a:rPr lang="en-US" altLang="ja-JP" sz="1300">
              <a:solidFill>
                <a:sysClr val="windowText" lastClr="000000"/>
              </a:solidFill>
              <a:effectLst/>
              <a:latin typeface="+mn-lt"/>
              <a:ea typeface="+mn-ea"/>
              <a:cs typeface="+mn-cs"/>
            </a:rPr>
            <a:t>12</a:t>
          </a:r>
          <a:r>
            <a:rPr lang="ja-JP" altLang="ja-JP" sz="1300">
              <a:solidFill>
                <a:sysClr val="windowText" lastClr="000000"/>
              </a:solidFill>
              <a:effectLst/>
              <a:latin typeface="+mn-lt"/>
              <a:ea typeface="+mn-ea"/>
              <a:cs typeface="+mn-cs"/>
            </a:rPr>
            <a:t>億円多く算定されている状況にあ</a:t>
          </a:r>
          <a:r>
            <a:rPr lang="ja-JP" altLang="en-US" sz="1300">
              <a:solidFill>
                <a:sysClr val="windowText" lastClr="000000"/>
              </a:solidFill>
              <a:effectLst/>
              <a:latin typeface="+mn-lt"/>
              <a:ea typeface="+mn-ea"/>
              <a:cs typeface="+mn-cs"/>
            </a:rPr>
            <a:t>る。引き続き財政調整基金残高の維持に努めるとともに、</a:t>
          </a:r>
          <a:r>
            <a:rPr lang="ja-JP" altLang="ja-JP" sz="1300">
              <a:solidFill>
                <a:sysClr val="windowText" lastClr="000000"/>
              </a:solidFill>
              <a:effectLst/>
              <a:latin typeface="+mn-lt"/>
              <a:ea typeface="+mn-ea"/>
              <a:cs typeface="+mn-cs"/>
            </a:rPr>
            <a:t>算定替え終了に備え財政規律を緩めることなく、着実に財政健全化を進め</a:t>
          </a:r>
          <a:r>
            <a:rPr lang="ja-JP" altLang="en-US" sz="1300">
              <a:solidFill>
                <a:sysClr val="windowText" lastClr="000000"/>
              </a:solidFill>
              <a:effectLst/>
              <a:latin typeface="+mn-lt"/>
              <a:ea typeface="+mn-ea"/>
              <a:cs typeface="+mn-cs"/>
            </a:rPr>
            <a:t>る</a:t>
          </a:r>
          <a:r>
            <a:rPr lang="ja-JP" altLang="ja-JP" sz="1300">
              <a:solidFill>
                <a:sysClr val="windowText" lastClr="000000"/>
              </a:solidFill>
              <a:effectLst/>
              <a:latin typeface="+mn-lt"/>
              <a:ea typeface="+mn-ea"/>
              <a:cs typeface="+mn-cs"/>
            </a:rPr>
            <a:t>必要がある。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平成</a:t>
          </a:r>
          <a:r>
            <a:rPr lang="en-US" altLang="ja-JP" sz="1400">
              <a:solidFill>
                <a:sysClr val="windowText" lastClr="000000"/>
              </a:solidFill>
              <a:effectLst/>
              <a:latin typeface="+mn-lt"/>
              <a:ea typeface="+mn-ea"/>
              <a:cs typeface="+mn-cs"/>
            </a:rPr>
            <a:t>23</a:t>
          </a:r>
          <a:r>
            <a:rPr lang="ja-JP" altLang="en-US" sz="1400">
              <a:solidFill>
                <a:sysClr val="windowText" lastClr="000000"/>
              </a:solidFill>
              <a:effectLst/>
              <a:latin typeface="+mn-lt"/>
              <a:ea typeface="+mn-ea"/>
              <a:cs typeface="+mn-cs"/>
            </a:rPr>
            <a:t>年度および</a:t>
          </a:r>
          <a:r>
            <a:rPr lang="en-US" altLang="ja-JP" sz="1400">
              <a:solidFill>
                <a:sysClr val="windowText" lastClr="000000"/>
              </a:solidFill>
              <a:effectLst/>
              <a:latin typeface="+mn-lt"/>
              <a:ea typeface="+mn-ea"/>
              <a:cs typeface="+mn-cs"/>
            </a:rPr>
            <a:t>24</a:t>
          </a:r>
          <a:r>
            <a:rPr lang="ja-JP" altLang="en-US" sz="1400">
              <a:solidFill>
                <a:sysClr val="windowText" lastClr="000000"/>
              </a:solidFill>
              <a:effectLst/>
              <a:latin typeface="+mn-lt"/>
              <a:ea typeface="+mn-ea"/>
              <a:cs typeface="+mn-cs"/>
            </a:rPr>
            <a:t>年度において</a:t>
          </a:r>
          <a:r>
            <a:rPr lang="ja-JP" altLang="ja-JP" sz="1400">
              <a:solidFill>
                <a:sysClr val="windowText" lastClr="000000"/>
              </a:solidFill>
              <a:effectLst/>
              <a:latin typeface="+mn-lt"/>
              <a:ea typeface="+mn-ea"/>
              <a:cs typeface="+mn-cs"/>
            </a:rPr>
            <a:t>連結実質赤字比率に係る黒字額が減っているのは、一般会計における</a:t>
          </a:r>
          <a:r>
            <a:rPr lang="ja-JP" altLang="en-US" sz="1400">
              <a:solidFill>
                <a:sysClr val="windowText" lastClr="000000"/>
              </a:solidFill>
              <a:effectLst/>
              <a:latin typeface="+mn-lt"/>
              <a:ea typeface="+mn-ea"/>
              <a:cs typeface="+mn-cs"/>
            </a:rPr>
            <a:t>地方</a:t>
          </a:r>
          <a:r>
            <a:rPr lang="ja-JP" altLang="ja-JP" sz="1400">
              <a:solidFill>
                <a:sysClr val="windowText" lastClr="000000"/>
              </a:solidFill>
              <a:effectLst/>
              <a:latin typeface="+mn-lt"/>
              <a:ea typeface="+mn-ea"/>
              <a:cs typeface="+mn-cs"/>
            </a:rPr>
            <a:t>交付税</a:t>
          </a:r>
          <a:r>
            <a:rPr lang="ja-JP" altLang="en-US" sz="1400">
              <a:solidFill>
                <a:sysClr val="windowText" lastClr="000000"/>
              </a:solidFill>
              <a:effectLst/>
              <a:latin typeface="+mn-lt"/>
              <a:ea typeface="+mn-ea"/>
              <a:cs typeface="+mn-cs"/>
            </a:rPr>
            <a:t>およ</a:t>
          </a:r>
          <a:r>
            <a:rPr lang="ja-JP" altLang="ja-JP" sz="1400">
              <a:solidFill>
                <a:sysClr val="windowText" lastClr="000000"/>
              </a:solidFill>
              <a:effectLst/>
              <a:latin typeface="+mn-lt"/>
              <a:ea typeface="+mn-ea"/>
              <a:cs typeface="+mn-cs"/>
            </a:rPr>
            <a:t>び臨時財政対策債が</a:t>
          </a:r>
          <a:r>
            <a:rPr lang="ja-JP" altLang="en-US" sz="1400">
              <a:solidFill>
                <a:sysClr val="windowText" lastClr="000000"/>
              </a:solidFill>
              <a:effectLst/>
              <a:latin typeface="+mn-lt"/>
              <a:ea typeface="+mn-ea"/>
              <a:cs typeface="+mn-cs"/>
            </a:rPr>
            <a:t>減少して</a:t>
          </a:r>
          <a:r>
            <a:rPr lang="ja-JP" altLang="ja-JP" sz="1400">
              <a:solidFill>
                <a:sysClr val="windowText" lastClr="000000"/>
              </a:solidFill>
              <a:effectLst/>
              <a:latin typeface="+mn-lt"/>
              <a:ea typeface="+mn-ea"/>
              <a:cs typeface="+mn-cs"/>
            </a:rPr>
            <a:t>いることが大きな要因として挙げられる。</a:t>
          </a:r>
          <a:r>
            <a:rPr lang="ja-JP" altLang="en-US" sz="1400">
              <a:solidFill>
                <a:sysClr val="windowText" lastClr="000000"/>
              </a:solidFill>
              <a:effectLst/>
              <a:latin typeface="+mn-lt"/>
              <a:ea typeface="+mn-ea"/>
              <a:cs typeface="+mn-cs"/>
            </a:rPr>
            <a:t>平成</a:t>
          </a:r>
          <a:r>
            <a:rPr lang="en-US" altLang="ja-JP" sz="1400">
              <a:solidFill>
                <a:sysClr val="windowText" lastClr="000000"/>
              </a:solidFill>
              <a:effectLst/>
              <a:latin typeface="+mn-lt"/>
              <a:ea typeface="+mn-ea"/>
              <a:cs typeface="+mn-cs"/>
            </a:rPr>
            <a:t>25</a:t>
          </a:r>
          <a:r>
            <a:rPr lang="ja-JP" altLang="en-US" sz="1400">
              <a:solidFill>
                <a:sysClr val="windowText" lastClr="000000"/>
              </a:solidFill>
              <a:effectLst/>
              <a:latin typeface="+mn-lt"/>
              <a:ea typeface="+mn-ea"/>
              <a:cs typeface="+mn-cs"/>
            </a:rPr>
            <a:t>年度において増加に転じたのは、台風による災害復旧のため特別交付税が</a:t>
          </a:r>
          <a:r>
            <a:rPr lang="ja-JP" altLang="en-US" sz="1400">
              <a:solidFill>
                <a:schemeClr val="dk1"/>
              </a:solidFill>
              <a:effectLst/>
              <a:latin typeface="+mn-lt"/>
              <a:ea typeface="+mn-ea"/>
              <a:cs typeface="+mn-cs"/>
            </a:rPr>
            <a:t>増加したためである。</a:t>
          </a:r>
          <a:endParaRPr lang="ja-JP" altLang="ja-JP" sz="1400">
            <a:effectLst/>
          </a:endParaRPr>
        </a:p>
        <a:p>
          <a:r>
            <a:rPr lang="ja-JP" altLang="ja-JP" sz="1400">
              <a:solidFill>
                <a:schemeClr val="dk1"/>
              </a:solidFill>
              <a:effectLst/>
              <a:latin typeface="+mn-lt"/>
              <a:ea typeface="+mn-ea"/>
              <a:cs typeface="+mn-cs"/>
            </a:rPr>
            <a:t>　当市の一般会計は歳入の約半分を地方交付税が占めるため、</a:t>
          </a:r>
          <a:r>
            <a:rPr lang="ja-JP" altLang="en-US" sz="1400">
              <a:solidFill>
                <a:schemeClr val="dk1"/>
              </a:solidFill>
              <a:effectLst/>
              <a:latin typeface="+mn-lt"/>
              <a:ea typeface="+mn-ea"/>
              <a:cs typeface="+mn-cs"/>
            </a:rPr>
            <a:t>その</a:t>
          </a:r>
          <a:r>
            <a:rPr lang="ja-JP" altLang="ja-JP" sz="1400">
              <a:solidFill>
                <a:schemeClr val="dk1"/>
              </a:solidFill>
              <a:effectLst/>
              <a:latin typeface="+mn-lt"/>
              <a:ea typeface="+mn-ea"/>
              <a:cs typeface="+mn-cs"/>
            </a:rPr>
            <a:t>増減</a:t>
          </a:r>
          <a:r>
            <a:rPr lang="ja-JP" altLang="en-US" sz="1400">
              <a:solidFill>
                <a:schemeClr val="dk1"/>
              </a:solidFill>
              <a:effectLst/>
              <a:latin typeface="+mn-lt"/>
              <a:ea typeface="+mn-ea"/>
              <a:cs typeface="+mn-cs"/>
            </a:rPr>
            <a:t>が</a:t>
          </a:r>
          <a:r>
            <a:rPr lang="ja-JP" altLang="ja-JP" sz="1400">
              <a:solidFill>
                <a:schemeClr val="dk1"/>
              </a:solidFill>
              <a:effectLst/>
              <a:latin typeface="+mn-lt"/>
              <a:ea typeface="+mn-ea"/>
              <a:cs typeface="+mn-cs"/>
            </a:rPr>
            <a:t>実質収支に直接大きな影響を</a:t>
          </a:r>
          <a:r>
            <a:rPr lang="ja-JP" altLang="en-US" sz="1400">
              <a:solidFill>
                <a:schemeClr val="dk1"/>
              </a:solidFill>
              <a:effectLst/>
              <a:latin typeface="+mn-lt"/>
              <a:ea typeface="+mn-ea"/>
              <a:cs typeface="+mn-cs"/>
            </a:rPr>
            <a:t>与える</a:t>
          </a:r>
          <a:r>
            <a:rPr lang="ja-JP" altLang="ja-JP" sz="1400">
              <a:solidFill>
                <a:schemeClr val="dk1"/>
              </a:solidFill>
              <a:effectLst/>
              <a:latin typeface="+mn-lt"/>
              <a:ea typeface="+mn-ea"/>
              <a:cs typeface="+mn-cs"/>
            </a:rPr>
            <a:t>ことになる。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今後においても実質収支の黒字を確保できるよう、歳出の抑制・歳入の確保に努める。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a:solidFill>
                <a:sysClr val="windowText" lastClr="000000"/>
              </a:solidFill>
              <a:effectLst/>
              <a:latin typeface="+mn-lt"/>
              <a:ea typeface="+mn-ea"/>
              <a:cs typeface="+mn-cs"/>
            </a:rPr>
            <a:t>　地方債繰上償還（</a:t>
          </a:r>
          <a:r>
            <a:rPr lang="en-US" altLang="ja-JP" sz="1400" b="0" i="0">
              <a:solidFill>
                <a:sysClr val="windowText" lastClr="000000"/>
              </a:solidFill>
              <a:effectLst/>
              <a:latin typeface="+mn-lt"/>
              <a:ea typeface="+mn-ea"/>
              <a:cs typeface="+mn-cs"/>
            </a:rPr>
            <a:t>H19</a:t>
          </a:r>
          <a:r>
            <a:rPr lang="ja-JP" altLang="ja-JP" sz="1400" b="0" i="0">
              <a:solidFill>
                <a:sysClr val="windowText" lastClr="000000"/>
              </a:solidFill>
              <a:effectLst/>
              <a:latin typeface="+mn-lt"/>
              <a:ea typeface="+mn-ea"/>
              <a:cs typeface="+mn-cs"/>
            </a:rPr>
            <a:t>～</a:t>
          </a:r>
          <a:r>
            <a:rPr lang="en-US" altLang="ja-JP" sz="1400" b="0" i="0">
              <a:solidFill>
                <a:sysClr val="windowText" lastClr="000000"/>
              </a:solidFill>
              <a:effectLst/>
              <a:latin typeface="+mn-lt"/>
              <a:ea typeface="+mn-ea"/>
              <a:cs typeface="+mn-cs"/>
            </a:rPr>
            <a:t>25 </a:t>
          </a:r>
          <a:r>
            <a:rPr lang="ja-JP" altLang="ja-JP" sz="1400" b="0" i="0" baseline="0">
              <a:solidFill>
                <a:sysClr val="windowText" lastClr="000000"/>
              </a:solidFill>
              <a:effectLst/>
              <a:latin typeface="+mn-lt"/>
              <a:ea typeface="+mn-ea"/>
              <a:cs typeface="+mn-cs"/>
            </a:rPr>
            <a:t> </a:t>
          </a:r>
          <a:r>
            <a:rPr lang="ja-JP" altLang="ja-JP" sz="1400" b="0" i="0">
              <a:solidFill>
                <a:sysClr val="windowText" lastClr="000000"/>
              </a:solidFill>
              <a:effectLst/>
              <a:latin typeface="+mn-lt"/>
              <a:ea typeface="+mn-ea"/>
              <a:cs typeface="+mn-cs"/>
            </a:rPr>
            <a:t>・ </a:t>
          </a:r>
          <a:r>
            <a:rPr lang="en-US" altLang="ja-JP" sz="1400" b="0" i="0">
              <a:solidFill>
                <a:sysClr val="windowText" lastClr="000000"/>
              </a:solidFill>
              <a:effectLst/>
              <a:latin typeface="+mn-lt"/>
              <a:ea typeface="+mn-ea"/>
              <a:cs typeface="+mn-cs"/>
            </a:rPr>
            <a:t>3,539,468</a:t>
          </a:r>
          <a:r>
            <a:rPr lang="ja-JP" altLang="ja-JP" sz="1400" b="0" i="0">
              <a:solidFill>
                <a:sysClr val="windowText" lastClr="000000"/>
              </a:solidFill>
              <a:effectLst/>
              <a:latin typeface="+mn-lt"/>
              <a:ea typeface="+mn-ea"/>
              <a:cs typeface="+mn-cs"/>
            </a:rPr>
            <a:t>千円）を行うことで、元利償還金の上昇抑制に努めている。</a:t>
          </a:r>
          <a:endParaRPr lang="ja-JP" altLang="ja-JP" sz="1400">
            <a:solidFill>
              <a:sysClr val="windowText" lastClr="000000"/>
            </a:solidFill>
            <a:effectLst/>
          </a:endParaRPr>
        </a:p>
        <a:p>
          <a:pPr rtl="0" eaLnBrk="1" fontAlgn="auto" latinLnBrk="0" hangingPunct="1"/>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今後、老朽化した施設の大規模改修などで元利償還金が増加する見込みだが、長期総合プランに基づいた地方債の計画的な発行、合併特例債や過疎対策事業債といった交付税措置の有利な地方債の活用により、財政の一層の健全化を図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将来負担比率は減少して推移しており、平成</a:t>
          </a:r>
          <a:r>
            <a:rPr lang="en-US" altLang="ja-JP" sz="1400" b="0" i="0">
              <a:solidFill>
                <a:schemeClr val="dk1"/>
              </a:solidFill>
              <a:effectLst/>
              <a:latin typeface="+mn-lt"/>
              <a:ea typeface="+mn-ea"/>
              <a:cs typeface="+mn-cs"/>
            </a:rPr>
            <a:t>25</a:t>
          </a:r>
          <a:r>
            <a:rPr lang="ja-JP" altLang="en-US" sz="1400" b="0" i="0">
              <a:solidFill>
                <a:schemeClr val="dk1"/>
              </a:solidFill>
              <a:effectLst/>
              <a:latin typeface="+mn-lt"/>
              <a:ea typeface="+mn-ea"/>
              <a:cs typeface="+mn-cs"/>
            </a:rPr>
            <a:t>年度においては充当可能財源等が将来負担額を上回り、比率なしとなった。</a:t>
          </a:r>
          <a:endParaRPr lang="en-US" altLang="ja-JP" sz="1400" b="0" i="0">
            <a:solidFill>
              <a:schemeClr val="dk1"/>
            </a:solidFill>
            <a:effectLst/>
            <a:latin typeface="+mn-lt"/>
            <a:ea typeface="+mn-ea"/>
            <a:cs typeface="+mn-cs"/>
          </a:endParaRPr>
        </a:p>
        <a:p>
          <a:r>
            <a:rPr lang="ja-JP" altLang="en-US" sz="1400" b="0" i="0">
              <a:solidFill>
                <a:schemeClr val="dk1"/>
              </a:solidFill>
              <a:effectLst/>
              <a:latin typeface="+mn-lt"/>
              <a:ea typeface="+mn-ea"/>
              <a:cs typeface="+mn-cs"/>
            </a:rPr>
            <a:t>　将来負担額について</a:t>
          </a:r>
          <a:r>
            <a:rPr lang="ja-JP" altLang="en-US" sz="1400" b="0" i="0">
              <a:solidFill>
                <a:sysClr val="windowText" lastClr="000000"/>
              </a:solidFill>
              <a:effectLst/>
              <a:latin typeface="+mn-lt"/>
              <a:ea typeface="+mn-ea"/>
              <a:cs typeface="+mn-cs"/>
            </a:rPr>
            <a:t>は、</a:t>
          </a:r>
          <a:r>
            <a:rPr lang="ja-JP" altLang="ja-JP" sz="1400" b="0" i="0">
              <a:solidFill>
                <a:sysClr val="windowText" lastClr="000000"/>
              </a:solidFill>
              <a:effectLst/>
              <a:latin typeface="+mn-lt"/>
              <a:ea typeface="+mn-ea"/>
              <a:cs typeface="+mn-cs"/>
            </a:rPr>
            <a:t>地方債繰上償還（</a:t>
          </a:r>
          <a:r>
            <a:rPr lang="en-US" altLang="ja-JP" sz="1400" b="0" i="0">
              <a:solidFill>
                <a:sysClr val="windowText" lastClr="000000"/>
              </a:solidFill>
              <a:effectLst/>
              <a:latin typeface="+mn-lt"/>
              <a:ea typeface="+mn-ea"/>
              <a:cs typeface="+mn-cs"/>
            </a:rPr>
            <a:t>H19</a:t>
          </a:r>
          <a:r>
            <a:rPr lang="ja-JP" altLang="ja-JP" sz="1400" b="0" i="0">
              <a:solidFill>
                <a:sysClr val="windowText" lastClr="000000"/>
              </a:solidFill>
              <a:effectLst/>
              <a:latin typeface="+mn-lt"/>
              <a:ea typeface="+mn-ea"/>
              <a:cs typeface="+mn-cs"/>
            </a:rPr>
            <a:t>～</a:t>
          </a:r>
          <a:r>
            <a:rPr lang="en-US" altLang="ja-JP" sz="1400" b="0" i="0">
              <a:solidFill>
                <a:sysClr val="windowText" lastClr="000000"/>
              </a:solidFill>
              <a:effectLst/>
              <a:latin typeface="+mn-lt"/>
              <a:ea typeface="+mn-ea"/>
              <a:cs typeface="+mn-cs"/>
            </a:rPr>
            <a:t>25 </a:t>
          </a:r>
          <a:r>
            <a:rPr lang="ja-JP" altLang="ja-JP" sz="1400" b="0" i="0" baseline="0">
              <a:solidFill>
                <a:sysClr val="windowText" lastClr="000000"/>
              </a:solidFill>
              <a:effectLst/>
              <a:latin typeface="+mn-lt"/>
              <a:ea typeface="+mn-ea"/>
              <a:cs typeface="+mn-cs"/>
            </a:rPr>
            <a:t> </a:t>
          </a:r>
          <a:r>
            <a:rPr lang="ja-JP" altLang="ja-JP" sz="1400" b="0" i="0">
              <a:solidFill>
                <a:sysClr val="windowText" lastClr="000000"/>
              </a:solidFill>
              <a:effectLst/>
              <a:latin typeface="+mn-lt"/>
              <a:ea typeface="+mn-ea"/>
              <a:cs typeface="+mn-cs"/>
            </a:rPr>
            <a:t>・ </a:t>
          </a:r>
          <a:r>
            <a:rPr lang="en-US" altLang="ja-JP" sz="1400" b="0" i="0">
              <a:solidFill>
                <a:sysClr val="windowText" lastClr="000000"/>
              </a:solidFill>
              <a:effectLst/>
              <a:latin typeface="+mn-lt"/>
              <a:ea typeface="+mn-ea"/>
              <a:cs typeface="+mn-cs"/>
            </a:rPr>
            <a:t>3,539,468</a:t>
          </a:r>
          <a:r>
            <a:rPr lang="ja-JP" altLang="ja-JP" sz="1400" b="0" i="0">
              <a:solidFill>
                <a:sysClr val="windowText" lastClr="000000"/>
              </a:solidFill>
              <a:effectLst/>
              <a:latin typeface="+mn-lt"/>
              <a:ea typeface="+mn-ea"/>
              <a:cs typeface="+mn-cs"/>
            </a:rPr>
            <a:t>千円）や借換債発行 （</a:t>
          </a:r>
          <a:r>
            <a:rPr lang="en-US" altLang="ja-JP" sz="1400" b="0" i="0">
              <a:solidFill>
                <a:sysClr val="windowText" lastClr="000000"/>
              </a:solidFill>
              <a:effectLst/>
              <a:latin typeface="+mn-lt"/>
              <a:ea typeface="+mn-ea"/>
              <a:cs typeface="+mn-cs"/>
            </a:rPr>
            <a:t>H19</a:t>
          </a:r>
          <a:r>
            <a:rPr lang="ja-JP" altLang="ja-JP" sz="1400" b="0" i="0" baseline="0">
              <a:solidFill>
                <a:sysClr val="windowText" lastClr="000000"/>
              </a:solidFill>
              <a:effectLst/>
              <a:latin typeface="+mn-lt"/>
              <a:ea typeface="+mn-ea"/>
              <a:cs typeface="+mn-cs"/>
            </a:rPr>
            <a:t> </a:t>
          </a:r>
          <a:r>
            <a:rPr lang="ja-JP" altLang="ja-JP" sz="1400" b="0" i="0">
              <a:solidFill>
                <a:sysClr val="windowText" lastClr="000000"/>
              </a:solidFill>
              <a:effectLst/>
              <a:latin typeface="+mn-lt"/>
              <a:ea typeface="+mn-ea"/>
              <a:cs typeface="+mn-cs"/>
            </a:rPr>
            <a:t>・ </a:t>
          </a:r>
          <a:r>
            <a:rPr lang="en-US" altLang="ja-JP" sz="1400" b="0" i="0">
              <a:solidFill>
                <a:sysClr val="windowText" lastClr="000000"/>
              </a:solidFill>
              <a:effectLst/>
              <a:latin typeface="+mn-lt"/>
              <a:ea typeface="+mn-ea"/>
              <a:cs typeface="+mn-cs"/>
            </a:rPr>
            <a:t>364,200</a:t>
          </a:r>
          <a:r>
            <a:rPr lang="ja-JP" altLang="ja-JP" sz="1400" b="0" i="0">
              <a:solidFill>
                <a:sysClr val="windowText" lastClr="000000"/>
              </a:solidFill>
              <a:effectLst/>
              <a:latin typeface="+mn-lt"/>
              <a:ea typeface="+mn-ea"/>
              <a:cs typeface="+mn-cs"/>
            </a:rPr>
            <a:t>千円）により、地方債</a:t>
          </a:r>
          <a:r>
            <a:rPr lang="ja-JP" altLang="en-US" sz="1400" b="0" i="0">
              <a:solidFill>
                <a:sysClr val="windowText" lastClr="000000"/>
              </a:solidFill>
              <a:effectLst/>
              <a:latin typeface="+mn-lt"/>
              <a:ea typeface="+mn-ea"/>
              <a:cs typeface="+mn-cs"/>
            </a:rPr>
            <a:t>の現在高が</a:t>
          </a:r>
          <a:r>
            <a:rPr lang="ja-JP" altLang="ja-JP" sz="1400" b="0" i="0">
              <a:solidFill>
                <a:sysClr val="windowText" lastClr="000000"/>
              </a:solidFill>
              <a:effectLst/>
              <a:latin typeface="+mn-lt"/>
              <a:ea typeface="+mn-ea"/>
              <a:cs typeface="+mn-cs"/>
            </a:rPr>
            <a:t>減少して</a:t>
          </a:r>
          <a:r>
            <a:rPr lang="ja-JP" altLang="ja-JP" sz="1400" b="0" i="0">
              <a:solidFill>
                <a:schemeClr val="dk1"/>
              </a:solidFill>
              <a:effectLst/>
              <a:latin typeface="+mn-lt"/>
              <a:ea typeface="+mn-ea"/>
              <a:cs typeface="+mn-cs"/>
            </a:rPr>
            <a:t>いる。</a:t>
          </a:r>
          <a:r>
            <a:rPr lang="ja-JP" altLang="en-US" sz="1400" b="0" i="0">
              <a:solidFill>
                <a:schemeClr val="dk1"/>
              </a:solidFill>
              <a:effectLst/>
              <a:latin typeface="+mn-lt"/>
              <a:ea typeface="+mn-ea"/>
              <a:cs typeface="+mn-cs"/>
            </a:rPr>
            <a:t>なお、平成</a:t>
          </a:r>
          <a:r>
            <a:rPr lang="en-US" altLang="ja-JP" sz="1400" b="0" i="0">
              <a:solidFill>
                <a:schemeClr val="dk1"/>
              </a:solidFill>
              <a:effectLst/>
              <a:latin typeface="+mn-lt"/>
              <a:ea typeface="+mn-ea"/>
              <a:cs typeface="+mn-cs"/>
            </a:rPr>
            <a:t>25</a:t>
          </a:r>
          <a:r>
            <a:rPr lang="ja-JP" altLang="en-US" sz="1400" b="0" i="0">
              <a:solidFill>
                <a:schemeClr val="dk1"/>
              </a:solidFill>
              <a:effectLst/>
              <a:latin typeface="+mn-lt"/>
              <a:ea typeface="+mn-ea"/>
              <a:cs typeface="+mn-cs"/>
            </a:rPr>
            <a:t>年度において退職手当負担見込額が減少しているのは、消防事務組合の広域合併に伴うものである。</a:t>
          </a:r>
          <a:endParaRPr lang="en-US" altLang="ja-JP" sz="1400" b="0" i="0">
            <a:solidFill>
              <a:schemeClr val="dk1"/>
            </a:solidFill>
            <a:effectLst/>
            <a:latin typeface="+mn-lt"/>
            <a:ea typeface="+mn-ea"/>
            <a:cs typeface="+mn-cs"/>
          </a:endParaRPr>
        </a:p>
        <a:p>
          <a:r>
            <a:rPr lang="ja-JP" altLang="en-US" sz="1400" b="0" i="0">
              <a:solidFill>
                <a:schemeClr val="dk1"/>
              </a:solidFill>
              <a:effectLst/>
              <a:latin typeface="+mn-lt"/>
              <a:ea typeface="+mn-ea"/>
              <a:cs typeface="+mn-cs"/>
            </a:rPr>
            <a:t>　充当可能財源等については、財政調整基金や減債基金の積み立てにより充当可能基金が増加している。</a:t>
          </a:r>
          <a:endParaRPr lang="en-US" altLang="ja-JP" sz="1400" b="0" i="0">
            <a:solidFill>
              <a:schemeClr val="dk1"/>
            </a:solidFill>
            <a:effectLst/>
            <a:latin typeface="+mn-lt"/>
            <a:ea typeface="+mn-ea"/>
            <a:cs typeface="+mn-cs"/>
          </a:endParaRPr>
        </a:p>
        <a:p>
          <a:r>
            <a:rPr lang="ja-JP" altLang="en-US" sz="1400" b="0" i="0">
              <a:solidFill>
                <a:schemeClr val="dk1"/>
              </a:solidFill>
              <a:effectLst/>
              <a:latin typeface="+mn-lt"/>
              <a:ea typeface="+mn-ea"/>
              <a:cs typeface="+mn-cs"/>
            </a:rPr>
            <a:t>　今後も後世への負担を軽減できるよう、財政の健全化に努めてゆく。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18379650</v>
      </c>
      <c r="BO4" s="349"/>
      <c r="BP4" s="349"/>
      <c r="BQ4" s="349"/>
      <c r="BR4" s="349"/>
      <c r="BS4" s="349"/>
      <c r="BT4" s="349"/>
      <c r="BU4" s="350"/>
      <c r="BV4" s="348">
        <v>16686222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17919752</v>
      </c>
      <c r="BO5" s="386"/>
      <c r="BP5" s="386"/>
      <c r="BQ5" s="386"/>
      <c r="BR5" s="386"/>
      <c r="BS5" s="386"/>
      <c r="BT5" s="386"/>
      <c r="BU5" s="387"/>
      <c r="BV5" s="385">
        <v>16354499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459898</v>
      </c>
      <c r="BO6" s="386"/>
      <c r="BP6" s="386"/>
      <c r="BQ6" s="386"/>
      <c r="BR6" s="386"/>
      <c r="BS6" s="386"/>
      <c r="BT6" s="386"/>
      <c r="BU6" s="387"/>
      <c r="BV6" s="385">
        <v>331723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91.1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206120</v>
      </c>
      <c r="BO7" s="386"/>
      <c r="BP7" s="386"/>
      <c r="BQ7" s="386"/>
      <c r="BR7" s="386"/>
      <c r="BS7" s="386"/>
      <c r="BT7" s="386"/>
      <c r="BU7" s="387"/>
      <c r="BV7" s="385">
        <v>91339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11337086</v>
      </c>
      <c r="CU7" s="386"/>
      <c r="CV7" s="386"/>
      <c r="CW7" s="386"/>
      <c r="CX7" s="386"/>
      <c r="CY7" s="386"/>
      <c r="CZ7" s="386"/>
      <c r="DA7" s="387"/>
      <c r="DB7" s="385">
        <v>11303721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253778</v>
      </c>
      <c r="BO8" s="386"/>
      <c r="BP8" s="386"/>
      <c r="BQ8" s="386"/>
      <c r="BR8" s="386"/>
      <c r="BS8" s="386"/>
      <c r="BT8" s="386"/>
      <c r="BU8" s="387"/>
      <c r="BV8" s="385">
        <v>240384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33764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13394</v>
      </c>
      <c r="BO9" s="386"/>
      <c r="BP9" s="386"/>
      <c r="BQ9" s="386"/>
      <c r="BR9" s="386"/>
      <c r="BS9" s="386"/>
      <c r="BT9" s="386"/>
      <c r="BU9" s="387"/>
      <c r="BV9" s="385">
        <v>-37244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21.4</v>
      </c>
      <c r="CU9" s="383"/>
      <c r="CV9" s="383"/>
      <c r="CW9" s="383"/>
      <c r="CX9" s="383"/>
      <c r="CY9" s="383"/>
      <c r="CZ9" s="383"/>
      <c r="DA9" s="384"/>
      <c r="DB9" s="382">
        <v>22.1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35336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2844</v>
      </c>
      <c r="BO10" s="386"/>
      <c r="BP10" s="386"/>
      <c r="BQ10" s="386"/>
      <c r="BR10" s="386"/>
      <c r="BS10" s="386"/>
      <c r="BT10" s="386"/>
      <c r="BU10" s="387"/>
      <c r="BV10" s="385">
        <v>2458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170336</v>
      </c>
      <c r="BO11" s="386"/>
      <c r="BP11" s="386"/>
      <c r="BQ11" s="386"/>
      <c r="BR11" s="386"/>
      <c r="BS11" s="386"/>
      <c r="BT11" s="386"/>
      <c r="BU11" s="387"/>
      <c r="BV11" s="385">
        <v>300000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33241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33189</v>
      </c>
      <c r="S13" s="467"/>
      <c r="T13" s="467"/>
      <c r="U13" s="467"/>
      <c r="V13" s="468"/>
      <c r="W13" s="401" t="s">
        <v>124</v>
      </c>
      <c r="X13" s="402"/>
      <c r="Y13" s="402"/>
      <c r="Z13" s="402"/>
      <c r="AA13" s="402"/>
      <c r="AB13" s="392"/>
      <c r="AC13" s="436">
        <v>4551</v>
      </c>
      <c r="AD13" s="437"/>
      <c r="AE13" s="437"/>
      <c r="AF13" s="437"/>
      <c r="AG13" s="476"/>
      <c r="AH13" s="436">
        <v>4876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186574</v>
      </c>
      <c r="BO13" s="386"/>
      <c r="BP13" s="386"/>
      <c r="BQ13" s="386"/>
      <c r="BR13" s="386"/>
      <c r="BS13" s="386"/>
      <c r="BT13" s="386"/>
      <c r="BU13" s="387"/>
      <c r="BV13" s="385">
        <v>265214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33392</v>
      </c>
      <c r="S14" s="467"/>
      <c r="T14" s="467"/>
      <c r="U14" s="467"/>
      <c r="V14" s="468"/>
      <c r="W14" s="375"/>
      <c r="X14" s="376"/>
      <c r="Y14" s="376"/>
      <c r="Z14" s="376"/>
      <c r="AA14" s="376"/>
      <c r="AB14" s="365"/>
      <c r="AC14" s="469">
        <v>26.5</v>
      </c>
      <c r="AD14" s="470"/>
      <c r="AE14" s="470"/>
      <c r="AF14" s="470"/>
      <c r="AG14" s="471"/>
      <c r="AH14" s="469">
        <v>26.3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20.2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33339</v>
      </c>
      <c r="S15" s="467"/>
      <c r="T15" s="467"/>
      <c r="U15" s="467"/>
      <c r="V15" s="468"/>
      <c r="W15" s="401" t="s">
        <v>131</v>
      </c>
      <c r="X15" s="402"/>
      <c r="Y15" s="402"/>
      <c r="Z15" s="402"/>
      <c r="AA15" s="402"/>
      <c r="AB15" s="392"/>
      <c r="AC15" s="436">
        <v>3825</v>
      </c>
      <c r="AD15" s="437"/>
      <c r="AE15" s="437"/>
      <c r="AF15" s="437"/>
      <c r="AG15" s="476"/>
      <c r="AH15" s="436">
        <v>4452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2327976</v>
      </c>
      <c r="BO15" s="349"/>
      <c r="BP15" s="349"/>
      <c r="BQ15" s="349"/>
      <c r="BR15" s="349"/>
      <c r="BS15" s="349"/>
      <c r="BT15" s="349"/>
      <c r="BU15" s="350"/>
      <c r="BV15" s="348">
        <v>2275181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22.3</v>
      </c>
      <c r="AD16" s="470"/>
      <c r="AE16" s="470"/>
      <c r="AF16" s="470"/>
      <c r="AG16" s="471"/>
      <c r="AH16" s="469">
        <v>24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8831366</v>
      </c>
      <c r="BO16" s="386"/>
      <c r="BP16" s="386"/>
      <c r="BQ16" s="386"/>
      <c r="BR16" s="386"/>
      <c r="BS16" s="386"/>
      <c r="BT16" s="386"/>
      <c r="BU16" s="387"/>
      <c r="BV16" s="385">
        <v>8891850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8803</v>
      </c>
      <c r="AD17" s="437"/>
      <c r="AE17" s="437"/>
      <c r="AF17" s="437"/>
      <c r="AG17" s="476"/>
      <c r="AH17" s="436">
        <v>9204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2952998</v>
      </c>
      <c r="BO17" s="386"/>
      <c r="BP17" s="386"/>
      <c r="BQ17" s="386"/>
      <c r="BR17" s="386"/>
      <c r="BS17" s="386"/>
      <c r="BT17" s="386"/>
      <c r="BU17" s="387"/>
      <c r="BV17" s="385">
        <v>2883379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345.81</v>
      </c>
      <c r="M18" s="498"/>
      <c r="N18" s="498"/>
      <c r="O18" s="498"/>
      <c r="P18" s="498"/>
      <c r="Q18" s="498"/>
      <c r="R18" s="499"/>
      <c r="S18" s="499"/>
      <c r="T18" s="499"/>
      <c r="U18" s="499"/>
      <c r="V18" s="500"/>
      <c r="W18" s="403"/>
      <c r="X18" s="404"/>
      <c r="Y18" s="404"/>
      <c r="Z18" s="404"/>
      <c r="AA18" s="404"/>
      <c r="AB18" s="395"/>
      <c r="AC18" s="501">
        <v>51.2</v>
      </c>
      <c r="AD18" s="502"/>
      <c r="AE18" s="502"/>
      <c r="AF18" s="502"/>
      <c r="AG18" s="503"/>
      <c r="AH18" s="501">
        <v>49.6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9864963</v>
      </c>
      <c r="BO18" s="386"/>
      <c r="BP18" s="386"/>
      <c r="BQ18" s="386"/>
      <c r="BR18" s="386"/>
      <c r="BS18" s="386"/>
      <c r="BT18" s="386"/>
      <c r="BU18" s="387"/>
      <c r="BV18" s="385">
        <v>9771184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12731343</v>
      </c>
      <c r="BO19" s="386"/>
      <c r="BP19" s="386"/>
      <c r="BQ19" s="386"/>
      <c r="BR19" s="386"/>
      <c r="BS19" s="386"/>
      <c r="BT19" s="386"/>
      <c r="BU19" s="387"/>
      <c r="BV19" s="385">
        <v>12358573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10063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12707569</v>
      </c>
      <c r="BO23" s="386"/>
      <c r="BP23" s="386"/>
      <c r="BQ23" s="386"/>
      <c r="BR23" s="386"/>
      <c r="BS23" s="386"/>
      <c r="BT23" s="386"/>
      <c r="BU23" s="387"/>
      <c r="BV23" s="385">
        <v>13144309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7580</v>
      </c>
      <c r="R24" s="437"/>
      <c r="S24" s="437"/>
      <c r="T24" s="437"/>
      <c r="U24" s="437"/>
      <c r="V24" s="476"/>
      <c r="W24" s="531"/>
      <c r="X24" s="519"/>
      <c r="Y24" s="520"/>
      <c r="Z24" s="435" t="s">
        <v>155</v>
      </c>
      <c r="AA24" s="415"/>
      <c r="AB24" s="415"/>
      <c r="AC24" s="415"/>
      <c r="AD24" s="415"/>
      <c r="AE24" s="415"/>
      <c r="AF24" s="415"/>
      <c r="AG24" s="416"/>
      <c r="AH24" s="436">
        <v>270</v>
      </c>
      <c r="AI24" s="437"/>
      <c r="AJ24" s="437"/>
      <c r="AK24" s="437"/>
      <c r="AL24" s="476"/>
      <c r="AM24" s="436">
        <v>849150</v>
      </c>
      <c r="AN24" s="437"/>
      <c r="AO24" s="437"/>
      <c r="AP24" s="437"/>
      <c r="AQ24" s="437"/>
      <c r="AR24" s="476"/>
      <c r="AS24" s="436">
        <v>3145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8134929</v>
      </c>
      <c r="BO24" s="386"/>
      <c r="BP24" s="386"/>
      <c r="BQ24" s="386"/>
      <c r="BR24" s="386"/>
      <c r="BS24" s="386"/>
      <c r="BT24" s="386"/>
      <c r="BU24" s="387"/>
      <c r="BV24" s="385">
        <v>8243722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642836</v>
      </c>
      <c r="BO25" s="349"/>
      <c r="BP25" s="349"/>
      <c r="BQ25" s="349"/>
      <c r="BR25" s="349"/>
      <c r="BS25" s="349"/>
      <c r="BT25" s="349"/>
      <c r="BU25" s="350"/>
      <c r="BV25" s="348">
        <v>738266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5650</v>
      </c>
      <c r="R26" s="437"/>
      <c r="S26" s="437"/>
      <c r="T26" s="437"/>
      <c r="U26" s="437"/>
      <c r="V26" s="476"/>
      <c r="W26" s="531"/>
      <c r="X26" s="519"/>
      <c r="Y26" s="520"/>
      <c r="Z26" s="435" t="s">
        <v>161</v>
      </c>
      <c r="AA26" s="539"/>
      <c r="AB26" s="539"/>
      <c r="AC26" s="539"/>
      <c r="AD26" s="539"/>
      <c r="AE26" s="539"/>
      <c r="AF26" s="539"/>
      <c r="AG26" s="540"/>
      <c r="AH26" s="436">
        <v>23</v>
      </c>
      <c r="AI26" s="437"/>
      <c r="AJ26" s="437"/>
      <c r="AK26" s="437"/>
      <c r="AL26" s="476"/>
      <c r="AM26" s="436">
        <v>70242</v>
      </c>
      <c r="AN26" s="437"/>
      <c r="AO26" s="437"/>
      <c r="AP26" s="437"/>
      <c r="AQ26" s="437"/>
      <c r="AR26" s="476"/>
      <c r="AS26" s="436">
        <v>3054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3280</v>
      </c>
      <c r="R27" s="437"/>
      <c r="S27" s="437"/>
      <c r="T27" s="437"/>
      <c r="U27" s="437"/>
      <c r="V27" s="476"/>
      <c r="W27" s="531"/>
      <c r="X27" s="519"/>
      <c r="Y27" s="520"/>
      <c r="Z27" s="435" t="s">
        <v>164</v>
      </c>
      <c r="AA27" s="415"/>
      <c r="AB27" s="415"/>
      <c r="AC27" s="415"/>
      <c r="AD27" s="415"/>
      <c r="AE27" s="415"/>
      <c r="AF27" s="415"/>
      <c r="AG27" s="416"/>
      <c r="AH27" s="436">
        <v>4</v>
      </c>
      <c r="AI27" s="437"/>
      <c r="AJ27" s="437"/>
      <c r="AK27" s="437"/>
      <c r="AL27" s="476"/>
      <c r="AM27" s="436">
        <v>16480</v>
      </c>
      <c r="AN27" s="437"/>
      <c r="AO27" s="437"/>
      <c r="AP27" s="437"/>
      <c r="AQ27" s="437"/>
      <c r="AR27" s="476"/>
      <c r="AS27" s="436">
        <v>4120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1152877</v>
      </c>
      <c r="BO27" s="553"/>
      <c r="BP27" s="553"/>
      <c r="BQ27" s="553"/>
      <c r="BR27" s="553"/>
      <c r="BS27" s="553"/>
      <c r="BT27" s="553"/>
      <c r="BU27" s="554"/>
      <c r="BV27" s="552">
        <v>1151977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2930</v>
      </c>
      <c r="R28" s="437"/>
      <c r="S28" s="437"/>
      <c r="T28" s="437"/>
      <c r="U28" s="437"/>
      <c r="V28" s="476"/>
      <c r="W28" s="531"/>
      <c r="X28" s="519"/>
      <c r="Y28" s="520"/>
      <c r="Z28" s="435" t="s">
        <v>167</v>
      </c>
      <c r="AA28" s="415"/>
      <c r="AB28" s="415"/>
      <c r="AC28" s="415"/>
      <c r="AD28" s="415"/>
      <c r="AE28" s="415"/>
      <c r="AF28" s="415"/>
      <c r="AG28" s="416"/>
      <c r="AH28" s="436">
        <v>5</v>
      </c>
      <c r="AI28" s="437"/>
      <c r="AJ28" s="437"/>
      <c r="AK28" s="437"/>
      <c r="AL28" s="476"/>
      <c r="AM28" s="436">
        <v>14095</v>
      </c>
      <c r="AN28" s="437"/>
      <c r="AO28" s="437"/>
      <c r="AP28" s="437"/>
      <c r="AQ28" s="437"/>
      <c r="AR28" s="476"/>
      <c r="AS28" s="436">
        <v>2819</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2458193</v>
      </c>
      <c r="BO28" s="349"/>
      <c r="BP28" s="349"/>
      <c r="BQ28" s="349"/>
      <c r="BR28" s="349"/>
      <c r="BS28" s="349"/>
      <c r="BT28" s="349"/>
      <c r="BU28" s="350"/>
      <c r="BV28" s="348">
        <v>2325349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2810</v>
      </c>
      <c r="R29" s="437"/>
      <c r="S29" s="437"/>
      <c r="T29" s="437"/>
      <c r="U29" s="437"/>
      <c r="V29" s="476"/>
      <c r="W29" s="531"/>
      <c r="X29" s="519"/>
      <c r="Y29" s="520"/>
      <c r="Z29" s="435" t="s">
        <v>171</v>
      </c>
      <c r="AA29" s="415"/>
      <c r="AB29" s="415"/>
      <c r="AC29" s="415"/>
      <c r="AD29" s="415"/>
      <c r="AE29" s="415"/>
      <c r="AF29" s="415"/>
      <c r="AG29" s="416"/>
      <c r="AH29" s="436">
        <v>279</v>
      </c>
      <c r="AI29" s="437"/>
      <c r="AJ29" s="437"/>
      <c r="AK29" s="437"/>
      <c r="AL29" s="476"/>
      <c r="AM29" s="436">
        <v>879725</v>
      </c>
      <c r="AN29" s="437"/>
      <c r="AO29" s="437"/>
      <c r="AP29" s="437"/>
      <c r="AQ29" s="437"/>
      <c r="AR29" s="476"/>
      <c r="AS29" s="436">
        <v>3153</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1851268</v>
      </c>
      <c r="BO29" s="386"/>
      <c r="BP29" s="386"/>
      <c r="BQ29" s="386"/>
      <c r="BR29" s="386"/>
      <c r="BS29" s="386"/>
      <c r="BT29" s="386"/>
      <c r="BU29" s="387"/>
      <c r="BV29" s="385">
        <v>1847430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3474625</v>
      </c>
      <c r="BO30" s="553"/>
      <c r="BP30" s="553"/>
      <c r="BQ30" s="553"/>
      <c r="BR30" s="553"/>
      <c r="BS30" s="553"/>
      <c r="BT30" s="553"/>
      <c r="BU30" s="554"/>
      <c r="BV30" s="552">
        <v>2988873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平川市水道事業会計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平川市簡易水道特別会計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青森県市長会館管理組合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平川市土地開発公社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学校給食センター特別会計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平川市下水道事業会計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青森県市町村職員退職手当組合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碇ヶ関開発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尾上地区住宅団地温泉事業特別会計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津軽広域連合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国民健康保険診療施設事業診療所特別会計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津軽広域水道企業団（津軽事業部）</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久吉ダム水道企業団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南黒地方福祉事務組合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青森県後期高齢者医療広域連合（一般会計）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青森県後期高齢者医療広域連合（特別会計）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弘前地区環境整備事務組合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黒石地区清掃施設組合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18805</v>
      </c>
      <c r="J41" s="83">
        <v>16733</v>
      </c>
      <c r="K41" s="83">
        <v>14739</v>
      </c>
      <c r="L41" s="83">
        <v>13103</v>
      </c>
      <c r="M41" s="84">
        <v>12676</v>
      </c>
    </row>
    <row r="42" spans="2:13" ht="27.75" customHeight="1">
      <c r="B42" s="1169"/>
      <c r="C42" s="1170"/>
      <c r="D42" s="85"/>
      <c r="E42" s="1175" t="s">
        <v>26</v>
      </c>
      <c r="F42" s="1175"/>
      <c r="G42" s="1175"/>
      <c r="H42" s="1176"/>
      <c r="I42" s="86">
        <v>63</v>
      </c>
      <c r="J42" s="87">
        <v>71</v>
      </c>
      <c r="K42" s="87">
        <v>62</v>
      </c>
      <c r="L42" s="87">
        <v>53</v>
      </c>
      <c r="M42" s="88">
        <v>43</v>
      </c>
    </row>
    <row r="43" spans="2:13" ht="27.75" customHeight="1">
      <c r="B43" s="1169"/>
      <c r="C43" s="1170"/>
      <c r="D43" s="85"/>
      <c r="E43" s="1175" t="s">
        <v>27</v>
      </c>
      <c r="F43" s="1175"/>
      <c r="G43" s="1175"/>
      <c r="H43" s="1176"/>
      <c r="I43" s="86">
        <v>9357</v>
      </c>
      <c r="J43" s="87">
        <v>8481</v>
      </c>
      <c r="K43" s="87">
        <v>7654</v>
      </c>
      <c r="L43" s="87">
        <v>7093</v>
      </c>
      <c r="M43" s="88">
        <v>6667</v>
      </c>
    </row>
    <row r="44" spans="2:13" ht="27.75" customHeight="1">
      <c r="B44" s="1169"/>
      <c r="C44" s="1170"/>
      <c r="D44" s="85"/>
      <c r="E44" s="1175" t="s">
        <v>28</v>
      </c>
      <c r="F44" s="1175"/>
      <c r="G44" s="1175"/>
      <c r="H44" s="1176"/>
      <c r="I44" s="86">
        <v>1049</v>
      </c>
      <c r="J44" s="87">
        <v>979</v>
      </c>
      <c r="K44" s="87">
        <v>915</v>
      </c>
      <c r="L44" s="87">
        <v>867</v>
      </c>
      <c r="M44" s="88">
        <v>804</v>
      </c>
    </row>
    <row r="45" spans="2:13" ht="27.75" customHeight="1">
      <c r="B45" s="1169"/>
      <c r="C45" s="1170"/>
      <c r="D45" s="85"/>
      <c r="E45" s="1175" t="s">
        <v>29</v>
      </c>
      <c r="F45" s="1175"/>
      <c r="G45" s="1175"/>
      <c r="H45" s="1176"/>
      <c r="I45" s="86">
        <v>4347</v>
      </c>
      <c r="J45" s="87">
        <v>4391</v>
      </c>
      <c r="K45" s="87">
        <v>4201</v>
      </c>
      <c r="L45" s="87">
        <v>4002</v>
      </c>
      <c r="M45" s="88">
        <v>3312</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4767</v>
      </c>
      <c r="J49" s="87">
        <v>5118</v>
      </c>
      <c r="K49" s="87">
        <v>5985</v>
      </c>
      <c r="L49" s="87">
        <v>6366</v>
      </c>
      <c r="M49" s="88">
        <v>7150</v>
      </c>
    </row>
    <row r="50" spans="2:13" ht="27.75" customHeight="1">
      <c r="B50" s="1169"/>
      <c r="C50" s="1170"/>
      <c r="D50" s="85"/>
      <c r="E50" s="1175" t="s">
        <v>35</v>
      </c>
      <c r="F50" s="1175"/>
      <c r="G50" s="1175"/>
      <c r="H50" s="1176"/>
      <c r="I50" s="86">
        <v>16</v>
      </c>
      <c r="J50" s="87">
        <v>11</v>
      </c>
      <c r="K50" s="87">
        <v>6</v>
      </c>
      <c r="L50" s="87">
        <v>3</v>
      </c>
      <c r="M50" s="88" t="s">
        <v>480</v>
      </c>
    </row>
    <row r="51" spans="2:13" ht="27.75" customHeight="1">
      <c r="B51" s="1171"/>
      <c r="C51" s="1172"/>
      <c r="D51" s="85"/>
      <c r="E51" s="1175" t="s">
        <v>36</v>
      </c>
      <c r="F51" s="1175"/>
      <c r="G51" s="1175"/>
      <c r="H51" s="1176"/>
      <c r="I51" s="86">
        <v>18889</v>
      </c>
      <c r="J51" s="87">
        <v>18423</v>
      </c>
      <c r="K51" s="87">
        <v>17608</v>
      </c>
      <c r="L51" s="87">
        <v>16853</v>
      </c>
      <c r="M51" s="88">
        <v>16929</v>
      </c>
    </row>
    <row r="52" spans="2:13" ht="27.75" customHeight="1" thickBot="1">
      <c r="B52" s="1179" t="s">
        <v>37</v>
      </c>
      <c r="C52" s="1180"/>
      <c r="D52" s="90"/>
      <c r="E52" s="1181" t="s">
        <v>38</v>
      </c>
      <c r="F52" s="1181"/>
      <c r="G52" s="1181"/>
      <c r="H52" s="1182"/>
      <c r="I52" s="91">
        <v>9949</v>
      </c>
      <c r="J52" s="92">
        <v>7103</v>
      </c>
      <c r="K52" s="92">
        <v>3973</v>
      </c>
      <c r="L52" s="92">
        <v>1896</v>
      </c>
      <c r="M52" s="93">
        <v>-577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34798</v>
      </c>
      <c r="E3" s="116"/>
      <c r="F3" s="117">
        <v>79008</v>
      </c>
      <c r="G3" s="118"/>
      <c r="H3" s="119"/>
    </row>
    <row r="4" spans="1:8">
      <c r="A4" s="120"/>
      <c r="B4" s="121"/>
      <c r="C4" s="122"/>
      <c r="D4" s="123">
        <v>30230</v>
      </c>
      <c r="E4" s="124"/>
      <c r="F4" s="125">
        <v>46014</v>
      </c>
      <c r="G4" s="126"/>
      <c r="H4" s="127"/>
    </row>
    <row r="5" spans="1:8">
      <c r="A5" s="108" t="s">
        <v>513</v>
      </c>
      <c r="B5" s="113"/>
      <c r="C5" s="114"/>
      <c r="D5" s="115">
        <v>51707</v>
      </c>
      <c r="E5" s="116"/>
      <c r="F5" s="117">
        <v>86381</v>
      </c>
      <c r="G5" s="118"/>
      <c r="H5" s="119"/>
    </row>
    <row r="6" spans="1:8">
      <c r="A6" s="120"/>
      <c r="B6" s="121"/>
      <c r="C6" s="122"/>
      <c r="D6" s="123">
        <v>31784</v>
      </c>
      <c r="E6" s="124"/>
      <c r="F6" s="125">
        <v>41242</v>
      </c>
      <c r="G6" s="126"/>
      <c r="H6" s="127"/>
    </row>
    <row r="7" spans="1:8">
      <c r="A7" s="108" t="s">
        <v>514</v>
      </c>
      <c r="B7" s="113"/>
      <c r="C7" s="114"/>
      <c r="D7" s="115">
        <v>87380</v>
      </c>
      <c r="E7" s="116"/>
      <c r="F7" s="117">
        <v>67088</v>
      </c>
      <c r="G7" s="118"/>
      <c r="H7" s="119"/>
    </row>
    <row r="8" spans="1:8">
      <c r="A8" s="120"/>
      <c r="B8" s="121"/>
      <c r="C8" s="122"/>
      <c r="D8" s="123">
        <v>44176</v>
      </c>
      <c r="E8" s="124"/>
      <c r="F8" s="125">
        <v>37146</v>
      </c>
      <c r="G8" s="126"/>
      <c r="H8" s="127"/>
    </row>
    <row r="9" spans="1:8">
      <c r="A9" s="108" t="s">
        <v>515</v>
      </c>
      <c r="B9" s="113"/>
      <c r="C9" s="114"/>
      <c r="D9" s="115">
        <v>33264</v>
      </c>
      <c r="E9" s="116"/>
      <c r="F9" s="117">
        <v>70489</v>
      </c>
      <c r="G9" s="118"/>
      <c r="H9" s="119"/>
    </row>
    <row r="10" spans="1:8">
      <c r="A10" s="120"/>
      <c r="B10" s="121"/>
      <c r="C10" s="122"/>
      <c r="D10" s="123">
        <v>23689</v>
      </c>
      <c r="E10" s="124"/>
      <c r="F10" s="125">
        <v>37817</v>
      </c>
      <c r="G10" s="126"/>
      <c r="H10" s="127"/>
    </row>
    <row r="11" spans="1:8">
      <c r="A11" s="108" t="s">
        <v>516</v>
      </c>
      <c r="B11" s="113"/>
      <c r="C11" s="114"/>
      <c r="D11" s="115">
        <v>75947</v>
      </c>
      <c r="E11" s="116"/>
      <c r="F11" s="117">
        <v>84389</v>
      </c>
      <c r="G11" s="118"/>
      <c r="H11" s="119"/>
    </row>
    <row r="12" spans="1:8">
      <c r="A12" s="120"/>
      <c r="B12" s="121"/>
      <c r="C12" s="128"/>
      <c r="D12" s="123">
        <v>57369</v>
      </c>
      <c r="E12" s="124"/>
      <c r="F12" s="125">
        <v>44339</v>
      </c>
      <c r="G12" s="126"/>
      <c r="H12" s="127"/>
    </row>
    <row r="13" spans="1:8">
      <c r="A13" s="108"/>
      <c r="B13" s="113"/>
      <c r="C13" s="129"/>
      <c r="D13" s="130">
        <v>56619</v>
      </c>
      <c r="E13" s="131"/>
      <c r="F13" s="132">
        <v>77471</v>
      </c>
      <c r="G13" s="133"/>
      <c r="H13" s="119"/>
    </row>
    <row r="14" spans="1:8">
      <c r="A14" s="120"/>
      <c r="B14" s="121"/>
      <c r="C14" s="122"/>
      <c r="D14" s="123">
        <v>37450</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2.27</v>
      </c>
      <c r="C19" s="134">
        <f>ROUND(VALUE(SUBSTITUTE(実質収支比率等に係る経年分析!G$48,"▲","-")),2)</f>
        <v>4.32</v>
      </c>
      <c r="D19" s="134">
        <f>ROUND(VALUE(SUBSTITUTE(実質収支比率等に係る経年分析!H$48,"▲","-")),2)</f>
        <v>2.4300000000000002</v>
      </c>
      <c r="E19" s="134">
        <f>ROUND(VALUE(SUBSTITUTE(実質収支比率等に係る経年分析!I$48,"▲","-")),2)</f>
        <v>2.13</v>
      </c>
      <c r="F19" s="134">
        <f>ROUND(VALUE(SUBSTITUTE(実質収支比率等に係る経年分析!J$48,"▲","-")),2)</f>
        <v>2.2400000000000002</v>
      </c>
    </row>
    <row r="20" spans="1:11">
      <c r="A20" s="134" t="s">
        <v>43</v>
      </c>
      <c r="B20" s="134">
        <f>ROUND(VALUE(SUBSTITUTE(実質収支比率等に係る経年分析!F$47,"▲","-")),2)</f>
        <v>12.8</v>
      </c>
      <c r="C20" s="134">
        <f>ROUND(VALUE(SUBSTITUTE(実質収支比率等に係る経年分析!G$47,"▲","-")),2)</f>
        <v>13.98</v>
      </c>
      <c r="D20" s="134">
        <f>ROUND(VALUE(SUBSTITUTE(実質収支比率等に係る経年分析!H$47,"▲","-")),2)</f>
        <v>18.84</v>
      </c>
      <c r="E20" s="134">
        <f>ROUND(VALUE(SUBSTITUTE(実質収支比率等に係る経年分析!I$47,"▲","-")),2)</f>
        <v>20.57</v>
      </c>
      <c r="F20" s="134">
        <f>ROUND(VALUE(SUBSTITUTE(実質収支比率等に係る経年分析!J$47,"▲","-")),2)</f>
        <v>21.68</v>
      </c>
    </row>
    <row r="21" spans="1:11">
      <c r="A21" s="134" t="s">
        <v>44</v>
      </c>
      <c r="B21" s="134">
        <f>IF(ISNUMBER(VALUE(SUBSTITUTE(実質収支比率等に係る経年分析!F$49,"▲","-"))),ROUND(VALUE(SUBSTITUTE(実質収支比率等に係る経年分析!F$49,"▲","-")),2),NA())</f>
        <v>6.48</v>
      </c>
      <c r="C21" s="134">
        <f>IF(ISNUMBER(VALUE(SUBSTITUTE(実質収支比率等に係る経年分析!G$49,"▲","-"))),ROUND(VALUE(SUBSTITUTE(実質収支比率等に係る経年分析!G$49,"▲","-")),2),NA())</f>
        <v>12.57</v>
      </c>
      <c r="D21" s="134">
        <f>IF(ISNUMBER(VALUE(SUBSTITUTE(実質収支比率等に係る経年分析!H$49,"▲","-"))),ROUND(VALUE(SUBSTITUTE(実質収支比率等に係る経年分析!H$49,"▲","-")),2),NA())</f>
        <v>2.73</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1.65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尾上地区住宅団地温泉事業特別会計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平川市下水道事業会計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c r="A36" s="135" t="str">
        <f>IF(連結実質赤字比率に係る赤字・黒字の構成分析!C$34="",NA(),連結実質赤字比率に係る赤字・黒字の構成分析!C$34)</f>
        <v>平川市水道事業会計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1989</v>
      </c>
      <c r="E42" s="136"/>
      <c r="F42" s="136"/>
      <c r="G42" s="136">
        <f>'実質公債費比率（分子）の構造'!L$52</f>
        <v>1960</v>
      </c>
      <c r="H42" s="136"/>
      <c r="I42" s="136"/>
      <c r="J42" s="136">
        <f>'実質公債費比率（分子）の構造'!M$52</f>
        <v>1954</v>
      </c>
      <c r="K42" s="136"/>
      <c r="L42" s="136"/>
      <c r="M42" s="136">
        <f>'実質公債費比率（分子）の構造'!N$52</f>
        <v>1928</v>
      </c>
      <c r="N42" s="136"/>
      <c r="O42" s="136"/>
      <c r="P42" s="136">
        <f>'実質公債費比率（分子）の構造'!O$52</f>
        <v>1921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20</v>
      </c>
      <c r="F44" s="136"/>
      <c r="G44" s="136"/>
      <c r="H44" s="136">
        <f>'実質公債費比率（分子）の構造'!M$50</f>
        <v>30</v>
      </c>
      <c r="I44" s="136"/>
      <c r="J44" s="136"/>
      <c r="K44" s="136">
        <f>'実質公債費比率（分子）の構造'!N$50</f>
        <v>18</v>
      </c>
      <c r="L44" s="136"/>
      <c r="M44" s="136"/>
      <c r="N44" s="136">
        <f>'実質公債費比率（分子）の構造'!O$50</f>
        <v>20</v>
      </c>
      <c r="O44" s="136"/>
      <c r="P44" s="136"/>
    </row>
    <row r="45" spans="1:16">
      <c r="A45" s="136" t="s">
        <v>54</v>
      </c>
      <c r="B45" s="136">
        <f>'実質公債費比率（分子）の構造'!K$49</f>
        <v>113</v>
      </c>
      <c r="C45" s="136"/>
      <c r="D45" s="136"/>
      <c r="E45" s="136">
        <f>'実質公債費比率（分子）の構造'!L$49</f>
        <v>120</v>
      </c>
      <c r="F45" s="136"/>
      <c r="G45" s="136"/>
      <c r="H45" s="136">
        <f>'実質公債費比率（分子）の構造'!M$49</f>
        <v>114</v>
      </c>
      <c r="I45" s="136"/>
      <c r="J45" s="136"/>
      <c r="K45" s="136">
        <f>'実質公債費比率（分子）の構造'!N$49</f>
        <v>107</v>
      </c>
      <c r="L45" s="136"/>
      <c r="M45" s="136"/>
      <c r="N45" s="136">
        <f>'実質公債費比率（分子）の構造'!O$49</f>
        <v>108</v>
      </c>
      <c r="O45" s="136"/>
      <c r="P45" s="136"/>
    </row>
    <row r="46" spans="1:16">
      <c r="A46" s="136" t="s">
        <v>55</v>
      </c>
      <c r="B46" s="136">
        <f>'実質公債費比率（分子）の構造'!K$48</f>
        <v>844</v>
      </c>
      <c r="C46" s="136"/>
      <c r="D46" s="136"/>
      <c r="E46" s="136">
        <f>'実質公債費比率（分子）の構造'!L$48</f>
        <v>734</v>
      </c>
      <c r="F46" s="136"/>
      <c r="G46" s="136"/>
      <c r="H46" s="136">
        <f>'実質公債費比率（分子）の構造'!M$48</f>
        <v>762</v>
      </c>
      <c r="I46" s="136"/>
      <c r="J46" s="136"/>
      <c r="K46" s="136">
        <f>'実質公債費比率（分子）の構造'!N$48</f>
        <v>742</v>
      </c>
      <c r="L46" s="136"/>
      <c r="M46" s="136"/>
      <c r="N46" s="136">
        <f>'実質公債費比率（分子）の構造'!O$48</f>
        <v>693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2477</v>
      </c>
      <c r="C49" s="136"/>
      <c r="D49" s="136"/>
      <c r="E49" s="136">
        <f>'実質公債費比率（分子）の構造'!L$45</f>
        <v>2359</v>
      </c>
      <c r="F49" s="136"/>
      <c r="G49" s="136"/>
      <c r="H49" s="136">
        <f>'実質公債費比率（分子）の構造'!M$45</f>
        <v>2405</v>
      </c>
      <c r="I49" s="136"/>
      <c r="J49" s="136"/>
      <c r="K49" s="136">
        <f>'実質公債費比率（分子）の構造'!N$45</f>
        <v>2420</v>
      </c>
      <c r="L49" s="136"/>
      <c r="M49" s="136"/>
      <c r="N49" s="136">
        <f>'実質公債費比率（分子）の構造'!O$45</f>
        <v>2552</v>
      </c>
      <c r="O49" s="136"/>
      <c r="P49" s="136"/>
    </row>
    <row r="50" spans="1:16">
      <c r="A50" s="136" t="s">
        <v>59</v>
      </c>
      <c r="B50" s="136" t="e">
        <f>NA()</f>
        <v>#N/A</v>
      </c>
      <c r="C50" s="136">
        <f>IF(ISNUMBER('実質公債費比率（分子）の構造'!K$53),'実質公債費比率（分子）の構造'!K$53,NA())</f>
        <v>1466</v>
      </c>
      <c r="D50" s="136" t="e">
        <f>NA()</f>
        <v>#N/A</v>
      </c>
      <c r="E50" s="136" t="e">
        <f>NA()</f>
        <v>#N/A</v>
      </c>
      <c r="F50" s="136">
        <f>IF(ISNUMBER('実質公債費比率（分子）の構造'!L$53),'実質公債費比率（分子）の構造'!L$53,NA())</f>
        <v>1273</v>
      </c>
      <c r="G50" s="136" t="e">
        <f>NA()</f>
        <v>#N/A</v>
      </c>
      <c r="H50" s="136" t="e">
        <f>NA()</f>
        <v>#N/A</v>
      </c>
      <c r="I50" s="136">
        <f>IF(ISNUMBER('実質公債費比率（分子）の構造'!M$53),'実質公債費比率（分子）の構造'!M$53,NA())</f>
        <v>1357</v>
      </c>
      <c r="J50" s="136" t="e">
        <f>NA()</f>
        <v>#N/A</v>
      </c>
      <c r="K50" s="136" t="e">
        <f>NA()</f>
        <v>#N/A</v>
      </c>
      <c r="L50" s="136">
        <f>IF(ISNUMBER('実質公債費比率（分子）の構造'!N$53),'実質公債費比率（分子）の構造'!N$53,NA())</f>
        <v>1359</v>
      </c>
      <c r="M50" s="136" t="e">
        <f>NA()</f>
        <v>#N/A</v>
      </c>
      <c r="N50" s="136" t="e">
        <f>NA()</f>
        <v>#N/A</v>
      </c>
      <c r="O50" s="136">
        <f>IF(ISNUMBER('実質公債費比率（分子）の構造'!O$53),'実質公債費比率（分子）の構造'!O$53,NA())</f>
        <v>1452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18889</v>
      </c>
      <c r="E56" s="135"/>
      <c r="F56" s="135"/>
      <c r="G56" s="135">
        <f>'将来負担比率（分子）の構造'!J$51</f>
        <v>18423</v>
      </c>
      <c r="H56" s="135"/>
      <c r="I56" s="135"/>
      <c r="J56" s="135">
        <f>'将来負担比率（分子）の構造'!K$51</f>
        <v>17608</v>
      </c>
      <c r="K56" s="135"/>
      <c r="L56" s="135"/>
      <c r="M56" s="135">
        <f>'将来負担比率（分子）の構造'!L$51</f>
        <v>16853</v>
      </c>
      <c r="N56" s="135"/>
      <c r="O56" s="135"/>
      <c r="P56" s="135">
        <f>'将来負担比率（分子）の構造'!M$51</f>
        <v>16929</v>
      </c>
    </row>
    <row r="57" spans="1:16">
      <c r="A57" s="135" t="s">
        <v>35</v>
      </c>
      <c r="B57" s="135"/>
      <c r="C57" s="135"/>
      <c r="D57" s="135">
        <f>'将来負担比率（分子）の構造'!I$50</f>
        <v>16</v>
      </c>
      <c r="E57" s="135"/>
      <c r="F57" s="135"/>
      <c r="G57" s="135">
        <f>'将来負担比率（分子）の構造'!J$50</f>
        <v>11</v>
      </c>
      <c r="H57" s="135"/>
      <c r="I57" s="135"/>
      <c r="J57" s="135">
        <f>'将来負担比率（分子）の構造'!K$50</f>
        <v>6</v>
      </c>
      <c r="K57" s="135"/>
      <c r="L57" s="135"/>
      <c r="M57" s="135">
        <f>'将来負担比率（分子）の構造'!L$50</f>
        <v>3</v>
      </c>
      <c r="N57" s="135"/>
      <c r="O57" s="135"/>
      <c r="P57" s="135" t="str">
        <f>'将来負担比率（分子）の構造'!M$50</f>
        <v>-</v>
      </c>
    </row>
    <row r="58" spans="1:16">
      <c r="A58" s="135" t="s">
        <v>34</v>
      </c>
      <c r="B58" s="135"/>
      <c r="C58" s="135"/>
      <c r="D58" s="135">
        <f>'将来負担比率（分子）の構造'!I$49</f>
        <v>4767</v>
      </c>
      <c r="E58" s="135"/>
      <c r="F58" s="135"/>
      <c r="G58" s="135">
        <f>'将来負担比率（分子）の構造'!J$49</f>
        <v>5118</v>
      </c>
      <c r="H58" s="135"/>
      <c r="I58" s="135"/>
      <c r="J58" s="135">
        <f>'将来負担比率（分子）の構造'!K$49</f>
        <v>5985</v>
      </c>
      <c r="K58" s="135"/>
      <c r="L58" s="135"/>
      <c r="M58" s="135">
        <f>'将来負担比率（分子）の構造'!L$49</f>
        <v>6366</v>
      </c>
      <c r="N58" s="135"/>
      <c r="O58" s="135"/>
      <c r="P58" s="135">
        <f>'将来負担比率（分子）の構造'!M$49</f>
        <v>7150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4347</v>
      </c>
      <c r="C62" s="135"/>
      <c r="D62" s="135"/>
      <c r="E62" s="135">
        <f>'将来負担比率（分子）の構造'!J$45</f>
        <v>4391</v>
      </c>
      <c r="F62" s="135"/>
      <c r="G62" s="135"/>
      <c r="H62" s="135">
        <f>'将来負担比率（分子）の構造'!K$45</f>
        <v>4201</v>
      </c>
      <c r="I62" s="135"/>
      <c r="J62" s="135"/>
      <c r="K62" s="135">
        <f>'将来負担比率（分子）の構造'!L$45</f>
        <v>4002</v>
      </c>
      <c r="L62" s="135"/>
      <c r="M62" s="135"/>
      <c r="N62" s="135">
        <f>'将来負担比率（分子）の構造'!M$45</f>
        <v>3312</v>
      </c>
      <c r="O62" s="135"/>
      <c r="P62" s="135"/>
    </row>
    <row r="63" spans="1:16">
      <c r="A63" s="135" t="s">
        <v>28</v>
      </c>
      <c r="B63" s="135">
        <f>'将来負担比率（分子）の構造'!I$44</f>
        <v>1049</v>
      </c>
      <c r="C63" s="135"/>
      <c r="D63" s="135"/>
      <c r="E63" s="135">
        <f>'将来負担比率（分子）の構造'!J$44</f>
        <v>979</v>
      </c>
      <c r="F63" s="135"/>
      <c r="G63" s="135"/>
      <c r="H63" s="135">
        <f>'将来負担比率（分子）の構造'!K$44</f>
        <v>915</v>
      </c>
      <c r="I63" s="135"/>
      <c r="J63" s="135"/>
      <c r="K63" s="135">
        <f>'将来負担比率（分子）の構造'!L$44</f>
        <v>867</v>
      </c>
      <c r="L63" s="135"/>
      <c r="M63" s="135"/>
      <c r="N63" s="135">
        <f>'将来負担比率（分子）の構造'!M$44</f>
        <v>804</v>
      </c>
      <c r="O63" s="135"/>
      <c r="P63" s="135"/>
    </row>
    <row r="64" spans="1:16">
      <c r="A64" s="135" t="s">
        <v>27</v>
      </c>
      <c r="B64" s="135">
        <f>'将来負担比率（分子）の構造'!I$43</f>
        <v>9357</v>
      </c>
      <c r="C64" s="135"/>
      <c r="D64" s="135"/>
      <c r="E64" s="135">
        <f>'将来負担比率（分子）の構造'!J$43</f>
        <v>8481</v>
      </c>
      <c r="F64" s="135"/>
      <c r="G64" s="135"/>
      <c r="H64" s="135">
        <f>'将来負担比率（分子）の構造'!K$43</f>
        <v>7654</v>
      </c>
      <c r="I64" s="135"/>
      <c r="J64" s="135"/>
      <c r="K64" s="135">
        <f>'将来負担比率（分子）の構造'!L$43</f>
        <v>7093</v>
      </c>
      <c r="L64" s="135"/>
      <c r="M64" s="135"/>
      <c r="N64" s="135">
        <f>'将来負担比率（分子）の構造'!M$43</f>
        <v>6667</v>
      </c>
      <c r="O64" s="135"/>
      <c r="P64" s="135"/>
    </row>
    <row r="65" spans="1:16">
      <c r="A65" s="135" t="s">
        <v>26</v>
      </c>
      <c r="B65" s="135">
        <f>'将来負担比率（分子）の構造'!I$42</f>
        <v>63</v>
      </c>
      <c r="C65" s="135"/>
      <c r="D65" s="135"/>
      <c r="E65" s="135">
        <f>'将来負担比率（分子）の構造'!J$42</f>
        <v>71</v>
      </c>
      <c r="F65" s="135"/>
      <c r="G65" s="135"/>
      <c r="H65" s="135">
        <f>'将来負担比率（分子）の構造'!K$42</f>
        <v>62</v>
      </c>
      <c r="I65" s="135"/>
      <c r="J65" s="135"/>
      <c r="K65" s="135">
        <f>'将来負担比率（分子）の構造'!L$42</f>
        <v>53</v>
      </c>
      <c r="L65" s="135"/>
      <c r="M65" s="135"/>
      <c r="N65" s="135">
        <f>'将来負担比率（分子）の構造'!M$42</f>
        <v>43</v>
      </c>
      <c r="O65" s="135"/>
      <c r="P65" s="135"/>
    </row>
    <row r="66" spans="1:16">
      <c r="A66" s="135" t="s">
        <v>25</v>
      </c>
      <c r="B66" s="135">
        <f>'将来負担比率（分子）の構造'!I$41</f>
        <v>18805</v>
      </c>
      <c r="C66" s="135"/>
      <c r="D66" s="135"/>
      <c r="E66" s="135">
        <f>'将来負担比率（分子）の構造'!J$41</f>
        <v>16733</v>
      </c>
      <c r="F66" s="135"/>
      <c r="G66" s="135"/>
      <c r="H66" s="135">
        <f>'将来負担比率（分子）の構造'!K$41</f>
        <v>14739</v>
      </c>
      <c r="I66" s="135"/>
      <c r="J66" s="135"/>
      <c r="K66" s="135">
        <f>'将来負担比率（分子）の構造'!L$41</f>
        <v>13103</v>
      </c>
      <c r="L66" s="135"/>
      <c r="M66" s="135"/>
      <c r="N66" s="135">
        <f>'将来負担比率（分子）の構造'!M$41</f>
        <v>12676</v>
      </c>
      <c r="O66" s="135"/>
      <c r="P66" s="135"/>
    </row>
    <row r="67" spans="1:16">
      <c r="A67" s="135" t="s">
        <v>63</v>
      </c>
      <c r="B67" s="135" t="e">
        <f>NA()</f>
        <v>#N/A</v>
      </c>
      <c r="C67" s="135">
        <f>IF(ISNUMBER('将来負担比率（分子）の構造'!I$52), IF('将来負担比率（分子）の構造'!I$52 &lt; 0, 0, '将来負担比率（分子）の構造'!I$52), NA())</f>
        <v>9949</v>
      </c>
      <c r="D67" s="135" t="e">
        <f>NA()</f>
        <v>#N/A</v>
      </c>
      <c r="E67" s="135" t="e">
        <f>NA()</f>
        <v>#N/A</v>
      </c>
      <c r="F67" s="135">
        <f>IF(ISNUMBER('将来負担比率（分子）の構造'!J$52), IF('将来負担比率（分子）の構造'!J$52 &lt; 0, 0, '将来負担比率（分子）の構造'!J$52), NA())</f>
        <v>7103</v>
      </c>
      <c r="G67" s="135" t="e">
        <f>NA()</f>
        <v>#N/A</v>
      </c>
      <c r="H67" s="135" t="e">
        <f>NA()</f>
        <v>#N/A</v>
      </c>
      <c r="I67" s="135">
        <f>IF(ISNUMBER('将来負担比率（分子）の構造'!K$52), IF('将来負担比率（分子）の構造'!K$52 &lt; 0, 0, '将来負担比率（分子）の構造'!K$52), NA())</f>
        <v>3973</v>
      </c>
      <c r="J67" s="135" t="e">
        <f>NA()</f>
        <v>#N/A</v>
      </c>
      <c r="K67" s="135" t="e">
        <f>NA()</f>
        <v>#N/A</v>
      </c>
      <c r="L67" s="135">
        <f>IF(ISNUMBER('将来負担比率（分子）の構造'!L$52), IF('将来負担比率（分子）の構造'!L$52 &lt; 0, 0, '将来負担比率（分子）の構造'!L$52), NA())</f>
        <v>1896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2349329</v>
      </c>
      <c r="S5" s="581"/>
      <c r="T5" s="581"/>
      <c r="U5" s="581"/>
      <c r="V5" s="581"/>
      <c r="W5" s="581"/>
      <c r="X5" s="581"/>
      <c r="Y5" s="582"/>
      <c r="Z5" s="583">
        <v>12.8</v>
      </c>
      <c r="AA5" s="583"/>
      <c r="AB5" s="583"/>
      <c r="AC5" s="583"/>
      <c r="AD5" s="584">
        <v>2349329</v>
      </c>
      <c r="AE5" s="584"/>
      <c r="AF5" s="584"/>
      <c r="AG5" s="584"/>
      <c r="AH5" s="584"/>
      <c r="AI5" s="584"/>
      <c r="AJ5" s="584"/>
      <c r="AK5" s="584"/>
      <c r="AL5" s="585">
        <v>21.9</v>
      </c>
      <c r="AM5" s="586"/>
      <c r="AN5" s="586"/>
      <c r="AO5" s="587"/>
      <c r="AP5" s="577" t="s">
        <v>209</v>
      </c>
      <c r="AQ5" s="578"/>
      <c r="AR5" s="578"/>
      <c r="AS5" s="578"/>
      <c r="AT5" s="578"/>
      <c r="AU5" s="578"/>
      <c r="AV5" s="578"/>
      <c r="AW5" s="578"/>
      <c r="AX5" s="578"/>
      <c r="AY5" s="578"/>
      <c r="AZ5" s="578"/>
      <c r="BA5" s="578"/>
      <c r="BB5" s="578"/>
      <c r="BC5" s="578"/>
      <c r="BD5" s="578"/>
      <c r="BE5" s="578"/>
      <c r="BF5" s="579"/>
      <c r="BG5" s="591">
        <v>2345559</v>
      </c>
      <c r="BH5" s="592"/>
      <c r="BI5" s="592"/>
      <c r="BJ5" s="592"/>
      <c r="BK5" s="592"/>
      <c r="BL5" s="592"/>
      <c r="BM5" s="592"/>
      <c r="BN5" s="593"/>
      <c r="BO5" s="594">
        <v>99.8</v>
      </c>
      <c r="BP5" s="594"/>
      <c r="BQ5" s="594"/>
      <c r="BR5" s="594"/>
      <c r="BS5" s="595">
        <v>11104</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222210</v>
      </c>
      <c r="S6" s="592"/>
      <c r="T6" s="592"/>
      <c r="U6" s="592"/>
      <c r="V6" s="592"/>
      <c r="W6" s="592"/>
      <c r="X6" s="592"/>
      <c r="Y6" s="593"/>
      <c r="Z6" s="594">
        <v>1.2</v>
      </c>
      <c r="AA6" s="594"/>
      <c r="AB6" s="594"/>
      <c r="AC6" s="594"/>
      <c r="AD6" s="595">
        <v>222210</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2345559</v>
      </c>
      <c r="BH6" s="592"/>
      <c r="BI6" s="592"/>
      <c r="BJ6" s="592"/>
      <c r="BK6" s="592"/>
      <c r="BL6" s="592"/>
      <c r="BM6" s="592"/>
      <c r="BN6" s="593"/>
      <c r="BO6" s="594">
        <v>99.8</v>
      </c>
      <c r="BP6" s="594"/>
      <c r="BQ6" s="594"/>
      <c r="BR6" s="594"/>
      <c r="BS6" s="595">
        <v>11104</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168551</v>
      </c>
      <c r="CS6" s="592"/>
      <c r="CT6" s="592"/>
      <c r="CU6" s="592"/>
      <c r="CV6" s="592"/>
      <c r="CW6" s="592"/>
      <c r="CX6" s="592"/>
      <c r="CY6" s="593"/>
      <c r="CZ6" s="594">
        <v>0.9</v>
      </c>
      <c r="DA6" s="594"/>
      <c r="DB6" s="594"/>
      <c r="DC6" s="594"/>
      <c r="DD6" s="600" t="s">
        <v>216</v>
      </c>
      <c r="DE6" s="592"/>
      <c r="DF6" s="592"/>
      <c r="DG6" s="592"/>
      <c r="DH6" s="592"/>
      <c r="DI6" s="592"/>
      <c r="DJ6" s="592"/>
      <c r="DK6" s="592"/>
      <c r="DL6" s="592"/>
      <c r="DM6" s="592"/>
      <c r="DN6" s="592"/>
      <c r="DO6" s="592"/>
      <c r="DP6" s="593"/>
      <c r="DQ6" s="600">
        <v>168551</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4548</v>
      </c>
      <c r="S7" s="592"/>
      <c r="T7" s="592"/>
      <c r="U7" s="592"/>
      <c r="V7" s="592"/>
      <c r="W7" s="592"/>
      <c r="X7" s="592"/>
      <c r="Y7" s="593"/>
      <c r="Z7" s="594">
        <v>0</v>
      </c>
      <c r="AA7" s="594"/>
      <c r="AB7" s="594"/>
      <c r="AC7" s="594"/>
      <c r="AD7" s="595">
        <v>4548</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926440</v>
      </c>
      <c r="BH7" s="592"/>
      <c r="BI7" s="592"/>
      <c r="BJ7" s="592"/>
      <c r="BK7" s="592"/>
      <c r="BL7" s="592"/>
      <c r="BM7" s="592"/>
      <c r="BN7" s="593"/>
      <c r="BO7" s="594">
        <v>39.4</v>
      </c>
      <c r="BP7" s="594"/>
      <c r="BQ7" s="594"/>
      <c r="BR7" s="594"/>
      <c r="BS7" s="595">
        <v>11104</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2154917</v>
      </c>
      <c r="CS7" s="592"/>
      <c r="CT7" s="592"/>
      <c r="CU7" s="592"/>
      <c r="CV7" s="592"/>
      <c r="CW7" s="592"/>
      <c r="CX7" s="592"/>
      <c r="CY7" s="593"/>
      <c r="CZ7" s="594">
        <v>12</v>
      </c>
      <c r="DA7" s="594"/>
      <c r="DB7" s="594"/>
      <c r="DC7" s="594"/>
      <c r="DD7" s="600">
        <v>122836</v>
      </c>
      <c r="DE7" s="592"/>
      <c r="DF7" s="592"/>
      <c r="DG7" s="592"/>
      <c r="DH7" s="592"/>
      <c r="DI7" s="592"/>
      <c r="DJ7" s="592"/>
      <c r="DK7" s="592"/>
      <c r="DL7" s="592"/>
      <c r="DM7" s="592"/>
      <c r="DN7" s="592"/>
      <c r="DO7" s="592"/>
      <c r="DP7" s="593"/>
      <c r="DQ7" s="600">
        <v>1913504</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4689</v>
      </c>
      <c r="S8" s="592"/>
      <c r="T8" s="592"/>
      <c r="U8" s="592"/>
      <c r="V8" s="592"/>
      <c r="W8" s="592"/>
      <c r="X8" s="592"/>
      <c r="Y8" s="593"/>
      <c r="Z8" s="594">
        <v>0</v>
      </c>
      <c r="AA8" s="594"/>
      <c r="AB8" s="594"/>
      <c r="AC8" s="594"/>
      <c r="AD8" s="595">
        <v>4689</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42224</v>
      </c>
      <c r="BH8" s="592"/>
      <c r="BI8" s="592"/>
      <c r="BJ8" s="592"/>
      <c r="BK8" s="592"/>
      <c r="BL8" s="592"/>
      <c r="BM8" s="592"/>
      <c r="BN8" s="593"/>
      <c r="BO8" s="594">
        <v>1.8</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5160183</v>
      </c>
      <c r="CS8" s="592"/>
      <c r="CT8" s="592"/>
      <c r="CU8" s="592"/>
      <c r="CV8" s="592"/>
      <c r="CW8" s="592"/>
      <c r="CX8" s="592"/>
      <c r="CY8" s="593"/>
      <c r="CZ8" s="594">
        <v>28.8</v>
      </c>
      <c r="DA8" s="594"/>
      <c r="DB8" s="594"/>
      <c r="DC8" s="594"/>
      <c r="DD8" s="600">
        <v>19923</v>
      </c>
      <c r="DE8" s="592"/>
      <c r="DF8" s="592"/>
      <c r="DG8" s="592"/>
      <c r="DH8" s="592"/>
      <c r="DI8" s="592"/>
      <c r="DJ8" s="592"/>
      <c r="DK8" s="592"/>
      <c r="DL8" s="592"/>
      <c r="DM8" s="592"/>
      <c r="DN8" s="592"/>
      <c r="DO8" s="592"/>
      <c r="DP8" s="593"/>
      <c r="DQ8" s="600">
        <v>2465202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5075</v>
      </c>
      <c r="S9" s="592"/>
      <c r="T9" s="592"/>
      <c r="U9" s="592"/>
      <c r="V9" s="592"/>
      <c r="W9" s="592"/>
      <c r="X9" s="592"/>
      <c r="Y9" s="593"/>
      <c r="Z9" s="594">
        <v>0</v>
      </c>
      <c r="AA9" s="594"/>
      <c r="AB9" s="594"/>
      <c r="AC9" s="594"/>
      <c r="AD9" s="595">
        <v>5075</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768227</v>
      </c>
      <c r="BH9" s="592"/>
      <c r="BI9" s="592"/>
      <c r="BJ9" s="592"/>
      <c r="BK9" s="592"/>
      <c r="BL9" s="592"/>
      <c r="BM9" s="592"/>
      <c r="BN9" s="593"/>
      <c r="BO9" s="594">
        <v>32.700000000000003</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1145105</v>
      </c>
      <c r="CS9" s="592"/>
      <c r="CT9" s="592"/>
      <c r="CU9" s="592"/>
      <c r="CV9" s="592"/>
      <c r="CW9" s="592"/>
      <c r="CX9" s="592"/>
      <c r="CY9" s="593"/>
      <c r="CZ9" s="594">
        <v>6.4</v>
      </c>
      <c r="DA9" s="594"/>
      <c r="DB9" s="594"/>
      <c r="DC9" s="594"/>
      <c r="DD9" s="600">
        <v>29583</v>
      </c>
      <c r="DE9" s="592"/>
      <c r="DF9" s="592"/>
      <c r="DG9" s="592"/>
      <c r="DH9" s="592"/>
      <c r="DI9" s="592"/>
      <c r="DJ9" s="592"/>
      <c r="DK9" s="592"/>
      <c r="DL9" s="592"/>
      <c r="DM9" s="592"/>
      <c r="DN9" s="592"/>
      <c r="DO9" s="592"/>
      <c r="DP9" s="593"/>
      <c r="DQ9" s="600">
        <v>985776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290007</v>
      </c>
      <c r="S10" s="592"/>
      <c r="T10" s="592"/>
      <c r="U10" s="592"/>
      <c r="V10" s="592"/>
      <c r="W10" s="592"/>
      <c r="X10" s="592"/>
      <c r="Y10" s="593"/>
      <c r="Z10" s="594">
        <v>1.6</v>
      </c>
      <c r="AA10" s="594"/>
      <c r="AB10" s="594"/>
      <c r="AC10" s="594"/>
      <c r="AD10" s="595">
        <v>290007</v>
      </c>
      <c r="AE10" s="595"/>
      <c r="AF10" s="595"/>
      <c r="AG10" s="595"/>
      <c r="AH10" s="595"/>
      <c r="AI10" s="595"/>
      <c r="AJ10" s="595"/>
      <c r="AK10" s="595"/>
      <c r="AL10" s="596">
        <v>2.7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47907</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29210</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12720</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13123</v>
      </c>
      <c r="S11" s="592"/>
      <c r="T11" s="592"/>
      <c r="U11" s="592"/>
      <c r="V11" s="592"/>
      <c r="W11" s="592"/>
      <c r="X11" s="592"/>
      <c r="Y11" s="593"/>
      <c r="Z11" s="594">
        <v>0.1</v>
      </c>
      <c r="AA11" s="594"/>
      <c r="AB11" s="594"/>
      <c r="AC11" s="594"/>
      <c r="AD11" s="595">
        <v>13123</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68082</v>
      </c>
      <c r="BH11" s="592"/>
      <c r="BI11" s="592"/>
      <c r="BJ11" s="592"/>
      <c r="BK11" s="592"/>
      <c r="BL11" s="592"/>
      <c r="BM11" s="592"/>
      <c r="BN11" s="593"/>
      <c r="BO11" s="594">
        <v>2.9</v>
      </c>
      <c r="BP11" s="594"/>
      <c r="BQ11" s="594"/>
      <c r="BR11" s="594"/>
      <c r="BS11" s="600">
        <v>11104</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926534</v>
      </c>
      <c r="CS11" s="592"/>
      <c r="CT11" s="592"/>
      <c r="CU11" s="592"/>
      <c r="CV11" s="592"/>
      <c r="CW11" s="592"/>
      <c r="CX11" s="592"/>
      <c r="CY11" s="593"/>
      <c r="CZ11" s="594">
        <v>5.2</v>
      </c>
      <c r="DA11" s="594"/>
      <c r="DB11" s="594"/>
      <c r="DC11" s="594"/>
      <c r="DD11" s="600">
        <v>344437</v>
      </c>
      <c r="DE11" s="592"/>
      <c r="DF11" s="592"/>
      <c r="DG11" s="592"/>
      <c r="DH11" s="592"/>
      <c r="DI11" s="592"/>
      <c r="DJ11" s="592"/>
      <c r="DK11" s="592"/>
      <c r="DL11" s="592"/>
      <c r="DM11" s="592"/>
      <c r="DN11" s="592"/>
      <c r="DO11" s="592"/>
      <c r="DP11" s="593"/>
      <c r="DQ11" s="600">
        <v>519074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1103900</v>
      </c>
      <c r="BH12" s="592"/>
      <c r="BI12" s="592"/>
      <c r="BJ12" s="592"/>
      <c r="BK12" s="592"/>
      <c r="BL12" s="592"/>
      <c r="BM12" s="592"/>
      <c r="BN12" s="593"/>
      <c r="BO12" s="594">
        <v>47</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447882</v>
      </c>
      <c r="CS12" s="592"/>
      <c r="CT12" s="592"/>
      <c r="CU12" s="592"/>
      <c r="CV12" s="592"/>
      <c r="CW12" s="592"/>
      <c r="CX12" s="592"/>
      <c r="CY12" s="593"/>
      <c r="CZ12" s="594">
        <v>2.5</v>
      </c>
      <c r="DA12" s="594"/>
      <c r="DB12" s="594"/>
      <c r="DC12" s="594"/>
      <c r="DD12" s="600">
        <v>11244</v>
      </c>
      <c r="DE12" s="592"/>
      <c r="DF12" s="592"/>
      <c r="DG12" s="592"/>
      <c r="DH12" s="592"/>
      <c r="DI12" s="592"/>
      <c r="DJ12" s="592"/>
      <c r="DK12" s="592"/>
      <c r="DL12" s="592"/>
      <c r="DM12" s="592"/>
      <c r="DN12" s="592"/>
      <c r="DO12" s="592"/>
      <c r="DP12" s="593"/>
      <c r="DQ12" s="600">
        <v>141962</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66524</v>
      </c>
      <c r="S13" s="592"/>
      <c r="T13" s="592"/>
      <c r="U13" s="592"/>
      <c r="V13" s="592"/>
      <c r="W13" s="592"/>
      <c r="X13" s="592"/>
      <c r="Y13" s="593"/>
      <c r="Z13" s="594">
        <v>0.4</v>
      </c>
      <c r="AA13" s="594"/>
      <c r="AB13" s="594"/>
      <c r="AC13" s="594"/>
      <c r="AD13" s="595">
        <v>66524</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1088161</v>
      </c>
      <c r="BH13" s="592"/>
      <c r="BI13" s="592"/>
      <c r="BJ13" s="592"/>
      <c r="BK13" s="592"/>
      <c r="BL13" s="592"/>
      <c r="BM13" s="592"/>
      <c r="BN13" s="593"/>
      <c r="BO13" s="594">
        <v>46.3</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1732624</v>
      </c>
      <c r="CS13" s="592"/>
      <c r="CT13" s="592"/>
      <c r="CU13" s="592"/>
      <c r="CV13" s="592"/>
      <c r="CW13" s="592"/>
      <c r="CX13" s="592"/>
      <c r="CY13" s="593"/>
      <c r="CZ13" s="594">
        <v>9.6999999999999993</v>
      </c>
      <c r="DA13" s="594"/>
      <c r="DB13" s="594"/>
      <c r="DC13" s="594"/>
      <c r="DD13" s="600">
        <v>704954</v>
      </c>
      <c r="DE13" s="592"/>
      <c r="DF13" s="592"/>
      <c r="DG13" s="592"/>
      <c r="DH13" s="592"/>
      <c r="DI13" s="592"/>
      <c r="DJ13" s="592"/>
      <c r="DK13" s="592"/>
      <c r="DL13" s="592"/>
      <c r="DM13" s="592"/>
      <c r="DN13" s="592"/>
      <c r="DO13" s="592"/>
      <c r="DP13" s="593"/>
      <c r="DQ13" s="600">
        <v>1347405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83205</v>
      </c>
      <c r="BH14" s="592"/>
      <c r="BI14" s="592"/>
      <c r="BJ14" s="592"/>
      <c r="BK14" s="592"/>
      <c r="BL14" s="592"/>
      <c r="BM14" s="592"/>
      <c r="BN14" s="593"/>
      <c r="BO14" s="594">
        <v>3.5</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1181015</v>
      </c>
      <c r="CS14" s="592"/>
      <c r="CT14" s="592"/>
      <c r="CU14" s="592"/>
      <c r="CV14" s="592"/>
      <c r="CW14" s="592"/>
      <c r="CX14" s="592"/>
      <c r="CY14" s="593"/>
      <c r="CZ14" s="594">
        <v>6.6</v>
      </c>
      <c r="DA14" s="594"/>
      <c r="DB14" s="594"/>
      <c r="DC14" s="594"/>
      <c r="DD14" s="600">
        <v>427249</v>
      </c>
      <c r="DE14" s="592"/>
      <c r="DF14" s="592"/>
      <c r="DG14" s="592"/>
      <c r="DH14" s="592"/>
      <c r="DI14" s="592"/>
      <c r="DJ14" s="592"/>
      <c r="DK14" s="592"/>
      <c r="DL14" s="592"/>
      <c r="DM14" s="592"/>
      <c r="DN14" s="592"/>
      <c r="DO14" s="592"/>
      <c r="DP14" s="593"/>
      <c r="DQ14" s="600">
        <v>772860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11295</v>
      </c>
      <c r="S15" s="592"/>
      <c r="T15" s="592"/>
      <c r="U15" s="592"/>
      <c r="V15" s="592"/>
      <c r="W15" s="592"/>
      <c r="X15" s="592"/>
      <c r="Y15" s="593"/>
      <c r="Z15" s="594">
        <v>0.1</v>
      </c>
      <c r="AA15" s="594"/>
      <c r="AB15" s="594"/>
      <c r="AC15" s="594"/>
      <c r="AD15" s="595">
        <v>11295</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232014</v>
      </c>
      <c r="BH15" s="592"/>
      <c r="BI15" s="592"/>
      <c r="BJ15" s="592"/>
      <c r="BK15" s="592"/>
      <c r="BL15" s="592"/>
      <c r="BM15" s="592"/>
      <c r="BN15" s="593"/>
      <c r="BO15" s="594">
        <v>9.9</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2080408</v>
      </c>
      <c r="CS15" s="592"/>
      <c r="CT15" s="592"/>
      <c r="CU15" s="592"/>
      <c r="CV15" s="592"/>
      <c r="CW15" s="592"/>
      <c r="CX15" s="592"/>
      <c r="CY15" s="593"/>
      <c r="CZ15" s="594">
        <v>11.6</v>
      </c>
      <c r="DA15" s="594"/>
      <c r="DB15" s="594"/>
      <c r="DC15" s="594"/>
      <c r="DD15" s="600">
        <v>864336</v>
      </c>
      <c r="DE15" s="592"/>
      <c r="DF15" s="592"/>
      <c r="DG15" s="592"/>
      <c r="DH15" s="592"/>
      <c r="DI15" s="592"/>
      <c r="DJ15" s="592"/>
      <c r="DK15" s="592"/>
      <c r="DL15" s="592"/>
      <c r="DM15" s="592"/>
      <c r="DN15" s="592"/>
      <c r="DO15" s="592"/>
      <c r="DP15" s="593"/>
      <c r="DQ15" s="600">
        <v>1110239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8628905</v>
      </c>
      <c r="S16" s="592"/>
      <c r="T16" s="592"/>
      <c r="U16" s="592"/>
      <c r="V16" s="592"/>
      <c r="W16" s="592"/>
      <c r="X16" s="592"/>
      <c r="Y16" s="593"/>
      <c r="Z16" s="594">
        <v>46.9</v>
      </c>
      <c r="AA16" s="594"/>
      <c r="AB16" s="594"/>
      <c r="AC16" s="594"/>
      <c r="AD16" s="595">
        <v>7742340</v>
      </c>
      <c r="AE16" s="595"/>
      <c r="AF16" s="595"/>
      <c r="AG16" s="595"/>
      <c r="AH16" s="595"/>
      <c r="AI16" s="595"/>
      <c r="AJ16" s="595"/>
      <c r="AK16" s="595"/>
      <c r="AL16" s="596">
        <v>72.2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161096</v>
      </c>
      <c r="CS16" s="592"/>
      <c r="CT16" s="592"/>
      <c r="CU16" s="592"/>
      <c r="CV16" s="592"/>
      <c r="CW16" s="592"/>
      <c r="CX16" s="592"/>
      <c r="CY16" s="593"/>
      <c r="CZ16" s="594">
        <v>0.9</v>
      </c>
      <c r="DA16" s="594"/>
      <c r="DB16" s="594"/>
      <c r="DC16" s="594"/>
      <c r="DD16" s="600" t="s">
        <v>113</v>
      </c>
      <c r="DE16" s="592"/>
      <c r="DF16" s="592"/>
      <c r="DG16" s="592"/>
      <c r="DH16" s="592"/>
      <c r="DI16" s="592"/>
      <c r="DJ16" s="592"/>
      <c r="DK16" s="592"/>
      <c r="DL16" s="592"/>
      <c r="DM16" s="592"/>
      <c r="DN16" s="592"/>
      <c r="DO16" s="592"/>
      <c r="DP16" s="593"/>
      <c r="DQ16" s="600">
        <v>104615</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7742340</v>
      </c>
      <c r="S17" s="592"/>
      <c r="T17" s="592"/>
      <c r="U17" s="592"/>
      <c r="V17" s="592"/>
      <c r="W17" s="592"/>
      <c r="X17" s="592"/>
      <c r="Y17" s="593"/>
      <c r="Z17" s="594">
        <v>42.1</v>
      </c>
      <c r="AA17" s="594"/>
      <c r="AB17" s="594"/>
      <c r="AC17" s="594"/>
      <c r="AD17" s="595">
        <v>7742340</v>
      </c>
      <c r="AE17" s="595"/>
      <c r="AF17" s="595"/>
      <c r="AG17" s="595"/>
      <c r="AH17" s="595"/>
      <c r="AI17" s="595"/>
      <c r="AJ17" s="595"/>
      <c r="AK17" s="595"/>
      <c r="AL17" s="596">
        <v>72.2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2732227</v>
      </c>
      <c r="CS17" s="592"/>
      <c r="CT17" s="592"/>
      <c r="CU17" s="592"/>
      <c r="CV17" s="592"/>
      <c r="CW17" s="592"/>
      <c r="CX17" s="592"/>
      <c r="CY17" s="593"/>
      <c r="CZ17" s="594">
        <v>15.2</v>
      </c>
      <c r="DA17" s="594"/>
      <c r="DB17" s="594"/>
      <c r="DC17" s="594"/>
      <c r="DD17" s="600" t="s">
        <v>113</v>
      </c>
      <c r="DE17" s="592"/>
      <c r="DF17" s="592"/>
      <c r="DG17" s="592"/>
      <c r="DH17" s="592"/>
      <c r="DI17" s="592"/>
      <c r="DJ17" s="592"/>
      <c r="DK17" s="592"/>
      <c r="DL17" s="592"/>
      <c r="DM17" s="592"/>
      <c r="DN17" s="592"/>
      <c r="DO17" s="592"/>
      <c r="DP17" s="593"/>
      <c r="DQ17" s="600">
        <v>2729537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885407</v>
      </c>
      <c r="S18" s="592"/>
      <c r="T18" s="592"/>
      <c r="U18" s="592"/>
      <c r="V18" s="592"/>
      <c r="W18" s="592"/>
      <c r="X18" s="592"/>
      <c r="Y18" s="593"/>
      <c r="Z18" s="594">
        <v>4.8</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1158</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3770</v>
      </c>
      <c r="BH19" s="592"/>
      <c r="BI19" s="592"/>
      <c r="BJ19" s="592"/>
      <c r="BK19" s="592"/>
      <c r="BL19" s="592"/>
      <c r="BM19" s="592"/>
      <c r="BN19" s="593"/>
      <c r="BO19" s="594">
        <v>0.2</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11595705</v>
      </c>
      <c r="S20" s="592"/>
      <c r="T20" s="592"/>
      <c r="U20" s="592"/>
      <c r="V20" s="592"/>
      <c r="W20" s="592"/>
      <c r="X20" s="592"/>
      <c r="Y20" s="593"/>
      <c r="Z20" s="594">
        <v>63.1</v>
      </c>
      <c r="AA20" s="594"/>
      <c r="AB20" s="594"/>
      <c r="AC20" s="594"/>
      <c r="AD20" s="595">
        <v>10709140</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3770</v>
      </c>
      <c r="BH20" s="592"/>
      <c r="BI20" s="592"/>
      <c r="BJ20" s="592"/>
      <c r="BK20" s="592"/>
      <c r="BL20" s="592"/>
      <c r="BM20" s="592"/>
      <c r="BN20" s="593"/>
      <c r="BO20" s="594">
        <v>0.2</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17919752</v>
      </c>
      <c r="CS20" s="592"/>
      <c r="CT20" s="592"/>
      <c r="CU20" s="592"/>
      <c r="CV20" s="592"/>
      <c r="CW20" s="592"/>
      <c r="CX20" s="592"/>
      <c r="CY20" s="593"/>
      <c r="CZ20" s="594">
        <v>100</v>
      </c>
      <c r="DA20" s="594"/>
      <c r="DB20" s="594"/>
      <c r="DC20" s="594"/>
      <c r="DD20" s="600">
        <v>2524562</v>
      </c>
      <c r="DE20" s="592"/>
      <c r="DF20" s="592"/>
      <c r="DG20" s="592"/>
      <c r="DH20" s="592"/>
      <c r="DI20" s="592"/>
      <c r="DJ20" s="592"/>
      <c r="DK20" s="592"/>
      <c r="DL20" s="592"/>
      <c r="DM20" s="592"/>
      <c r="DN20" s="592"/>
      <c r="DO20" s="592"/>
      <c r="DP20" s="593"/>
      <c r="DQ20" s="600">
        <v>12271445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4227</v>
      </c>
      <c r="S21" s="592"/>
      <c r="T21" s="592"/>
      <c r="U21" s="592"/>
      <c r="V21" s="592"/>
      <c r="W21" s="592"/>
      <c r="X21" s="592"/>
      <c r="Y21" s="593"/>
      <c r="Z21" s="594">
        <v>0</v>
      </c>
      <c r="AA21" s="594"/>
      <c r="AB21" s="594"/>
      <c r="AC21" s="594"/>
      <c r="AD21" s="595">
        <v>4227</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3770</v>
      </c>
      <c r="BH21" s="592"/>
      <c r="BI21" s="592"/>
      <c r="BJ21" s="592"/>
      <c r="BK21" s="592"/>
      <c r="BL21" s="592"/>
      <c r="BM21" s="592"/>
      <c r="BN21" s="593"/>
      <c r="BO21" s="594">
        <v>0.2</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191298</v>
      </c>
      <c r="S22" s="592"/>
      <c r="T22" s="592"/>
      <c r="U22" s="592"/>
      <c r="V22" s="592"/>
      <c r="W22" s="592"/>
      <c r="X22" s="592"/>
      <c r="Y22" s="593"/>
      <c r="Z22" s="594">
        <v>1</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77011</v>
      </c>
      <c r="S23" s="592"/>
      <c r="T23" s="592"/>
      <c r="U23" s="592"/>
      <c r="V23" s="592"/>
      <c r="W23" s="592"/>
      <c r="X23" s="592"/>
      <c r="Y23" s="593"/>
      <c r="Z23" s="594">
        <v>0.4</v>
      </c>
      <c r="AA23" s="594"/>
      <c r="AB23" s="594"/>
      <c r="AC23" s="594"/>
      <c r="AD23" s="595">
        <v>4938</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52838</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8619537</v>
      </c>
      <c r="CS24" s="581"/>
      <c r="CT24" s="581"/>
      <c r="CU24" s="581"/>
      <c r="CV24" s="581"/>
      <c r="CW24" s="581"/>
      <c r="CX24" s="581"/>
      <c r="CY24" s="582"/>
      <c r="CZ24" s="620">
        <v>48.1</v>
      </c>
      <c r="DA24" s="621"/>
      <c r="DB24" s="621"/>
      <c r="DC24" s="622"/>
      <c r="DD24" s="619">
        <v>6170569</v>
      </c>
      <c r="DE24" s="581"/>
      <c r="DF24" s="581"/>
      <c r="DG24" s="581"/>
      <c r="DH24" s="581"/>
      <c r="DI24" s="581"/>
      <c r="DJ24" s="581"/>
      <c r="DK24" s="582"/>
      <c r="DL24" s="619">
        <v>5941888</v>
      </c>
      <c r="DM24" s="581"/>
      <c r="DN24" s="581"/>
      <c r="DO24" s="581"/>
      <c r="DP24" s="581"/>
      <c r="DQ24" s="581"/>
      <c r="DR24" s="581"/>
      <c r="DS24" s="581"/>
      <c r="DT24" s="581"/>
      <c r="DU24" s="581"/>
      <c r="DV24" s="582"/>
      <c r="DW24" s="585">
        <v>52.3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2205307</v>
      </c>
      <c r="S25" s="592"/>
      <c r="T25" s="592"/>
      <c r="U25" s="592"/>
      <c r="V25" s="592"/>
      <c r="W25" s="592"/>
      <c r="X25" s="592"/>
      <c r="Y25" s="593"/>
      <c r="Z25" s="594">
        <v>12</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2560418</v>
      </c>
      <c r="CS25" s="611"/>
      <c r="CT25" s="611"/>
      <c r="CU25" s="611"/>
      <c r="CV25" s="611"/>
      <c r="CW25" s="611"/>
      <c r="CX25" s="611"/>
      <c r="CY25" s="612"/>
      <c r="CZ25" s="625">
        <v>14.3</v>
      </c>
      <c r="DA25" s="626"/>
      <c r="DB25" s="626"/>
      <c r="DC25" s="627"/>
      <c r="DD25" s="600">
        <v>2485201</v>
      </c>
      <c r="DE25" s="611"/>
      <c r="DF25" s="611"/>
      <c r="DG25" s="611"/>
      <c r="DH25" s="611"/>
      <c r="DI25" s="611"/>
      <c r="DJ25" s="611"/>
      <c r="DK25" s="612"/>
      <c r="DL25" s="600">
        <v>2470002</v>
      </c>
      <c r="DM25" s="611"/>
      <c r="DN25" s="611"/>
      <c r="DO25" s="611"/>
      <c r="DP25" s="611"/>
      <c r="DQ25" s="611"/>
      <c r="DR25" s="611"/>
      <c r="DS25" s="611"/>
      <c r="DT25" s="611"/>
      <c r="DU25" s="611"/>
      <c r="DV25" s="612"/>
      <c r="DW25" s="596">
        <v>21.7</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1605813</v>
      </c>
      <c r="CS26" s="592"/>
      <c r="CT26" s="592"/>
      <c r="CU26" s="592"/>
      <c r="CV26" s="592"/>
      <c r="CW26" s="592"/>
      <c r="CX26" s="592"/>
      <c r="CY26" s="593"/>
      <c r="CZ26" s="625">
        <v>9</v>
      </c>
      <c r="DA26" s="626"/>
      <c r="DB26" s="626"/>
      <c r="DC26" s="627"/>
      <c r="DD26" s="600">
        <v>1539804</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1188173</v>
      </c>
      <c r="S27" s="592"/>
      <c r="T27" s="592"/>
      <c r="U27" s="592"/>
      <c r="V27" s="592"/>
      <c r="W27" s="592"/>
      <c r="X27" s="592"/>
      <c r="Y27" s="593"/>
      <c r="Z27" s="594">
        <v>6.5</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2349329</v>
      </c>
      <c r="BH27" s="592"/>
      <c r="BI27" s="592"/>
      <c r="BJ27" s="592"/>
      <c r="BK27" s="592"/>
      <c r="BL27" s="592"/>
      <c r="BM27" s="592"/>
      <c r="BN27" s="593"/>
      <c r="BO27" s="594">
        <v>100</v>
      </c>
      <c r="BP27" s="594"/>
      <c r="BQ27" s="594"/>
      <c r="BR27" s="594"/>
      <c r="BS27" s="600">
        <v>11104</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3326892</v>
      </c>
      <c r="CS27" s="611"/>
      <c r="CT27" s="611"/>
      <c r="CU27" s="611"/>
      <c r="CV27" s="611"/>
      <c r="CW27" s="611"/>
      <c r="CX27" s="611"/>
      <c r="CY27" s="612"/>
      <c r="CZ27" s="625">
        <v>18.600000000000001</v>
      </c>
      <c r="DA27" s="626"/>
      <c r="DB27" s="626"/>
      <c r="DC27" s="627"/>
      <c r="DD27" s="600">
        <v>955831</v>
      </c>
      <c r="DE27" s="611"/>
      <c r="DF27" s="611"/>
      <c r="DG27" s="611"/>
      <c r="DH27" s="611"/>
      <c r="DI27" s="611"/>
      <c r="DJ27" s="611"/>
      <c r="DK27" s="612"/>
      <c r="DL27" s="600">
        <v>912685</v>
      </c>
      <c r="DM27" s="611"/>
      <c r="DN27" s="611"/>
      <c r="DO27" s="611"/>
      <c r="DP27" s="611"/>
      <c r="DQ27" s="611"/>
      <c r="DR27" s="611"/>
      <c r="DS27" s="611"/>
      <c r="DT27" s="611"/>
      <c r="DU27" s="611"/>
      <c r="DV27" s="612"/>
      <c r="DW27" s="596">
        <v>8</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56582</v>
      </c>
      <c r="S28" s="592"/>
      <c r="T28" s="592"/>
      <c r="U28" s="592"/>
      <c r="V28" s="592"/>
      <c r="W28" s="592"/>
      <c r="X28" s="592"/>
      <c r="Y28" s="593"/>
      <c r="Z28" s="594">
        <v>0.3</v>
      </c>
      <c r="AA28" s="594"/>
      <c r="AB28" s="594"/>
      <c r="AC28" s="594"/>
      <c r="AD28" s="595">
        <v>7265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2732227</v>
      </c>
      <c r="CS28" s="592"/>
      <c r="CT28" s="592"/>
      <c r="CU28" s="592"/>
      <c r="CV28" s="592"/>
      <c r="CW28" s="592"/>
      <c r="CX28" s="592"/>
      <c r="CY28" s="593"/>
      <c r="CZ28" s="625">
        <v>15.2</v>
      </c>
      <c r="DA28" s="626"/>
      <c r="DB28" s="626"/>
      <c r="DC28" s="627"/>
      <c r="DD28" s="600">
        <v>2729537</v>
      </c>
      <c r="DE28" s="592"/>
      <c r="DF28" s="592"/>
      <c r="DG28" s="592"/>
      <c r="DH28" s="592"/>
      <c r="DI28" s="592"/>
      <c r="DJ28" s="592"/>
      <c r="DK28" s="593"/>
      <c r="DL28" s="600">
        <v>2559201</v>
      </c>
      <c r="DM28" s="592"/>
      <c r="DN28" s="592"/>
      <c r="DO28" s="592"/>
      <c r="DP28" s="592"/>
      <c r="DQ28" s="592"/>
      <c r="DR28" s="592"/>
      <c r="DS28" s="592"/>
      <c r="DT28" s="592"/>
      <c r="DU28" s="592"/>
      <c r="DV28" s="593"/>
      <c r="DW28" s="596">
        <v>22.5</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823</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2732206</v>
      </c>
      <c r="CS29" s="611"/>
      <c r="CT29" s="611"/>
      <c r="CU29" s="611"/>
      <c r="CV29" s="611"/>
      <c r="CW29" s="611"/>
      <c r="CX29" s="611"/>
      <c r="CY29" s="612"/>
      <c r="CZ29" s="625">
        <v>15.2</v>
      </c>
      <c r="DA29" s="626"/>
      <c r="DB29" s="626"/>
      <c r="DC29" s="627"/>
      <c r="DD29" s="600">
        <v>2729516</v>
      </c>
      <c r="DE29" s="611"/>
      <c r="DF29" s="611"/>
      <c r="DG29" s="611"/>
      <c r="DH29" s="611"/>
      <c r="DI29" s="611"/>
      <c r="DJ29" s="611"/>
      <c r="DK29" s="612"/>
      <c r="DL29" s="600">
        <v>2559180</v>
      </c>
      <c r="DM29" s="611"/>
      <c r="DN29" s="611"/>
      <c r="DO29" s="611"/>
      <c r="DP29" s="611"/>
      <c r="DQ29" s="611"/>
      <c r="DR29" s="611"/>
      <c r="DS29" s="611"/>
      <c r="DT29" s="611"/>
      <c r="DU29" s="611"/>
      <c r="DV29" s="612"/>
      <c r="DW29" s="596">
        <v>22.5</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998</v>
      </c>
      <c r="S30" s="592"/>
      <c r="T30" s="592"/>
      <c r="U30" s="592"/>
      <c r="V30" s="592"/>
      <c r="W30" s="592"/>
      <c r="X30" s="592"/>
      <c r="Y30" s="593"/>
      <c r="Z30" s="594">
        <v>0</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97.9</v>
      </c>
      <c r="BH30" s="650"/>
      <c r="BI30" s="650"/>
      <c r="BJ30" s="650"/>
      <c r="BK30" s="650"/>
      <c r="BL30" s="650"/>
      <c r="BM30" s="586">
        <v>93.2</v>
      </c>
      <c r="BN30" s="650"/>
      <c r="BO30" s="650"/>
      <c r="BP30" s="650"/>
      <c r="BQ30" s="651"/>
      <c r="BR30" s="649">
        <v>97.9</v>
      </c>
      <c r="BS30" s="650"/>
      <c r="BT30" s="650"/>
      <c r="BU30" s="650"/>
      <c r="BV30" s="650"/>
      <c r="BW30" s="650"/>
      <c r="BX30" s="586">
        <v>93.4</v>
      </c>
      <c r="BY30" s="650"/>
      <c r="BZ30" s="650"/>
      <c r="CA30" s="650"/>
      <c r="CB30" s="651"/>
      <c r="CD30" s="654"/>
      <c r="CE30" s="655"/>
      <c r="CF30" s="605" t="s">
        <v>293</v>
      </c>
      <c r="CG30" s="606"/>
      <c r="CH30" s="606"/>
      <c r="CI30" s="606"/>
      <c r="CJ30" s="606"/>
      <c r="CK30" s="606"/>
      <c r="CL30" s="606"/>
      <c r="CM30" s="606"/>
      <c r="CN30" s="606"/>
      <c r="CO30" s="606"/>
      <c r="CP30" s="606"/>
      <c r="CQ30" s="607"/>
      <c r="CR30" s="591">
        <v>2568488</v>
      </c>
      <c r="CS30" s="592"/>
      <c r="CT30" s="592"/>
      <c r="CU30" s="592"/>
      <c r="CV30" s="592"/>
      <c r="CW30" s="592"/>
      <c r="CX30" s="592"/>
      <c r="CY30" s="593"/>
      <c r="CZ30" s="625">
        <v>14.3</v>
      </c>
      <c r="DA30" s="626"/>
      <c r="DB30" s="626"/>
      <c r="DC30" s="627"/>
      <c r="DD30" s="600">
        <v>2565798</v>
      </c>
      <c r="DE30" s="592"/>
      <c r="DF30" s="592"/>
      <c r="DG30" s="592"/>
      <c r="DH30" s="592"/>
      <c r="DI30" s="592"/>
      <c r="DJ30" s="592"/>
      <c r="DK30" s="593"/>
      <c r="DL30" s="600">
        <v>2395462</v>
      </c>
      <c r="DM30" s="592"/>
      <c r="DN30" s="592"/>
      <c r="DO30" s="592"/>
      <c r="DP30" s="592"/>
      <c r="DQ30" s="592"/>
      <c r="DR30" s="592"/>
      <c r="DS30" s="592"/>
      <c r="DT30" s="592"/>
      <c r="DU30" s="592"/>
      <c r="DV30" s="593"/>
      <c r="DW30" s="596">
        <v>21.1</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198480</v>
      </c>
      <c r="S31" s="592"/>
      <c r="T31" s="592"/>
      <c r="U31" s="592"/>
      <c r="V31" s="592"/>
      <c r="W31" s="592"/>
      <c r="X31" s="592"/>
      <c r="Y31" s="593"/>
      <c r="Z31" s="594">
        <v>1.1000000000000001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98.3</v>
      </c>
      <c r="BH31" s="611"/>
      <c r="BI31" s="611"/>
      <c r="BJ31" s="611"/>
      <c r="BK31" s="611"/>
      <c r="BL31" s="611"/>
      <c r="BM31" s="597">
        <v>94.7</v>
      </c>
      <c r="BN31" s="647"/>
      <c r="BO31" s="647"/>
      <c r="BP31" s="647"/>
      <c r="BQ31" s="648"/>
      <c r="BR31" s="646">
        <v>98.3</v>
      </c>
      <c r="BS31" s="611"/>
      <c r="BT31" s="611"/>
      <c r="BU31" s="611"/>
      <c r="BV31" s="611"/>
      <c r="BW31" s="611"/>
      <c r="BX31" s="597">
        <v>94.4</v>
      </c>
      <c r="BY31" s="647"/>
      <c r="BZ31" s="647"/>
      <c r="CA31" s="647"/>
      <c r="CB31" s="648"/>
      <c r="CD31" s="654"/>
      <c r="CE31" s="655"/>
      <c r="CF31" s="605" t="s">
        <v>297</v>
      </c>
      <c r="CG31" s="606"/>
      <c r="CH31" s="606"/>
      <c r="CI31" s="606"/>
      <c r="CJ31" s="606"/>
      <c r="CK31" s="606"/>
      <c r="CL31" s="606"/>
      <c r="CM31" s="606"/>
      <c r="CN31" s="606"/>
      <c r="CO31" s="606"/>
      <c r="CP31" s="606"/>
      <c r="CQ31" s="607"/>
      <c r="CR31" s="591">
        <v>163718</v>
      </c>
      <c r="CS31" s="611"/>
      <c r="CT31" s="611"/>
      <c r="CU31" s="611"/>
      <c r="CV31" s="611"/>
      <c r="CW31" s="611"/>
      <c r="CX31" s="611"/>
      <c r="CY31" s="612"/>
      <c r="CZ31" s="625">
        <v>0.9</v>
      </c>
      <c r="DA31" s="626"/>
      <c r="DB31" s="626"/>
      <c r="DC31" s="627"/>
      <c r="DD31" s="600">
        <v>163718</v>
      </c>
      <c r="DE31" s="611"/>
      <c r="DF31" s="611"/>
      <c r="DG31" s="611"/>
      <c r="DH31" s="611"/>
      <c r="DI31" s="611"/>
      <c r="DJ31" s="611"/>
      <c r="DK31" s="612"/>
      <c r="DL31" s="600">
        <v>163718</v>
      </c>
      <c r="DM31" s="611"/>
      <c r="DN31" s="611"/>
      <c r="DO31" s="611"/>
      <c r="DP31" s="611"/>
      <c r="DQ31" s="611"/>
      <c r="DR31" s="611"/>
      <c r="DS31" s="611"/>
      <c r="DT31" s="611"/>
      <c r="DU31" s="611"/>
      <c r="DV31" s="612"/>
      <c r="DW31" s="596">
        <v>1.4</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676460</v>
      </c>
      <c r="S32" s="592"/>
      <c r="T32" s="592"/>
      <c r="U32" s="592"/>
      <c r="V32" s="592"/>
      <c r="W32" s="592"/>
      <c r="X32" s="592"/>
      <c r="Y32" s="593"/>
      <c r="Z32" s="594">
        <v>3.7</v>
      </c>
      <c r="AA32" s="594"/>
      <c r="AB32" s="594"/>
      <c r="AC32" s="594"/>
      <c r="AD32" s="595">
        <v>1354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v>
      </c>
      <c r="BH32" s="659"/>
      <c r="BI32" s="659"/>
      <c r="BJ32" s="659"/>
      <c r="BK32" s="659"/>
      <c r="BL32" s="659"/>
      <c r="BM32" s="660">
        <v>90.4</v>
      </c>
      <c r="BN32" s="659"/>
      <c r="BO32" s="659"/>
      <c r="BP32" s="659"/>
      <c r="BQ32" s="661"/>
      <c r="BR32" s="658">
        <v>97.1</v>
      </c>
      <c r="BS32" s="659"/>
      <c r="BT32" s="659"/>
      <c r="BU32" s="659"/>
      <c r="BV32" s="659"/>
      <c r="BW32" s="659"/>
      <c r="BX32" s="660">
        <v>91.3</v>
      </c>
      <c r="BY32" s="659"/>
      <c r="BZ32" s="659"/>
      <c r="CA32" s="659"/>
      <c r="CB32" s="661"/>
      <c r="CD32" s="656"/>
      <c r="CE32" s="657"/>
      <c r="CF32" s="605" t="s">
        <v>300</v>
      </c>
      <c r="CG32" s="606"/>
      <c r="CH32" s="606"/>
      <c r="CI32" s="606"/>
      <c r="CJ32" s="606"/>
      <c r="CK32" s="606"/>
      <c r="CL32" s="606"/>
      <c r="CM32" s="606"/>
      <c r="CN32" s="606"/>
      <c r="CO32" s="606"/>
      <c r="CP32" s="606"/>
      <c r="CQ32" s="607"/>
      <c r="CR32" s="591">
        <v>21</v>
      </c>
      <c r="CS32" s="592"/>
      <c r="CT32" s="592"/>
      <c r="CU32" s="592"/>
      <c r="CV32" s="592"/>
      <c r="CW32" s="592"/>
      <c r="CX32" s="592"/>
      <c r="CY32" s="593"/>
      <c r="CZ32" s="625">
        <v>0</v>
      </c>
      <c r="DA32" s="626"/>
      <c r="DB32" s="626"/>
      <c r="DC32" s="627"/>
      <c r="DD32" s="600">
        <v>21</v>
      </c>
      <c r="DE32" s="592"/>
      <c r="DF32" s="592"/>
      <c r="DG32" s="592"/>
      <c r="DH32" s="592"/>
      <c r="DI32" s="592"/>
      <c r="DJ32" s="592"/>
      <c r="DK32" s="593"/>
      <c r="DL32" s="600">
        <v>21</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2131748</v>
      </c>
      <c r="S33" s="592"/>
      <c r="T33" s="592"/>
      <c r="U33" s="592"/>
      <c r="V33" s="592"/>
      <c r="W33" s="592"/>
      <c r="X33" s="592"/>
      <c r="Y33" s="593"/>
      <c r="Z33" s="594">
        <v>11.6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6614557</v>
      </c>
      <c r="CS33" s="611"/>
      <c r="CT33" s="611"/>
      <c r="CU33" s="611"/>
      <c r="CV33" s="611"/>
      <c r="CW33" s="611"/>
      <c r="CX33" s="611"/>
      <c r="CY33" s="612"/>
      <c r="CZ33" s="625">
        <v>36.9</v>
      </c>
      <c r="DA33" s="626"/>
      <c r="DB33" s="626"/>
      <c r="DC33" s="627"/>
      <c r="DD33" s="600">
        <v>5354481</v>
      </c>
      <c r="DE33" s="611"/>
      <c r="DF33" s="611"/>
      <c r="DG33" s="611"/>
      <c r="DH33" s="611"/>
      <c r="DI33" s="611"/>
      <c r="DJ33" s="611"/>
      <c r="DK33" s="612"/>
      <c r="DL33" s="600">
        <v>3923075</v>
      </c>
      <c r="DM33" s="611"/>
      <c r="DN33" s="611"/>
      <c r="DO33" s="611"/>
      <c r="DP33" s="611"/>
      <c r="DQ33" s="611"/>
      <c r="DR33" s="611"/>
      <c r="DS33" s="611"/>
      <c r="DT33" s="611"/>
      <c r="DU33" s="611"/>
      <c r="DV33" s="612"/>
      <c r="DW33" s="596">
        <v>34.5</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1502362</v>
      </c>
      <c r="CS34" s="592"/>
      <c r="CT34" s="592"/>
      <c r="CU34" s="592"/>
      <c r="CV34" s="592"/>
      <c r="CW34" s="592"/>
      <c r="CX34" s="592"/>
      <c r="CY34" s="593"/>
      <c r="CZ34" s="625">
        <v>8.4</v>
      </c>
      <c r="DA34" s="626"/>
      <c r="DB34" s="626"/>
      <c r="DC34" s="627"/>
      <c r="DD34" s="600">
        <v>1199624</v>
      </c>
      <c r="DE34" s="592"/>
      <c r="DF34" s="592"/>
      <c r="DG34" s="592"/>
      <c r="DH34" s="592"/>
      <c r="DI34" s="592"/>
      <c r="DJ34" s="592"/>
      <c r="DK34" s="593"/>
      <c r="DL34" s="600">
        <v>1117003</v>
      </c>
      <c r="DM34" s="592"/>
      <c r="DN34" s="592"/>
      <c r="DO34" s="592"/>
      <c r="DP34" s="592"/>
      <c r="DQ34" s="592"/>
      <c r="DR34" s="592"/>
      <c r="DS34" s="592"/>
      <c r="DT34" s="592"/>
      <c r="DU34" s="592"/>
      <c r="DV34" s="593"/>
      <c r="DW34" s="596">
        <v>9.8000000000000007</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641748</v>
      </c>
      <c r="S35" s="592"/>
      <c r="T35" s="592"/>
      <c r="U35" s="592"/>
      <c r="V35" s="592"/>
      <c r="W35" s="592"/>
      <c r="X35" s="592"/>
      <c r="Y35" s="593"/>
      <c r="Z35" s="594">
        <v>3.5</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2366684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5907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278468</v>
      </c>
      <c r="CS35" s="611"/>
      <c r="CT35" s="611"/>
      <c r="CU35" s="611"/>
      <c r="CV35" s="611"/>
      <c r="CW35" s="611"/>
      <c r="CX35" s="611"/>
      <c r="CY35" s="612"/>
      <c r="CZ35" s="625">
        <v>1.6</v>
      </c>
      <c r="DA35" s="626"/>
      <c r="DB35" s="626"/>
      <c r="DC35" s="627"/>
      <c r="DD35" s="600">
        <v>262440</v>
      </c>
      <c r="DE35" s="611"/>
      <c r="DF35" s="611"/>
      <c r="DG35" s="611"/>
      <c r="DH35" s="611"/>
      <c r="DI35" s="611"/>
      <c r="DJ35" s="611"/>
      <c r="DK35" s="612"/>
      <c r="DL35" s="600">
        <v>120199</v>
      </c>
      <c r="DM35" s="611"/>
      <c r="DN35" s="611"/>
      <c r="DO35" s="611"/>
      <c r="DP35" s="611"/>
      <c r="DQ35" s="611"/>
      <c r="DR35" s="611"/>
      <c r="DS35" s="611"/>
      <c r="DT35" s="611"/>
      <c r="DU35" s="611"/>
      <c r="DV35" s="612"/>
      <c r="DW35" s="596">
        <v>1.1000000000000001</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18379650</v>
      </c>
      <c r="S36" s="664"/>
      <c r="T36" s="664"/>
      <c r="U36" s="664"/>
      <c r="V36" s="664"/>
      <c r="W36" s="664"/>
      <c r="X36" s="664"/>
      <c r="Y36" s="665"/>
      <c r="Z36" s="666">
        <v>100</v>
      </c>
      <c r="AA36" s="666"/>
      <c r="AB36" s="666"/>
      <c r="AC36" s="666"/>
      <c r="AD36" s="667">
        <v>10726924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818784</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-57132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2058927</v>
      </c>
      <c r="CS36" s="592"/>
      <c r="CT36" s="592"/>
      <c r="CU36" s="592"/>
      <c r="CV36" s="592"/>
      <c r="CW36" s="592"/>
      <c r="CX36" s="592"/>
      <c r="CY36" s="593"/>
      <c r="CZ36" s="625">
        <v>11.5</v>
      </c>
      <c r="DA36" s="626"/>
      <c r="DB36" s="626"/>
      <c r="DC36" s="627"/>
      <c r="DD36" s="600">
        <v>1787441</v>
      </c>
      <c r="DE36" s="592"/>
      <c r="DF36" s="592"/>
      <c r="DG36" s="592"/>
      <c r="DH36" s="592"/>
      <c r="DI36" s="592"/>
      <c r="DJ36" s="592"/>
      <c r="DK36" s="593"/>
      <c r="DL36" s="600">
        <v>1445059</v>
      </c>
      <c r="DM36" s="592"/>
      <c r="DN36" s="592"/>
      <c r="DO36" s="592"/>
      <c r="DP36" s="592"/>
      <c r="DQ36" s="592"/>
      <c r="DR36" s="592"/>
      <c r="DS36" s="592"/>
      <c r="DT36" s="592"/>
      <c r="DU36" s="592"/>
      <c r="DV36" s="593"/>
      <c r="DW36" s="596">
        <v>12.7</v>
      </c>
      <c r="DX36" s="623"/>
      <c r="DY36" s="623"/>
      <c r="DZ36" s="623"/>
      <c r="EA36" s="623"/>
      <c r="EB36" s="623"/>
      <c r="EC36" s="624"/>
    </row>
    <row r="37" spans="2:133" ht="11.25" customHeight="1">
      <c r="AQ37" s="670" t="s">
        <v>315</v>
      </c>
      <c r="AR37" s="671"/>
      <c r="AS37" s="671"/>
      <c r="AT37" s="671"/>
      <c r="AU37" s="671"/>
      <c r="AV37" s="671"/>
      <c r="AW37" s="671"/>
      <c r="AX37" s="671"/>
      <c r="AY37" s="672"/>
      <c r="AZ37" s="591">
        <v>86335</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5521</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910033</v>
      </c>
      <c r="CS37" s="611"/>
      <c r="CT37" s="611"/>
      <c r="CU37" s="611"/>
      <c r="CV37" s="611"/>
      <c r="CW37" s="611"/>
      <c r="CX37" s="611"/>
      <c r="CY37" s="612"/>
      <c r="CZ37" s="625">
        <v>5.0999999999999996</v>
      </c>
      <c r="DA37" s="626"/>
      <c r="DB37" s="626"/>
      <c r="DC37" s="627"/>
      <c r="DD37" s="600">
        <v>910033</v>
      </c>
      <c r="DE37" s="611"/>
      <c r="DF37" s="611"/>
      <c r="DG37" s="611"/>
      <c r="DH37" s="611"/>
      <c r="DI37" s="611"/>
      <c r="DJ37" s="611"/>
      <c r="DK37" s="612"/>
      <c r="DL37" s="600">
        <v>836624</v>
      </c>
      <c r="DM37" s="611"/>
      <c r="DN37" s="611"/>
      <c r="DO37" s="611"/>
      <c r="DP37" s="611"/>
      <c r="DQ37" s="611"/>
      <c r="DR37" s="611"/>
      <c r="DS37" s="611"/>
      <c r="DT37" s="611"/>
      <c r="DU37" s="611"/>
      <c r="DV37" s="612"/>
      <c r="DW37" s="596">
        <v>7.4</v>
      </c>
      <c r="DX37" s="623"/>
      <c r="DY37" s="623"/>
      <c r="DZ37" s="623"/>
      <c r="EA37" s="623"/>
      <c r="EB37" s="623"/>
      <c r="EC37" s="624"/>
    </row>
    <row r="38" spans="2:133" ht="11.25" customHeight="1">
      <c r="AQ38" s="670" t="s">
        <v>318</v>
      </c>
      <c r="AR38" s="671"/>
      <c r="AS38" s="671"/>
      <c r="AT38" s="671"/>
      <c r="AU38" s="671"/>
      <c r="AV38" s="671"/>
      <c r="AW38" s="671"/>
      <c r="AX38" s="671"/>
      <c r="AY38" s="672"/>
      <c r="AZ38" s="591">
        <v>28104</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10515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1461565</v>
      </c>
      <c r="CS38" s="592"/>
      <c r="CT38" s="592"/>
      <c r="CU38" s="592"/>
      <c r="CV38" s="592"/>
      <c r="CW38" s="592"/>
      <c r="CX38" s="592"/>
      <c r="CY38" s="593"/>
      <c r="CZ38" s="625">
        <v>8.1999999999999993</v>
      </c>
      <c r="DA38" s="626"/>
      <c r="DB38" s="626"/>
      <c r="DC38" s="627"/>
      <c r="DD38" s="600">
        <v>1197947</v>
      </c>
      <c r="DE38" s="592"/>
      <c r="DF38" s="592"/>
      <c r="DG38" s="592"/>
      <c r="DH38" s="592"/>
      <c r="DI38" s="592"/>
      <c r="DJ38" s="592"/>
      <c r="DK38" s="593"/>
      <c r="DL38" s="600">
        <v>1136264</v>
      </c>
      <c r="DM38" s="592"/>
      <c r="DN38" s="592"/>
      <c r="DO38" s="592"/>
      <c r="DP38" s="592"/>
      <c r="DQ38" s="592"/>
      <c r="DR38" s="592"/>
      <c r="DS38" s="592"/>
      <c r="DT38" s="592"/>
      <c r="DU38" s="592"/>
      <c r="DV38" s="593"/>
      <c r="DW38" s="596">
        <v>10</v>
      </c>
      <c r="DX38" s="623"/>
      <c r="DY38" s="623"/>
      <c r="DZ38" s="623"/>
      <c r="EA38" s="623"/>
      <c r="EB38" s="623"/>
      <c r="EC38" s="624"/>
    </row>
    <row r="39" spans="2:133" ht="11.25" customHeight="1">
      <c r="AQ39" s="670" t="s">
        <v>321</v>
      </c>
      <c r="AR39" s="671"/>
      <c r="AS39" s="671"/>
      <c r="AT39" s="671"/>
      <c r="AU39" s="671"/>
      <c r="AV39" s="671"/>
      <c r="AW39" s="671"/>
      <c r="AX39" s="671"/>
      <c r="AY39" s="672"/>
      <c r="AZ39" s="591" t="s">
        <v>322</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91</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489281</v>
      </c>
      <c r="CS39" s="611"/>
      <c r="CT39" s="611"/>
      <c r="CU39" s="611"/>
      <c r="CV39" s="611"/>
      <c r="CW39" s="611"/>
      <c r="CX39" s="611"/>
      <c r="CY39" s="612"/>
      <c r="CZ39" s="625">
        <v>2.7</v>
      </c>
      <c r="DA39" s="626"/>
      <c r="DB39" s="626"/>
      <c r="DC39" s="627"/>
      <c r="DD39" s="600">
        <v>480580</v>
      </c>
      <c r="DE39" s="611"/>
      <c r="DF39" s="611"/>
      <c r="DG39" s="611"/>
      <c r="DH39" s="611"/>
      <c r="DI39" s="611"/>
      <c r="DJ39" s="611"/>
      <c r="DK39" s="612"/>
      <c r="DL39" s="600" t="s">
        <v>322</v>
      </c>
      <c r="DM39" s="611"/>
      <c r="DN39" s="611"/>
      <c r="DO39" s="611"/>
      <c r="DP39" s="611"/>
      <c r="DQ39" s="611"/>
      <c r="DR39" s="611"/>
      <c r="DS39" s="611"/>
      <c r="DT39" s="611"/>
      <c r="DU39" s="611"/>
      <c r="DV39" s="612"/>
      <c r="DW39" s="596"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440470</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113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823954</v>
      </c>
      <c r="CS40" s="592"/>
      <c r="CT40" s="592"/>
      <c r="CU40" s="592"/>
      <c r="CV40" s="592"/>
      <c r="CW40" s="592"/>
      <c r="CX40" s="592"/>
      <c r="CY40" s="593"/>
      <c r="CZ40" s="625">
        <v>4.5999999999999996</v>
      </c>
      <c r="DA40" s="626"/>
      <c r="DB40" s="626"/>
      <c r="DC40" s="627"/>
      <c r="DD40" s="600">
        <v>426449</v>
      </c>
      <c r="DE40" s="592"/>
      <c r="DF40" s="592"/>
      <c r="DG40" s="592"/>
      <c r="DH40" s="592"/>
      <c r="DI40" s="592"/>
      <c r="DJ40" s="592"/>
      <c r="DK40" s="593"/>
      <c r="DL40" s="600">
        <v>104550</v>
      </c>
      <c r="DM40" s="592"/>
      <c r="DN40" s="592"/>
      <c r="DO40" s="592"/>
      <c r="DP40" s="592"/>
      <c r="DQ40" s="592"/>
      <c r="DR40" s="592"/>
      <c r="DS40" s="592"/>
      <c r="DT40" s="592"/>
      <c r="DU40" s="592"/>
      <c r="DV40" s="593"/>
      <c r="DW40" s="596">
        <v>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992991</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261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2685658</v>
      </c>
      <c r="CS42" s="592"/>
      <c r="CT42" s="592"/>
      <c r="CU42" s="592"/>
      <c r="CV42" s="592"/>
      <c r="CW42" s="592"/>
      <c r="CX42" s="592"/>
      <c r="CY42" s="593"/>
      <c r="CZ42" s="625">
        <v>15</v>
      </c>
      <c r="DA42" s="674"/>
      <c r="DB42" s="674"/>
      <c r="DC42" s="675"/>
      <c r="DD42" s="600">
        <v>746395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65755</v>
      </c>
      <c r="CS43" s="611"/>
      <c r="CT43" s="611"/>
      <c r="CU43" s="611"/>
      <c r="CV43" s="611"/>
      <c r="CW43" s="611"/>
      <c r="CX43" s="611"/>
      <c r="CY43" s="612"/>
      <c r="CZ43" s="625">
        <v>0.4</v>
      </c>
      <c r="DA43" s="626"/>
      <c r="DB43" s="626"/>
      <c r="DC43" s="627"/>
      <c r="DD43" s="600">
        <v>65755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2524562</v>
      </c>
      <c r="CS44" s="592"/>
      <c r="CT44" s="592"/>
      <c r="CU44" s="592"/>
      <c r="CV44" s="592"/>
      <c r="CW44" s="592"/>
      <c r="CX44" s="592"/>
      <c r="CY44" s="593"/>
      <c r="CZ44" s="625">
        <v>14.1</v>
      </c>
      <c r="DA44" s="674"/>
      <c r="DB44" s="674"/>
      <c r="DC44" s="675"/>
      <c r="DD44" s="600">
        <v>641780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581394</v>
      </c>
      <c r="CS45" s="611"/>
      <c r="CT45" s="611"/>
      <c r="CU45" s="611"/>
      <c r="CV45" s="611"/>
      <c r="CW45" s="611"/>
      <c r="CX45" s="611"/>
      <c r="CY45" s="612"/>
      <c r="CZ45" s="625">
        <v>3.2</v>
      </c>
      <c r="DA45" s="626"/>
      <c r="DB45" s="626"/>
      <c r="DC45" s="627"/>
      <c r="DD45" s="600">
        <v>50263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1906987</v>
      </c>
      <c r="CS46" s="592"/>
      <c r="CT46" s="592"/>
      <c r="CU46" s="592"/>
      <c r="CV46" s="592"/>
      <c r="CW46" s="592"/>
      <c r="CX46" s="592"/>
      <c r="CY46" s="593"/>
      <c r="CZ46" s="625">
        <v>10.6</v>
      </c>
      <c r="DA46" s="674"/>
      <c r="DB46" s="674"/>
      <c r="DC46" s="675"/>
      <c r="DD46" s="600">
        <v>573348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161096</v>
      </c>
      <c r="CS47" s="611"/>
      <c r="CT47" s="611"/>
      <c r="CU47" s="611"/>
      <c r="CV47" s="611"/>
      <c r="CW47" s="611"/>
      <c r="CX47" s="611"/>
      <c r="CY47" s="612"/>
      <c r="CZ47" s="625">
        <v>0.9</v>
      </c>
      <c r="DA47" s="626"/>
      <c r="DB47" s="626"/>
      <c r="DC47" s="627"/>
      <c r="DD47" s="600">
        <v>104615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17919752</v>
      </c>
      <c r="CS49" s="659"/>
      <c r="CT49" s="659"/>
      <c r="CU49" s="659"/>
      <c r="CV49" s="659"/>
      <c r="CW49" s="659"/>
      <c r="CX49" s="659"/>
      <c r="CY49" s="686"/>
      <c r="CZ49" s="687">
        <v>100</v>
      </c>
      <c r="DA49" s="688"/>
      <c r="DB49" s="688"/>
      <c r="DC49" s="689"/>
      <c r="DD49" s="690">
        <v>12271445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18227</v>
      </c>
      <c r="R7" s="721"/>
      <c r="S7" s="721"/>
      <c r="T7" s="721"/>
      <c r="U7" s="721"/>
      <c r="V7" s="721">
        <v>17768</v>
      </c>
      <c r="W7" s="721"/>
      <c r="X7" s="721"/>
      <c r="Y7" s="721"/>
      <c r="Z7" s="721"/>
      <c r="AA7" s="721">
        <v>459</v>
      </c>
      <c r="AB7" s="721"/>
      <c r="AC7" s="721"/>
      <c r="AD7" s="721"/>
      <c r="AE7" s="722"/>
      <c r="AF7" s="723">
        <v>253</v>
      </c>
      <c r="AG7" s="724"/>
      <c r="AH7" s="724"/>
      <c r="AI7" s="724"/>
      <c r="AJ7" s="725"/>
      <c r="AK7" s="760" t="s">
        <v>534</v>
      </c>
      <c r="AL7" s="761"/>
      <c r="AM7" s="761"/>
      <c r="AN7" s="761"/>
      <c r="AO7" s="761"/>
      <c r="AP7" s="761">
        <v>12558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558</v>
      </c>
      <c r="BS7" s="764" t="s">
        <v>551</v>
      </c>
      <c r="BT7" s="765"/>
      <c r="BU7" s="765"/>
      <c r="BV7" s="765"/>
      <c r="BW7" s="765"/>
      <c r="BX7" s="765"/>
      <c r="BY7" s="765"/>
      <c r="BZ7" s="765"/>
      <c r="CA7" s="765"/>
      <c r="CB7" s="765"/>
      <c r="CC7" s="765"/>
      <c r="CD7" s="765"/>
      <c r="CE7" s="765"/>
      <c r="CF7" s="765"/>
      <c r="CG7" s="766"/>
      <c r="CH7" s="757">
        <v>0</v>
      </c>
      <c r="CI7" s="758"/>
      <c r="CJ7" s="758"/>
      <c r="CK7" s="758"/>
      <c r="CL7" s="759"/>
      <c r="CM7" s="757">
        <v>22</v>
      </c>
      <c r="CN7" s="758"/>
      <c r="CO7" s="758"/>
      <c r="CP7" s="758"/>
      <c r="CQ7" s="759"/>
      <c r="CR7" s="757">
        <v>5</v>
      </c>
      <c r="CS7" s="758"/>
      <c r="CT7" s="758"/>
      <c r="CU7" s="758"/>
      <c r="CV7" s="759"/>
      <c r="CW7" s="757" t="s">
        <v>556</v>
      </c>
      <c r="CX7" s="758"/>
      <c r="CY7" s="758"/>
      <c r="CZ7" s="758"/>
      <c r="DA7" s="759"/>
      <c r="DB7" s="757" t="s">
        <v>556</v>
      </c>
      <c r="DC7" s="758"/>
      <c r="DD7" s="758"/>
      <c r="DE7" s="758"/>
      <c r="DF7" s="759"/>
      <c r="DG7" s="757" t="s">
        <v>556</v>
      </c>
      <c r="DH7" s="758"/>
      <c r="DI7" s="758"/>
      <c r="DJ7" s="758"/>
      <c r="DK7" s="759"/>
      <c r="DL7" s="757" t="s">
        <v>556</v>
      </c>
      <c r="DM7" s="758"/>
      <c r="DN7" s="758"/>
      <c r="DO7" s="758"/>
      <c r="DP7" s="759"/>
      <c r="DQ7" s="757" t="s">
        <v>557</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341</v>
      </c>
      <c r="R8" s="745"/>
      <c r="S8" s="745"/>
      <c r="T8" s="745"/>
      <c r="U8" s="745"/>
      <c r="V8" s="745">
        <v>341</v>
      </c>
      <c r="W8" s="745"/>
      <c r="X8" s="745"/>
      <c r="Y8" s="745"/>
      <c r="Z8" s="745"/>
      <c r="AA8" s="745" t="s">
        <v>534</v>
      </c>
      <c r="AB8" s="745"/>
      <c r="AC8" s="745"/>
      <c r="AD8" s="745"/>
      <c r="AE8" s="746"/>
      <c r="AF8" s="747" t="s">
        <v>113</v>
      </c>
      <c r="AG8" s="748"/>
      <c r="AH8" s="748"/>
      <c r="AI8" s="748"/>
      <c r="AJ8" s="749"/>
      <c r="AK8" s="750">
        <v>201</v>
      </c>
      <c r="AL8" s="751"/>
      <c r="AM8" s="751"/>
      <c r="AN8" s="751"/>
      <c r="AO8" s="751"/>
      <c r="AP8" s="751">
        <v>118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555</v>
      </c>
      <c r="BT8" s="755"/>
      <c r="BU8" s="755"/>
      <c r="BV8" s="755"/>
      <c r="BW8" s="755"/>
      <c r="BX8" s="755"/>
      <c r="BY8" s="755"/>
      <c r="BZ8" s="755"/>
      <c r="CA8" s="755"/>
      <c r="CB8" s="755"/>
      <c r="CC8" s="755"/>
      <c r="CD8" s="755"/>
      <c r="CE8" s="755"/>
      <c r="CF8" s="755"/>
      <c r="CG8" s="756"/>
      <c r="CH8" s="767">
        <v>-15</v>
      </c>
      <c r="CI8" s="768"/>
      <c r="CJ8" s="768"/>
      <c r="CK8" s="768"/>
      <c r="CL8" s="769"/>
      <c r="CM8" s="767">
        <v>27</v>
      </c>
      <c r="CN8" s="768"/>
      <c r="CO8" s="768"/>
      <c r="CP8" s="768"/>
      <c r="CQ8" s="769"/>
      <c r="CR8" s="767">
        <v>19</v>
      </c>
      <c r="CS8" s="768"/>
      <c r="CT8" s="768"/>
      <c r="CU8" s="768"/>
      <c r="CV8" s="769"/>
      <c r="CW8" s="767" t="s">
        <v>556</v>
      </c>
      <c r="CX8" s="768"/>
      <c r="CY8" s="768"/>
      <c r="CZ8" s="768"/>
      <c r="DA8" s="769"/>
      <c r="DB8" s="767" t="s">
        <v>556</v>
      </c>
      <c r="DC8" s="768"/>
      <c r="DD8" s="768"/>
      <c r="DE8" s="768"/>
      <c r="DF8" s="769"/>
      <c r="DG8" s="767" t="s">
        <v>556</v>
      </c>
      <c r="DH8" s="768"/>
      <c r="DI8" s="768"/>
      <c r="DJ8" s="768"/>
      <c r="DK8" s="769"/>
      <c r="DL8" s="767" t="s">
        <v>556</v>
      </c>
      <c r="DM8" s="768"/>
      <c r="DN8" s="768"/>
      <c r="DO8" s="768"/>
      <c r="DP8" s="769"/>
      <c r="DQ8" s="767" t="s">
        <v>557</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11</v>
      </c>
      <c r="R9" s="745"/>
      <c r="S9" s="745"/>
      <c r="T9" s="745"/>
      <c r="U9" s="745"/>
      <c r="V9" s="745">
        <v>10</v>
      </c>
      <c r="W9" s="745"/>
      <c r="X9" s="745"/>
      <c r="Y9" s="745"/>
      <c r="Z9" s="745"/>
      <c r="AA9" s="745">
        <v>1</v>
      </c>
      <c r="AB9" s="745"/>
      <c r="AC9" s="745"/>
      <c r="AD9" s="745"/>
      <c r="AE9" s="746"/>
      <c r="AF9" s="747">
        <v>1</v>
      </c>
      <c r="AG9" s="748"/>
      <c r="AH9" s="748"/>
      <c r="AI9" s="748"/>
      <c r="AJ9" s="749"/>
      <c r="AK9" s="750" t="s">
        <v>534</v>
      </c>
      <c r="AL9" s="751"/>
      <c r="AM9" s="751"/>
      <c r="AN9" s="751"/>
      <c r="AO9" s="751"/>
      <c r="AP9" s="751" t="s">
        <v>534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18378</v>
      </c>
      <c r="R23" s="780"/>
      <c r="S23" s="780"/>
      <c r="T23" s="780"/>
      <c r="U23" s="780"/>
      <c r="V23" s="780">
        <v>17918</v>
      </c>
      <c r="W23" s="780"/>
      <c r="X23" s="780"/>
      <c r="Y23" s="780"/>
      <c r="Z23" s="780"/>
      <c r="AA23" s="780">
        <v>460</v>
      </c>
      <c r="AB23" s="780"/>
      <c r="AC23" s="780"/>
      <c r="AD23" s="780"/>
      <c r="AE23" s="781"/>
      <c r="AF23" s="782">
        <v>254</v>
      </c>
      <c r="AG23" s="780"/>
      <c r="AH23" s="780"/>
      <c r="AI23" s="780"/>
      <c r="AJ23" s="783"/>
      <c r="AK23" s="784"/>
      <c r="AL23" s="785"/>
      <c r="AM23" s="785"/>
      <c r="AN23" s="785"/>
      <c r="AO23" s="785"/>
      <c r="AP23" s="780">
        <v>12676</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4284</v>
      </c>
      <c r="R28" s="809"/>
      <c r="S28" s="809"/>
      <c r="T28" s="809"/>
      <c r="U28" s="809"/>
      <c r="V28" s="809">
        <v>4278</v>
      </c>
      <c r="W28" s="809"/>
      <c r="X28" s="809"/>
      <c r="Y28" s="809"/>
      <c r="Z28" s="809"/>
      <c r="AA28" s="809">
        <v>6</v>
      </c>
      <c r="AB28" s="809"/>
      <c r="AC28" s="809"/>
      <c r="AD28" s="809"/>
      <c r="AE28" s="810"/>
      <c r="AF28" s="811">
        <v>6</v>
      </c>
      <c r="AG28" s="809"/>
      <c r="AH28" s="809"/>
      <c r="AI28" s="809"/>
      <c r="AJ28" s="812"/>
      <c r="AK28" s="813">
        <v>403</v>
      </c>
      <c r="AL28" s="804"/>
      <c r="AM28" s="804"/>
      <c r="AN28" s="804"/>
      <c r="AO28" s="804"/>
      <c r="AP28" s="804" t="s">
        <v>534</v>
      </c>
      <c r="AQ28" s="804"/>
      <c r="AR28" s="804"/>
      <c r="AS28" s="804"/>
      <c r="AT28" s="804"/>
      <c r="AU28" s="804" t="s">
        <v>534</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3616</v>
      </c>
      <c r="R29" s="745"/>
      <c r="S29" s="745"/>
      <c r="T29" s="745"/>
      <c r="U29" s="745"/>
      <c r="V29" s="745">
        <v>3556</v>
      </c>
      <c r="W29" s="745"/>
      <c r="X29" s="745"/>
      <c r="Y29" s="745"/>
      <c r="Z29" s="745"/>
      <c r="AA29" s="745">
        <v>60</v>
      </c>
      <c r="AB29" s="745"/>
      <c r="AC29" s="745"/>
      <c r="AD29" s="745"/>
      <c r="AE29" s="746"/>
      <c r="AF29" s="747">
        <v>60</v>
      </c>
      <c r="AG29" s="748"/>
      <c r="AH29" s="748"/>
      <c r="AI29" s="748"/>
      <c r="AJ29" s="749"/>
      <c r="AK29" s="816">
        <v>570</v>
      </c>
      <c r="AL29" s="817"/>
      <c r="AM29" s="817"/>
      <c r="AN29" s="817"/>
      <c r="AO29" s="817"/>
      <c r="AP29" s="817">
        <v>61</v>
      </c>
      <c r="AQ29" s="817"/>
      <c r="AR29" s="817"/>
      <c r="AS29" s="817"/>
      <c r="AT29" s="817"/>
      <c r="AU29" s="817" t="s">
        <v>534</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257</v>
      </c>
      <c r="R30" s="745"/>
      <c r="S30" s="745"/>
      <c r="T30" s="745"/>
      <c r="U30" s="745"/>
      <c r="V30" s="745">
        <v>257</v>
      </c>
      <c r="W30" s="745"/>
      <c r="X30" s="745"/>
      <c r="Y30" s="745"/>
      <c r="Z30" s="745"/>
      <c r="AA30" s="745">
        <v>0</v>
      </c>
      <c r="AB30" s="745"/>
      <c r="AC30" s="745"/>
      <c r="AD30" s="745"/>
      <c r="AE30" s="746"/>
      <c r="AF30" s="747">
        <v>0</v>
      </c>
      <c r="AG30" s="748"/>
      <c r="AH30" s="748"/>
      <c r="AI30" s="748"/>
      <c r="AJ30" s="749"/>
      <c r="AK30" s="816">
        <v>100</v>
      </c>
      <c r="AL30" s="817"/>
      <c r="AM30" s="817"/>
      <c r="AN30" s="817"/>
      <c r="AO30" s="817"/>
      <c r="AP30" s="817" t="s">
        <v>534</v>
      </c>
      <c r="AQ30" s="817"/>
      <c r="AR30" s="817"/>
      <c r="AS30" s="817"/>
      <c r="AT30" s="817"/>
      <c r="AU30" s="817" t="s">
        <v>534</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700</v>
      </c>
      <c r="R31" s="745"/>
      <c r="S31" s="745"/>
      <c r="T31" s="745"/>
      <c r="U31" s="745"/>
      <c r="V31" s="745">
        <v>700</v>
      </c>
      <c r="W31" s="745"/>
      <c r="X31" s="745"/>
      <c r="Y31" s="745"/>
      <c r="Z31" s="745"/>
      <c r="AA31" s="745" t="s">
        <v>534</v>
      </c>
      <c r="AB31" s="745"/>
      <c r="AC31" s="745"/>
      <c r="AD31" s="745"/>
      <c r="AE31" s="746"/>
      <c r="AF31" s="747" t="s">
        <v>113</v>
      </c>
      <c r="AG31" s="748"/>
      <c r="AH31" s="748"/>
      <c r="AI31" s="748"/>
      <c r="AJ31" s="749"/>
      <c r="AK31" s="816">
        <v>221</v>
      </c>
      <c r="AL31" s="817"/>
      <c r="AM31" s="817"/>
      <c r="AN31" s="817"/>
      <c r="AO31" s="817"/>
      <c r="AP31" s="817">
        <v>255</v>
      </c>
      <c r="AQ31" s="817"/>
      <c r="AR31" s="817"/>
      <c r="AS31" s="817"/>
      <c r="AT31" s="817"/>
      <c r="AU31" s="817">
        <v>98</v>
      </c>
      <c r="AV31" s="817"/>
      <c r="AW31" s="817"/>
      <c r="AX31" s="817"/>
      <c r="AY31" s="817"/>
      <c r="AZ31" s="818" t="s">
        <v>534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507</v>
      </c>
      <c r="R32" s="745"/>
      <c r="S32" s="745"/>
      <c r="T32" s="745"/>
      <c r="U32" s="745"/>
      <c r="V32" s="745">
        <v>429</v>
      </c>
      <c r="W32" s="745"/>
      <c r="X32" s="745"/>
      <c r="Y32" s="745"/>
      <c r="Z32" s="745"/>
      <c r="AA32" s="745">
        <v>78</v>
      </c>
      <c r="AB32" s="745"/>
      <c r="AC32" s="745"/>
      <c r="AD32" s="745"/>
      <c r="AE32" s="746"/>
      <c r="AF32" s="747">
        <v>382</v>
      </c>
      <c r="AG32" s="748"/>
      <c r="AH32" s="748"/>
      <c r="AI32" s="748"/>
      <c r="AJ32" s="749"/>
      <c r="AK32" s="816">
        <v>27</v>
      </c>
      <c r="AL32" s="817"/>
      <c r="AM32" s="817"/>
      <c r="AN32" s="817"/>
      <c r="AO32" s="817"/>
      <c r="AP32" s="817">
        <v>516</v>
      </c>
      <c r="AQ32" s="817"/>
      <c r="AR32" s="817"/>
      <c r="AS32" s="817"/>
      <c r="AT32" s="817"/>
      <c r="AU32" s="817">
        <v>62</v>
      </c>
      <c r="AV32" s="817"/>
      <c r="AW32" s="817"/>
      <c r="AX32" s="817"/>
      <c r="AY32" s="817"/>
      <c r="AZ32" s="818" t="s">
        <v>534</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817</v>
      </c>
      <c r="R33" s="745"/>
      <c r="S33" s="745"/>
      <c r="T33" s="745"/>
      <c r="U33" s="745"/>
      <c r="V33" s="745">
        <v>882</v>
      </c>
      <c r="W33" s="745"/>
      <c r="X33" s="745"/>
      <c r="Y33" s="745"/>
      <c r="Z33" s="745"/>
      <c r="AA33" s="745">
        <v>-65</v>
      </c>
      <c r="AB33" s="745"/>
      <c r="AC33" s="745"/>
      <c r="AD33" s="745"/>
      <c r="AE33" s="746"/>
      <c r="AF33" s="747">
        <v>77</v>
      </c>
      <c r="AG33" s="748"/>
      <c r="AH33" s="748"/>
      <c r="AI33" s="748"/>
      <c r="AJ33" s="749"/>
      <c r="AK33" s="816">
        <v>819</v>
      </c>
      <c r="AL33" s="817"/>
      <c r="AM33" s="817"/>
      <c r="AN33" s="817"/>
      <c r="AO33" s="817"/>
      <c r="AP33" s="817">
        <v>8754</v>
      </c>
      <c r="AQ33" s="817"/>
      <c r="AR33" s="817"/>
      <c r="AS33" s="817"/>
      <c r="AT33" s="817"/>
      <c r="AU33" s="817">
        <v>6478</v>
      </c>
      <c r="AV33" s="817"/>
      <c r="AW33" s="817"/>
      <c r="AX33" s="817"/>
      <c r="AY33" s="817"/>
      <c r="AZ33" s="818" t="s">
        <v>534</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43</v>
      </c>
      <c r="R34" s="745"/>
      <c r="S34" s="745"/>
      <c r="T34" s="745"/>
      <c r="U34" s="745"/>
      <c r="V34" s="745">
        <v>43</v>
      </c>
      <c r="W34" s="745"/>
      <c r="X34" s="745"/>
      <c r="Y34" s="745"/>
      <c r="Z34" s="745"/>
      <c r="AA34" s="745" t="s">
        <v>534</v>
      </c>
      <c r="AB34" s="745"/>
      <c r="AC34" s="745"/>
      <c r="AD34" s="745"/>
      <c r="AE34" s="746"/>
      <c r="AF34" s="747" t="s">
        <v>113</v>
      </c>
      <c r="AG34" s="748"/>
      <c r="AH34" s="748"/>
      <c r="AI34" s="748"/>
      <c r="AJ34" s="749"/>
      <c r="AK34" s="816">
        <v>38</v>
      </c>
      <c r="AL34" s="817"/>
      <c r="AM34" s="817"/>
      <c r="AN34" s="817"/>
      <c r="AO34" s="817"/>
      <c r="AP34" s="817">
        <v>32</v>
      </c>
      <c r="AQ34" s="817"/>
      <c r="AR34" s="817"/>
      <c r="AS34" s="817"/>
      <c r="AT34" s="817"/>
      <c r="AU34" s="817">
        <v>28</v>
      </c>
      <c r="AV34" s="817"/>
      <c r="AW34" s="817"/>
      <c r="AX34" s="817"/>
      <c r="AY34" s="817"/>
      <c r="AZ34" s="818" t="s">
        <v>534</v>
      </c>
      <c r="BA34" s="818"/>
      <c r="BB34" s="818"/>
      <c r="BC34" s="818"/>
      <c r="BD34" s="818"/>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7</v>
      </c>
      <c r="R68" s="852"/>
      <c r="S68" s="852"/>
      <c r="T68" s="852"/>
      <c r="U68" s="852"/>
      <c r="V68" s="852">
        <v>5</v>
      </c>
      <c r="W68" s="852"/>
      <c r="X68" s="852"/>
      <c r="Y68" s="852"/>
      <c r="Z68" s="852"/>
      <c r="AA68" s="852">
        <v>2</v>
      </c>
      <c r="AB68" s="852"/>
      <c r="AC68" s="852"/>
      <c r="AD68" s="852"/>
      <c r="AE68" s="852"/>
      <c r="AF68" s="852">
        <v>2</v>
      </c>
      <c r="AG68" s="852"/>
      <c r="AH68" s="852"/>
      <c r="AI68" s="852"/>
      <c r="AJ68" s="852"/>
      <c r="AK68" s="852" t="s">
        <v>553</v>
      </c>
      <c r="AL68" s="852"/>
      <c r="AM68" s="852"/>
      <c r="AN68" s="852"/>
      <c r="AO68" s="852"/>
      <c r="AP68" s="852" t="s">
        <v>552</v>
      </c>
      <c r="AQ68" s="852"/>
      <c r="AR68" s="852"/>
      <c r="AS68" s="852"/>
      <c r="AT68" s="852"/>
      <c r="AU68" s="852" t="s">
        <v>552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13392</v>
      </c>
      <c r="R69" s="817"/>
      <c r="S69" s="817"/>
      <c r="T69" s="817"/>
      <c r="U69" s="817"/>
      <c r="V69" s="817">
        <v>13374</v>
      </c>
      <c r="W69" s="817"/>
      <c r="X69" s="817"/>
      <c r="Y69" s="817"/>
      <c r="Z69" s="817"/>
      <c r="AA69" s="817">
        <v>18</v>
      </c>
      <c r="AB69" s="817"/>
      <c r="AC69" s="817"/>
      <c r="AD69" s="817"/>
      <c r="AE69" s="817"/>
      <c r="AF69" s="817">
        <v>18</v>
      </c>
      <c r="AG69" s="817"/>
      <c r="AH69" s="817"/>
      <c r="AI69" s="817"/>
      <c r="AJ69" s="817"/>
      <c r="AK69" s="817">
        <v>520</v>
      </c>
      <c r="AL69" s="817"/>
      <c r="AM69" s="817"/>
      <c r="AN69" s="817"/>
      <c r="AO69" s="817"/>
      <c r="AP69" s="817" t="s">
        <v>552</v>
      </c>
      <c r="AQ69" s="817"/>
      <c r="AR69" s="817"/>
      <c r="AS69" s="817"/>
      <c r="AT69" s="817"/>
      <c r="AU69" s="817" t="s">
        <v>552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181</v>
      </c>
      <c r="R70" s="817"/>
      <c r="S70" s="817"/>
      <c r="T70" s="817"/>
      <c r="U70" s="817"/>
      <c r="V70" s="817">
        <v>174</v>
      </c>
      <c r="W70" s="817"/>
      <c r="X70" s="817"/>
      <c r="Y70" s="817"/>
      <c r="Z70" s="817"/>
      <c r="AA70" s="817">
        <v>8</v>
      </c>
      <c r="AB70" s="817"/>
      <c r="AC70" s="817"/>
      <c r="AD70" s="817"/>
      <c r="AE70" s="817"/>
      <c r="AF70" s="817">
        <v>8</v>
      </c>
      <c r="AG70" s="817"/>
      <c r="AH70" s="817"/>
      <c r="AI70" s="817"/>
      <c r="AJ70" s="817"/>
      <c r="AK70" s="817">
        <v>15</v>
      </c>
      <c r="AL70" s="817"/>
      <c r="AM70" s="817"/>
      <c r="AN70" s="817"/>
      <c r="AO70" s="817"/>
      <c r="AP70" s="817" t="s">
        <v>552</v>
      </c>
      <c r="AQ70" s="817"/>
      <c r="AR70" s="817"/>
      <c r="AS70" s="817"/>
      <c r="AT70" s="817"/>
      <c r="AU70" s="817" t="s">
        <v>552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2017</v>
      </c>
      <c r="R71" s="817"/>
      <c r="S71" s="817"/>
      <c r="T71" s="817"/>
      <c r="U71" s="817"/>
      <c r="V71" s="817">
        <v>1518</v>
      </c>
      <c r="W71" s="817"/>
      <c r="X71" s="817"/>
      <c r="Y71" s="817"/>
      <c r="Z71" s="817"/>
      <c r="AA71" s="817">
        <v>498</v>
      </c>
      <c r="AB71" s="817"/>
      <c r="AC71" s="817"/>
      <c r="AD71" s="817"/>
      <c r="AE71" s="817"/>
      <c r="AF71" s="817">
        <v>1816</v>
      </c>
      <c r="AG71" s="817"/>
      <c r="AH71" s="817"/>
      <c r="AI71" s="817"/>
      <c r="AJ71" s="817"/>
      <c r="AK71" s="817" t="s">
        <v>554</v>
      </c>
      <c r="AL71" s="817"/>
      <c r="AM71" s="817"/>
      <c r="AN71" s="817"/>
      <c r="AO71" s="817"/>
      <c r="AP71" s="817">
        <v>3916</v>
      </c>
      <c r="AQ71" s="817"/>
      <c r="AR71" s="817"/>
      <c r="AS71" s="817"/>
      <c r="AT71" s="817"/>
      <c r="AU71" s="817" t="s">
        <v>552</v>
      </c>
      <c r="AV71" s="817"/>
      <c r="AW71" s="817"/>
      <c r="AX71" s="817"/>
      <c r="AY71" s="817"/>
      <c r="AZ71" s="863" t="s">
        <v>548</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502</v>
      </c>
      <c r="R72" s="817"/>
      <c r="S72" s="817"/>
      <c r="T72" s="817"/>
      <c r="U72" s="817"/>
      <c r="V72" s="817">
        <v>403</v>
      </c>
      <c r="W72" s="817"/>
      <c r="X72" s="817"/>
      <c r="Y72" s="817"/>
      <c r="Z72" s="817"/>
      <c r="AA72" s="817">
        <v>99</v>
      </c>
      <c r="AB72" s="817"/>
      <c r="AC72" s="817"/>
      <c r="AD72" s="817"/>
      <c r="AE72" s="817"/>
      <c r="AF72" s="817">
        <v>14</v>
      </c>
      <c r="AG72" s="817"/>
      <c r="AH72" s="817"/>
      <c r="AI72" s="817"/>
      <c r="AJ72" s="817"/>
      <c r="AK72" s="817">
        <v>198</v>
      </c>
      <c r="AL72" s="817"/>
      <c r="AM72" s="817"/>
      <c r="AN72" s="817"/>
      <c r="AO72" s="817"/>
      <c r="AP72" s="817">
        <v>4016</v>
      </c>
      <c r="AQ72" s="817"/>
      <c r="AR72" s="817"/>
      <c r="AS72" s="817"/>
      <c r="AT72" s="817"/>
      <c r="AU72" s="817">
        <v>598</v>
      </c>
      <c r="AV72" s="817"/>
      <c r="AW72" s="817"/>
      <c r="AX72" s="817"/>
      <c r="AY72" s="817"/>
      <c r="AZ72" s="863" t="s">
        <v>548</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454</v>
      </c>
      <c r="R73" s="817"/>
      <c r="S73" s="817"/>
      <c r="T73" s="817"/>
      <c r="U73" s="817"/>
      <c r="V73" s="817">
        <v>411</v>
      </c>
      <c r="W73" s="817"/>
      <c r="X73" s="817"/>
      <c r="Y73" s="817"/>
      <c r="Z73" s="817"/>
      <c r="AA73" s="817">
        <v>43</v>
      </c>
      <c r="AB73" s="817"/>
      <c r="AC73" s="817"/>
      <c r="AD73" s="817"/>
      <c r="AE73" s="817"/>
      <c r="AF73" s="817">
        <v>43</v>
      </c>
      <c r="AG73" s="817"/>
      <c r="AH73" s="817"/>
      <c r="AI73" s="817"/>
      <c r="AJ73" s="817"/>
      <c r="AK73" s="817" t="s">
        <v>553</v>
      </c>
      <c r="AL73" s="817"/>
      <c r="AM73" s="817"/>
      <c r="AN73" s="817"/>
      <c r="AO73" s="817"/>
      <c r="AP73" s="817">
        <v>134</v>
      </c>
      <c r="AQ73" s="817"/>
      <c r="AR73" s="817"/>
      <c r="AS73" s="817"/>
      <c r="AT73" s="817"/>
      <c r="AU73" s="817">
        <v>33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483</v>
      </c>
      <c r="R74" s="817"/>
      <c r="S74" s="817"/>
      <c r="T74" s="817"/>
      <c r="U74" s="817"/>
      <c r="V74" s="817">
        <v>453</v>
      </c>
      <c r="W74" s="817"/>
      <c r="X74" s="817"/>
      <c r="Y74" s="817"/>
      <c r="Z74" s="817"/>
      <c r="AA74" s="817">
        <v>30</v>
      </c>
      <c r="AB74" s="817"/>
      <c r="AC74" s="817"/>
      <c r="AD74" s="817"/>
      <c r="AE74" s="817"/>
      <c r="AF74" s="817">
        <v>30</v>
      </c>
      <c r="AG74" s="817"/>
      <c r="AH74" s="817"/>
      <c r="AI74" s="817"/>
      <c r="AJ74" s="817"/>
      <c r="AK74" s="817">
        <v>11</v>
      </c>
      <c r="AL74" s="817"/>
      <c r="AM74" s="817"/>
      <c r="AN74" s="817"/>
      <c r="AO74" s="817"/>
      <c r="AP74" s="817" t="s">
        <v>552</v>
      </c>
      <c r="AQ74" s="817"/>
      <c r="AR74" s="817"/>
      <c r="AS74" s="817"/>
      <c r="AT74" s="817"/>
      <c r="AU74" s="817" t="s">
        <v>552</v>
      </c>
      <c r="AV74" s="817"/>
      <c r="AW74" s="817"/>
      <c r="AX74" s="817"/>
      <c r="AY74" s="817"/>
      <c r="AZ74" s="863" t="s">
        <v>549</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154969</v>
      </c>
      <c r="R75" s="866"/>
      <c r="S75" s="866"/>
      <c r="T75" s="866"/>
      <c r="U75" s="816"/>
      <c r="V75" s="867">
        <v>149805</v>
      </c>
      <c r="W75" s="866"/>
      <c r="X75" s="866"/>
      <c r="Y75" s="866"/>
      <c r="Z75" s="816"/>
      <c r="AA75" s="867">
        <v>5164</v>
      </c>
      <c r="AB75" s="866"/>
      <c r="AC75" s="866"/>
      <c r="AD75" s="866"/>
      <c r="AE75" s="816"/>
      <c r="AF75" s="867">
        <v>5163</v>
      </c>
      <c r="AG75" s="866"/>
      <c r="AH75" s="866"/>
      <c r="AI75" s="866"/>
      <c r="AJ75" s="816"/>
      <c r="AK75" s="867">
        <v>2726</v>
      </c>
      <c r="AL75" s="866"/>
      <c r="AM75" s="866"/>
      <c r="AN75" s="866"/>
      <c r="AO75" s="816"/>
      <c r="AP75" s="867" t="s">
        <v>552</v>
      </c>
      <c r="AQ75" s="866"/>
      <c r="AR75" s="866"/>
      <c r="AS75" s="866"/>
      <c r="AT75" s="816"/>
      <c r="AU75" s="867" t="s">
        <v>552</v>
      </c>
      <c r="AV75" s="866"/>
      <c r="AW75" s="866"/>
      <c r="AX75" s="866"/>
      <c r="AY75" s="816"/>
      <c r="AZ75" s="863" t="s">
        <v>550</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4666</v>
      </c>
      <c r="R76" s="866"/>
      <c r="S76" s="866"/>
      <c r="T76" s="866"/>
      <c r="U76" s="816"/>
      <c r="V76" s="867">
        <v>4436</v>
      </c>
      <c r="W76" s="866"/>
      <c r="X76" s="866"/>
      <c r="Y76" s="866"/>
      <c r="Z76" s="816"/>
      <c r="AA76" s="867">
        <v>230</v>
      </c>
      <c r="AB76" s="866"/>
      <c r="AC76" s="866"/>
      <c r="AD76" s="866"/>
      <c r="AE76" s="816"/>
      <c r="AF76" s="867">
        <v>230</v>
      </c>
      <c r="AG76" s="866"/>
      <c r="AH76" s="866"/>
      <c r="AI76" s="866"/>
      <c r="AJ76" s="816"/>
      <c r="AK76" s="867">
        <v>11</v>
      </c>
      <c r="AL76" s="866"/>
      <c r="AM76" s="866"/>
      <c r="AN76" s="866"/>
      <c r="AO76" s="816"/>
      <c r="AP76" s="867">
        <v>4533</v>
      </c>
      <c r="AQ76" s="866"/>
      <c r="AR76" s="866"/>
      <c r="AS76" s="866"/>
      <c r="AT76" s="816"/>
      <c r="AU76" s="867">
        <v>113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544</v>
      </c>
      <c r="C77" s="860"/>
      <c r="D77" s="860"/>
      <c r="E77" s="860"/>
      <c r="F77" s="860"/>
      <c r="G77" s="860"/>
      <c r="H77" s="860"/>
      <c r="I77" s="860"/>
      <c r="J77" s="860"/>
      <c r="K77" s="860"/>
      <c r="L77" s="860"/>
      <c r="M77" s="860"/>
      <c r="N77" s="860"/>
      <c r="O77" s="860"/>
      <c r="P77" s="861"/>
      <c r="Q77" s="865">
        <v>1914</v>
      </c>
      <c r="R77" s="866"/>
      <c r="S77" s="866"/>
      <c r="T77" s="866"/>
      <c r="U77" s="816"/>
      <c r="V77" s="867">
        <v>1850</v>
      </c>
      <c r="W77" s="866"/>
      <c r="X77" s="866"/>
      <c r="Y77" s="866"/>
      <c r="Z77" s="816"/>
      <c r="AA77" s="867">
        <v>64</v>
      </c>
      <c r="AB77" s="866"/>
      <c r="AC77" s="866"/>
      <c r="AD77" s="866"/>
      <c r="AE77" s="816"/>
      <c r="AF77" s="867">
        <v>64</v>
      </c>
      <c r="AG77" s="866"/>
      <c r="AH77" s="866"/>
      <c r="AI77" s="866"/>
      <c r="AJ77" s="816"/>
      <c r="AK77" s="867" t="s">
        <v>553</v>
      </c>
      <c r="AL77" s="866"/>
      <c r="AM77" s="866"/>
      <c r="AN77" s="866"/>
      <c r="AO77" s="816"/>
      <c r="AP77" s="867">
        <v>474</v>
      </c>
      <c r="AQ77" s="866"/>
      <c r="AR77" s="866"/>
      <c r="AS77" s="866"/>
      <c r="AT77" s="816"/>
      <c r="AU77" s="867">
        <v>47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545</v>
      </c>
      <c r="C78" s="860"/>
      <c r="D78" s="860"/>
      <c r="E78" s="860"/>
      <c r="F78" s="860"/>
      <c r="G78" s="860"/>
      <c r="H78" s="860"/>
      <c r="I78" s="860"/>
      <c r="J78" s="860"/>
      <c r="K78" s="860"/>
      <c r="L78" s="860"/>
      <c r="M78" s="860"/>
      <c r="N78" s="860"/>
      <c r="O78" s="860"/>
      <c r="P78" s="861"/>
      <c r="Q78" s="862">
        <v>4123</v>
      </c>
      <c r="R78" s="817"/>
      <c r="S78" s="817"/>
      <c r="T78" s="817"/>
      <c r="U78" s="817"/>
      <c r="V78" s="817">
        <v>4092</v>
      </c>
      <c r="W78" s="817"/>
      <c r="X78" s="817"/>
      <c r="Y78" s="817"/>
      <c r="Z78" s="817"/>
      <c r="AA78" s="817">
        <v>31</v>
      </c>
      <c r="AB78" s="817"/>
      <c r="AC78" s="817"/>
      <c r="AD78" s="817"/>
      <c r="AE78" s="817"/>
      <c r="AF78" s="817">
        <v>29</v>
      </c>
      <c r="AG78" s="817"/>
      <c r="AH78" s="817"/>
      <c r="AI78" s="817"/>
      <c r="AJ78" s="817"/>
      <c r="AK78" s="817">
        <v>104</v>
      </c>
      <c r="AL78" s="817"/>
      <c r="AM78" s="817"/>
      <c r="AN78" s="817"/>
      <c r="AO78" s="817"/>
      <c r="AP78" s="817">
        <v>1007</v>
      </c>
      <c r="AQ78" s="817"/>
      <c r="AR78" s="817"/>
      <c r="AS78" s="817"/>
      <c r="AT78" s="817"/>
      <c r="AU78" s="817">
        <v>13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546</v>
      </c>
      <c r="C79" s="860"/>
      <c r="D79" s="860"/>
      <c r="E79" s="860"/>
      <c r="F79" s="860"/>
      <c r="G79" s="860"/>
      <c r="H79" s="860"/>
      <c r="I79" s="860"/>
      <c r="J79" s="860"/>
      <c r="K79" s="860"/>
      <c r="L79" s="860"/>
      <c r="M79" s="860"/>
      <c r="N79" s="860"/>
      <c r="O79" s="860"/>
      <c r="P79" s="861"/>
      <c r="Q79" s="862">
        <v>202</v>
      </c>
      <c r="R79" s="817"/>
      <c r="S79" s="817"/>
      <c r="T79" s="817"/>
      <c r="U79" s="817"/>
      <c r="V79" s="817">
        <v>193</v>
      </c>
      <c r="W79" s="817"/>
      <c r="X79" s="817"/>
      <c r="Y79" s="817"/>
      <c r="Z79" s="817"/>
      <c r="AA79" s="817">
        <v>9</v>
      </c>
      <c r="AB79" s="817"/>
      <c r="AC79" s="817"/>
      <c r="AD79" s="817"/>
      <c r="AE79" s="817"/>
      <c r="AF79" s="817">
        <v>9</v>
      </c>
      <c r="AG79" s="817"/>
      <c r="AH79" s="817"/>
      <c r="AI79" s="817"/>
      <c r="AJ79" s="817"/>
      <c r="AK79" s="817" t="s">
        <v>553</v>
      </c>
      <c r="AL79" s="817"/>
      <c r="AM79" s="817"/>
      <c r="AN79" s="817"/>
      <c r="AO79" s="817"/>
      <c r="AP79" s="817" t="s">
        <v>552</v>
      </c>
      <c r="AQ79" s="817"/>
      <c r="AR79" s="817"/>
      <c r="AS79" s="817"/>
      <c r="AT79" s="817"/>
      <c r="AU79" s="817" t="s">
        <v>552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547</v>
      </c>
      <c r="C80" s="860"/>
      <c r="D80" s="860"/>
      <c r="E80" s="860"/>
      <c r="F80" s="860"/>
      <c r="G80" s="860"/>
      <c r="H80" s="860"/>
      <c r="I80" s="860"/>
      <c r="J80" s="860"/>
      <c r="K80" s="860"/>
      <c r="L80" s="860"/>
      <c r="M80" s="860"/>
      <c r="N80" s="860"/>
      <c r="O80" s="860"/>
      <c r="P80" s="861"/>
      <c r="Q80" s="862">
        <v>784</v>
      </c>
      <c r="R80" s="817"/>
      <c r="S80" s="817"/>
      <c r="T80" s="817"/>
      <c r="U80" s="817"/>
      <c r="V80" s="817">
        <v>766</v>
      </c>
      <c r="W80" s="817"/>
      <c r="X80" s="817"/>
      <c r="Y80" s="817"/>
      <c r="Z80" s="817"/>
      <c r="AA80" s="817">
        <v>18</v>
      </c>
      <c r="AB80" s="817"/>
      <c r="AC80" s="817"/>
      <c r="AD80" s="817"/>
      <c r="AE80" s="817"/>
      <c r="AF80" s="817">
        <v>18</v>
      </c>
      <c r="AG80" s="817"/>
      <c r="AH80" s="817"/>
      <c r="AI80" s="817"/>
      <c r="AJ80" s="817"/>
      <c r="AK80" s="817">
        <v>8</v>
      </c>
      <c r="AL80" s="817"/>
      <c r="AM80" s="817"/>
      <c r="AN80" s="817"/>
      <c r="AO80" s="817"/>
      <c r="AP80" s="817" t="s">
        <v>552</v>
      </c>
      <c r="AQ80" s="817"/>
      <c r="AR80" s="817"/>
      <c r="AS80" s="817"/>
      <c r="AT80" s="817"/>
      <c r="AU80" s="817" t="s">
        <v>552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7444</v>
      </c>
      <c r="AG88" s="828"/>
      <c r="AH88" s="828"/>
      <c r="AI88" s="828"/>
      <c r="AJ88" s="828"/>
      <c r="AK88" s="825"/>
      <c r="AL88" s="825"/>
      <c r="AM88" s="825"/>
      <c r="AN88" s="825"/>
      <c r="AO88" s="825"/>
      <c r="AP88" s="828">
        <v>14080</v>
      </c>
      <c r="AQ88" s="828"/>
      <c r="AR88" s="828"/>
      <c r="AS88" s="828"/>
      <c r="AT88" s="828"/>
      <c r="AU88" s="828">
        <v>804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24</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2405497</v>
      </c>
      <c r="AB110" s="888"/>
      <c r="AC110" s="888"/>
      <c r="AD110" s="888"/>
      <c r="AE110" s="889"/>
      <c r="AF110" s="890">
        <v>2420049</v>
      </c>
      <c r="AG110" s="888"/>
      <c r="AH110" s="888"/>
      <c r="AI110" s="888"/>
      <c r="AJ110" s="889"/>
      <c r="AK110" s="890">
        <v>2552027</v>
      </c>
      <c r="AL110" s="888"/>
      <c r="AM110" s="888"/>
      <c r="AN110" s="888"/>
      <c r="AO110" s="889"/>
      <c r="AP110" s="891">
        <v>27.1</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14739303</v>
      </c>
      <c r="BR110" s="925"/>
      <c r="BS110" s="925"/>
      <c r="BT110" s="925"/>
      <c r="BU110" s="925"/>
      <c r="BV110" s="925">
        <v>13103154</v>
      </c>
      <c r="BW110" s="925"/>
      <c r="BX110" s="925"/>
      <c r="BY110" s="925"/>
      <c r="BZ110" s="925"/>
      <c r="CA110" s="925">
        <v>12675705</v>
      </c>
      <c r="CB110" s="925"/>
      <c r="CC110" s="925"/>
      <c r="CD110" s="925"/>
      <c r="CE110" s="925"/>
      <c r="CF110" s="939">
        <v>134.6</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61658</v>
      </c>
      <c r="BR111" s="918"/>
      <c r="BS111" s="918"/>
      <c r="BT111" s="918"/>
      <c r="BU111" s="918"/>
      <c r="BV111" s="918">
        <v>52516</v>
      </c>
      <c r="BW111" s="918"/>
      <c r="BX111" s="918"/>
      <c r="BY111" s="918"/>
      <c r="BZ111" s="918"/>
      <c r="CA111" s="918">
        <v>43374</v>
      </c>
      <c r="CB111" s="918"/>
      <c r="CC111" s="918"/>
      <c r="CD111" s="918"/>
      <c r="CE111" s="918"/>
      <c r="CF111" s="912">
        <v>0.5</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7653925</v>
      </c>
      <c r="BR112" s="918"/>
      <c r="BS112" s="918"/>
      <c r="BT112" s="918"/>
      <c r="BU112" s="918"/>
      <c r="BV112" s="918">
        <v>7093305</v>
      </c>
      <c r="BW112" s="918"/>
      <c r="BX112" s="918"/>
      <c r="BY112" s="918"/>
      <c r="BZ112" s="918"/>
      <c r="CA112" s="918">
        <v>6666727</v>
      </c>
      <c r="CB112" s="918"/>
      <c r="CC112" s="918"/>
      <c r="CD112" s="918"/>
      <c r="CE112" s="918"/>
      <c r="CF112" s="912">
        <v>70.8</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61658</v>
      </c>
      <c r="DH112" s="918"/>
      <c r="DI112" s="918"/>
      <c r="DJ112" s="918"/>
      <c r="DK112" s="918"/>
      <c r="DL112" s="918">
        <v>52516</v>
      </c>
      <c r="DM112" s="918"/>
      <c r="DN112" s="918"/>
      <c r="DO112" s="918"/>
      <c r="DP112" s="918"/>
      <c r="DQ112" s="918">
        <v>43374</v>
      </c>
      <c r="DR112" s="918"/>
      <c r="DS112" s="918"/>
      <c r="DT112" s="918"/>
      <c r="DU112" s="918"/>
      <c r="DV112" s="919">
        <v>0.5</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762000</v>
      </c>
      <c r="AB113" s="932"/>
      <c r="AC113" s="932"/>
      <c r="AD113" s="932"/>
      <c r="AE113" s="933"/>
      <c r="AF113" s="934">
        <v>742032</v>
      </c>
      <c r="AG113" s="932"/>
      <c r="AH113" s="932"/>
      <c r="AI113" s="932"/>
      <c r="AJ113" s="933"/>
      <c r="AK113" s="934">
        <v>692897</v>
      </c>
      <c r="AL113" s="932"/>
      <c r="AM113" s="932"/>
      <c r="AN113" s="932"/>
      <c r="AO113" s="933"/>
      <c r="AP113" s="935">
        <v>7.4</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915369</v>
      </c>
      <c r="BR113" s="918"/>
      <c r="BS113" s="918"/>
      <c r="BT113" s="918"/>
      <c r="BU113" s="918"/>
      <c r="BV113" s="918">
        <v>866572</v>
      </c>
      <c r="BW113" s="918"/>
      <c r="BX113" s="918"/>
      <c r="BY113" s="918"/>
      <c r="BZ113" s="918"/>
      <c r="CA113" s="918">
        <v>803594</v>
      </c>
      <c r="CB113" s="918"/>
      <c r="CC113" s="918"/>
      <c r="CD113" s="918"/>
      <c r="CE113" s="918"/>
      <c r="CF113" s="912">
        <v>8.5</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114183</v>
      </c>
      <c r="AB114" s="957"/>
      <c r="AC114" s="957"/>
      <c r="AD114" s="957"/>
      <c r="AE114" s="958"/>
      <c r="AF114" s="959">
        <v>107483</v>
      </c>
      <c r="AG114" s="957"/>
      <c r="AH114" s="957"/>
      <c r="AI114" s="957"/>
      <c r="AJ114" s="958"/>
      <c r="AK114" s="959">
        <v>108100</v>
      </c>
      <c r="AL114" s="957"/>
      <c r="AM114" s="957"/>
      <c r="AN114" s="957"/>
      <c r="AO114" s="958"/>
      <c r="AP114" s="960">
        <v>1.1000000000000001</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4201455</v>
      </c>
      <c r="BR114" s="918"/>
      <c r="BS114" s="918"/>
      <c r="BT114" s="918"/>
      <c r="BU114" s="918"/>
      <c r="BV114" s="918">
        <v>4002407</v>
      </c>
      <c r="BW114" s="918"/>
      <c r="BX114" s="918"/>
      <c r="BY114" s="918"/>
      <c r="BZ114" s="918"/>
      <c r="CA114" s="918">
        <v>3312326</v>
      </c>
      <c r="CB114" s="918"/>
      <c r="CC114" s="918"/>
      <c r="CD114" s="918"/>
      <c r="CE114" s="918"/>
      <c r="CF114" s="912">
        <v>35.200000000000003</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29758</v>
      </c>
      <c r="AB115" s="932"/>
      <c r="AC115" s="932"/>
      <c r="AD115" s="932"/>
      <c r="AE115" s="933"/>
      <c r="AF115" s="934">
        <v>18322</v>
      </c>
      <c r="AG115" s="932"/>
      <c r="AH115" s="932"/>
      <c r="AI115" s="932"/>
      <c r="AJ115" s="933"/>
      <c r="AK115" s="934">
        <v>19857</v>
      </c>
      <c r="AL115" s="932"/>
      <c r="AM115" s="932"/>
      <c r="AN115" s="932"/>
      <c r="AO115" s="933"/>
      <c r="AP115" s="935">
        <v>0.2</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3311438</v>
      </c>
      <c r="AB117" s="964"/>
      <c r="AC117" s="964"/>
      <c r="AD117" s="964"/>
      <c r="AE117" s="965"/>
      <c r="AF117" s="963">
        <v>3287886</v>
      </c>
      <c r="AG117" s="964"/>
      <c r="AH117" s="964"/>
      <c r="AI117" s="964"/>
      <c r="AJ117" s="965"/>
      <c r="AK117" s="963">
        <v>3372881</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27571710</v>
      </c>
      <c r="BR118" s="984"/>
      <c r="BS118" s="984"/>
      <c r="BT118" s="984"/>
      <c r="BU118" s="984"/>
      <c r="BV118" s="984">
        <v>25117954</v>
      </c>
      <c r="BW118" s="984"/>
      <c r="BX118" s="984"/>
      <c r="BY118" s="984"/>
      <c r="BZ118" s="984"/>
      <c r="CA118" s="984">
        <v>23501726</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5984700</v>
      </c>
      <c r="BR119" s="925"/>
      <c r="BS119" s="925"/>
      <c r="BT119" s="925"/>
      <c r="BU119" s="925"/>
      <c r="BV119" s="925">
        <v>6365659</v>
      </c>
      <c r="BW119" s="925"/>
      <c r="BX119" s="925"/>
      <c r="BY119" s="925"/>
      <c r="BZ119" s="925"/>
      <c r="CA119" s="925">
        <v>7149746</v>
      </c>
      <c r="CB119" s="925"/>
      <c r="CC119" s="925"/>
      <c r="CD119" s="925"/>
      <c r="CE119" s="925"/>
      <c r="CF119" s="939">
        <v>75.900000000000006</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6386</v>
      </c>
      <c r="BR120" s="918"/>
      <c r="BS120" s="918"/>
      <c r="BT120" s="918"/>
      <c r="BU120" s="918"/>
      <c r="BV120" s="918">
        <v>2690</v>
      </c>
      <c r="BW120" s="918"/>
      <c r="BX120" s="918"/>
      <c r="BY120" s="918"/>
      <c r="BZ120" s="918"/>
      <c r="CA120" s="918" t="s">
        <v>113</v>
      </c>
      <c r="CB120" s="918"/>
      <c r="CC120" s="918"/>
      <c r="CD120" s="918"/>
      <c r="CE120" s="918"/>
      <c r="CF120" s="912" t="s">
        <v>113</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7455727</v>
      </c>
      <c r="DH120" s="925"/>
      <c r="DI120" s="925"/>
      <c r="DJ120" s="925"/>
      <c r="DK120" s="925"/>
      <c r="DL120" s="925">
        <v>6953076</v>
      </c>
      <c r="DM120" s="925"/>
      <c r="DN120" s="925"/>
      <c r="DO120" s="925"/>
      <c r="DP120" s="925"/>
      <c r="DQ120" s="925">
        <v>6478170</v>
      </c>
      <c r="DR120" s="925"/>
      <c r="DS120" s="925"/>
      <c r="DT120" s="925"/>
      <c r="DU120" s="925"/>
      <c r="DV120" s="926">
        <v>68.8</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7899</v>
      </c>
      <c r="AB121" s="957"/>
      <c r="AC121" s="957"/>
      <c r="AD121" s="957"/>
      <c r="AE121" s="958"/>
      <c r="AF121" s="959">
        <v>8024</v>
      </c>
      <c r="AG121" s="957"/>
      <c r="AH121" s="957"/>
      <c r="AI121" s="957"/>
      <c r="AJ121" s="958"/>
      <c r="AK121" s="959">
        <v>8105</v>
      </c>
      <c r="AL121" s="957"/>
      <c r="AM121" s="957"/>
      <c r="AN121" s="957"/>
      <c r="AO121" s="958"/>
      <c r="AP121" s="960">
        <v>0.1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17608000</v>
      </c>
      <c r="BR121" s="984"/>
      <c r="BS121" s="984"/>
      <c r="BT121" s="984"/>
      <c r="BU121" s="984"/>
      <c r="BV121" s="984">
        <v>16853220</v>
      </c>
      <c r="BW121" s="984"/>
      <c r="BX121" s="984"/>
      <c r="BY121" s="984"/>
      <c r="BZ121" s="984"/>
      <c r="CA121" s="984">
        <v>16929392</v>
      </c>
      <c r="CB121" s="984"/>
      <c r="CC121" s="984"/>
      <c r="CD121" s="984"/>
      <c r="CE121" s="984"/>
      <c r="CF121" s="1022">
        <v>179.7</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132787</v>
      </c>
      <c r="DH121" s="918"/>
      <c r="DI121" s="918"/>
      <c r="DJ121" s="918"/>
      <c r="DK121" s="918"/>
      <c r="DL121" s="918">
        <v>72796</v>
      </c>
      <c r="DM121" s="918"/>
      <c r="DN121" s="918"/>
      <c r="DO121" s="918"/>
      <c r="DP121" s="918"/>
      <c r="DQ121" s="918">
        <v>62460</v>
      </c>
      <c r="DR121" s="918"/>
      <c r="DS121" s="918"/>
      <c r="DT121" s="918"/>
      <c r="DU121" s="918"/>
      <c r="DV121" s="919">
        <v>0.7</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23599086</v>
      </c>
      <c r="BR122" s="1033"/>
      <c r="BS122" s="1033"/>
      <c r="BT122" s="1033"/>
      <c r="BU122" s="1033"/>
      <c r="BV122" s="1033">
        <v>23221569</v>
      </c>
      <c r="BW122" s="1033"/>
      <c r="BX122" s="1033"/>
      <c r="BY122" s="1033"/>
      <c r="BZ122" s="1033"/>
      <c r="CA122" s="1033">
        <v>24079138</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62139</v>
      </c>
      <c r="DH122" s="918"/>
      <c r="DI122" s="918"/>
      <c r="DJ122" s="918"/>
      <c r="DK122" s="918"/>
      <c r="DL122" s="918">
        <v>55319</v>
      </c>
      <c r="DM122" s="918"/>
      <c r="DN122" s="918"/>
      <c r="DO122" s="918"/>
      <c r="DP122" s="918"/>
      <c r="DQ122" s="918">
        <v>27657</v>
      </c>
      <c r="DR122" s="918"/>
      <c r="DS122" s="918"/>
      <c r="DT122" s="918"/>
      <c r="DU122" s="918"/>
      <c r="DV122" s="919">
        <v>0.3</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41.9</v>
      </c>
      <c r="BR123" s="1025"/>
      <c r="BS123" s="1025"/>
      <c r="BT123" s="1025"/>
      <c r="BU123" s="1025"/>
      <c r="BV123" s="1025">
        <v>20.2</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21859</v>
      </c>
      <c r="AB127" s="957"/>
      <c r="AC127" s="957"/>
      <c r="AD127" s="957"/>
      <c r="AE127" s="958"/>
      <c r="AF127" s="959">
        <v>10298</v>
      </c>
      <c r="AG127" s="957"/>
      <c r="AH127" s="957"/>
      <c r="AI127" s="957"/>
      <c r="AJ127" s="958"/>
      <c r="AK127" s="959">
        <v>11752</v>
      </c>
      <c r="AL127" s="957"/>
      <c r="AM127" s="957"/>
      <c r="AN127" s="957"/>
      <c r="AO127" s="958"/>
      <c r="AP127" s="960">
        <v>0.1</v>
      </c>
      <c r="AQ127" s="961"/>
      <c r="AR127" s="961"/>
      <c r="AS127" s="961"/>
      <c r="AT127" s="962"/>
      <c r="AU127" s="233"/>
      <c r="AV127" s="233"/>
      <c r="AW127" s="233"/>
      <c r="AX127" s="884" t="s">
        <v>454</v>
      </c>
      <c r="AY127" s="885"/>
      <c r="AZ127" s="885"/>
      <c r="BA127" s="885"/>
      <c r="BB127" s="885"/>
      <c r="BC127" s="885"/>
      <c r="BD127" s="885"/>
      <c r="BE127" s="886"/>
      <c r="BF127" s="1039" t="s">
        <v>113</v>
      </c>
      <c r="BG127" s="1040"/>
      <c r="BH127" s="1040"/>
      <c r="BI127" s="1040"/>
      <c r="BJ127" s="1040"/>
      <c r="BK127" s="1040"/>
      <c r="BL127" s="1049"/>
      <c r="BM127" s="1039">
        <v>13.14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4530</v>
      </c>
      <c r="AB128" s="1088"/>
      <c r="AC128" s="1088"/>
      <c r="AD128" s="1088"/>
      <c r="AE128" s="1089"/>
      <c r="AF128" s="1090">
        <v>3697</v>
      </c>
      <c r="AG128" s="1088"/>
      <c r="AH128" s="1088"/>
      <c r="AI128" s="1088"/>
      <c r="AJ128" s="1089"/>
      <c r="AK128" s="1090">
        <v>2690</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113</v>
      </c>
      <c r="BG128" s="1065"/>
      <c r="BH128" s="1065"/>
      <c r="BI128" s="1065"/>
      <c r="BJ128" s="1065"/>
      <c r="BK128" s="1065"/>
      <c r="BL128" s="1066"/>
      <c r="BM128" s="1064">
        <v>18.14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11425212</v>
      </c>
      <c r="AB129" s="957"/>
      <c r="AC129" s="957"/>
      <c r="AD129" s="957"/>
      <c r="AE129" s="958"/>
      <c r="AF129" s="959">
        <v>11303721</v>
      </c>
      <c r="AG129" s="957"/>
      <c r="AH129" s="957"/>
      <c r="AI129" s="957"/>
      <c r="AJ129" s="958"/>
      <c r="AK129" s="959">
        <v>11337086</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14.7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1948691</v>
      </c>
      <c r="AB130" s="957"/>
      <c r="AC130" s="957"/>
      <c r="AD130" s="957"/>
      <c r="AE130" s="958"/>
      <c r="AF130" s="959">
        <v>1924233</v>
      </c>
      <c r="AG130" s="957"/>
      <c r="AH130" s="957"/>
      <c r="AI130" s="957"/>
      <c r="AJ130" s="958"/>
      <c r="AK130" s="959">
        <v>1917798</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9476521</v>
      </c>
      <c r="AB131" s="996"/>
      <c r="AC131" s="996"/>
      <c r="AD131" s="996"/>
      <c r="AE131" s="997"/>
      <c r="AF131" s="998">
        <v>9379488</v>
      </c>
      <c r="AG131" s="996"/>
      <c r="AH131" s="996"/>
      <c r="AI131" s="996"/>
      <c r="AJ131" s="997"/>
      <c r="AK131" s="998">
        <v>9419288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14.33244331</v>
      </c>
      <c r="AB132" s="1102"/>
      <c r="AC132" s="1102"/>
      <c r="AD132" s="1102"/>
      <c r="AE132" s="1103"/>
      <c r="AF132" s="1104">
        <v>14.49925625</v>
      </c>
      <c r="AG132" s="1102"/>
      <c r="AH132" s="1102"/>
      <c r="AI132" s="1102"/>
      <c r="AJ132" s="1103"/>
      <c r="AK132" s="1104">
        <v>15.41935017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14.3</v>
      </c>
      <c r="AB133" s="1109"/>
      <c r="AC133" s="1109"/>
      <c r="AD133" s="1109"/>
      <c r="AE133" s="1110"/>
      <c r="AF133" s="1108">
        <v>13.9</v>
      </c>
      <c r="AG133" s="1109"/>
      <c r="AH133" s="1109"/>
      <c r="AI133" s="1109"/>
      <c r="AJ133" s="1110"/>
      <c r="AK133" s="1108">
        <v>14.7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2560418</v>
      </c>
      <c r="L9" s="264">
        <v>77026</v>
      </c>
      <c r="M9" s="265">
        <v>79749</v>
      </c>
      <c r="N9" s="266">
        <v>-3.4</v>
      </c>
    </row>
    <row r="10" spans="1:16">
      <c r="A10" s="248"/>
      <c r="B10" s="244"/>
      <c r="C10" s="244"/>
      <c r="D10" s="244"/>
      <c r="E10" s="244"/>
      <c r="F10" s="244"/>
      <c r="G10" s="1117" t="s">
        <v>476</v>
      </c>
      <c r="H10" s="1118"/>
      <c r="I10" s="1118"/>
      <c r="J10" s="1119"/>
      <c r="K10" s="267">
        <v>114238</v>
      </c>
      <c r="L10" s="268">
        <v>3437</v>
      </c>
      <c r="M10" s="269">
        <v>6217</v>
      </c>
      <c r="N10" s="270">
        <v>-44.7</v>
      </c>
    </row>
    <row r="11" spans="1:16" ht="13.5" customHeight="1">
      <c r="A11" s="248"/>
      <c r="B11" s="244"/>
      <c r="C11" s="244"/>
      <c r="D11" s="244"/>
      <c r="E11" s="244"/>
      <c r="F11" s="244"/>
      <c r="G11" s="1117" t="s">
        <v>477</v>
      </c>
      <c r="H11" s="1118"/>
      <c r="I11" s="1118"/>
      <c r="J11" s="1119"/>
      <c r="K11" s="267">
        <v>597715</v>
      </c>
      <c r="L11" s="268">
        <v>17981</v>
      </c>
      <c r="M11" s="269">
        <v>8019</v>
      </c>
      <c r="N11" s="270">
        <v>124.2</v>
      </c>
    </row>
    <row r="12" spans="1:16" ht="13.5" customHeight="1">
      <c r="A12" s="248"/>
      <c r="B12" s="244"/>
      <c r="C12" s="244"/>
      <c r="D12" s="244"/>
      <c r="E12" s="244"/>
      <c r="F12" s="244"/>
      <c r="G12" s="1117" t="s">
        <v>478</v>
      </c>
      <c r="H12" s="1118"/>
      <c r="I12" s="1118"/>
      <c r="J12" s="1119"/>
      <c r="K12" s="267">
        <v>58353</v>
      </c>
      <c r="L12" s="268">
        <v>1755</v>
      </c>
      <c r="M12" s="269">
        <v>1353</v>
      </c>
      <c r="N12" s="270">
        <v>29.7</v>
      </c>
    </row>
    <row r="13" spans="1:16" ht="13.5" customHeight="1">
      <c r="A13" s="248"/>
      <c r="B13" s="244"/>
      <c r="C13" s="244"/>
      <c r="D13" s="244"/>
      <c r="E13" s="244"/>
      <c r="F13" s="244"/>
      <c r="G13" s="1117" t="s">
        <v>479</v>
      </c>
      <c r="H13" s="1118"/>
      <c r="I13" s="1118"/>
      <c r="J13" s="1119"/>
      <c r="K13" s="267" t="s">
        <v>480</v>
      </c>
      <c r="L13" s="268" t="s">
        <v>480</v>
      </c>
      <c r="M13" s="269" t="s">
        <v>480</v>
      </c>
      <c r="N13" s="270" t="s">
        <v>480</v>
      </c>
    </row>
    <row r="14" spans="1:16" ht="13.5" customHeight="1">
      <c r="A14" s="248"/>
      <c r="B14" s="244"/>
      <c r="C14" s="244"/>
      <c r="D14" s="244"/>
      <c r="E14" s="244"/>
      <c r="F14" s="244"/>
      <c r="G14" s="1117" t="s">
        <v>481</v>
      </c>
      <c r="H14" s="1118"/>
      <c r="I14" s="1118"/>
      <c r="J14" s="1119"/>
      <c r="K14" s="267">
        <v>128647</v>
      </c>
      <c r="L14" s="268">
        <v>3870</v>
      </c>
      <c r="M14" s="269">
        <v>3282</v>
      </c>
      <c r="N14" s="270">
        <v>17.899999999999999</v>
      </c>
    </row>
    <row r="15" spans="1:16" ht="13.5" customHeight="1">
      <c r="A15" s="248"/>
      <c r="B15" s="244"/>
      <c r="C15" s="244"/>
      <c r="D15" s="244"/>
      <c r="E15" s="244"/>
      <c r="F15" s="244"/>
      <c r="G15" s="1117" t="s">
        <v>482</v>
      </c>
      <c r="H15" s="1118"/>
      <c r="I15" s="1118"/>
      <c r="J15" s="1119"/>
      <c r="K15" s="267">
        <v>65755</v>
      </c>
      <c r="L15" s="268">
        <v>1978</v>
      </c>
      <c r="M15" s="269">
        <v>1832</v>
      </c>
      <c r="N15" s="270">
        <v>8</v>
      </c>
    </row>
    <row r="16" spans="1:16">
      <c r="A16" s="248"/>
      <c r="B16" s="244"/>
      <c r="C16" s="244"/>
      <c r="D16" s="244"/>
      <c r="E16" s="244"/>
      <c r="F16" s="244"/>
      <c r="G16" s="1120" t="s">
        <v>483</v>
      </c>
      <c r="H16" s="1121"/>
      <c r="I16" s="1121"/>
      <c r="J16" s="1122"/>
      <c r="K16" s="268">
        <v>-385386</v>
      </c>
      <c r="L16" s="268">
        <v>-11594</v>
      </c>
      <c r="M16" s="269">
        <v>-9558</v>
      </c>
      <c r="N16" s="270">
        <v>21.3</v>
      </c>
    </row>
    <row r="17" spans="1:16">
      <c r="A17" s="248"/>
      <c r="B17" s="244"/>
      <c r="C17" s="244"/>
      <c r="D17" s="244"/>
      <c r="E17" s="244"/>
      <c r="F17" s="244"/>
      <c r="G17" s="1120" t="s">
        <v>171</v>
      </c>
      <c r="H17" s="1121"/>
      <c r="I17" s="1121"/>
      <c r="J17" s="1122"/>
      <c r="K17" s="268">
        <v>3139740</v>
      </c>
      <c r="L17" s="268">
        <v>94454</v>
      </c>
      <c r="M17" s="269">
        <v>90893</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8.39</v>
      </c>
      <c r="L21" s="281">
        <v>9.06</v>
      </c>
      <c r="M21" s="282">
        <v>-0.67</v>
      </c>
      <c r="N21" s="249"/>
      <c r="O21" s="283"/>
      <c r="P21" s="279"/>
    </row>
    <row r="22" spans="1:16" s="284" customFormat="1">
      <c r="A22" s="279"/>
      <c r="B22" s="249"/>
      <c r="C22" s="249"/>
      <c r="D22" s="249"/>
      <c r="E22" s="249"/>
      <c r="F22" s="249"/>
      <c r="G22" s="1112" t="s">
        <v>489</v>
      </c>
      <c r="H22" s="1113"/>
      <c r="I22" s="1113"/>
      <c r="J22" s="1114"/>
      <c r="K22" s="285">
        <v>93.7</v>
      </c>
      <c r="L22" s="286">
        <v>96.9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2552027</v>
      </c>
      <c r="L32" s="294">
        <v>76773</v>
      </c>
      <c r="M32" s="295">
        <v>60211</v>
      </c>
      <c r="N32" s="296">
        <v>27.5</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12</v>
      </c>
      <c r="N34" s="296" t="s">
        <v>480</v>
      </c>
    </row>
    <row r="35" spans="1:16" ht="27" customHeight="1">
      <c r="A35" s="248"/>
      <c r="B35" s="244"/>
      <c r="C35" s="244"/>
      <c r="D35" s="244"/>
      <c r="E35" s="244"/>
      <c r="F35" s="244"/>
      <c r="G35" s="1128" t="s">
        <v>496</v>
      </c>
      <c r="H35" s="1129"/>
      <c r="I35" s="1129"/>
      <c r="J35" s="1130"/>
      <c r="K35" s="294">
        <v>692897</v>
      </c>
      <c r="L35" s="294">
        <v>20845</v>
      </c>
      <c r="M35" s="295">
        <v>18343</v>
      </c>
      <c r="N35" s="296">
        <v>13.6</v>
      </c>
    </row>
    <row r="36" spans="1:16" ht="27" customHeight="1">
      <c r="A36" s="248"/>
      <c r="B36" s="244"/>
      <c r="C36" s="244"/>
      <c r="D36" s="244"/>
      <c r="E36" s="244"/>
      <c r="F36" s="244"/>
      <c r="G36" s="1128" t="s">
        <v>497</v>
      </c>
      <c r="H36" s="1129"/>
      <c r="I36" s="1129"/>
      <c r="J36" s="1130"/>
      <c r="K36" s="294">
        <v>108100</v>
      </c>
      <c r="L36" s="294">
        <v>3252</v>
      </c>
      <c r="M36" s="295">
        <v>3415</v>
      </c>
      <c r="N36" s="296">
        <v>-4.8</v>
      </c>
    </row>
    <row r="37" spans="1:16" ht="13.5" customHeight="1">
      <c r="A37" s="248"/>
      <c r="B37" s="244"/>
      <c r="C37" s="244"/>
      <c r="D37" s="244"/>
      <c r="E37" s="244"/>
      <c r="F37" s="244"/>
      <c r="G37" s="1128" t="s">
        <v>498</v>
      </c>
      <c r="H37" s="1129"/>
      <c r="I37" s="1129"/>
      <c r="J37" s="1130"/>
      <c r="K37" s="294">
        <v>19857</v>
      </c>
      <c r="L37" s="294">
        <v>597</v>
      </c>
      <c r="M37" s="295">
        <v>2186</v>
      </c>
      <c r="N37" s="296">
        <v>-72.7</v>
      </c>
    </row>
    <row r="38" spans="1:16" ht="27" customHeight="1">
      <c r="A38" s="248"/>
      <c r="B38" s="244"/>
      <c r="C38" s="244"/>
      <c r="D38" s="244"/>
      <c r="E38" s="244"/>
      <c r="F38" s="244"/>
      <c r="G38" s="1131" t="s">
        <v>499</v>
      </c>
      <c r="H38" s="1132"/>
      <c r="I38" s="1132"/>
      <c r="J38" s="1133"/>
      <c r="K38" s="297" t="s">
        <v>480</v>
      </c>
      <c r="L38" s="297" t="s">
        <v>480</v>
      </c>
      <c r="M38" s="298">
        <v>6</v>
      </c>
      <c r="N38" s="299" t="s">
        <v>480</v>
      </c>
      <c r="O38" s="293"/>
    </row>
    <row r="39" spans="1:16">
      <c r="A39" s="248"/>
      <c r="B39" s="244"/>
      <c r="C39" s="244"/>
      <c r="D39" s="244"/>
      <c r="E39" s="244"/>
      <c r="F39" s="244"/>
      <c r="G39" s="1131" t="s">
        <v>500</v>
      </c>
      <c r="H39" s="1132"/>
      <c r="I39" s="1132"/>
      <c r="J39" s="1133"/>
      <c r="K39" s="300">
        <v>-2690</v>
      </c>
      <c r="L39" s="300">
        <v>-81</v>
      </c>
      <c r="M39" s="301">
        <v>-3932</v>
      </c>
      <c r="N39" s="302">
        <v>-97.9</v>
      </c>
      <c r="O39" s="293"/>
    </row>
    <row r="40" spans="1:16" ht="27" customHeight="1">
      <c r="A40" s="248"/>
      <c r="B40" s="244"/>
      <c r="C40" s="244"/>
      <c r="D40" s="244"/>
      <c r="E40" s="244"/>
      <c r="F40" s="244"/>
      <c r="G40" s="1128" t="s">
        <v>501</v>
      </c>
      <c r="H40" s="1129"/>
      <c r="I40" s="1129"/>
      <c r="J40" s="1130"/>
      <c r="K40" s="300">
        <v>-1917798</v>
      </c>
      <c r="L40" s="300">
        <v>-57694</v>
      </c>
      <c r="M40" s="301">
        <v>-53401</v>
      </c>
      <c r="N40" s="302">
        <v>8</v>
      </c>
      <c r="O40" s="293"/>
    </row>
    <row r="41" spans="1:16">
      <c r="A41" s="248"/>
      <c r="B41" s="244"/>
      <c r="C41" s="244"/>
      <c r="D41" s="244"/>
      <c r="E41" s="244"/>
      <c r="F41" s="244"/>
      <c r="G41" s="1134" t="s">
        <v>281</v>
      </c>
      <c r="H41" s="1135"/>
      <c r="I41" s="1135"/>
      <c r="J41" s="1136"/>
      <c r="K41" s="294">
        <v>1452393</v>
      </c>
      <c r="L41" s="300">
        <v>43693</v>
      </c>
      <c r="M41" s="301">
        <v>26841</v>
      </c>
      <c r="N41" s="302">
        <v>62.8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1193263</v>
      </c>
      <c r="J51" s="320">
        <v>34798</v>
      </c>
      <c r="K51" s="321">
        <v>44.3</v>
      </c>
      <c r="L51" s="322">
        <v>79008</v>
      </c>
      <c r="M51" s="323">
        <v>36.6</v>
      </c>
      <c r="N51" s="324">
        <v>7.7</v>
      </c>
    </row>
    <row r="52" spans="1:14">
      <c r="A52" s="248"/>
      <c r="B52" s="244"/>
      <c r="C52" s="244"/>
      <c r="D52" s="244"/>
      <c r="E52" s="244"/>
      <c r="F52" s="244"/>
      <c r="G52" s="325"/>
      <c r="H52" s="326" t="s">
        <v>512</v>
      </c>
      <c r="I52" s="327">
        <v>1036605</v>
      </c>
      <c r="J52" s="328">
        <v>30230</v>
      </c>
      <c r="K52" s="329">
        <v>80.900000000000006</v>
      </c>
      <c r="L52" s="330">
        <v>46014</v>
      </c>
      <c r="M52" s="331">
        <v>37.5</v>
      </c>
      <c r="N52" s="332">
        <v>43.4</v>
      </c>
    </row>
    <row r="53" spans="1:14">
      <c r="A53" s="248"/>
      <c r="B53" s="244"/>
      <c r="C53" s="244"/>
      <c r="D53" s="244"/>
      <c r="E53" s="244"/>
      <c r="F53" s="244"/>
      <c r="G53" s="310" t="s">
        <v>513</v>
      </c>
      <c r="H53" s="311"/>
      <c r="I53" s="319">
        <v>1753690</v>
      </c>
      <c r="J53" s="320">
        <v>51707</v>
      </c>
      <c r="K53" s="321">
        <v>48.6</v>
      </c>
      <c r="L53" s="322">
        <v>86381</v>
      </c>
      <c r="M53" s="323">
        <v>9.3000000000000007</v>
      </c>
      <c r="N53" s="324">
        <v>39.299999999999997</v>
      </c>
    </row>
    <row r="54" spans="1:14">
      <c r="A54" s="248"/>
      <c r="B54" s="244"/>
      <c r="C54" s="244"/>
      <c r="D54" s="244"/>
      <c r="E54" s="244"/>
      <c r="F54" s="244"/>
      <c r="G54" s="325"/>
      <c r="H54" s="326" t="s">
        <v>512</v>
      </c>
      <c r="I54" s="327">
        <v>1077971</v>
      </c>
      <c r="J54" s="328">
        <v>31784</v>
      </c>
      <c r="K54" s="329">
        <v>5.0999999999999996</v>
      </c>
      <c r="L54" s="330">
        <v>41242</v>
      </c>
      <c r="M54" s="331">
        <v>-10.4</v>
      </c>
      <c r="N54" s="332">
        <v>15.5</v>
      </c>
    </row>
    <row r="55" spans="1:14">
      <c r="A55" s="248"/>
      <c r="B55" s="244"/>
      <c r="C55" s="244"/>
      <c r="D55" s="244"/>
      <c r="E55" s="244"/>
      <c r="F55" s="244"/>
      <c r="G55" s="310" t="s">
        <v>514</v>
      </c>
      <c r="H55" s="311"/>
      <c r="I55" s="319">
        <v>2945417</v>
      </c>
      <c r="J55" s="320">
        <v>87380</v>
      </c>
      <c r="K55" s="321">
        <v>69</v>
      </c>
      <c r="L55" s="322">
        <v>67088</v>
      </c>
      <c r="M55" s="323">
        <v>-22.3</v>
      </c>
      <c r="N55" s="324">
        <v>91.3</v>
      </c>
    </row>
    <row r="56" spans="1:14">
      <c r="A56" s="248"/>
      <c r="B56" s="244"/>
      <c r="C56" s="244"/>
      <c r="D56" s="244"/>
      <c r="E56" s="244"/>
      <c r="F56" s="244"/>
      <c r="G56" s="325"/>
      <c r="H56" s="326" t="s">
        <v>512</v>
      </c>
      <c r="I56" s="327">
        <v>1489068</v>
      </c>
      <c r="J56" s="328">
        <v>44176</v>
      </c>
      <c r="K56" s="329">
        <v>39</v>
      </c>
      <c r="L56" s="330">
        <v>37146</v>
      </c>
      <c r="M56" s="331">
        <v>-9.9</v>
      </c>
      <c r="N56" s="332">
        <v>48.9</v>
      </c>
    </row>
    <row r="57" spans="1:14">
      <c r="A57" s="248"/>
      <c r="B57" s="244"/>
      <c r="C57" s="244"/>
      <c r="D57" s="244"/>
      <c r="E57" s="244"/>
      <c r="F57" s="244"/>
      <c r="G57" s="310" t="s">
        <v>515</v>
      </c>
      <c r="H57" s="311"/>
      <c r="I57" s="319">
        <v>1110749</v>
      </c>
      <c r="J57" s="320">
        <v>33264</v>
      </c>
      <c r="K57" s="321">
        <v>-61.9</v>
      </c>
      <c r="L57" s="322">
        <v>70489</v>
      </c>
      <c r="M57" s="323">
        <v>5.0999999999999996</v>
      </c>
      <c r="N57" s="324">
        <v>-67</v>
      </c>
    </row>
    <row r="58" spans="1:14">
      <c r="A58" s="248"/>
      <c r="B58" s="244"/>
      <c r="C58" s="244"/>
      <c r="D58" s="244"/>
      <c r="E58" s="244"/>
      <c r="F58" s="244"/>
      <c r="G58" s="325"/>
      <c r="H58" s="326" t="s">
        <v>512</v>
      </c>
      <c r="I58" s="327">
        <v>791037</v>
      </c>
      <c r="J58" s="328">
        <v>23689</v>
      </c>
      <c r="K58" s="329">
        <v>-46.4</v>
      </c>
      <c r="L58" s="330">
        <v>37817</v>
      </c>
      <c r="M58" s="331">
        <v>1.8</v>
      </c>
      <c r="N58" s="332">
        <v>-48.2</v>
      </c>
    </row>
    <row r="59" spans="1:14">
      <c r="A59" s="248"/>
      <c r="B59" s="244"/>
      <c r="C59" s="244"/>
      <c r="D59" s="244"/>
      <c r="E59" s="244"/>
      <c r="F59" s="244"/>
      <c r="G59" s="310" t="s">
        <v>516</v>
      </c>
      <c r="H59" s="311"/>
      <c r="I59" s="319">
        <v>2524562</v>
      </c>
      <c r="J59" s="320">
        <v>75947</v>
      </c>
      <c r="K59" s="321">
        <v>128.30000000000001</v>
      </c>
      <c r="L59" s="322">
        <v>84389</v>
      </c>
      <c r="M59" s="323">
        <v>19.7</v>
      </c>
      <c r="N59" s="324">
        <v>108.6</v>
      </c>
    </row>
    <row r="60" spans="1:14">
      <c r="A60" s="248"/>
      <c r="B60" s="244"/>
      <c r="C60" s="244"/>
      <c r="D60" s="244"/>
      <c r="E60" s="244"/>
      <c r="F60" s="244"/>
      <c r="G60" s="325"/>
      <c r="H60" s="326" t="s">
        <v>512</v>
      </c>
      <c r="I60" s="333">
        <v>1906987</v>
      </c>
      <c r="J60" s="328">
        <v>57369</v>
      </c>
      <c r="K60" s="329">
        <v>142.19999999999999</v>
      </c>
      <c r="L60" s="330">
        <v>44339</v>
      </c>
      <c r="M60" s="331">
        <v>17.2</v>
      </c>
      <c r="N60" s="332">
        <v>125</v>
      </c>
    </row>
    <row r="61" spans="1:14">
      <c r="A61" s="248"/>
      <c r="B61" s="244"/>
      <c r="C61" s="244"/>
      <c r="D61" s="244"/>
      <c r="E61" s="244"/>
      <c r="F61" s="244"/>
      <c r="G61" s="310" t="s">
        <v>517</v>
      </c>
      <c r="H61" s="334"/>
      <c r="I61" s="335">
        <v>1905536</v>
      </c>
      <c r="J61" s="336">
        <v>56619</v>
      </c>
      <c r="K61" s="337">
        <v>45.7</v>
      </c>
      <c r="L61" s="338">
        <v>77471</v>
      </c>
      <c r="M61" s="339">
        <v>9.6999999999999993</v>
      </c>
      <c r="N61" s="324">
        <v>36</v>
      </c>
    </row>
    <row r="62" spans="1:14">
      <c r="A62" s="248"/>
      <c r="B62" s="244"/>
      <c r="C62" s="244"/>
      <c r="D62" s="244"/>
      <c r="E62" s="244"/>
      <c r="F62" s="244"/>
      <c r="G62" s="325"/>
      <c r="H62" s="326" t="s">
        <v>512</v>
      </c>
      <c r="I62" s="327">
        <v>1260334</v>
      </c>
      <c r="J62" s="328">
        <v>37450</v>
      </c>
      <c r="K62" s="329">
        <v>44.2</v>
      </c>
      <c r="L62" s="330">
        <v>41312</v>
      </c>
      <c r="M62" s="331">
        <v>7.2</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12.8</v>
      </c>
      <c r="G47" s="12">
        <v>13.98</v>
      </c>
      <c r="H47" s="12">
        <v>18.84</v>
      </c>
      <c r="I47" s="12">
        <v>20.57</v>
      </c>
      <c r="J47" s="13">
        <v>21.68</v>
      </c>
    </row>
    <row r="48" spans="2:10" ht="57.75" customHeight="1">
      <c r="B48" s="14"/>
      <c r="C48" s="1139" t="s">
        <v>4</v>
      </c>
      <c r="D48" s="1139"/>
      <c r="E48" s="1140"/>
      <c r="F48" s="15">
        <v>2.27</v>
      </c>
      <c r="G48" s="16">
        <v>4.32</v>
      </c>
      <c r="H48" s="16">
        <v>2.4300000000000002</v>
      </c>
      <c r="I48" s="16">
        <v>2.13</v>
      </c>
      <c r="J48" s="17">
        <v>2.2400000000000002</v>
      </c>
    </row>
    <row r="49" spans="2:10" ht="57.75" customHeight="1" thickBot="1">
      <c r="B49" s="18"/>
      <c r="C49" s="1141" t="s">
        <v>5</v>
      </c>
      <c r="D49" s="1141"/>
      <c r="E49" s="1142"/>
      <c r="F49" s="19">
        <v>6.48</v>
      </c>
      <c r="G49" s="20">
        <v>12.57</v>
      </c>
      <c r="H49" s="20">
        <v>2.73</v>
      </c>
      <c r="I49" s="20">
        <v>2.35</v>
      </c>
      <c r="J49" s="21">
        <v>1.65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5.1100000000000003</v>
      </c>
      <c r="G34" s="33">
        <v>4.08</v>
      </c>
      <c r="H34" s="33">
        <v>3.55</v>
      </c>
      <c r="I34" s="33">
        <v>3.21</v>
      </c>
      <c r="J34" s="34">
        <v>3.37</v>
      </c>
      <c r="K34" s="22"/>
      <c r="L34" s="22"/>
      <c r="M34" s="22"/>
      <c r="N34" s="22"/>
      <c r="O34" s="22"/>
      <c r="P34" s="22"/>
    </row>
    <row r="35" spans="1:16" ht="39" customHeight="1">
      <c r="A35" s="22"/>
      <c r="B35" s="35"/>
      <c r="C35" s="1143" t="s">
        <v>525</v>
      </c>
      <c r="D35" s="1144"/>
      <c r="E35" s="1145"/>
      <c r="F35" s="36">
        <v>2.2400000000000002</v>
      </c>
      <c r="G35" s="37">
        <v>4.28</v>
      </c>
      <c r="H35" s="37">
        <v>2.4</v>
      </c>
      <c r="I35" s="37">
        <v>2.1</v>
      </c>
      <c r="J35" s="38">
        <v>2.23</v>
      </c>
      <c r="K35" s="22"/>
      <c r="L35" s="22"/>
      <c r="M35" s="22"/>
      <c r="N35" s="22"/>
      <c r="O35" s="22"/>
      <c r="P35" s="22"/>
    </row>
    <row r="36" spans="1:16" ht="39" customHeight="1">
      <c r="A36" s="22"/>
      <c r="B36" s="35"/>
      <c r="C36" s="1143" t="s">
        <v>526</v>
      </c>
      <c r="D36" s="1144"/>
      <c r="E36" s="1145"/>
      <c r="F36" s="36">
        <v>0.74</v>
      </c>
      <c r="G36" s="37">
        <v>0.64</v>
      </c>
      <c r="H36" s="37">
        <v>0.78</v>
      </c>
      <c r="I36" s="37">
        <v>0.98</v>
      </c>
      <c r="J36" s="38">
        <v>0.68</v>
      </c>
      <c r="K36" s="22"/>
      <c r="L36" s="22"/>
      <c r="M36" s="22"/>
      <c r="N36" s="22"/>
      <c r="O36" s="22"/>
      <c r="P36" s="22"/>
    </row>
    <row r="37" spans="1:16" ht="39" customHeight="1">
      <c r="A37" s="22"/>
      <c r="B37" s="35"/>
      <c r="C37" s="1143" t="s">
        <v>527</v>
      </c>
      <c r="D37" s="1144"/>
      <c r="E37" s="1145"/>
      <c r="F37" s="36">
        <v>0.34</v>
      </c>
      <c r="G37" s="37">
        <v>0.35</v>
      </c>
      <c r="H37" s="37">
        <v>0.27</v>
      </c>
      <c r="I37" s="37">
        <v>0.18</v>
      </c>
      <c r="J37" s="38">
        <v>0.53</v>
      </c>
      <c r="K37" s="22"/>
      <c r="L37" s="22"/>
      <c r="M37" s="22"/>
      <c r="N37" s="22"/>
      <c r="O37" s="22"/>
      <c r="P37" s="22"/>
    </row>
    <row r="38" spans="1:16" ht="39" customHeight="1">
      <c r="A38" s="22"/>
      <c r="B38" s="35"/>
      <c r="C38" s="1143" t="s">
        <v>528</v>
      </c>
      <c r="D38" s="1144"/>
      <c r="E38" s="1145"/>
      <c r="F38" s="36">
        <v>0.59</v>
      </c>
      <c r="G38" s="37">
        <v>0.54</v>
      </c>
      <c r="H38" s="37">
        <v>0.13</v>
      </c>
      <c r="I38" s="37">
        <v>0.05</v>
      </c>
      <c r="J38" s="38">
        <v>0.05</v>
      </c>
      <c r="K38" s="22"/>
      <c r="L38" s="22"/>
      <c r="M38" s="22"/>
      <c r="N38" s="22"/>
      <c r="O38" s="22"/>
      <c r="P38" s="22"/>
    </row>
    <row r="39" spans="1:16" ht="39" customHeight="1">
      <c r="A39" s="22"/>
      <c r="B39" s="35"/>
      <c r="C39" s="1143" t="s">
        <v>529</v>
      </c>
      <c r="D39" s="1144"/>
      <c r="E39" s="1145"/>
      <c r="F39" s="36">
        <v>0.04</v>
      </c>
      <c r="G39" s="37">
        <v>0.04</v>
      </c>
      <c r="H39" s="37">
        <v>0.03</v>
      </c>
      <c r="I39" s="37">
        <v>0.03</v>
      </c>
      <c r="J39" s="38">
        <v>0.01</v>
      </c>
      <c r="K39" s="22"/>
      <c r="L39" s="22"/>
      <c r="M39" s="22"/>
      <c r="N39" s="22"/>
      <c r="O39" s="22"/>
      <c r="P39" s="22"/>
    </row>
    <row r="40" spans="1:16" ht="39" customHeight="1">
      <c r="A40" s="22"/>
      <c r="B40" s="35"/>
      <c r="C40" s="1143" t="s">
        <v>530</v>
      </c>
      <c r="D40" s="1144"/>
      <c r="E40" s="1145"/>
      <c r="F40" s="36">
        <v>0.01</v>
      </c>
      <c r="G40" s="37">
        <v>0.01</v>
      </c>
      <c r="H40" s="37">
        <v>0.01</v>
      </c>
      <c r="I40" s="37">
        <v>0.01</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2477</v>
      </c>
      <c r="L45" s="60">
        <v>2359</v>
      </c>
      <c r="M45" s="60">
        <v>2405</v>
      </c>
      <c r="N45" s="60">
        <v>2420</v>
      </c>
      <c r="O45" s="61">
        <v>2552</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844</v>
      </c>
      <c r="L48" s="64">
        <v>734</v>
      </c>
      <c r="M48" s="64">
        <v>762</v>
      </c>
      <c r="N48" s="64">
        <v>742</v>
      </c>
      <c r="O48" s="65">
        <v>693</v>
      </c>
      <c r="P48" s="48"/>
      <c r="Q48" s="48"/>
      <c r="R48" s="48"/>
      <c r="S48" s="48"/>
      <c r="T48" s="48"/>
      <c r="U48" s="48"/>
    </row>
    <row r="49" spans="1:21" ht="30.75" customHeight="1">
      <c r="A49" s="48"/>
      <c r="B49" s="1161"/>
      <c r="C49" s="1162"/>
      <c r="D49" s="62"/>
      <c r="E49" s="1153" t="s">
        <v>16</v>
      </c>
      <c r="F49" s="1153"/>
      <c r="G49" s="1153"/>
      <c r="H49" s="1153"/>
      <c r="I49" s="1153"/>
      <c r="J49" s="1154"/>
      <c r="K49" s="63">
        <v>113</v>
      </c>
      <c r="L49" s="64">
        <v>120</v>
      </c>
      <c r="M49" s="64">
        <v>114</v>
      </c>
      <c r="N49" s="64">
        <v>107</v>
      </c>
      <c r="O49" s="65">
        <v>108</v>
      </c>
      <c r="P49" s="48"/>
      <c r="Q49" s="48"/>
      <c r="R49" s="48"/>
      <c r="S49" s="48"/>
      <c r="T49" s="48"/>
      <c r="U49" s="48"/>
    </row>
    <row r="50" spans="1:21" ht="30.75" customHeight="1">
      <c r="A50" s="48"/>
      <c r="B50" s="1161"/>
      <c r="C50" s="1162"/>
      <c r="D50" s="62"/>
      <c r="E50" s="1153" t="s">
        <v>17</v>
      </c>
      <c r="F50" s="1153"/>
      <c r="G50" s="1153"/>
      <c r="H50" s="1153"/>
      <c r="I50" s="1153"/>
      <c r="J50" s="1154"/>
      <c r="K50" s="63">
        <v>21</v>
      </c>
      <c r="L50" s="64">
        <v>20</v>
      </c>
      <c r="M50" s="64">
        <v>30</v>
      </c>
      <c r="N50" s="64">
        <v>18</v>
      </c>
      <c r="O50" s="65">
        <v>20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1989</v>
      </c>
      <c r="L52" s="64">
        <v>1960</v>
      </c>
      <c r="M52" s="64">
        <v>1954</v>
      </c>
      <c r="N52" s="64">
        <v>1928</v>
      </c>
      <c r="O52" s="65">
        <v>1921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1466</v>
      </c>
      <c r="L53" s="69">
        <v>1273</v>
      </c>
      <c r="M53" s="69">
        <v>1357</v>
      </c>
      <c r="N53" s="69">
        <v>1359</v>
      </c>
      <c r="O53" s="70">
        <v>1452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2015-04-16T11:10:01Z</cp:lastPrinted>
  <dcterms:created xsi:type="dcterms:W3CDTF">2015-02-17T05:56:25Z</dcterms:created>
  <dcterms:modified xsi:type="dcterms:W3CDTF">2015-05-08T00:17:33Z</dcterms:modified>
  <cp:category/>
</cp:coreProperties>
</file>