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1\200_財政\1410財政状況資料集（H22～）\H27→28（H26財政状況資料集）\03_市町村から回答\09 つがる市○\0503修正依頼\"/>
    </mc:Choice>
  </mc:AlternateContent>
  <workbookProtection workbookPassword="979D"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calcMode="manual"/>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W41" i="9"/>
  <c r="BW42" i="9" s="1"/>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BW36" i="9"/>
  <c r="BE36" i="9"/>
  <c r="AM36" i="9"/>
  <c r="C36" i="9"/>
  <c r="BW35" i="9"/>
  <c r="AM35" i="9"/>
  <c r="C35" i="9"/>
  <c r="BW34" i="9"/>
  <c r="AM34" i="9"/>
  <c r="U34" i="9"/>
  <c r="U35" i="9" s="1"/>
  <c r="U36" i="9" s="1"/>
  <c r="C34" i="9"/>
  <c r="BW43" i="9" l="1"/>
  <c r="CO34" i="9" s="1"/>
  <c r="CO35" i="9" s="1"/>
  <c r="CO36" i="9" s="1"/>
  <c r="BE34" i="9"/>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<sst xmlns="http://schemas.openxmlformats.org/spreadsheetml/2006/main" count="964" uniqueCount="544">
  <si>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</si>
  <si>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</si>
  <si>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</si>
  <si>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</si>
  <si>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</si>
  <si>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</si>
  <si>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</si>
  <si>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</si>
  <si>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</si>
  <si>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</si>
  <si>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</si>
  <si>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</si>
  <si>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</si>
  <si>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</si>
  <si>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</si>
  <si>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</si>
  <si>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</si>
  <si>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</si>
  <si>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</si>
  <si>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</si>
  <si>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</si>
  <si>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</si>
  <si>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</si>
  <si>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</si>
  <si>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</si>
  <si>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</si>
  <si>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</si>
  <si>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</si>
  <si>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</si>
  <si>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</si>
  <si>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</si>
  <si>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</si>
  <si>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</si>
  <si>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</si>
  <si>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</si>
  <si>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</si>
  <si>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</si>
  <si>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</si>
  <si>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</si>
  <si>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</si>
  <si>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</si>
  <si>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</si>
  <si>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</si>
  <si>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</si>
  <si>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</si>
  <si>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</si>
  <si>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</si>
  <si>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</si>
  <si>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</si>
  <si>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</si>
  <si>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</si>
  <si>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</si>
  <si>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</si>
  <si>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</si>
  <si>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</si>
  <si>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</si>
  <si>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</si>
  <si>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</si>
  <si>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</si>
  <si>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</si>
  <si>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</si>
  <si>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</si>
  <si>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</si>
  <si>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</si>
  <si>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</si>
  <si>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</si>
  <si>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</si>
  <si>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</si>
  <si>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</si>
  <si>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</si>
  <si>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</si>
  <si>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</si>
  <si>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</si>
  <si>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</si>
  <si>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</si>
  <si>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</si>
  <si>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</si>
  <si>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</si>
  <si>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</si>
  <si>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</si>
  <si>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</si>
  <si>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</si>
  <si>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つがる市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</si>
  <si>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</si>
  <si>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</si>
  <si>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</si>
  <si>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</si>
  <si>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</si>
  <si>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</si>
  <si>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</si>
  <si>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</si>
  <si>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</si>
  <si>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</si>
  <si>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</si>
  <si>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</si>
  <si>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</si>
  <si>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</si>
  <si>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</si>
  <si>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</si>
  <si>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</si>
  <si>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</si>
  <si>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</si>
  <si>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</si>
  <si>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</si>
  <si>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</si>
  <si>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</si>
  <si>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</si>
  <si>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</si>
  <si>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-7.1</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</si>
  <si>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</si>
  <si>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</si>
  <si>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</si>
  <si>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</si>
  <si>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</si>
  <si>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</si>
  <si>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</si>
  <si>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</si>
  <si>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</si>
  <si>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</si>
  <si>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</si>
  <si>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</si>
  <si>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</si>
  <si>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</si>
  <si>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</si>
  <si>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</si>
  <si>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</si>
  <si>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</si>
  <si>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</si>
  <si>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</si>
  <si>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</si>
  <si>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</si>
  <si>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</si>
  <si>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</si>
  <si>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</si>
  <si>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</si>
  <si>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</si>
  <si>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</si>
  <si>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</si>
  <si>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</si>
  <si>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</si>
  <si>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</si>
  <si>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</si>
  <si>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</si>
  <si>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</si>
  <si>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</si>
  <si>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</si>
  <si>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</si>
  <si>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</si>
  <si>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</si>
  <si>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</si>
  <si>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</si>
  <si>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</si>
  <si>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</si>
  <si>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</si>
  <si>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</si>
  <si>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</si>
  <si>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</si>
  <si>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</si>
  <si>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</si>
  <si>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</si>
  <si>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</si>
  <si>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</si>
  <si>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</si>
  <si>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</si>
  <si>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</si>
  <si>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</si>
  <si>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</si>
  <si>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</si>
  <si>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</si>
  <si>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</si>
  <si>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</si>
  <si>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</si>
  <si>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</si>
  <si>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</si>
  <si>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</si>
  <si>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</si>
  <si>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</si>
  <si>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</si>
  <si>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</si>
  <si>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</si>
  <si>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</si>
  <si>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</si>
  <si>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</si>
  <si>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</si>
  <si>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</si>
  <si>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</si>
  <si>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</si>
  <si>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</si>
  <si>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</si>
  <si>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</si>
  <si>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</si>
  <si>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</si>
  <si>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</si>
  <si>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</si>
  <si>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青森県つがる市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</si>
  <si>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</si>
  <si>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</si>
  <si>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</si>
  <si>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</si>
  <si>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</si>
  <si>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</si>
  <si>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</si>
  <si>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</si>
  <si>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</si>
  <si>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</si>
  <si>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</si>
  <si>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</si>
  <si>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</si>
  <si>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</si>
  <si>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</si>
  <si>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</si>
  <si>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</si>
  <si>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</si>
  <si>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</si>
  <si>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</si>
  <si>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</si>
  <si>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</si>
  <si>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</si>
  <si>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</si>
  <si>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</si>
  <si>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</si>
  <si>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</si>
  <si>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</si>
  <si>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</si>
  <si>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</si>
  <si>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</si>
  <si>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</si>
  <si>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</si>
  <si>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</si>
  <si>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</si>
  <si>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</si>
  <si>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</si>
  <si>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</si>
  <si>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</si>
  <si>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</si>
  <si>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</si>
  <si>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</si>
  <si>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</si>
  <si>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</si>
  <si>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</si>
  <si>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</si>
  <si>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</si>
  <si>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</si>
  <si>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</si>
  <si>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</si>
  <si>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</si>
  <si>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</si>
  <si>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</si>
  <si>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</si>
  <si>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</si>
  <si>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</si>
  <si>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</si>
  <si>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</si>
  <si>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</si>
  <si>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</si>
  <si>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</si>
  <si>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</si>
  <si>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</si>
  <si>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</si>
  <si>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</si>
  <si>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</si>
  <si>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</si>
  <si>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</si>
  <si>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</si>
  <si>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</si>
  <si>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</si>
  <si>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</si>
  <si>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</si>
  <si>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</si>
  <si>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</si>
  <si>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</si>
  <si>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</si>
  <si>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</si>
  <si>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</si>
  <si>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</si>
  <si>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</si>
  <si>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</si>
  <si>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</si>
  <si>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</si>
  <si>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</si>
  <si>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</si>
  <si>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</si>
  <si>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</si>
  <si>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</si>
  <si>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</si>
  <si>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</si>
  <si>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</si>
  <si>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</si>
  <si>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</si>
  <si>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</si>
  <si>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</si>
  <si>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</si>
  <si>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</si>
  <si>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</si>
  <si>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</si>
  <si>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</si>
  <si>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</si>
  <si>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</si>
  <si>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</si>
  <si>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</si>
  <si>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</si>
  <si>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</si>
  <si>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</si>
  <si>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</si>
  <si>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</si>
  <si>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</si>
  <si>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</si>
  <si>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</si>
  <si>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</si>
  <si>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</si>
  <si>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</si>
  <si>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</si>
  <si>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</si>
  <si>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</si>
  <si>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</si>
  <si>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</si>
  <si>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病院</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</si>
  <si>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</si>
  <si>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</si>
  <si>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</si>
  <si>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</si>
  <si>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</si>
  <si>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</si>
  <si>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</si>
  <si>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</si>
  <si>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</si>
  <si>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</si>
  <si>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</si>
  <si>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</si>
  <si>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</si>
  <si>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</si>
  <si>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</si>
  <si>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</si>
  <si>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</si>
  <si>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</si>
  <si>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</si>
  <si>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</si>
  <si>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</si>
  <si>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</si>
  <si>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</si>
  <si>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</si>
  <si>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</si>
  <si>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</si>
  <si>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</si>
  <si>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青森県つがる市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</si>
  <si>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</si>
  <si>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</si>
  <si>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</si>
  <si>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</si>
  <si>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</si>
  <si>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</si>
  <si>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</si>
  <si>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</si>
  <si>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</si>
  <si>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</si>
  <si>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</si>
  <si>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</si>
  <si>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</si>
  <si>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</si>
  <si>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</si>
  <si>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</si>
  <si>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</si>
  <si>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</si>
  <si>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</si>
  <si>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</si>
  <si>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</si>
  <si>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</si>
  <si>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</si>
  <si>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</si>
  <si>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</si>
  <si>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</si>
  <si>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</si>
  <si>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</si>
  <si>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</si>
  <si>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</si>
  <si>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</si>
  <si>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</si>
  <si>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</si>
  <si>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</si>
  <si>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</si>
  <si>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</si>
  <si>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農業集落排水事業特別会計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</si>
  <si>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</si>
  <si>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</si>
  <si>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</si>
  <si>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</si>
  <si>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</si>
  <si>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</si>
  <si>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</si>
  <si>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</si>
  <si>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</si>
  <si>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</si>
  <si>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</si>
  <si>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</si>
  <si>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</si>
  <si>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</si>
  <si>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</si>
  <si>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</si>
  <si>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</si>
  <si>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</si>
  <si>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</si>
  <si>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</si>
  <si>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</si>
  <si>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</si>
  <si>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</si>
  <si>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</si>
  <si>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</si>
  <si>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</si>
  <si>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</si>
  <si>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</si>
  <si>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</si>
  <si>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</si>
  <si>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</si>
  <si>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</si>
  <si>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</si>
  <si>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</si>
  <si>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</si>
  <si>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</si>
  <si>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</si>
  <si>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</si>
  <si>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</si>
  <si>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</si>
  <si>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</si>
  <si>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</si>
  <si>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</si>
  <si>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</si>
  <si>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</si>
  <si>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</si>
  <si>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</si>
  <si>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</si>
  <si>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</si>
  <si>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</si>
  <si>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</si>
  <si>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</si>
  <si>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</si>
  <si>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</si>
  <si>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</si>
  <si>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</si>
  <si>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</si>
  <si>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</si>
  <si>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</si>
  <si>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</si>
  <si>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</si>
  <si>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</si>
  <si>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</si>
  <si>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</si>
  <si>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</si>
  <si>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</si>
  <si>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</si>
  <si>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</si>
  <si>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</si>
  <si>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</si>
  <si>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</si>
  <si>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</si>
  <si>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</si>
  <si>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</si>
  <si>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</si>
  <si>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</si>
  <si>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</si>
  <si>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</si>
  <si>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</si>
  <si>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</si>
  <si>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</si>
  <si>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</si>
  <si>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</si>
  <si>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</si>
  <si>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</si>
  <si>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</si>
  <si>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</si>
  <si>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</si>
  <si>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</si>
  <si>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</si>
  <si>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</si>
  <si>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</si>
  <si>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</si>
  <si>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</si>
  <si>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</si>
  <si>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</si>
  <si>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</si>
  <si>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</si>
  <si>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</si>
  <si>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</si>
  <si>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</si>
  <si>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</si>
  <si>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</si>
  <si>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</si>
  <si>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</si>
  <si>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</si>
  <si>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</si>
  <si>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</si>
  <si>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</si>
  <si>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</si>
  <si>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</si>
  <si>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</si>
  <si>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</si>
  <si>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</si>
  <si>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</si>
  <si>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</si>
  <si>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</si>
  <si>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</si>
  <si>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</si>
  <si>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</si>
  <si>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</si>
  <si>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</si>
  <si>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</si>
  <si>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</si>
  <si>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</si>
  <si>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</si>
  <si>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</si>
  <si>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</si>
  <si>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</si>
  <si>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</si>
  <si>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</si>
  <si>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</si>
  <si>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</si>
  <si>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</si>
  <si>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一般会計</t>
  </si>
  <si>
    <t>国民健康保険特別会計</t>
  </si>
  <si>
    <t>後期高齢者医療特別会計</t>
  </si>
  <si>
    <t>介護保険特別会計</t>
  </si>
  <si>
    <t>農業集落排水事業特別会計</t>
  </si>
  <si>
    <t>公共下水道事業特別会計</t>
  </si>
  <si>
    <t>その他会計（赤字）</t>
  </si>
  <si>
    <t>その他会計（黒字）</t>
  </si>
  <si>
    <t>西北五環境整備事務組合一般会計</t>
    <rPh sb="0" eb="2">
      <t>セイホク</t>
    </rPh>
    <rPh sb="2" eb="3">
      <t>ゴ</t>
    </rPh>
    <rPh sb="3" eb="5">
      <t>カンキョウ</t>
    </rPh>
    <rPh sb="5" eb="7">
      <t>セイビ</t>
    </rPh>
    <rPh sb="7" eb="9">
      <t>ジム</t>
    </rPh>
    <rPh sb="9" eb="11">
      <t>クミアイ</t>
    </rPh>
    <rPh sb="11" eb="13">
      <t>イッパン</t>
    </rPh>
    <rPh sb="13" eb="15">
      <t>カイケイ</t>
    </rPh>
    <phoneticPr fontId="2"/>
  </si>
  <si>
    <t>西北五広域福祉事務組合一般会計</t>
    <rPh sb="0" eb="2">
      <t>セイホク</t>
    </rPh>
    <rPh sb="2" eb="3">
      <t>ゴ</t>
    </rPh>
    <rPh sb="3" eb="5">
      <t>コウイキ</t>
    </rPh>
    <rPh sb="5" eb="7">
      <t>フクシ</t>
    </rPh>
    <rPh sb="7" eb="9">
      <t>ジム</t>
    </rPh>
    <rPh sb="9" eb="11">
      <t>クミアイ</t>
    </rPh>
    <rPh sb="11" eb="13">
      <t>イッパン</t>
    </rPh>
    <rPh sb="13" eb="15">
      <t>カイケイ</t>
    </rPh>
    <phoneticPr fontId="2"/>
  </si>
  <si>
    <t>津軽広域水道事業団西北事業部水道事業会計</t>
    <rPh sb="0" eb="2">
      <t>ツガル</t>
    </rPh>
    <rPh sb="2" eb="4">
      <t>コウイキ</t>
    </rPh>
    <rPh sb="4" eb="6">
      <t>スイドウ</t>
    </rPh>
    <rPh sb="6" eb="9">
      <t>ジギョウダン</t>
    </rPh>
    <rPh sb="9" eb="11">
      <t>セイホク</t>
    </rPh>
    <rPh sb="11" eb="13">
      <t>ジギョウ</t>
    </rPh>
    <rPh sb="13" eb="14">
      <t>ブ</t>
    </rPh>
    <rPh sb="14" eb="16">
      <t>スイドウ</t>
    </rPh>
    <rPh sb="16" eb="18">
      <t>ジギョウ</t>
    </rPh>
    <rPh sb="18" eb="20">
      <t>カイケイ</t>
    </rPh>
    <phoneticPr fontId="2"/>
  </si>
  <si>
    <t>つがる西北五広域連合一般会計</t>
    <rPh sb="3" eb="5">
      <t>セイホク</t>
    </rPh>
    <rPh sb="5" eb="6">
      <t>ゴ</t>
    </rPh>
    <rPh sb="6" eb="8">
      <t>コウイキ</t>
    </rPh>
    <rPh sb="8" eb="10">
      <t>レンゴウ</t>
    </rPh>
    <rPh sb="10" eb="12">
      <t>イッパン</t>
    </rPh>
    <rPh sb="12" eb="14">
      <t>カイケイ</t>
    </rPh>
    <phoneticPr fontId="2"/>
  </si>
  <si>
    <t>つがる西北五広域連合病院事業会計</t>
    <rPh sb="3" eb="5">
      <t>セイホク</t>
    </rPh>
    <rPh sb="5" eb="6">
      <t>ゴ</t>
    </rPh>
    <rPh sb="6" eb="8">
      <t>コウイキ</t>
    </rPh>
    <rPh sb="8" eb="10">
      <t>レンゴウ</t>
    </rPh>
    <rPh sb="10" eb="12">
      <t>ビョウイン</t>
    </rPh>
    <rPh sb="12" eb="14">
      <t>ジギョウ</t>
    </rPh>
    <rPh sb="14" eb="16">
      <t>カイケイ</t>
    </rPh>
    <phoneticPr fontId="2"/>
  </si>
  <si>
    <t>青森県市長会館管理組合一般会計</t>
    <rPh sb="0" eb="3">
      <t>アオモリケン</t>
    </rPh>
    <rPh sb="3" eb="5">
      <t>シチョウ</t>
    </rPh>
    <rPh sb="5" eb="7">
      <t>カイカン</t>
    </rPh>
    <rPh sb="7" eb="9">
      <t>カンリ</t>
    </rPh>
    <rPh sb="9" eb="11">
      <t>クミアイ</t>
    </rPh>
    <rPh sb="11" eb="13">
      <t>イッパン</t>
    </rPh>
    <rPh sb="13" eb="15">
      <t>カイケイ</t>
    </rPh>
    <phoneticPr fontId="2"/>
  </si>
  <si>
    <t>青森県交通災害共済組合交通災害共済事業会計</t>
    <rPh sb="0" eb="3">
      <t>アオモリケン</t>
    </rPh>
    <rPh sb="3" eb="5">
      <t>コウツウ</t>
    </rPh>
    <rPh sb="5" eb="7">
      <t>サイガイ</t>
    </rPh>
    <rPh sb="7" eb="9">
      <t>キョウサイ</t>
    </rPh>
    <rPh sb="9" eb="11">
      <t>クミアイ</t>
    </rPh>
    <rPh sb="11" eb="13">
      <t>コウツウ</t>
    </rPh>
    <rPh sb="13" eb="15">
      <t>サイガイ</t>
    </rPh>
    <rPh sb="15" eb="17">
      <t>キョウサイ</t>
    </rPh>
    <rPh sb="17" eb="19">
      <t>ジギョウ</t>
    </rPh>
    <rPh sb="19" eb="21">
      <t>カイケイ</t>
    </rPh>
    <phoneticPr fontId="2"/>
  </si>
  <si>
    <t>青森県後期高齢者医療広域連合後期高齢者医療特別会計</t>
    <rPh sb="0" eb="3">
      <t>アオモリケン</t>
    </rPh>
    <rPh sb="3" eb="5">
      <t>コウキ</t>
    </rPh>
    <rPh sb="5" eb="8">
      <t>コウレイシャ</t>
    </rPh>
    <rPh sb="8" eb="10">
      <t>イリョウ</t>
    </rPh>
    <rPh sb="10" eb="12">
      <t>コウイキ</t>
    </rPh>
    <rPh sb="12" eb="14">
      <t>レンゴウ</t>
    </rPh>
    <rPh sb="14" eb="16">
      <t>コウキ</t>
    </rPh>
    <rPh sb="16" eb="19">
      <t>コウレイシャ</t>
    </rPh>
    <rPh sb="19" eb="21">
      <t>イリョウ</t>
    </rPh>
    <rPh sb="21" eb="23">
      <t>トクベツ</t>
    </rPh>
    <rPh sb="23" eb="25">
      <t>カイケイ</t>
    </rPh>
    <phoneticPr fontId="2"/>
  </si>
  <si>
    <t>青森県市町村総合事務組合一般会計</t>
    <rPh sb="0" eb="3">
      <t>アオモリケン</t>
    </rPh>
    <rPh sb="3" eb="6">
      <t>シチョウソン</t>
    </rPh>
    <rPh sb="6" eb="8">
      <t>ソウゴウ</t>
    </rPh>
    <rPh sb="8" eb="10">
      <t>ジム</t>
    </rPh>
    <rPh sb="10" eb="12">
      <t>クミアイ</t>
    </rPh>
    <rPh sb="12" eb="14">
      <t>イッパン</t>
    </rPh>
    <rPh sb="14" eb="16">
      <t>カイケイ</t>
    </rPh>
    <phoneticPr fontId="2"/>
  </si>
  <si>
    <t>青森県市町村職員退職手当組合一般会計</t>
    <rPh sb="0" eb="3">
      <t>アオモリケン</t>
    </rPh>
    <rPh sb="3" eb="6">
      <t>シチョウソン</t>
    </rPh>
    <rPh sb="6" eb="8">
      <t>ショクイン</t>
    </rPh>
    <rPh sb="8" eb="10">
      <t>タイショク</t>
    </rPh>
    <rPh sb="10" eb="12">
      <t>テアテ</t>
    </rPh>
    <rPh sb="12" eb="14">
      <t>クミアイ</t>
    </rPh>
    <rPh sb="14" eb="16">
      <t>イッパン</t>
    </rPh>
    <rPh sb="16" eb="18">
      <t>カイケイ</t>
    </rPh>
    <phoneticPr fontId="2"/>
  </si>
  <si>
    <t>屏風山野菜振興会</t>
    <rPh sb="0" eb="2">
      <t>ビョウブ</t>
    </rPh>
    <rPh sb="2" eb="3">
      <t>ザン</t>
    </rPh>
    <rPh sb="3" eb="5">
      <t>ヤサイ</t>
    </rPh>
    <rPh sb="5" eb="8">
      <t>シンコウカイ</t>
    </rPh>
    <phoneticPr fontId="2"/>
  </si>
  <si>
    <t>つがる市土地開発公社</t>
    <rPh sb="3" eb="4">
      <t>シ</t>
    </rPh>
    <rPh sb="4" eb="6">
      <t>トチ</t>
    </rPh>
    <rPh sb="6" eb="8">
      <t>カイハツ</t>
    </rPh>
    <rPh sb="8" eb="10">
      <t>コウシャ</t>
    </rPh>
    <phoneticPr fontId="2"/>
  </si>
  <si>
    <t>つがる地球村</t>
    <rPh sb="3" eb="5">
      <t>チキュウ</t>
    </rPh>
    <rPh sb="5" eb="6">
      <t>ムラ</t>
    </rPh>
    <phoneticPr fontId="2"/>
  </si>
  <si>
    <t>-</t>
    <phoneticPr fontId="2"/>
  </si>
  <si>
    <t>法非適用企業</t>
    <rPh sb="0" eb="1">
      <t>ホウ</t>
    </rPh>
    <rPh sb="1" eb="2">
      <t>ヒ</t>
    </rPh>
    <rPh sb="2" eb="4">
      <t>テキヨウ</t>
    </rPh>
    <rPh sb="4" eb="6">
      <t>キギョウ</t>
    </rPh>
    <phoneticPr fontId="2"/>
  </si>
  <si>
    <t>-</t>
    <phoneticPr fontId="2"/>
  </si>
  <si>
    <t>-</t>
    <phoneticPr fontId="2"/>
  </si>
  <si>
    <t>-</t>
    <phoneticPr fontId="2"/>
  </si>
  <si>
    <t>青森県後期高齢者医療広域連合一般会計</t>
    <rPh sb="0" eb="3">
      <t>アオモリケン</t>
    </rPh>
    <rPh sb="3" eb="5">
      <t>コウキ</t>
    </rPh>
    <rPh sb="5" eb="7">
      <t>コウレイ</t>
    </rPh>
    <rPh sb="7" eb="8">
      <t>シャ</t>
    </rPh>
    <rPh sb="8" eb="10">
      <t>イリョウ</t>
    </rPh>
    <rPh sb="10" eb="12">
      <t>コウイキ</t>
    </rPh>
    <rPh sb="12" eb="14">
      <t>レンゴウ</t>
    </rPh>
    <rPh sb="14" eb="18">
      <t>イッパンカイケイ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</si>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</sst>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67088</c:v>
                </c:pt>
                <c:pt idx="2">
                  <c:v>70489</c:v>
                </c:pt>
                <c:pt idx="3">
                  <c:v>84389</c:v>
                </c:pt>
                <c:pt idx="4">
                  <c:v>83623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98206</c:v>
                </c:pt>
                <c:pt idx="1">
                  <c:v>99573</c:v>
                </c:pt>
                <c:pt idx="2">
                  <c:v>85214</c:v>
                </c:pt>
                <c:pt idx="3">
                  <c:v>72214</c:v>
                </c:pt>
                <c:pt idx="4">
                  <c:v>84368</c:v>
                </c:pt>
              </c:numCache>
            </c:numRef>
          </c:val>
          <c:smooth val="0"/>
        </c:ser>
        <c:dLbls>
          <c:showLegendKey val="0"/>
          <c:showVal val="0"/>
          <c:showCatName val="0"/>
          <c:showSerName val="0"/>
          <c:showPercent val="0"/>
          <c:showBubbleSize val="0"/>
        </c:dLbls>
        <c:marker val="1"/>
        <c:smooth val="0"/>
        <c:axId val="196144032"/>
        <c:axId val="196144424"/>
      </c:lineChart>
      <c:catAx>
        <c:axId val="19614403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6144424"/>
        <c:crosses val="autoZero"/>
        <c:auto val="1"/>
        <c:lblAlgn val="ctr"/>
        <c:lblOffset val="100"/>
        <c:tickLblSkip val="1"/>
        <c:tickMarkSkip val="1"/>
        <c:noMultiLvlLbl val="0"/>
      </c:catAx>
      <c:valAx>
        <c:axId val="196144424"/>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61440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2.0299999999999998</c:v>
                </c:pt>
                <c:pt idx="1">
                  <c:v>1.92</c:v>
                </c:pt>
                <c:pt idx="2">
                  <c:v>3.15</c:v>
                </c:pt>
                <c:pt idx="3">
                  <c:v>3.41</c:v>
                </c:pt>
                <c:pt idx="4">
                  <c:v>3.29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4.72</c:v>
                </c:pt>
                <c:pt idx="1">
                  <c:v>6.91</c:v>
                </c:pt>
                <c:pt idx="2">
                  <c:v>11.93</c:v>
                </c:pt>
                <c:pt idx="3">
                  <c:v>17.38</c:v>
                </c:pt>
                <c:pt idx="4">
                  <c:v>20.329999999999998</c:v>
                </c:pt>
              </c:numCache>
            </c:numRef>
          </c:val>
        </c:ser>
        <c:dLbls>
          <c:showLegendKey val="0"/>
          <c:showVal val="0"/>
          <c:showCatName val="0"/>
          <c:showSerName val="0"/>
          <c:showPercent val="0"/>
          <c:showBubbleSize val="0"/>
        </c:dLbls>
        <c:gapWidth val="250"/>
        <c:overlap val="100"/>
        <c:axId val="196145208"/>
        <c:axId val="19614560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2.4</c:v>
                </c:pt>
                <c:pt idx="1">
                  <c:v>4.3600000000000003</c:v>
                </c:pt>
                <c:pt idx="2">
                  <c:v>6.01</c:v>
                </c:pt>
                <c:pt idx="3">
                  <c:v>5.72</c:v>
                </c:pt>
                <c:pt idx="4">
                  <c:v>2.5299999999999998</c:v>
                </c:pt>
              </c:numCache>
            </c:numRef>
          </c:val>
          <c:smooth val="0"/>
        </c:ser>
        <c:dLbls>
          <c:showLegendKey val="0"/>
          <c:showVal val="0"/>
          <c:showCatName val="0"/>
          <c:showSerName val="0"/>
          <c:showPercent val="0"/>
          <c:showBubbleSize val="0"/>
        </c:dLbls>
        <c:marker val="1"/>
        <c:smooth val="0"/>
        <c:axId val="196145208"/>
        <c:axId val="196145600"/>
      </c:lineChart>
      <c:catAx>
        <c:axId val="196145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6145600"/>
        <c:crosses val="autoZero"/>
        <c:auto val="1"/>
        <c:lblAlgn val="ctr"/>
        <c:lblOffset val="100"/>
        <c:tickLblSkip val="1"/>
        <c:tickMarkSkip val="1"/>
        <c:noMultiLvlLbl val="0"/>
      </c:catAx>
      <c:valAx>
        <c:axId val="1961456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6145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0.44</c:v>
                </c:pt>
                <c:pt idx="2">
                  <c:v>#N/A</c:v>
                </c:pt>
                <c:pt idx="3">
                  <c:v>1.21</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5"/>
          <c:order val="5"/>
          <c:tx>
            <c:strRef>
              <c:f>データシート!$A$32</c:f>
              <c:strCache>
                <c:ptCount val="1"/>
                <c:pt idx="0">
                  <c:v>農業集落排水事業特別会計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0.03</c:v>
                </c:pt>
                <c:pt idx="2">
                  <c:v>#N/A</c:v>
                </c:pt>
                <c:pt idx="3">
                  <c:v>0</c:v>
                </c:pt>
                <c:pt idx="4">
                  <c:v>#N/A</c:v>
                </c:pt>
                <c:pt idx="5">
                  <c:v>0.02</c:v>
                </c:pt>
                <c:pt idx="6">
                  <c:v>#N/A</c:v>
                </c:pt>
                <c:pt idx="7">
                  <c:v>0.01</c:v>
                </c:pt>
                <c:pt idx="8">
                  <c:v>#N/A</c:v>
                </c:pt>
                <c:pt idx="9">
                  <c:v>0.02</c:v>
                </c:pt>
              </c:numCache>
            </c:numRef>
          </c:val>
        </c:ser>
        <c:ser>
          <c:idx val="7"/>
          <c:order val="7"/>
          <c:tx>
            <c:strRef>
              <c:f>データシート!$A$34</c:f>
              <c:strCache>
                <c:ptCount val="1"/>
                <c:pt idx="0">
                  <c:v>後期高齢者医療特別会計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0.02</c:v>
                </c:pt>
                <c:pt idx="2">
                  <c:v>#N/A</c:v>
                </c:pt>
                <c:pt idx="3">
                  <c:v>0</c:v>
                </c:pt>
                <c:pt idx="4">
                  <c:v>#N/A</c:v>
                </c:pt>
                <c:pt idx="5">
                  <c:v>0.03</c:v>
                </c:pt>
                <c:pt idx="6">
                  <c:v>#N/A</c:v>
                </c:pt>
                <c:pt idx="7">
                  <c:v>0.02</c:v>
                </c:pt>
                <c:pt idx="8">
                  <c:v>#N/A</c:v>
                </c:pt>
                <c:pt idx="9">
                  <c:v>0.03</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1.99</c:v>
                </c:pt>
                <c:pt idx="2">
                  <c:v>#N/A</c:v>
                </c:pt>
                <c:pt idx="3">
                  <c:v>1.1200000000000001</c:v>
                </c:pt>
                <c:pt idx="4">
                  <c:v>#N/A</c:v>
                </c:pt>
                <c:pt idx="5">
                  <c:v>1.33</c:v>
                </c:pt>
                <c:pt idx="6">
                  <c:v>#N/A</c:v>
                </c:pt>
                <c:pt idx="7">
                  <c:v>1.77</c:v>
                </c:pt>
                <c:pt idx="8">
                  <c:v>#N/A</c:v>
                </c:pt>
                <c:pt idx="9">
                  <c:v>1.63</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2.0299999999999998</c:v>
                </c:pt>
                <c:pt idx="2">
                  <c:v>#N/A</c:v>
                </c:pt>
                <c:pt idx="3">
                  <c:v>1.92</c:v>
                </c:pt>
                <c:pt idx="4">
                  <c:v>#N/A</c:v>
                </c:pt>
                <c:pt idx="5">
                  <c:v>3.14</c:v>
                </c:pt>
                <c:pt idx="6">
                  <c:v>#N/A</c:v>
                </c:pt>
                <c:pt idx="7">
                  <c:v>3.41</c:v>
                </c:pt>
                <c:pt idx="8">
                  <c:v>#N/A</c:v>
                </c:pt>
                <c:pt idx="9">
                  <c:v>3.29</c:v>
                </c:pt>
              </c:numCache>
            </c:numRef>
          </c:val>
        </c:ser>
        <c:dLbls>
          <c:showLegendKey val="0"/>
          <c:showVal val="0"/>
          <c:showCatName val="0"/>
          <c:showSerName val="0"/>
          <c:showPercent val="0"/>
          <c:showBubbleSize val="0"/>
        </c:dLbls>
        <c:gapWidth val="150"/>
        <c:overlap val="100"/>
        <c:axId val="195515168"/>
        <c:axId val="456172088"/>
      </c:barChart>
      <c:catAx>
        <c:axId val="1955151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56172088"/>
        <c:crosses val="autoZero"/>
        <c:auto val="1"/>
        <c:lblAlgn val="ctr"/>
        <c:lblOffset val="100"/>
        <c:tickLblSkip val="1"/>
        <c:tickMarkSkip val="1"/>
        <c:noMultiLvlLbl val="0"/>
      </c:catAx>
      <c:valAx>
        <c:axId val="4561720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5151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2303</c:v>
                </c:pt>
                <c:pt idx="5">
                  <c:v>2388</c:v>
                </c:pt>
                <c:pt idx="8">
                  <c:v>2486</c:v>
                </c:pt>
                <c:pt idx="11">
                  <c:v>2508</c:v>
                </c:pt>
                <c:pt idx="14">
                  <c:v>2575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206</c:v>
                </c:pt>
                <c:pt idx="3">
                  <c:v>183</c:v>
                </c:pt>
                <c:pt idx="6">
                  <c:v>144</c:v>
                </c:pt>
                <c:pt idx="9">
                  <c:v>133</c:v>
                </c:pt>
                <c:pt idx="12">
                  <c:v>127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74</c:v>
                </c:pt>
                <c:pt idx="3">
                  <c:v>67</c:v>
                </c:pt>
                <c:pt idx="6">
                  <c:v>46</c:v>
                </c:pt>
                <c:pt idx="9">
                  <c:v>40</c:v>
                </c:pt>
                <c:pt idx="12">
                  <c:v>51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500</c:v>
                </c:pt>
                <c:pt idx="3">
                  <c:v>504</c:v>
                </c:pt>
                <c:pt idx="6">
                  <c:v>505</c:v>
                </c:pt>
                <c:pt idx="9">
                  <c:v>503</c:v>
                </c:pt>
                <c:pt idx="12">
                  <c:v>520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3475</c:v>
                </c:pt>
                <c:pt idx="3">
                  <c:v>3539</c:v>
                </c:pt>
                <c:pt idx="6">
                  <c:v>3532</c:v>
                </c:pt>
                <c:pt idx="9">
                  <c:v>3333</c:v>
                </c:pt>
                <c:pt idx="12">
                  <c:v>3265</c:v>
                </c:pt>
              </c:numCache>
            </c:numRef>
          </c:val>
        </c:ser>
        <c:dLbls>
          <c:showLegendKey val="0"/>
          <c:showVal val="0"/>
          <c:showCatName val="0"/>
          <c:showSerName val="0"/>
          <c:showPercent val="0"/>
          <c:showBubbleSize val="0"/>
        </c:dLbls>
        <c:gapWidth val="100"/>
        <c:overlap val="100"/>
        <c:axId val="456172872"/>
        <c:axId val="45617326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1953</c:v>
                </c:pt>
                <c:pt idx="2">
                  <c:v>#N/A</c:v>
                </c:pt>
                <c:pt idx="3">
                  <c:v>#N/A</c:v>
                </c:pt>
                <c:pt idx="4">
                  <c:v>1905</c:v>
                </c:pt>
                <c:pt idx="5">
                  <c:v>#N/A</c:v>
                </c:pt>
                <c:pt idx="6">
                  <c:v>#N/A</c:v>
                </c:pt>
                <c:pt idx="7">
                  <c:v>1741</c:v>
                </c:pt>
                <c:pt idx="8">
                  <c:v>#N/A</c:v>
                </c:pt>
                <c:pt idx="9">
                  <c:v>#N/A</c:v>
                </c:pt>
                <c:pt idx="10">
                  <c:v>1501</c:v>
                </c:pt>
                <c:pt idx="11">
                  <c:v>#N/A</c:v>
                </c:pt>
                <c:pt idx="12">
                  <c:v>#N/A</c:v>
                </c:pt>
                <c:pt idx="13">
                  <c:v>1388</c:v>
                </c:pt>
                <c:pt idx="14">
                  <c:v>#N/A</c:v>
                </c:pt>
              </c:numCache>
            </c:numRef>
          </c:val>
          <c:smooth val="0"/>
        </c:ser>
        <c:dLbls>
          <c:showLegendKey val="0"/>
          <c:showVal val="0"/>
          <c:showCatName val="0"/>
          <c:showSerName val="0"/>
          <c:showPercent val="0"/>
          <c:showBubbleSize val="0"/>
        </c:dLbls>
        <c:marker val="1"/>
        <c:smooth val="0"/>
        <c:axId val="456172872"/>
        <c:axId val="456173264"/>
      </c:lineChart>
      <c:catAx>
        <c:axId val="456172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56173264"/>
        <c:crosses val="autoZero"/>
        <c:auto val="1"/>
        <c:lblAlgn val="ctr"/>
        <c:lblOffset val="100"/>
        <c:tickLblSkip val="1"/>
        <c:tickMarkSkip val="1"/>
        <c:noMultiLvlLbl val="0"/>
      </c:catAx>
      <c:valAx>
        <c:axId val="45617326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6172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26058</c:v>
                </c:pt>
                <c:pt idx="5">
                  <c:v>26124</c:v>
                </c:pt>
                <c:pt idx="8">
                  <c:v>26654</c:v>
                </c:pt>
                <c:pt idx="11">
                  <c:v>28852</c:v>
                </c:pt>
                <c:pt idx="14">
                  <c:v>29509</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2621</c:v>
                </c:pt>
                <c:pt idx="5">
                  <c:v>2382</c:v>
                </c:pt>
                <c:pt idx="8">
                  <c:v>2142</c:v>
                </c:pt>
                <c:pt idx="11">
                  <c:v>1994</c:v>
                </c:pt>
                <c:pt idx="14">
                  <c:v>2072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1791</c:v>
                </c:pt>
                <c:pt idx="5">
                  <c:v>2062</c:v>
                </c:pt>
                <c:pt idx="8">
                  <c:v>3179</c:v>
                </c:pt>
                <c:pt idx="11">
                  <c:v>4468</c:v>
                </c:pt>
                <c:pt idx="14">
                  <c:v>5179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3</c:v>
                </c:pt>
                <c:pt idx="3">
                  <c:v>2</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5711</c:v>
                </c:pt>
                <c:pt idx="3">
                  <c:v>5493</c:v>
                </c:pt>
                <c:pt idx="6">
                  <c:v>5548</c:v>
                </c:pt>
                <c:pt idx="9">
                  <c:v>5274</c:v>
                </c:pt>
                <c:pt idx="12">
                  <c:v>4966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259</c:v>
                </c:pt>
                <c:pt idx="3">
                  <c:v>492</c:v>
                </c:pt>
                <c:pt idx="6">
                  <c:v>767</c:v>
                </c:pt>
                <c:pt idx="9">
                  <c:v>1323</c:v>
                </c:pt>
                <c:pt idx="12">
                  <c:v>1460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9925</c:v>
                </c:pt>
                <c:pt idx="3">
                  <c:v>9543</c:v>
                </c:pt>
                <c:pt idx="6">
                  <c:v>9220</c:v>
                </c:pt>
                <c:pt idx="9">
                  <c:v>9032</c:v>
                </c:pt>
                <c:pt idx="12">
                  <c:v>8951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734</c:v>
                </c:pt>
                <c:pt idx="3">
                  <c:v>555</c:v>
                </c:pt>
                <c:pt idx="6">
                  <c:v>484</c:v>
                </c:pt>
                <c:pt idx="9">
                  <c:v>352</c:v>
                </c:pt>
                <c:pt idx="12">
                  <c:v>154</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34659</c:v>
                </c:pt>
                <c:pt idx="3">
                  <c:v>34911</c:v>
                </c:pt>
                <c:pt idx="6">
                  <c:v>34999</c:v>
                </c:pt>
                <c:pt idx="9">
                  <c:v>35392</c:v>
                </c:pt>
                <c:pt idx="12">
                  <c:v>36410</c:v>
                </c:pt>
              </c:numCache>
            </c:numRef>
          </c:val>
        </c:ser>
        <c:dLbls>
          <c:showLegendKey val="0"/>
          <c:showVal val="0"/>
          <c:showCatName val="0"/>
          <c:showSerName val="0"/>
          <c:showPercent val="0"/>
          <c:showBubbleSize val="0"/>
        </c:dLbls>
        <c:gapWidth val="100"/>
        <c:overlap val="100"/>
        <c:axId val="456175616"/>
        <c:axId val="4560319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20822</c:v>
                </c:pt>
                <c:pt idx="2">
                  <c:v>#N/A</c:v>
                </c:pt>
                <c:pt idx="3">
                  <c:v>#N/A</c:v>
                </c:pt>
                <c:pt idx="4">
                  <c:v>20429</c:v>
                </c:pt>
                <c:pt idx="5">
                  <c:v>#N/A</c:v>
                </c:pt>
                <c:pt idx="6">
                  <c:v>#N/A</c:v>
                </c:pt>
                <c:pt idx="7">
                  <c:v>19044</c:v>
                </c:pt>
                <c:pt idx="8">
                  <c:v>#N/A</c:v>
                </c:pt>
                <c:pt idx="9">
                  <c:v>#N/A</c:v>
                </c:pt>
                <c:pt idx="10">
                  <c:v>16058</c:v>
                </c:pt>
                <c:pt idx="11">
                  <c:v>#N/A</c:v>
                </c:pt>
                <c:pt idx="12">
                  <c:v>#N/A</c:v>
                </c:pt>
                <c:pt idx="13">
                  <c:v>15181</c:v>
                </c:pt>
                <c:pt idx="14">
                  <c:v>#N/A</c:v>
                </c:pt>
              </c:numCache>
            </c:numRef>
          </c:val>
          <c:smooth val="0"/>
        </c:ser>
        <c:dLbls>
          <c:showLegendKey val="0"/>
          <c:showVal val="0"/>
          <c:showCatName val="0"/>
          <c:showSerName val="0"/>
          <c:showPercent val="0"/>
          <c:showBubbleSize val="0"/>
        </c:dLbls>
        <c:marker val="1"/>
        <c:smooth val="0"/>
        <c:axId val="456175616"/>
        <c:axId val="456031904"/>
      </c:lineChart>
      <c:catAx>
        <c:axId val="456175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56031904"/>
        <c:crosses val="autoZero"/>
        <c:auto val="1"/>
        <c:lblAlgn val="ctr"/>
        <c:lblOffset val="100"/>
        <c:tickLblSkip val="1"/>
        <c:tickMarkSkip val="1"/>
        <c:noMultiLvlLbl val="0"/>
      </c:catAx>
      <c:valAx>
        <c:axId val="4560319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561756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青森県つがる市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35,036
34,993
253.55
25,220,215
24,574,972
451,355
13,710,485
36,410,154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13.3
133.3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人口の減少や全国平均を上回る高齢化率に加え、産業構造の脆弱さ等により財政基盤が弱いことから前年度同様０．２３と類似団体内でも</a:t>
          </a:r>
          <a:r>
            <a:rPr lang="ja-JP" altLang="en-US" sz="1100" b="0" i="0" baseline="0">
              <a:solidFill>
                <a:schemeClr val="dk1"/>
              </a:solidFill>
              <a:effectLst/>
              <a:latin typeface="+mn-lt"/>
              <a:ea typeface="+mn-ea"/>
              <a:cs typeface="+mn-cs"/>
            </a:rPr>
            <a:t>大幅に下回って</a:t>
          </a:r>
          <a:r>
            <a:rPr lang="ja-JP" altLang="ja-JP" sz="1100" b="0" i="0" baseline="0">
              <a:solidFill>
                <a:schemeClr val="dk1"/>
              </a:solidFill>
              <a:effectLst/>
              <a:latin typeface="+mn-lt"/>
              <a:ea typeface="+mn-ea"/>
              <a:cs typeface="+mn-cs"/>
            </a:rPr>
            <a:t>いるため、引き続き退職者不補充等による人件費の削減、投資的経費の抑制等、歳出の徹底的な見直しを実施するとともに、税徴収率向上対策を中心とする歳入確保に努める。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45</xdr:row>
      <xdr:rowOff>13758</xdr:rowOff>
    </xdr:to>
    <xdr:cxnSp macro="">
      <xdr:nvCxnSpPr>
        <xdr:cNvPr id="62" name="直線コネクタ 61"/>
        <xdr:cNvCxnSpPr/>
      </xdr:nvCxnSpPr>
      <xdr:spPr>
        <a:xfrm flipV="1">
          <a:off x="4953000" y="6080125"/>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5"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6" name="直線コネクタ 65"/>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13758</xdr:rowOff>
    </xdr:from>
    <xdr:to>
      <xdr:col>7</xdr:col>
      <xdr:colOff>152400</xdr:colOff>
      <xdr:row>45</xdr:row>
      <xdr:rowOff>13758</xdr:rowOff>
    </xdr:to>
    <xdr:cxnSp macro="">
      <xdr:nvCxnSpPr>
        <xdr:cNvPr id="67" name="直線コネクタ 66"/>
        <xdr:cNvCxnSpPr/>
      </xdr:nvCxnSpPr>
      <xdr:spPr>
        <a:xfrm>
          <a:off x="4114800" y="772900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51452</xdr:rowOff>
    </xdr:from>
    <xdr:ext cx="762000" cy="259045"/>
    <xdr:sp macro="" textlink="">
      <xdr:nvSpPr>
        <xdr:cNvPr id="68" name="財政力平均値テキスト"/>
        <xdr:cNvSpPr txBox="1"/>
      </xdr:nvSpPr>
      <xdr:spPr>
        <a:xfrm>
          <a:off x="5041900" y="70809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69" name="フローチャート : 判断 68"/>
        <xdr:cNvSpPr/>
      </xdr:nvSpPr>
      <xdr:spPr>
        <a:xfrm>
          <a:off x="49022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13758</xdr:rowOff>
    </xdr:from>
    <xdr:to>
      <xdr:col>6</xdr:col>
      <xdr:colOff>0</xdr:colOff>
      <xdr:row>45</xdr:row>
      <xdr:rowOff>13758</xdr:rowOff>
    </xdr:to>
    <xdr:cxnSp macro="">
      <xdr:nvCxnSpPr>
        <xdr:cNvPr id="70" name="直線コネクタ 69"/>
        <xdr:cNvCxnSpPr/>
      </xdr:nvCxnSpPr>
      <xdr:spPr>
        <a:xfrm>
          <a:off x="3225800" y="77290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1" name="フローチャート : 判断 70"/>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72" name="テキスト ボックス 71"/>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45</xdr:row>
      <xdr:rowOff>13758</xdr:rowOff>
    </xdr:from>
    <xdr:to>
      <xdr:col>4</xdr:col>
      <xdr:colOff>482600</xdr:colOff>
      <xdr:row>45</xdr:row>
      <xdr:rowOff>13758</xdr:rowOff>
    </xdr:to>
    <xdr:cxnSp macro="">
      <xdr:nvCxnSpPr>
        <xdr:cNvPr id="73" name="直線コネクタ 72"/>
        <xdr:cNvCxnSpPr/>
      </xdr:nvCxnSpPr>
      <xdr:spPr>
        <a:xfrm>
          <a:off x="2336800" y="77290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146702</xdr:rowOff>
    </xdr:from>
    <xdr:ext cx="762000" cy="259045"/>
    <xdr:sp macro="" textlink="">
      <xdr:nvSpPr>
        <xdr:cNvPr id="75" name="テキスト ボックス 74"/>
        <xdr:cNvSpPr txBox="1"/>
      </xdr:nvSpPr>
      <xdr:spPr>
        <a:xfrm>
          <a:off x="2844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165100</xdr:rowOff>
    </xdr:from>
    <xdr:to>
      <xdr:col>3</xdr:col>
      <xdr:colOff>279400</xdr:colOff>
      <xdr:row>45</xdr:row>
      <xdr:rowOff>13758</xdr:rowOff>
    </xdr:to>
    <xdr:cxnSp macro="">
      <xdr:nvCxnSpPr>
        <xdr:cNvPr id="76" name="直線コネクタ 75"/>
        <xdr:cNvCxnSpPr/>
      </xdr:nvCxnSpPr>
      <xdr:spPr>
        <a:xfrm>
          <a:off x="1447800" y="77089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7" name="フローチャート : 判断 76"/>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78" name="テキスト ボックス 77"/>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0" name="テキスト ボックス 79"/>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134408</xdr:rowOff>
    </xdr:from>
    <xdr:to>
      <xdr:col>7</xdr:col>
      <xdr:colOff>203200</xdr:colOff>
      <xdr:row>45</xdr:row>
      <xdr:rowOff>64558</xdr:rowOff>
    </xdr:to>
    <xdr:sp macro="" textlink="">
      <xdr:nvSpPr>
        <xdr:cNvPr id="86" name="円/楕円 85"/>
        <xdr:cNvSpPr/>
      </xdr:nvSpPr>
      <xdr:spPr>
        <a:xfrm>
          <a:off x="49022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30285</xdr:rowOff>
    </xdr:from>
    <xdr:ext cx="762000" cy="259045"/>
    <xdr:sp macro="" textlink="">
      <xdr:nvSpPr>
        <xdr:cNvPr id="87" name="財政力該当値テキスト"/>
        <xdr:cNvSpPr txBox="1"/>
      </xdr:nvSpPr>
      <xdr:spPr>
        <a:xfrm>
          <a:off x="5041900" y="757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134408</xdr:rowOff>
    </xdr:from>
    <xdr:to>
      <xdr:col>6</xdr:col>
      <xdr:colOff>50800</xdr:colOff>
      <xdr:row>45</xdr:row>
      <xdr:rowOff>64558</xdr:rowOff>
    </xdr:to>
    <xdr:sp macro="" textlink="">
      <xdr:nvSpPr>
        <xdr:cNvPr id="88" name="円/楕円 87"/>
        <xdr:cNvSpPr/>
      </xdr:nvSpPr>
      <xdr:spPr>
        <a:xfrm>
          <a:off x="4064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49335</xdr:rowOff>
    </xdr:from>
    <xdr:ext cx="736600" cy="259045"/>
    <xdr:sp macro="" textlink="">
      <xdr:nvSpPr>
        <xdr:cNvPr id="89" name="テキスト ボックス 88"/>
        <xdr:cNvSpPr txBox="1"/>
      </xdr:nvSpPr>
      <xdr:spPr>
        <a:xfrm>
          <a:off x="3733800" y="7764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134408</xdr:rowOff>
    </xdr:from>
    <xdr:to>
      <xdr:col>4</xdr:col>
      <xdr:colOff>533400</xdr:colOff>
      <xdr:row>45</xdr:row>
      <xdr:rowOff>64558</xdr:rowOff>
    </xdr:to>
    <xdr:sp macro="" textlink="">
      <xdr:nvSpPr>
        <xdr:cNvPr id="90" name="円/楕円 89"/>
        <xdr:cNvSpPr/>
      </xdr:nvSpPr>
      <xdr:spPr>
        <a:xfrm>
          <a:off x="3175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49335</xdr:rowOff>
    </xdr:from>
    <xdr:ext cx="762000" cy="259045"/>
    <xdr:sp macro="" textlink="">
      <xdr:nvSpPr>
        <xdr:cNvPr id="91" name="テキスト ボックス 90"/>
        <xdr:cNvSpPr txBox="1"/>
      </xdr:nvSpPr>
      <xdr:spPr>
        <a:xfrm>
          <a:off x="2844800" y="776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134408</xdr:rowOff>
    </xdr:from>
    <xdr:to>
      <xdr:col>3</xdr:col>
      <xdr:colOff>330200</xdr:colOff>
      <xdr:row>45</xdr:row>
      <xdr:rowOff>64558</xdr:rowOff>
    </xdr:to>
    <xdr:sp macro="" textlink="">
      <xdr:nvSpPr>
        <xdr:cNvPr id="92" name="円/楕円 91"/>
        <xdr:cNvSpPr/>
      </xdr:nvSpPr>
      <xdr:spPr>
        <a:xfrm>
          <a:off x="2286000" y="7678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49335</xdr:rowOff>
    </xdr:from>
    <xdr:ext cx="762000" cy="259045"/>
    <xdr:sp macro="" textlink="">
      <xdr:nvSpPr>
        <xdr:cNvPr id="93" name="テキスト ボックス 92"/>
        <xdr:cNvSpPr txBox="1"/>
      </xdr:nvSpPr>
      <xdr:spPr>
        <a:xfrm>
          <a:off x="1955800" y="7764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114300</xdr:rowOff>
    </xdr:from>
    <xdr:to>
      <xdr:col>2</xdr:col>
      <xdr:colOff>127000</xdr:colOff>
      <xdr:row>45</xdr:row>
      <xdr:rowOff>44450</xdr:rowOff>
    </xdr:to>
    <xdr:sp macro="" textlink="">
      <xdr:nvSpPr>
        <xdr:cNvPr id="94" name="円/楕円 93"/>
        <xdr:cNvSpPr/>
      </xdr:nvSpPr>
      <xdr:spPr>
        <a:xfrm>
          <a:off x="1397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45</xdr:row>
      <xdr:rowOff>29227</xdr:rowOff>
    </xdr:from>
    <xdr:ext cx="762000" cy="259045"/>
    <xdr:sp macro="" textlink="">
      <xdr:nvSpPr>
        <xdr:cNvPr id="95" name="テキスト ボックス 94"/>
        <xdr:cNvSpPr txBox="1"/>
      </xdr:nvSpPr>
      <xdr:spPr>
        <a:xfrm>
          <a:off x="1066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前年度より</a:t>
          </a:r>
          <a:r>
            <a:rPr lang="ja-JP" altLang="en-US" sz="1100" b="0" i="0" baseline="0">
              <a:solidFill>
                <a:sysClr val="windowText" lastClr="000000"/>
              </a:solidFill>
              <a:effectLst/>
              <a:latin typeface="+mn-lt"/>
              <a:ea typeface="+mn-ea"/>
              <a:cs typeface="+mn-cs"/>
            </a:rPr>
            <a:t>２</a:t>
          </a:r>
          <a:r>
            <a:rPr lang="ja-JP" altLang="ja-JP" sz="1100" b="0" i="0" baseline="0">
              <a:solidFill>
                <a:sysClr val="windowText" lastClr="000000"/>
              </a:solidFill>
              <a:effectLst/>
              <a:latin typeface="+mn-lt"/>
              <a:ea typeface="+mn-ea"/>
              <a:cs typeface="+mn-cs"/>
            </a:rPr>
            <a:t>．３％</a:t>
          </a:r>
          <a:r>
            <a:rPr lang="ja-JP" altLang="en-US" sz="1100" b="0" i="0" baseline="0">
              <a:solidFill>
                <a:sysClr val="windowText" lastClr="000000"/>
              </a:solidFill>
              <a:effectLst/>
              <a:latin typeface="+mn-lt"/>
              <a:ea typeface="+mn-ea"/>
              <a:cs typeface="+mn-cs"/>
            </a:rPr>
            <a:t>増となったが、</a:t>
          </a:r>
          <a:r>
            <a:rPr lang="ja-JP" altLang="ja-JP" sz="1100" b="0" i="0" baseline="0">
              <a:solidFill>
                <a:sysClr val="windowText" lastClr="000000"/>
              </a:solidFill>
              <a:effectLst/>
              <a:latin typeface="+mn-lt"/>
              <a:ea typeface="+mn-ea"/>
              <a:cs typeface="+mn-cs"/>
            </a:rPr>
            <a:t>８</a:t>
          </a:r>
          <a:r>
            <a:rPr lang="ja-JP" altLang="en-US" sz="1100" b="0" i="0" baseline="0">
              <a:solidFill>
                <a:sysClr val="windowText" lastClr="000000"/>
              </a:solidFill>
              <a:effectLst/>
              <a:latin typeface="+mn-lt"/>
              <a:ea typeface="+mn-ea"/>
              <a:cs typeface="+mn-cs"/>
            </a:rPr>
            <a:t>６</a:t>
          </a:r>
          <a:r>
            <a:rPr lang="ja-JP"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０</a:t>
          </a:r>
          <a:r>
            <a:rPr lang="ja-JP" altLang="ja-JP" sz="1100" b="0" i="0" baseline="0">
              <a:solidFill>
                <a:sysClr val="windowText" lastClr="000000"/>
              </a:solidFill>
              <a:effectLst/>
              <a:latin typeface="+mn-lt"/>
              <a:ea typeface="+mn-ea"/>
              <a:cs typeface="+mn-cs"/>
            </a:rPr>
            <a:t>％と類似団体平均より２．</a:t>
          </a:r>
          <a:r>
            <a:rPr lang="ja-JP" altLang="en-US" sz="1100" b="0" i="0" baseline="0">
              <a:solidFill>
                <a:sysClr val="windowText" lastClr="000000"/>
              </a:solidFill>
              <a:effectLst/>
              <a:latin typeface="+mn-lt"/>
              <a:ea typeface="+mn-ea"/>
              <a:cs typeface="+mn-cs"/>
            </a:rPr>
            <a:t>３</a:t>
          </a:r>
          <a:r>
            <a:rPr lang="ja-JP" altLang="ja-JP" sz="1100" b="0" i="0" baseline="0">
              <a:solidFill>
                <a:sysClr val="windowText" lastClr="000000"/>
              </a:solidFill>
              <a:effectLst/>
              <a:latin typeface="+mn-lt"/>
              <a:ea typeface="+mn-ea"/>
              <a:cs typeface="+mn-cs"/>
            </a:rPr>
            <a:t>％下回っている。扶助費（生活保護費等）が増化傾向にあるため、引続き人件費の抑制や既発行債の繰上償還等による公債費負担の軽減等を図ることで、義務的経費の削減に努めるとともに、更に行財政改革への取り組みを通じてより一層の経常経費の削減を図る。</a:t>
          </a:r>
          <a:endParaRPr lang="ja-JP" altLang="ja-JP">
            <a:solidFill>
              <a:sysClr val="windowText" lastClr="000000"/>
            </a:solidFill>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2" name="直線コネクタ 111"/>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3" name="テキスト ボックス 112"/>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6" name="直線コネクタ 115"/>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7" name="テキスト ボックス 116"/>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88265</xdr:rowOff>
    </xdr:from>
    <xdr:to>
      <xdr:col>7</xdr:col>
      <xdr:colOff>152400</xdr:colOff>
      <xdr:row>66</xdr:row>
      <xdr:rowOff>118745</xdr:rowOff>
    </xdr:to>
    <xdr:cxnSp macro="">
      <xdr:nvCxnSpPr>
        <xdr:cNvPr id="121" name="直線コネクタ 120"/>
        <xdr:cNvCxnSpPr/>
      </xdr:nvCxnSpPr>
      <xdr:spPr>
        <a:xfrm flipV="1">
          <a:off x="4953000" y="10203815"/>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90822</xdr:rowOff>
    </xdr:from>
    <xdr:ext cx="762000" cy="259045"/>
    <xdr:sp macro="" textlink="">
      <xdr:nvSpPr>
        <xdr:cNvPr id="122" name="財政構造の弾力性最小値テキスト"/>
        <xdr:cNvSpPr txBox="1"/>
      </xdr:nvSpPr>
      <xdr:spPr>
        <a:xfrm>
          <a:off x="5041900" y="1140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66</xdr:row>
      <xdr:rowOff>118745</xdr:rowOff>
    </xdr:from>
    <xdr:to>
      <xdr:col>7</xdr:col>
      <xdr:colOff>241300</xdr:colOff>
      <xdr:row>66</xdr:row>
      <xdr:rowOff>118745</xdr:rowOff>
    </xdr:to>
    <xdr:cxnSp macro="">
      <xdr:nvCxnSpPr>
        <xdr:cNvPr id="123" name="直線コネクタ 122"/>
        <xdr:cNvCxnSpPr/>
      </xdr:nvCxnSpPr>
      <xdr:spPr>
        <a:xfrm>
          <a:off x="4864100" y="1143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3192</xdr:rowOff>
    </xdr:from>
    <xdr:ext cx="762000" cy="259045"/>
    <xdr:sp macro="" textlink="">
      <xdr:nvSpPr>
        <xdr:cNvPr id="124" name="財政構造の弾力性最大値テキスト"/>
        <xdr:cNvSpPr txBox="1"/>
      </xdr:nvSpPr>
      <xdr:spPr>
        <a:xfrm>
          <a:off x="5041900" y="994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7</xdr:col>
      <xdr:colOff>63500</xdr:colOff>
      <xdr:row>59</xdr:row>
      <xdr:rowOff>88265</xdr:rowOff>
    </xdr:from>
    <xdr:to>
      <xdr:col>7</xdr:col>
      <xdr:colOff>241300</xdr:colOff>
      <xdr:row>59</xdr:row>
      <xdr:rowOff>88265</xdr:rowOff>
    </xdr:to>
    <xdr:cxnSp macro="">
      <xdr:nvCxnSpPr>
        <xdr:cNvPr id="125" name="直線コネクタ 124"/>
        <xdr:cNvCxnSpPr/>
      </xdr:nvCxnSpPr>
      <xdr:spPr>
        <a:xfrm>
          <a:off x="4864100" y="10203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127953</xdr:rowOff>
    </xdr:from>
    <xdr:to>
      <xdr:col>7</xdr:col>
      <xdr:colOff>152400</xdr:colOff>
      <xdr:row>61</xdr:row>
      <xdr:rowOff>95250</xdr:rowOff>
    </xdr:to>
    <xdr:cxnSp macro="">
      <xdr:nvCxnSpPr>
        <xdr:cNvPr id="126" name="直線コネクタ 125"/>
        <xdr:cNvCxnSpPr/>
      </xdr:nvCxnSpPr>
      <xdr:spPr>
        <a:xfrm>
          <a:off x="4114800" y="10414953"/>
          <a:ext cx="838200" cy="138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155274</xdr:rowOff>
    </xdr:from>
    <xdr:ext cx="762000" cy="259045"/>
    <xdr:sp macro="" textlink="">
      <xdr:nvSpPr>
        <xdr:cNvPr id="127" name="財政構造の弾力性平均値テキスト"/>
        <xdr:cNvSpPr txBox="1"/>
      </xdr:nvSpPr>
      <xdr:spPr>
        <a:xfrm>
          <a:off x="5041900" y="106137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11747</xdr:rowOff>
    </xdr:from>
    <xdr:to>
      <xdr:col>7</xdr:col>
      <xdr:colOff>203200</xdr:colOff>
      <xdr:row>62</xdr:row>
      <xdr:rowOff>113347</xdr:rowOff>
    </xdr:to>
    <xdr:sp macro="" textlink="">
      <xdr:nvSpPr>
        <xdr:cNvPr id="128" name="フローチャート : 判断 127"/>
        <xdr:cNvSpPr/>
      </xdr:nvSpPr>
      <xdr:spPr>
        <a:xfrm>
          <a:off x="49022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127953</xdr:rowOff>
    </xdr:from>
    <xdr:to>
      <xdr:col>6</xdr:col>
      <xdr:colOff>0</xdr:colOff>
      <xdr:row>61</xdr:row>
      <xdr:rowOff>83185</xdr:rowOff>
    </xdr:to>
    <xdr:cxnSp macro="">
      <xdr:nvCxnSpPr>
        <xdr:cNvPr id="129" name="直線コネクタ 128"/>
        <xdr:cNvCxnSpPr/>
      </xdr:nvCxnSpPr>
      <xdr:spPr>
        <a:xfrm flipV="1">
          <a:off x="3225800" y="10414953"/>
          <a:ext cx="889000" cy="126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128905</xdr:rowOff>
    </xdr:from>
    <xdr:to>
      <xdr:col>6</xdr:col>
      <xdr:colOff>50800</xdr:colOff>
      <xdr:row>62</xdr:row>
      <xdr:rowOff>59055</xdr:rowOff>
    </xdr:to>
    <xdr:sp macro="" textlink="">
      <xdr:nvSpPr>
        <xdr:cNvPr id="130" name="フローチャート : 判断 129"/>
        <xdr:cNvSpPr/>
      </xdr:nvSpPr>
      <xdr:spPr>
        <a:xfrm>
          <a:off x="4064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43832</xdr:rowOff>
    </xdr:from>
    <xdr:ext cx="736600" cy="259045"/>
    <xdr:sp macro="" textlink="">
      <xdr:nvSpPr>
        <xdr:cNvPr id="131" name="テキスト ボックス 130"/>
        <xdr:cNvSpPr txBox="1"/>
      </xdr:nvSpPr>
      <xdr:spPr>
        <a:xfrm>
          <a:off x="3733800" y="106737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83185</xdr:rowOff>
    </xdr:from>
    <xdr:to>
      <xdr:col>4</xdr:col>
      <xdr:colOff>482600</xdr:colOff>
      <xdr:row>61</xdr:row>
      <xdr:rowOff>101282</xdr:rowOff>
    </xdr:to>
    <xdr:cxnSp macro="">
      <xdr:nvCxnSpPr>
        <xdr:cNvPr id="132" name="直線コネクタ 131"/>
        <xdr:cNvCxnSpPr/>
      </xdr:nvCxnSpPr>
      <xdr:spPr>
        <a:xfrm flipV="1">
          <a:off x="2336800" y="10541635"/>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3" name="フローチャート : 判断 132"/>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80027</xdr:rowOff>
    </xdr:from>
    <xdr:ext cx="762000" cy="259045"/>
    <xdr:sp macro="" textlink="">
      <xdr:nvSpPr>
        <xdr:cNvPr id="134" name="テキスト ボックス 133"/>
        <xdr:cNvSpPr txBox="1"/>
      </xdr:nvSpPr>
      <xdr:spPr>
        <a:xfrm>
          <a:off x="2844800" y="1070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34925</xdr:rowOff>
    </xdr:from>
    <xdr:to>
      <xdr:col>3</xdr:col>
      <xdr:colOff>279400</xdr:colOff>
      <xdr:row>61</xdr:row>
      <xdr:rowOff>101282</xdr:rowOff>
    </xdr:to>
    <xdr:cxnSp macro="">
      <xdr:nvCxnSpPr>
        <xdr:cNvPr id="135" name="直線コネクタ 134"/>
        <xdr:cNvCxnSpPr/>
      </xdr:nvCxnSpPr>
      <xdr:spPr>
        <a:xfrm>
          <a:off x="1447800" y="10493375"/>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6" name="フローチャート : 判断 135"/>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43832</xdr:rowOff>
    </xdr:from>
    <xdr:ext cx="762000" cy="259045"/>
    <xdr:sp macro="" textlink="">
      <xdr:nvSpPr>
        <xdr:cNvPr id="137" name="テキスト ボックス 136"/>
        <xdr:cNvSpPr txBox="1"/>
      </xdr:nvSpPr>
      <xdr:spPr>
        <a:xfrm>
          <a:off x="1955800" y="1067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50482</xdr:rowOff>
    </xdr:from>
    <xdr:to>
      <xdr:col>2</xdr:col>
      <xdr:colOff>127000</xdr:colOff>
      <xdr:row>61</xdr:row>
      <xdr:rowOff>152082</xdr:rowOff>
    </xdr:to>
    <xdr:sp macro="" textlink="">
      <xdr:nvSpPr>
        <xdr:cNvPr id="138" name="フローチャート : 判断 137"/>
        <xdr:cNvSpPr/>
      </xdr:nvSpPr>
      <xdr:spPr>
        <a:xfrm>
          <a:off x="1397000" y="1050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136859</xdr:rowOff>
    </xdr:from>
    <xdr:ext cx="762000" cy="259045"/>
    <xdr:sp macro="" textlink="">
      <xdr:nvSpPr>
        <xdr:cNvPr id="139" name="テキスト ボックス 138"/>
        <xdr:cNvSpPr txBox="1"/>
      </xdr:nvSpPr>
      <xdr:spPr>
        <a:xfrm>
          <a:off x="1066800" y="10595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44450</xdr:rowOff>
    </xdr:from>
    <xdr:to>
      <xdr:col>7</xdr:col>
      <xdr:colOff>203200</xdr:colOff>
      <xdr:row>61</xdr:row>
      <xdr:rowOff>146050</xdr:rowOff>
    </xdr:to>
    <xdr:sp macro="" textlink="">
      <xdr:nvSpPr>
        <xdr:cNvPr id="145" name="円/楕円 144"/>
        <xdr:cNvSpPr/>
      </xdr:nvSpPr>
      <xdr:spPr>
        <a:xfrm>
          <a:off x="4902200" y="1050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60977</xdr:rowOff>
    </xdr:from>
    <xdr:ext cx="762000" cy="259045"/>
    <xdr:sp macro="" textlink="">
      <xdr:nvSpPr>
        <xdr:cNvPr id="146" name="財政構造の弾力性該当値テキスト"/>
        <xdr:cNvSpPr txBox="1"/>
      </xdr:nvSpPr>
      <xdr:spPr>
        <a:xfrm>
          <a:off x="5041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77153</xdr:rowOff>
    </xdr:from>
    <xdr:to>
      <xdr:col>6</xdr:col>
      <xdr:colOff>50800</xdr:colOff>
      <xdr:row>61</xdr:row>
      <xdr:rowOff>7303</xdr:rowOff>
    </xdr:to>
    <xdr:sp macro="" textlink="">
      <xdr:nvSpPr>
        <xdr:cNvPr id="147" name="円/楕円 146"/>
        <xdr:cNvSpPr/>
      </xdr:nvSpPr>
      <xdr:spPr>
        <a:xfrm>
          <a:off x="4064000" y="103641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17480</xdr:rowOff>
    </xdr:from>
    <xdr:ext cx="736600" cy="259045"/>
    <xdr:sp macro="" textlink="">
      <xdr:nvSpPr>
        <xdr:cNvPr id="148" name="テキスト ボックス 147"/>
        <xdr:cNvSpPr txBox="1"/>
      </xdr:nvSpPr>
      <xdr:spPr>
        <a:xfrm>
          <a:off x="3733800" y="101330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32385</xdr:rowOff>
    </xdr:from>
    <xdr:to>
      <xdr:col>4</xdr:col>
      <xdr:colOff>533400</xdr:colOff>
      <xdr:row>61</xdr:row>
      <xdr:rowOff>133985</xdr:rowOff>
    </xdr:to>
    <xdr:sp macro="" textlink="">
      <xdr:nvSpPr>
        <xdr:cNvPr id="149" name="円/楕円 148"/>
        <xdr:cNvSpPr/>
      </xdr:nvSpPr>
      <xdr:spPr>
        <a:xfrm>
          <a:off x="3175000" y="10490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144162</xdr:rowOff>
    </xdr:from>
    <xdr:ext cx="762000" cy="259045"/>
    <xdr:sp macro="" textlink="">
      <xdr:nvSpPr>
        <xdr:cNvPr id="150" name="テキスト ボックス 149"/>
        <xdr:cNvSpPr txBox="1"/>
      </xdr:nvSpPr>
      <xdr:spPr>
        <a:xfrm>
          <a:off x="2844800" y="10259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85.8</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50482</xdr:rowOff>
    </xdr:from>
    <xdr:to>
      <xdr:col>3</xdr:col>
      <xdr:colOff>330200</xdr:colOff>
      <xdr:row>61</xdr:row>
      <xdr:rowOff>152082</xdr:rowOff>
    </xdr:to>
    <xdr:sp macro="" textlink="">
      <xdr:nvSpPr>
        <xdr:cNvPr id="151" name="円/楕円 150"/>
        <xdr:cNvSpPr/>
      </xdr:nvSpPr>
      <xdr:spPr>
        <a:xfrm>
          <a:off x="2286000" y="1050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162259</xdr:rowOff>
    </xdr:from>
    <xdr:ext cx="762000" cy="259045"/>
    <xdr:sp macro="" textlink="">
      <xdr:nvSpPr>
        <xdr:cNvPr id="152" name="テキスト ボックス 151"/>
        <xdr:cNvSpPr txBox="1"/>
      </xdr:nvSpPr>
      <xdr:spPr>
        <a:xfrm>
          <a:off x="1955800" y="10277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155575</xdr:rowOff>
    </xdr:from>
    <xdr:to>
      <xdr:col>2</xdr:col>
      <xdr:colOff>127000</xdr:colOff>
      <xdr:row>61</xdr:row>
      <xdr:rowOff>85725</xdr:rowOff>
    </xdr:to>
    <xdr:sp macro="" textlink="">
      <xdr:nvSpPr>
        <xdr:cNvPr id="153" name="円/楕円 152"/>
        <xdr:cNvSpPr/>
      </xdr:nvSpPr>
      <xdr:spPr>
        <a:xfrm>
          <a:off x="1397000" y="10442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95902</xdr:rowOff>
    </xdr:from>
    <xdr:ext cx="762000" cy="259045"/>
    <xdr:sp macro="" textlink="">
      <xdr:nvSpPr>
        <xdr:cNvPr id="154" name="テキスト ボックス 153"/>
        <xdr:cNvSpPr txBox="1"/>
      </xdr:nvSpPr>
      <xdr:spPr>
        <a:xfrm>
          <a:off x="1066800" y="10211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[190,706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121,547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類似団体平均に比べて高くなっているのは、５町村の合併による職員数、各種施設数が多いことが要因となっている。このことから、引続き人件費においては新規採用を必要最小限とすることと、物件費では施設の民営化や指定管理者制度の導入または統廃合等によるコスト削減を図っていく方針であ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86260</xdr:rowOff>
    </xdr:from>
    <xdr:to>
      <xdr:col>7</xdr:col>
      <xdr:colOff>152400</xdr:colOff>
      <xdr:row>89</xdr:row>
      <xdr:rowOff>75958</xdr:rowOff>
    </xdr:to>
    <xdr:cxnSp macro="">
      <xdr:nvCxnSpPr>
        <xdr:cNvPr id="184" name="直線コネクタ 183"/>
        <xdr:cNvCxnSpPr/>
      </xdr:nvCxnSpPr>
      <xdr:spPr>
        <a:xfrm flipV="1">
          <a:off x="4953000" y="13802260"/>
          <a:ext cx="0" cy="15327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48035</xdr:rowOff>
    </xdr:from>
    <xdr:ext cx="762000" cy="259045"/>
    <xdr:sp macro="" textlink="">
      <xdr:nvSpPr>
        <xdr:cNvPr id="185" name="人件費・物件費等の状況最小値テキスト"/>
        <xdr:cNvSpPr txBox="1"/>
      </xdr:nvSpPr>
      <xdr:spPr>
        <a:xfrm>
          <a:off x="5041900" y="15307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481,519</a:t>
          </a:r>
          <a:endParaRPr kumimoji="1" lang="ja-JP" altLang="en-US" sz="1000" b="1">
            <a:latin typeface="ＭＳ Ｐゴシック"/>
          </a:endParaRPr>
        </a:p>
      </xdr:txBody>
    </xdr:sp>
    <xdr:clientData/>
  </xdr:oneCellAnchor>
  <xdr:twoCellAnchor>
    <xdr:from>
      <xdr:col>7</xdr:col>
      <xdr:colOff>63500</xdr:colOff>
      <xdr:row>89</xdr:row>
      <xdr:rowOff>75958</xdr:rowOff>
    </xdr:from>
    <xdr:to>
      <xdr:col>7</xdr:col>
      <xdr:colOff>241300</xdr:colOff>
      <xdr:row>89</xdr:row>
      <xdr:rowOff>75958</xdr:rowOff>
    </xdr:to>
    <xdr:cxnSp macro="">
      <xdr:nvCxnSpPr>
        <xdr:cNvPr id="186" name="直線コネクタ 185"/>
        <xdr:cNvCxnSpPr/>
      </xdr:nvCxnSpPr>
      <xdr:spPr>
        <a:xfrm>
          <a:off x="4864100" y="15335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1187</xdr:rowOff>
    </xdr:from>
    <xdr:ext cx="762000" cy="259045"/>
    <xdr:sp macro="" textlink="">
      <xdr:nvSpPr>
        <xdr:cNvPr id="187" name="人件費・物件費等の状況最大値テキスト"/>
        <xdr:cNvSpPr txBox="1"/>
      </xdr:nvSpPr>
      <xdr:spPr>
        <a:xfrm>
          <a:off x="5041900" y="135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100,396</a:t>
          </a:r>
          <a:endParaRPr kumimoji="1" lang="ja-JP" altLang="en-US" sz="1000" b="1">
            <a:latin typeface="ＭＳ Ｐゴシック"/>
          </a:endParaRPr>
        </a:p>
      </xdr:txBody>
    </xdr:sp>
    <xdr:clientData/>
  </xdr:oneCellAnchor>
  <xdr:twoCellAnchor>
    <xdr:from>
      <xdr:col>7</xdr:col>
      <xdr:colOff>63500</xdr:colOff>
      <xdr:row>80</xdr:row>
      <xdr:rowOff>86260</xdr:rowOff>
    </xdr:from>
    <xdr:to>
      <xdr:col>7</xdr:col>
      <xdr:colOff>241300</xdr:colOff>
      <xdr:row>80</xdr:row>
      <xdr:rowOff>86260</xdr:rowOff>
    </xdr:to>
    <xdr:cxnSp macro="">
      <xdr:nvCxnSpPr>
        <xdr:cNvPr id="188" name="直線コネクタ 187"/>
        <xdr:cNvCxnSpPr/>
      </xdr:nvCxnSpPr>
      <xdr:spPr>
        <a:xfrm>
          <a:off x="4864100" y="13802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47117</xdr:rowOff>
    </xdr:from>
    <xdr:to>
      <xdr:col>7</xdr:col>
      <xdr:colOff>152400</xdr:colOff>
      <xdr:row>82</xdr:row>
      <xdr:rowOff>106556</xdr:rowOff>
    </xdr:to>
    <xdr:cxnSp macro="">
      <xdr:nvCxnSpPr>
        <xdr:cNvPr id="189" name="直線コネクタ 188"/>
        <xdr:cNvCxnSpPr/>
      </xdr:nvCxnSpPr>
      <xdr:spPr>
        <a:xfrm>
          <a:off x="4114800" y="14106017"/>
          <a:ext cx="838200" cy="59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86611</xdr:rowOff>
    </xdr:from>
    <xdr:ext cx="762000" cy="259045"/>
    <xdr:sp macro="" textlink="">
      <xdr:nvSpPr>
        <xdr:cNvPr id="190" name="人件費・物件費等の状況平均値テキスト"/>
        <xdr:cNvSpPr txBox="1"/>
      </xdr:nvSpPr>
      <xdr:spPr>
        <a:xfrm>
          <a:off x="5041900" y="13802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70084</xdr:rowOff>
    </xdr:from>
    <xdr:to>
      <xdr:col>7</xdr:col>
      <xdr:colOff>203200</xdr:colOff>
      <xdr:row>82</xdr:row>
      <xdr:rowOff>234</xdr:rowOff>
    </xdr:to>
    <xdr:sp macro="" textlink="">
      <xdr:nvSpPr>
        <xdr:cNvPr id="191" name="フローチャート : 判断 190"/>
        <xdr:cNvSpPr/>
      </xdr:nvSpPr>
      <xdr:spPr>
        <a:xfrm>
          <a:off x="4902200" y="13957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47117</xdr:rowOff>
    </xdr:from>
    <xdr:to>
      <xdr:col>6</xdr:col>
      <xdr:colOff>0</xdr:colOff>
      <xdr:row>82</xdr:row>
      <xdr:rowOff>91367</xdr:rowOff>
    </xdr:to>
    <xdr:cxnSp macro="">
      <xdr:nvCxnSpPr>
        <xdr:cNvPr id="192" name="直線コネクタ 191"/>
        <xdr:cNvCxnSpPr/>
      </xdr:nvCxnSpPr>
      <xdr:spPr>
        <a:xfrm flipV="1">
          <a:off x="3225800" y="14106017"/>
          <a:ext cx="889000" cy="44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56249</xdr:rowOff>
    </xdr:from>
    <xdr:to>
      <xdr:col>6</xdr:col>
      <xdr:colOff>50800</xdr:colOff>
      <xdr:row>81</xdr:row>
      <xdr:rowOff>157849</xdr:rowOff>
    </xdr:to>
    <xdr:sp macro="" textlink="">
      <xdr:nvSpPr>
        <xdr:cNvPr id="193" name="フローチャート : 判断 192"/>
        <xdr:cNvSpPr/>
      </xdr:nvSpPr>
      <xdr:spPr>
        <a:xfrm>
          <a:off x="40640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168026</xdr:rowOff>
    </xdr:from>
    <xdr:ext cx="736600" cy="259045"/>
    <xdr:sp macro="" textlink="">
      <xdr:nvSpPr>
        <xdr:cNvPr id="194" name="テキスト ボックス 193"/>
        <xdr:cNvSpPr txBox="1"/>
      </xdr:nvSpPr>
      <xdr:spPr>
        <a:xfrm>
          <a:off x="3733800" y="137125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91367</xdr:rowOff>
    </xdr:from>
    <xdr:to>
      <xdr:col>4</xdr:col>
      <xdr:colOff>482600</xdr:colOff>
      <xdr:row>82</xdr:row>
      <xdr:rowOff>124625</xdr:rowOff>
    </xdr:to>
    <xdr:cxnSp macro="">
      <xdr:nvCxnSpPr>
        <xdr:cNvPr id="195" name="直線コネクタ 194"/>
        <xdr:cNvCxnSpPr/>
      </xdr:nvCxnSpPr>
      <xdr:spPr>
        <a:xfrm flipV="1">
          <a:off x="2336800" y="14150267"/>
          <a:ext cx="889000" cy="332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35389</xdr:rowOff>
    </xdr:from>
    <xdr:to>
      <xdr:col>4</xdr:col>
      <xdr:colOff>533400</xdr:colOff>
      <xdr:row>81</xdr:row>
      <xdr:rowOff>136989</xdr:rowOff>
    </xdr:to>
    <xdr:sp macro="" textlink="">
      <xdr:nvSpPr>
        <xdr:cNvPr id="196" name="フローチャート : 判断 195"/>
        <xdr:cNvSpPr/>
      </xdr:nvSpPr>
      <xdr:spPr>
        <a:xfrm>
          <a:off x="3175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147166</xdr:rowOff>
    </xdr:from>
    <xdr:ext cx="762000" cy="259045"/>
    <xdr:sp macro="" textlink="">
      <xdr:nvSpPr>
        <xdr:cNvPr id="197" name="テキスト ボックス 196"/>
        <xdr:cNvSpPr txBox="1"/>
      </xdr:nvSpPr>
      <xdr:spPr>
        <a:xfrm>
          <a:off x="2844800" y="13691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64453</xdr:rowOff>
    </xdr:from>
    <xdr:to>
      <xdr:col>3</xdr:col>
      <xdr:colOff>279400</xdr:colOff>
      <xdr:row>82</xdr:row>
      <xdr:rowOff>124625</xdr:rowOff>
    </xdr:to>
    <xdr:cxnSp macro="">
      <xdr:nvCxnSpPr>
        <xdr:cNvPr id="198" name="直線コネクタ 197"/>
        <xdr:cNvCxnSpPr/>
      </xdr:nvCxnSpPr>
      <xdr:spPr>
        <a:xfrm>
          <a:off x="1447800" y="14123353"/>
          <a:ext cx="889000" cy="60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47530</xdr:rowOff>
    </xdr:from>
    <xdr:to>
      <xdr:col>3</xdr:col>
      <xdr:colOff>330200</xdr:colOff>
      <xdr:row>81</xdr:row>
      <xdr:rowOff>149130</xdr:rowOff>
    </xdr:to>
    <xdr:sp macro="" textlink="">
      <xdr:nvSpPr>
        <xdr:cNvPr id="199" name="フローチャート : 判断 198"/>
        <xdr:cNvSpPr/>
      </xdr:nvSpPr>
      <xdr:spPr>
        <a:xfrm>
          <a:off x="2286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159307</xdr:rowOff>
    </xdr:from>
    <xdr:ext cx="762000" cy="259045"/>
    <xdr:sp macro="" textlink="">
      <xdr:nvSpPr>
        <xdr:cNvPr id="200" name="テキスト ボックス 199"/>
        <xdr:cNvSpPr txBox="1"/>
      </xdr:nvSpPr>
      <xdr:spPr>
        <a:xfrm>
          <a:off x="1955800" y="137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43439</xdr:rowOff>
    </xdr:from>
    <xdr:to>
      <xdr:col>2</xdr:col>
      <xdr:colOff>127000</xdr:colOff>
      <xdr:row>81</xdr:row>
      <xdr:rowOff>145039</xdr:rowOff>
    </xdr:to>
    <xdr:sp macro="" textlink="">
      <xdr:nvSpPr>
        <xdr:cNvPr id="201" name="フローチャート : 判断 200"/>
        <xdr:cNvSpPr/>
      </xdr:nvSpPr>
      <xdr:spPr>
        <a:xfrm>
          <a:off x="1397000" y="1393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155216</xdr:rowOff>
    </xdr:from>
    <xdr:ext cx="762000" cy="259045"/>
    <xdr:sp macro="" textlink="">
      <xdr:nvSpPr>
        <xdr:cNvPr id="202" name="テキスト ボックス 201"/>
        <xdr:cNvSpPr txBox="1"/>
      </xdr:nvSpPr>
      <xdr:spPr>
        <a:xfrm>
          <a:off x="1066800" y="13699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55756</xdr:rowOff>
    </xdr:from>
    <xdr:to>
      <xdr:col>7</xdr:col>
      <xdr:colOff>203200</xdr:colOff>
      <xdr:row>82</xdr:row>
      <xdr:rowOff>157356</xdr:rowOff>
    </xdr:to>
    <xdr:sp macro="" textlink="">
      <xdr:nvSpPr>
        <xdr:cNvPr id="208" name="円/楕円 207"/>
        <xdr:cNvSpPr/>
      </xdr:nvSpPr>
      <xdr:spPr>
        <a:xfrm>
          <a:off x="4902200" y="14114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27833</xdr:rowOff>
    </xdr:from>
    <xdr:ext cx="762000" cy="259045"/>
    <xdr:sp macro="" textlink="">
      <xdr:nvSpPr>
        <xdr:cNvPr id="209" name="人件費・物件費等の状況該当値テキスト"/>
        <xdr:cNvSpPr txBox="1"/>
      </xdr:nvSpPr>
      <xdr:spPr>
        <a:xfrm>
          <a:off x="5041900" y="14086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190,706</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167767</xdr:rowOff>
    </xdr:from>
    <xdr:to>
      <xdr:col>6</xdr:col>
      <xdr:colOff>50800</xdr:colOff>
      <xdr:row>82</xdr:row>
      <xdr:rowOff>97917</xdr:rowOff>
    </xdr:to>
    <xdr:sp macro="" textlink="">
      <xdr:nvSpPr>
        <xdr:cNvPr id="210" name="円/楕円 209"/>
        <xdr:cNvSpPr/>
      </xdr:nvSpPr>
      <xdr:spPr>
        <a:xfrm>
          <a:off x="4064000" y="14055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82694</xdr:rowOff>
    </xdr:from>
    <xdr:ext cx="736600" cy="259045"/>
    <xdr:sp macro="" textlink="">
      <xdr:nvSpPr>
        <xdr:cNvPr id="211" name="テキスト ボックス 210"/>
        <xdr:cNvSpPr txBox="1"/>
      </xdr:nvSpPr>
      <xdr:spPr>
        <a:xfrm>
          <a:off x="3733800" y="14141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175,926</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40567</xdr:rowOff>
    </xdr:from>
    <xdr:to>
      <xdr:col>4</xdr:col>
      <xdr:colOff>533400</xdr:colOff>
      <xdr:row>82</xdr:row>
      <xdr:rowOff>142167</xdr:rowOff>
    </xdr:to>
    <xdr:sp macro="" textlink="">
      <xdr:nvSpPr>
        <xdr:cNvPr id="212" name="円/楕円 211"/>
        <xdr:cNvSpPr/>
      </xdr:nvSpPr>
      <xdr:spPr>
        <a:xfrm>
          <a:off x="3175000" y="14099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126944</xdr:rowOff>
    </xdr:from>
    <xdr:ext cx="762000" cy="259045"/>
    <xdr:sp macro="" textlink="">
      <xdr:nvSpPr>
        <xdr:cNvPr id="213" name="テキスト ボックス 212"/>
        <xdr:cNvSpPr txBox="1"/>
      </xdr:nvSpPr>
      <xdr:spPr>
        <a:xfrm>
          <a:off x="2844800" y="14185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186,929</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73825</xdr:rowOff>
    </xdr:from>
    <xdr:to>
      <xdr:col>3</xdr:col>
      <xdr:colOff>330200</xdr:colOff>
      <xdr:row>83</xdr:row>
      <xdr:rowOff>3975</xdr:rowOff>
    </xdr:to>
    <xdr:sp macro="" textlink="">
      <xdr:nvSpPr>
        <xdr:cNvPr id="214" name="円/楕円 213"/>
        <xdr:cNvSpPr/>
      </xdr:nvSpPr>
      <xdr:spPr>
        <a:xfrm>
          <a:off x="2286000" y="14132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160202</xdr:rowOff>
    </xdr:from>
    <xdr:ext cx="762000" cy="259045"/>
    <xdr:sp macro="" textlink="">
      <xdr:nvSpPr>
        <xdr:cNvPr id="215" name="テキスト ボックス 214"/>
        <xdr:cNvSpPr txBox="1"/>
      </xdr:nvSpPr>
      <xdr:spPr>
        <a:xfrm>
          <a:off x="1955800" y="14219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195,199</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13653</xdr:rowOff>
    </xdr:from>
    <xdr:to>
      <xdr:col>2</xdr:col>
      <xdr:colOff>127000</xdr:colOff>
      <xdr:row>82</xdr:row>
      <xdr:rowOff>115253</xdr:rowOff>
    </xdr:to>
    <xdr:sp macro="" textlink="">
      <xdr:nvSpPr>
        <xdr:cNvPr id="216" name="円/楕円 215"/>
        <xdr:cNvSpPr/>
      </xdr:nvSpPr>
      <xdr:spPr>
        <a:xfrm>
          <a:off x="1397000" y="14072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100030</xdr:rowOff>
    </xdr:from>
    <xdr:ext cx="762000" cy="259045"/>
    <xdr:sp macro="" textlink="">
      <xdr:nvSpPr>
        <xdr:cNvPr id="217" name="テキスト ボックス 216"/>
        <xdr:cNvSpPr txBox="1"/>
      </xdr:nvSpPr>
      <xdr:spPr>
        <a:xfrm>
          <a:off x="1066800" y="141589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180,237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類似団体平均より１．９下回る９５．０と低い水準にある。今後も引き続き一層の給与最適化に努める。</a:t>
          </a:r>
          <a:endParaRPr kumimoji="1" lang="en-US" altLang="ja-JP" sz="1100">
            <a:latin typeface="ＭＳ Ｐゴシック"/>
          </a:endParaRPr>
        </a:p>
        <a:p>
          <a:endParaRPr kumimoji="1" lang="ja-JP" altLang="en-US" sz="11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28121</xdr:rowOff>
    </xdr:from>
    <xdr:to>
      <xdr:col>24</xdr:col>
      <xdr:colOff>558800</xdr:colOff>
      <xdr:row>88</xdr:row>
      <xdr:rowOff>103414</xdr:rowOff>
    </xdr:to>
    <xdr:cxnSp macro="">
      <xdr:nvCxnSpPr>
        <xdr:cNvPr id="248" name="直線コネクタ 247"/>
        <xdr:cNvCxnSpPr/>
      </xdr:nvCxnSpPr>
      <xdr:spPr>
        <a:xfrm flipV="1">
          <a:off x="17018000" y="13915571"/>
          <a:ext cx="0" cy="12754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75491</xdr:rowOff>
    </xdr:from>
    <xdr:ext cx="762000" cy="259045"/>
    <xdr:sp macro="" textlink="">
      <xdr:nvSpPr>
        <xdr:cNvPr id="249" name="給与水準   （国との比較）最小値テキスト"/>
        <xdr:cNvSpPr txBox="1"/>
      </xdr:nvSpPr>
      <xdr:spPr>
        <a:xfrm>
          <a:off x="17106900" y="151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102.6</a:t>
          </a:r>
          <a:endParaRPr kumimoji="1" lang="ja-JP" altLang="en-US" sz="1000" b="1">
            <a:latin typeface="ＭＳ Ｐゴシック"/>
          </a:endParaRPr>
        </a:p>
      </xdr:txBody>
    </xdr:sp>
    <xdr:clientData/>
  </xdr:oneCellAnchor>
  <xdr:twoCellAnchor>
    <xdr:from>
      <xdr:col>24</xdr:col>
      <xdr:colOff>469900</xdr:colOff>
      <xdr:row>88</xdr:row>
      <xdr:rowOff>103414</xdr:rowOff>
    </xdr:from>
    <xdr:to>
      <xdr:col>24</xdr:col>
      <xdr:colOff>647700</xdr:colOff>
      <xdr:row>88</xdr:row>
      <xdr:rowOff>103414</xdr:rowOff>
    </xdr:to>
    <xdr:cxnSp macro="">
      <xdr:nvCxnSpPr>
        <xdr:cNvPr id="250" name="直線コネクタ 249"/>
        <xdr:cNvCxnSpPr/>
      </xdr:nvCxnSpPr>
      <xdr:spPr>
        <a:xfrm>
          <a:off x="16929100" y="15191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114498</xdr:rowOff>
    </xdr:from>
    <xdr:ext cx="762000" cy="259045"/>
    <xdr:sp macro="" textlink="">
      <xdr:nvSpPr>
        <xdr:cNvPr id="251"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28121</xdr:rowOff>
    </xdr:from>
    <xdr:to>
      <xdr:col>24</xdr:col>
      <xdr:colOff>647700</xdr:colOff>
      <xdr:row>81</xdr:row>
      <xdr:rowOff>28121</xdr:rowOff>
    </xdr:to>
    <xdr:cxnSp macro="">
      <xdr:nvCxnSpPr>
        <xdr:cNvPr id="252" name="直線コネクタ 251"/>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29936</xdr:rowOff>
    </xdr:from>
    <xdr:to>
      <xdr:col>24</xdr:col>
      <xdr:colOff>558800</xdr:colOff>
      <xdr:row>83</xdr:row>
      <xdr:rowOff>87388</xdr:rowOff>
    </xdr:to>
    <xdr:cxnSp macro="">
      <xdr:nvCxnSpPr>
        <xdr:cNvPr id="253" name="直線コネクタ 252"/>
        <xdr:cNvCxnSpPr/>
      </xdr:nvCxnSpPr>
      <xdr:spPr>
        <a:xfrm>
          <a:off x="16179800" y="14260286"/>
          <a:ext cx="8382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55534</xdr:rowOff>
    </xdr:from>
    <xdr:ext cx="762000" cy="259045"/>
    <xdr:sp macro="" textlink="">
      <xdr:nvSpPr>
        <xdr:cNvPr id="254" name="給与水準   （国との比較）平均値テキスト"/>
        <xdr:cNvSpPr txBox="1"/>
      </xdr:nvSpPr>
      <xdr:spPr>
        <a:xfrm>
          <a:off x="17106900" y="14457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55" name="フローチャート : 判断 254"/>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29936</xdr:rowOff>
    </xdr:from>
    <xdr:to>
      <xdr:col>23</xdr:col>
      <xdr:colOff>406400</xdr:colOff>
      <xdr:row>88</xdr:row>
      <xdr:rowOff>126395</xdr:rowOff>
    </xdr:to>
    <xdr:cxnSp macro="">
      <xdr:nvCxnSpPr>
        <xdr:cNvPr id="256" name="直線コネクタ 255"/>
        <xdr:cNvCxnSpPr/>
      </xdr:nvCxnSpPr>
      <xdr:spPr>
        <a:xfrm flipV="1">
          <a:off x="15290800" y="14260286"/>
          <a:ext cx="889000" cy="953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83457</xdr:rowOff>
    </xdr:from>
    <xdr:to>
      <xdr:col>23</xdr:col>
      <xdr:colOff>457200</xdr:colOff>
      <xdr:row>85</xdr:row>
      <xdr:rowOff>13607</xdr:rowOff>
    </xdr:to>
    <xdr:sp macro="" textlink="">
      <xdr:nvSpPr>
        <xdr:cNvPr id="257" name="フローチャート : 判断 256"/>
        <xdr:cNvSpPr/>
      </xdr:nvSpPr>
      <xdr:spPr>
        <a:xfrm>
          <a:off x="16129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169834</xdr:rowOff>
    </xdr:from>
    <xdr:ext cx="736600" cy="259045"/>
    <xdr:sp macro="" textlink="">
      <xdr:nvSpPr>
        <xdr:cNvPr id="258" name="テキスト ボックス 257"/>
        <xdr:cNvSpPr txBox="1"/>
      </xdr:nvSpPr>
      <xdr:spPr>
        <a:xfrm>
          <a:off x="15798800" y="145716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126395</xdr:rowOff>
    </xdr:from>
    <xdr:to>
      <xdr:col>22</xdr:col>
      <xdr:colOff>203200</xdr:colOff>
      <xdr:row>88</xdr:row>
      <xdr:rowOff>126395</xdr:rowOff>
    </xdr:to>
    <xdr:cxnSp macro="">
      <xdr:nvCxnSpPr>
        <xdr:cNvPr id="259" name="直線コネクタ 258"/>
        <xdr:cNvCxnSpPr/>
      </xdr:nvCxnSpPr>
      <xdr:spPr>
        <a:xfrm>
          <a:off x="14401800" y="1521399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133955</xdr:rowOff>
    </xdr:from>
    <xdr:to>
      <xdr:col>22</xdr:col>
      <xdr:colOff>254000</xdr:colOff>
      <xdr:row>90</xdr:row>
      <xdr:rowOff>64105</xdr:rowOff>
    </xdr:to>
    <xdr:sp macro="" textlink="">
      <xdr:nvSpPr>
        <xdr:cNvPr id="260" name="フローチャート : 判断 259"/>
        <xdr:cNvSpPr/>
      </xdr:nvSpPr>
      <xdr:spPr>
        <a:xfrm>
          <a:off x="15240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48882</xdr:rowOff>
    </xdr:from>
    <xdr:ext cx="762000" cy="259045"/>
    <xdr:sp macro="" textlink="">
      <xdr:nvSpPr>
        <xdr:cNvPr id="261" name="テキスト ボックス 260"/>
        <xdr:cNvSpPr txBox="1"/>
      </xdr:nvSpPr>
      <xdr:spPr>
        <a:xfrm>
          <a:off x="14909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110368</xdr:rowOff>
    </xdr:from>
    <xdr:to>
      <xdr:col>21</xdr:col>
      <xdr:colOff>0</xdr:colOff>
      <xdr:row>88</xdr:row>
      <xdr:rowOff>126395</xdr:rowOff>
    </xdr:to>
    <xdr:cxnSp macro="">
      <xdr:nvCxnSpPr>
        <xdr:cNvPr id="262" name="直線コネクタ 261"/>
        <xdr:cNvCxnSpPr/>
      </xdr:nvCxnSpPr>
      <xdr:spPr>
        <a:xfrm>
          <a:off x="13512800" y="14340718"/>
          <a:ext cx="889000" cy="87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133955</xdr:rowOff>
    </xdr:from>
    <xdr:to>
      <xdr:col>21</xdr:col>
      <xdr:colOff>50800</xdr:colOff>
      <xdr:row>90</xdr:row>
      <xdr:rowOff>64105</xdr:rowOff>
    </xdr:to>
    <xdr:sp macro="" textlink="">
      <xdr:nvSpPr>
        <xdr:cNvPr id="263" name="フローチャート : 判断 262"/>
        <xdr:cNvSpPr/>
      </xdr:nvSpPr>
      <xdr:spPr>
        <a:xfrm>
          <a:off x="14351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48882</xdr:rowOff>
    </xdr:from>
    <xdr:ext cx="762000" cy="259045"/>
    <xdr:sp macro="" textlink="">
      <xdr:nvSpPr>
        <xdr:cNvPr id="264" name="テキスト ボックス 263"/>
        <xdr:cNvSpPr txBox="1"/>
      </xdr:nvSpPr>
      <xdr:spPr>
        <a:xfrm>
          <a:off x="14020800" y="15479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65" name="フローチャート : 判断 264"/>
        <xdr:cNvSpPr/>
      </xdr:nvSpPr>
      <xdr:spPr>
        <a:xfrm>
          <a:off x="13462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77911</xdr:rowOff>
    </xdr:from>
    <xdr:ext cx="762000" cy="259045"/>
    <xdr:sp macro="" textlink="">
      <xdr:nvSpPr>
        <xdr:cNvPr id="266" name="テキスト ボックス 265"/>
        <xdr:cNvSpPr txBox="1"/>
      </xdr:nvSpPr>
      <xdr:spPr>
        <a:xfrm>
          <a:off x="13131800" y="144797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36588</xdr:rowOff>
    </xdr:from>
    <xdr:to>
      <xdr:col>24</xdr:col>
      <xdr:colOff>609600</xdr:colOff>
      <xdr:row>83</xdr:row>
      <xdr:rowOff>138188</xdr:rowOff>
    </xdr:to>
    <xdr:sp macro="" textlink="">
      <xdr:nvSpPr>
        <xdr:cNvPr id="272" name="円/楕円 271"/>
        <xdr:cNvSpPr/>
      </xdr:nvSpPr>
      <xdr:spPr>
        <a:xfrm>
          <a:off x="16967200" y="14266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53115</xdr:rowOff>
    </xdr:from>
    <xdr:ext cx="762000" cy="259045"/>
    <xdr:sp macro="" textlink="">
      <xdr:nvSpPr>
        <xdr:cNvPr id="273" name="給与水準   （国との比較）該当値テキスト"/>
        <xdr:cNvSpPr txBox="1"/>
      </xdr:nvSpPr>
      <xdr:spPr>
        <a:xfrm>
          <a:off x="17106900" y="14112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95.0</a:t>
          </a:r>
          <a:endParaRPr kumimoji="1" lang="ja-JP" altLang="en-US" sz="1000" b="1">
            <a:solidFill>
              <a:srgbClr val="FF0000"/>
            </a:solidFill>
            <a:latin typeface="ＭＳ Ｐゴシック"/>
          </a:endParaRPr>
        </a:p>
      </xdr:txBody>
    </xdr:sp>
    <xdr:clientData/>
  </xdr:oneCellAnchor>
  <xdr:twoCellAnchor>
    <xdr:from>
      <xdr:col>23</xdr:col>
      <xdr:colOff>355600</xdr:colOff>
      <xdr:row>82</xdr:row>
      <xdr:rowOff>150586</xdr:rowOff>
    </xdr:from>
    <xdr:to>
      <xdr:col>23</xdr:col>
      <xdr:colOff>457200</xdr:colOff>
      <xdr:row>83</xdr:row>
      <xdr:rowOff>80736</xdr:rowOff>
    </xdr:to>
    <xdr:sp macro="" textlink="">
      <xdr:nvSpPr>
        <xdr:cNvPr id="274" name="円/楕円 273"/>
        <xdr:cNvSpPr/>
      </xdr:nvSpPr>
      <xdr:spPr>
        <a:xfrm>
          <a:off x="161290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90913</xdr:rowOff>
    </xdr:from>
    <xdr:ext cx="736600" cy="259045"/>
    <xdr:sp macro="" textlink="">
      <xdr:nvSpPr>
        <xdr:cNvPr id="275" name="テキスト ボックス 274"/>
        <xdr:cNvSpPr txBox="1"/>
      </xdr:nvSpPr>
      <xdr:spPr>
        <a:xfrm>
          <a:off x="15798800" y="13978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75595</xdr:rowOff>
    </xdr:from>
    <xdr:to>
      <xdr:col>22</xdr:col>
      <xdr:colOff>254000</xdr:colOff>
      <xdr:row>89</xdr:row>
      <xdr:rowOff>5745</xdr:rowOff>
    </xdr:to>
    <xdr:sp macro="" textlink="">
      <xdr:nvSpPr>
        <xdr:cNvPr id="276" name="円/楕円 275"/>
        <xdr:cNvSpPr/>
      </xdr:nvSpPr>
      <xdr:spPr>
        <a:xfrm>
          <a:off x="15240000" y="1516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15922</xdr:rowOff>
    </xdr:from>
    <xdr:ext cx="762000" cy="259045"/>
    <xdr:sp macro="" textlink="">
      <xdr:nvSpPr>
        <xdr:cNvPr id="277" name="テキスト ボックス 276"/>
        <xdr:cNvSpPr txBox="1"/>
      </xdr:nvSpPr>
      <xdr:spPr>
        <a:xfrm>
          <a:off x="14909800" y="1493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75595</xdr:rowOff>
    </xdr:from>
    <xdr:to>
      <xdr:col>21</xdr:col>
      <xdr:colOff>50800</xdr:colOff>
      <xdr:row>89</xdr:row>
      <xdr:rowOff>5745</xdr:rowOff>
    </xdr:to>
    <xdr:sp macro="" textlink="">
      <xdr:nvSpPr>
        <xdr:cNvPr id="278" name="円/楕円 277"/>
        <xdr:cNvSpPr/>
      </xdr:nvSpPr>
      <xdr:spPr>
        <a:xfrm>
          <a:off x="14351000" y="1516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15922</xdr:rowOff>
    </xdr:from>
    <xdr:ext cx="762000" cy="259045"/>
    <xdr:sp macro="" textlink="">
      <xdr:nvSpPr>
        <xdr:cNvPr id="279" name="テキスト ボックス 278"/>
        <xdr:cNvSpPr txBox="1"/>
      </xdr:nvSpPr>
      <xdr:spPr>
        <a:xfrm>
          <a:off x="14020800" y="14932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59568</xdr:rowOff>
    </xdr:from>
    <xdr:to>
      <xdr:col>19</xdr:col>
      <xdr:colOff>533400</xdr:colOff>
      <xdr:row>83</xdr:row>
      <xdr:rowOff>161168</xdr:rowOff>
    </xdr:to>
    <xdr:sp macro="" textlink="">
      <xdr:nvSpPr>
        <xdr:cNvPr id="280" name="円/楕円 279"/>
        <xdr:cNvSpPr/>
      </xdr:nvSpPr>
      <xdr:spPr>
        <a:xfrm>
          <a:off x="13462000" y="14289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171345</xdr:rowOff>
    </xdr:from>
    <xdr:ext cx="762000" cy="259045"/>
    <xdr:sp macro="" textlink="">
      <xdr:nvSpPr>
        <xdr:cNvPr id="281" name="テキスト ボックス 280"/>
        <xdr:cNvSpPr txBox="1"/>
      </xdr:nvSpPr>
      <xdr:spPr>
        <a:xfrm>
          <a:off x="13131800" y="14058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町村合併前における各団体の大量採用が要因となり類似団体平均を大きく上回っている。定員適正化計画に基づく退職者不補充の原則と、新規採用の抑制により職員数は減少傾向にある。今後さらに職員数削減に努め、定員適正化を図ることとしてい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8" name="直線コネクタ 297"/>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9" name="テキスト ボックス 298"/>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2" name="直線コネクタ 301"/>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3" name="テキスト ボックス 302"/>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6" name="直線コネクタ 305"/>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7" name="テキスト ボックス 306"/>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8" name="直線コネクタ 307"/>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9" name="テキスト ボックス 308"/>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0" name="直線コネクタ 309"/>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1" name="テキスト ボックス 310"/>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66</xdr:row>
      <xdr:rowOff>168513</xdr:rowOff>
    </xdr:to>
    <xdr:cxnSp macro="">
      <xdr:nvCxnSpPr>
        <xdr:cNvPr id="315" name="直線コネクタ 314"/>
        <xdr:cNvCxnSpPr/>
      </xdr:nvCxnSpPr>
      <xdr:spPr>
        <a:xfrm flipV="1">
          <a:off x="17018000" y="10022840"/>
          <a:ext cx="0" cy="14613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140590</xdr:rowOff>
    </xdr:from>
    <xdr:ext cx="762000" cy="259045"/>
    <xdr:sp macro="" textlink="">
      <xdr:nvSpPr>
        <xdr:cNvPr id="316" name="定員管理の状況最小値テキスト"/>
        <xdr:cNvSpPr txBox="1"/>
      </xdr:nvSpPr>
      <xdr:spPr>
        <a:xfrm>
          <a:off x="17106900" y="1145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14.57</a:t>
          </a:r>
          <a:endParaRPr kumimoji="1" lang="ja-JP" altLang="en-US" sz="1000" b="1">
            <a:latin typeface="ＭＳ Ｐゴシック"/>
          </a:endParaRPr>
        </a:p>
      </xdr:txBody>
    </xdr:sp>
    <xdr:clientData/>
  </xdr:oneCellAnchor>
  <xdr:twoCellAnchor>
    <xdr:from>
      <xdr:col>24</xdr:col>
      <xdr:colOff>469900</xdr:colOff>
      <xdr:row>66</xdr:row>
      <xdr:rowOff>168513</xdr:rowOff>
    </xdr:from>
    <xdr:to>
      <xdr:col>24</xdr:col>
      <xdr:colOff>647700</xdr:colOff>
      <xdr:row>66</xdr:row>
      <xdr:rowOff>168513</xdr:rowOff>
    </xdr:to>
    <xdr:cxnSp macro="">
      <xdr:nvCxnSpPr>
        <xdr:cNvPr id="317" name="直線コネクタ 316"/>
        <xdr:cNvCxnSpPr/>
      </xdr:nvCxnSpPr>
      <xdr:spPr>
        <a:xfrm>
          <a:off x="16929100" y="1148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18"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4.88</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19" name="直線コネクタ 318"/>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65</xdr:row>
      <xdr:rowOff>6668</xdr:rowOff>
    </xdr:from>
    <xdr:to>
      <xdr:col>24</xdr:col>
      <xdr:colOff>558800</xdr:colOff>
      <xdr:row>65</xdr:row>
      <xdr:rowOff>60960</xdr:rowOff>
    </xdr:to>
    <xdr:cxnSp macro="">
      <xdr:nvCxnSpPr>
        <xdr:cNvPr id="320" name="直線コネクタ 319"/>
        <xdr:cNvCxnSpPr/>
      </xdr:nvCxnSpPr>
      <xdr:spPr>
        <a:xfrm flipV="1">
          <a:off x="16179800" y="11150918"/>
          <a:ext cx="838200" cy="54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171070</xdr:rowOff>
    </xdr:from>
    <xdr:ext cx="762000" cy="259045"/>
    <xdr:sp macro="" textlink="">
      <xdr:nvSpPr>
        <xdr:cNvPr id="321" name="定員管理の状況平均値テキスト"/>
        <xdr:cNvSpPr txBox="1"/>
      </xdr:nvSpPr>
      <xdr:spPr>
        <a:xfrm>
          <a:off x="17106900" y="10458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154543</xdr:rowOff>
    </xdr:from>
    <xdr:to>
      <xdr:col>24</xdr:col>
      <xdr:colOff>609600</xdr:colOff>
      <xdr:row>62</xdr:row>
      <xdr:rowOff>84693</xdr:rowOff>
    </xdr:to>
    <xdr:sp macro="" textlink="">
      <xdr:nvSpPr>
        <xdr:cNvPr id="322" name="フローチャート : 判断 321"/>
        <xdr:cNvSpPr/>
      </xdr:nvSpPr>
      <xdr:spPr>
        <a:xfrm>
          <a:off x="169672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65</xdr:row>
      <xdr:rowOff>60960</xdr:rowOff>
    </xdr:from>
    <xdr:to>
      <xdr:col>23</xdr:col>
      <xdr:colOff>406400</xdr:colOff>
      <xdr:row>65</xdr:row>
      <xdr:rowOff>118269</xdr:rowOff>
    </xdr:to>
    <xdr:cxnSp macro="">
      <xdr:nvCxnSpPr>
        <xdr:cNvPr id="323" name="直線コネクタ 322"/>
        <xdr:cNvCxnSpPr/>
      </xdr:nvCxnSpPr>
      <xdr:spPr>
        <a:xfrm flipV="1">
          <a:off x="15290800" y="11205210"/>
          <a:ext cx="889000" cy="57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143987</xdr:rowOff>
    </xdr:from>
    <xdr:to>
      <xdr:col>23</xdr:col>
      <xdr:colOff>457200</xdr:colOff>
      <xdr:row>62</xdr:row>
      <xdr:rowOff>74137</xdr:rowOff>
    </xdr:to>
    <xdr:sp macro="" textlink="">
      <xdr:nvSpPr>
        <xdr:cNvPr id="324" name="フローチャート : 判断 323"/>
        <xdr:cNvSpPr/>
      </xdr:nvSpPr>
      <xdr:spPr>
        <a:xfrm>
          <a:off x="161290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84314</xdr:rowOff>
    </xdr:from>
    <xdr:ext cx="736600" cy="259045"/>
    <xdr:sp macro="" textlink="">
      <xdr:nvSpPr>
        <xdr:cNvPr id="325" name="テキスト ボックス 324"/>
        <xdr:cNvSpPr txBox="1"/>
      </xdr:nvSpPr>
      <xdr:spPr>
        <a:xfrm>
          <a:off x="15798800" y="10371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118269</xdr:rowOff>
    </xdr:from>
    <xdr:to>
      <xdr:col>22</xdr:col>
      <xdr:colOff>203200</xdr:colOff>
      <xdr:row>66</xdr:row>
      <xdr:rowOff>13176</xdr:rowOff>
    </xdr:to>
    <xdr:cxnSp macro="">
      <xdr:nvCxnSpPr>
        <xdr:cNvPr id="326" name="直線コネクタ 325"/>
        <xdr:cNvCxnSpPr/>
      </xdr:nvCxnSpPr>
      <xdr:spPr>
        <a:xfrm flipV="1">
          <a:off x="14401800" y="11262519"/>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154543</xdr:rowOff>
    </xdr:from>
    <xdr:to>
      <xdr:col>22</xdr:col>
      <xdr:colOff>254000</xdr:colOff>
      <xdr:row>62</xdr:row>
      <xdr:rowOff>84693</xdr:rowOff>
    </xdr:to>
    <xdr:sp macro="" textlink="">
      <xdr:nvSpPr>
        <xdr:cNvPr id="327" name="フローチャート : 判断 326"/>
        <xdr:cNvSpPr/>
      </xdr:nvSpPr>
      <xdr:spPr>
        <a:xfrm>
          <a:off x="15240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94870</xdr:rowOff>
    </xdr:from>
    <xdr:ext cx="762000" cy="259045"/>
    <xdr:sp macro="" textlink="">
      <xdr:nvSpPr>
        <xdr:cNvPr id="328" name="テキスト ボックス 327"/>
        <xdr:cNvSpPr txBox="1"/>
      </xdr:nvSpPr>
      <xdr:spPr>
        <a:xfrm>
          <a:off x="14909800" y="1038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482600</xdr:colOff>
      <xdr:row>66</xdr:row>
      <xdr:rowOff>13176</xdr:rowOff>
    </xdr:from>
    <xdr:to>
      <xdr:col>21</xdr:col>
      <xdr:colOff>0</xdr:colOff>
      <xdr:row>66</xdr:row>
      <xdr:rowOff>90091</xdr:rowOff>
    </xdr:to>
    <xdr:cxnSp macro="">
      <xdr:nvCxnSpPr>
        <xdr:cNvPr id="329" name="直線コネクタ 328"/>
        <xdr:cNvCxnSpPr/>
      </xdr:nvCxnSpPr>
      <xdr:spPr>
        <a:xfrm flipV="1">
          <a:off x="13512800" y="11328876"/>
          <a:ext cx="889000" cy="76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4207</xdr:rowOff>
    </xdr:from>
    <xdr:to>
      <xdr:col>21</xdr:col>
      <xdr:colOff>50800</xdr:colOff>
      <xdr:row>62</xdr:row>
      <xdr:rowOff>105807</xdr:rowOff>
    </xdr:to>
    <xdr:sp macro="" textlink="">
      <xdr:nvSpPr>
        <xdr:cNvPr id="330" name="フローチャート : 判断 329"/>
        <xdr:cNvSpPr/>
      </xdr:nvSpPr>
      <xdr:spPr>
        <a:xfrm>
          <a:off x="14351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115984</xdr:rowOff>
    </xdr:from>
    <xdr:ext cx="762000" cy="259045"/>
    <xdr:sp macro="" textlink="">
      <xdr:nvSpPr>
        <xdr:cNvPr id="331" name="テキスト ボックス 330"/>
        <xdr:cNvSpPr txBox="1"/>
      </xdr:nvSpPr>
      <xdr:spPr>
        <a:xfrm>
          <a:off x="14020800" y="10402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76597</xdr:rowOff>
    </xdr:from>
    <xdr:to>
      <xdr:col>19</xdr:col>
      <xdr:colOff>533400</xdr:colOff>
      <xdr:row>63</xdr:row>
      <xdr:rowOff>6747</xdr:rowOff>
    </xdr:to>
    <xdr:sp macro="" textlink="">
      <xdr:nvSpPr>
        <xdr:cNvPr id="332" name="フローチャート : 判断 331"/>
        <xdr:cNvSpPr/>
      </xdr:nvSpPr>
      <xdr:spPr>
        <a:xfrm>
          <a:off x="13462000" y="10706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16924</xdr:rowOff>
    </xdr:from>
    <xdr:ext cx="762000" cy="259045"/>
    <xdr:sp macro="" textlink="">
      <xdr:nvSpPr>
        <xdr:cNvPr id="333" name="テキスト ボックス 332"/>
        <xdr:cNvSpPr txBox="1"/>
      </xdr:nvSpPr>
      <xdr:spPr>
        <a:xfrm>
          <a:off x="13131800" y="10475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64</xdr:row>
      <xdr:rowOff>127318</xdr:rowOff>
    </xdr:from>
    <xdr:to>
      <xdr:col>24</xdr:col>
      <xdr:colOff>609600</xdr:colOff>
      <xdr:row>65</xdr:row>
      <xdr:rowOff>57468</xdr:rowOff>
    </xdr:to>
    <xdr:sp macro="" textlink="">
      <xdr:nvSpPr>
        <xdr:cNvPr id="339" name="円/楕円 338"/>
        <xdr:cNvSpPr/>
      </xdr:nvSpPr>
      <xdr:spPr>
        <a:xfrm>
          <a:off x="16967200" y="11100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99395</xdr:rowOff>
    </xdr:from>
    <xdr:ext cx="762000" cy="259045"/>
    <xdr:sp macro="" textlink="">
      <xdr:nvSpPr>
        <xdr:cNvPr id="340" name="定員管理の状況該当値テキスト"/>
        <xdr:cNvSpPr txBox="1"/>
      </xdr:nvSpPr>
      <xdr:spPr>
        <a:xfrm>
          <a:off x="17106900" y="11072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12.36</a:t>
          </a:r>
          <a:endParaRPr kumimoji="1" lang="ja-JP" altLang="en-US" sz="1000" b="1">
            <a:solidFill>
              <a:srgbClr val="FF0000"/>
            </a:solidFill>
            <a:latin typeface="ＭＳ Ｐゴシック"/>
          </a:endParaRPr>
        </a:p>
      </xdr:txBody>
    </xdr:sp>
    <xdr:clientData/>
  </xdr:oneCellAnchor>
  <xdr:twoCellAnchor>
    <xdr:from>
      <xdr:col>23</xdr:col>
      <xdr:colOff>355600</xdr:colOff>
      <xdr:row>65</xdr:row>
      <xdr:rowOff>10160</xdr:rowOff>
    </xdr:from>
    <xdr:to>
      <xdr:col>23</xdr:col>
      <xdr:colOff>457200</xdr:colOff>
      <xdr:row>65</xdr:row>
      <xdr:rowOff>111760</xdr:rowOff>
    </xdr:to>
    <xdr:sp macro="" textlink="">
      <xdr:nvSpPr>
        <xdr:cNvPr id="341" name="円/楕円 340"/>
        <xdr:cNvSpPr/>
      </xdr:nvSpPr>
      <xdr:spPr>
        <a:xfrm>
          <a:off x="161290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96537</xdr:rowOff>
    </xdr:from>
    <xdr:ext cx="736600" cy="259045"/>
    <xdr:sp macro="" textlink="">
      <xdr:nvSpPr>
        <xdr:cNvPr id="342" name="テキスト ボックス 341"/>
        <xdr:cNvSpPr txBox="1"/>
      </xdr:nvSpPr>
      <xdr:spPr>
        <a:xfrm>
          <a:off x="15798800" y="11240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12.72</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67469</xdr:rowOff>
    </xdr:from>
    <xdr:to>
      <xdr:col>22</xdr:col>
      <xdr:colOff>254000</xdr:colOff>
      <xdr:row>65</xdr:row>
      <xdr:rowOff>169069</xdr:rowOff>
    </xdr:to>
    <xdr:sp macro="" textlink="">
      <xdr:nvSpPr>
        <xdr:cNvPr id="343" name="円/楕円 342"/>
        <xdr:cNvSpPr/>
      </xdr:nvSpPr>
      <xdr:spPr>
        <a:xfrm>
          <a:off x="15240000" y="11211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153846</xdr:rowOff>
    </xdr:from>
    <xdr:ext cx="762000" cy="259045"/>
    <xdr:sp macro="" textlink="">
      <xdr:nvSpPr>
        <xdr:cNvPr id="344" name="テキスト ボックス 343"/>
        <xdr:cNvSpPr txBox="1"/>
      </xdr:nvSpPr>
      <xdr:spPr>
        <a:xfrm>
          <a:off x="14909800" y="11298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13.10</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133826</xdr:rowOff>
    </xdr:from>
    <xdr:to>
      <xdr:col>21</xdr:col>
      <xdr:colOff>50800</xdr:colOff>
      <xdr:row>66</xdr:row>
      <xdr:rowOff>63976</xdr:rowOff>
    </xdr:to>
    <xdr:sp macro="" textlink="">
      <xdr:nvSpPr>
        <xdr:cNvPr id="345" name="円/楕円 344"/>
        <xdr:cNvSpPr/>
      </xdr:nvSpPr>
      <xdr:spPr>
        <a:xfrm>
          <a:off x="14351000" y="11278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66</xdr:row>
      <xdr:rowOff>48753</xdr:rowOff>
    </xdr:from>
    <xdr:ext cx="762000" cy="259045"/>
    <xdr:sp macro="" textlink="">
      <xdr:nvSpPr>
        <xdr:cNvPr id="346" name="テキスト ボックス 345"/>
        <xdr:cNvSpPr txBox="1"/>
      </xdr:nvSpPr>
      <xdr:spPr>
        <a:xfrm>
          <a:off x="14020800" y="11364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13.54</a:t>
          </a:r>
          <a:endParaRPr kumimoji="1" lang="ja-JP" altLang="en-US" sz="1000" b="1">
            <a:solidFill>
              <a:srgbClr val="FF0000"/>
            </a:solidFill>
            <a:latin typeface="ＭＳ Ｐゴシック"/>
          </a:endParaRPr>
        </a:p>
      </xdr:txBody>
    </xdr:sp>
    <xdr:clientData/>
  </xdr:oneCellAnchor>
  <xdr:twoCellAnchor>
    <xdr:from>
      <xdr:col>19</xdr:col>
      <xdr:colOff>431800</xdr:colOff>
      <xdr:row>66</xdr:row>
      <xdr:rowOff>39291</xdr:rowOff>
    </xdr:from>
    <xdr:to>
      <xdr:col>19</xdr:col>
      <xdr:colOff>533400</xdr:colOff>
      <xdr:row>66</xdr:row>
      <xdr:rowOff>140891</xdr:rowOff>
    </xdr:to>
    <xdr:sp macro="" textlink="">
      <xdr:nvSpPr>
        <xdr:cNvPr id="347" name="円/楕円 346"/>
        <xdr:cNvSpPr/>
      </xdr:nvSpPr>
      <xdr:spPr>
        <a:xfrm>
          <a:off x="13462000" y="11354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66</xdr:row>
      <xdr:rowOff>125668</xdr:rowOff>
    </xdr:from>
    <xdr:ext cx="762000" cy="259045"/>
    <xdr:sp macro="" textlink="">
      <xdr:nvSpPr>
        <xdr:cNvPr id="348" name="テキスト ボックス 347"/>
        <xdr:cNvSpPr txBox="1"/>
      </xdr:nvSpPr>
      <xdr:spPr>
        <a:xfrm>
          <a:off x="13131800" y="11441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前年度から</a:t>
          </a:r>
          <a:r>
            <a:rPr lang="ja-JP" altLang="en-US" sz="1100" b="0" i="0" baseline="0">
              <a:solidFill>
                <a:schemeClr val="dk1"/>
              </a:solidFill>
              <a:effectLst/>
              <a:latin typeface="+mn-lt"/>
              <a:ea typeface="+mn-ea"/>
              <a:cs typeface="+mn-cs"/>
            </a:rPr>
            <a:t>１．２％</a:t>
          </a:r>
          <a:r>
            <a:rPr lang="ja-JP" altLang="ja-JP" sz="1100" b="0" i="0" baseline="0">
              <a:solidFill>
                <a:schemeClr val="dk1"/>
              </a:solidFill>
              <a:effectLst/>
              <a:latin typeface="+mn-lt"/>
              <a:ea typeface="+mn-ea"/>
              <a:cs typeface="+mn-cs"/>
            </a:rPr>
            <a:t>低下し、平成２２年度以降減少傾向にあるが、依然として類似団体平均を</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９</a:t>
          </a:r>
          <a:r>
            <a:rPr lang="ja-JP" altLang="ja-JP" sz="1100" b="0" i="0" baseline="0">
              <a:solidFill>
                <a:schemeClr val="dk1"/>
              </a:solidFill>
              <a:effectLst/>
              <a:latin typeface="+mn-lt"/>
              <a:ea typeface="+mn-ea"/>
              <a:cs typeface="+mn-cs"/>
            </a:rPr>
            <a:t>％上回っている</a:t>
          </a:r>
          <a:r>
            <a:rPr lang="ja-JP" altLang="en-US" sz="1100" b="0" i="0" baseline="0">
              <a:solidFill>
                <a:schemeClr val="dk1"/>
              </a:solidFill>
              <a:effectLst/>
              <a:latin typeface="+mn-lt"/>
              <a:ea typeface="+mn-ea"/>
              <a:cs typeface="+mn-cs"/>
            </a:rPr>
            <a:t>。今後は</a:t>
          </a:r>
          <a:r>
            <a:rPr lang="ja-JP" altLang="ja-JP" sz="1100" b="0" i="0" baseline="0">
              <a:solidFill>
                <a:schemeClr val="dk1"/>
              </a:solidFill>
              <a:effectLst/>
              <a:latin typeface="+mn-lt"/>
              <a:ea typeface="+mn-ea"/>
              <a:cs typeface="+mn-cs"/>
            </a:rPr>
            <a:t>緊急度・住民ニーズを的確に把握した事業を厳選し、大規模な事業計画の整理・縮小を図るなど、起債依存型の事業の見直しを行い、繰上償還を実施するなどして、地方債償還額や実質公債比率の上昇を抑え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145203</xdr:rowOff>
    </xdr:from>
    <xdr:to>
      <xdr:col>24</xdr:col>
      <xdr:colOff>558800</xdr:colOff>
      <xdr:row>44</xdr:row>
      <xdr:rowOff>68580</xdr:rowOff>
    </xdr:to>
    <xdr:cxnSp macro="">
      <xdr:nvCxnSpPr>
        <xdr:cNvPr id="377" name="直線コネクタ 376"/>
        <xdr:cNvCxnSpPr/>
      </xdr:nvCxnSpPr>
      <xdr:spPr>
        <a:xfrm flipV="1">
          <a:off x="17018000" y="6317403"/>
          <a:ext cx="0" cy="1294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60130</xdr:rowOff>
    </xdr:from>
    <xdr:ext cx="762000" cy="259045"/>
    <xdr:sp macro="" textlink="">
      <xdr:nvSpPr>
        <xdr:cNvPr id="380" name="公債費負担の状況最大値テキスト"/>
        <xdr:cNvSpPr txBox="1"/>
      </xdr:nvSpPr>
      <xdr:spPr>
        <a:xfrm>
          <a:off x="17106900" y="606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145203</xdr:rowOff>
    </xdr:from>
    <xdr:to>
      <xdr:col>24</xdr:col>
      <xdr:colOff>647700</xdr:colOff>
      <xdr:row>36</xdr:row>
      <xdr:rowOff>145203</xdr:rowOff>
    </xdr:to>
    <xdr:cxnSp macro="">
      <xdr:nvCxnSpPr>
        <xdr:cNvPr id="381" name="直線コネクタ 380"/>
        <xdr:cNvCxnSpPr/>
      </xdr:nvCxnSpPr>
      <xdr:spPr>
        <a:xfrm>
          <a:off x="16929100" y="631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49530</xdr:rowOff>
    </xdr:from>
    <xdr:to>
      <xdr:col>24</xdr:col>
      <xdr:colOff>558800</xdr:colOff>
      <xdr:row>42</xdr:row>
      <xdr:rowOff>146050</xdr:rowOff>
    </xdr:to>
    <xdr:cxnSp macro="">
      <xdr:nvCxnSpPr>
        <xdr:cNvPr id="382" name="直線コネクタ 381"/>
        <xdr:cNvCxnSpPr/>
      </xdr:nvCxnSpPr>
      <xdr:spPr>
        <a:xfrm flipV="1">
          <a:off x="16179800" y="7250430"/>
          <a:ext cx="8382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83"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4" name="フローチャート : 判断 383"/>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146050</xdr:rowOff>
    </xdr:from>
    <xdr:to>
      <xdr:col>23</xdr:col>
      <xdr:colOff>406400</xdr:colOff>
      <xdr:row>43</xdr:row>
      <xdr:rowOff>46990</xdr:rowOff>
    </xdr:to>
    <xdr:cxnSp macro="">
      <xdr:nvCxnSpPr>
        <xdr:cNvPr id="385" name="直線コネクタ 384"/>
        <xdr:cNvCxnSpPr/>
      </xdr:nvCxnSpPr>
      <xdr:spPr>
        <a:xfrm flipV="1">
          <a:off x="15290800" y="734695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25400</xdr:rowOff>
    </xdr:from>
    <xdr:to>
      <xdr:col>23</xdr:col>
      <xdr:colOff>457200</xdr:colOff>
      <xdr:row>41</xdr:row>
      <xdr:rowOff>127000</xdr:rowOff>
    </xdr:to>
    <xdr:sp macro="" textlink="">
      <xdr:nvSpPr>
        <xdr:cNvPr id="386" name="フローチャート : 判断 385"/>
        <xdr:cNvSpPr/>
      </xdr:nvSpPr>
      <xdr:spPr>
        <a:xfrm>
          <a:off x="16129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137177</xdr:rowOff>
    </xdr:from>
    <xdr:ext cx="736600" cy="259045"/>
    <xdr:sp macro="" textlink="">
      <xdr:nvSpPr>
        <xdr:cNvPr id="387" name="テキスト ボックス 386"/>
        <xdr:cNvSpPr txBox="1"/>
      </xdr:nvSpPr>
      <xdr:spPr>
        <a:xfrm>
          <a:off x="15798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46990</xdr:rowOff>
    </xdr:from>
    <xdr:to>
      <xdr:col>22</xdr:col>
      <xdr:colOff>203200</xdr:colOff>
      <xdr:row>43</xdr:row>
      <xdr:rowOff>119380</xdr:rowOff>
    </xdr:to>
    <xdr:cxnSp macro="">
      <xdr:nvCxnSpPr>
        <xdr:cNvPr id="388" name="直線コネクタ 387"/>
        <xdr:cNvCxnSpPr/>
      </xdr:nvCxnSpPr>
      <xdr:spPr>
        <a:xfrm flipV="1">
          <a:off x="14401800" y="741934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89" name="フローチャート : 判断 388"/>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38117</xdr:rowOff>
    </xdr:from>
    <xdr:ext cx="762000" cy="259045"/>
    <xdr:sp macro="" textlink="">
      <xdr:nvSpPr>
        <xdr:cNvPr id="390" name="テキスト ボックス 389"/>
        <xdr:cNvSpPr txBox="1"/>
      </xdr:nvSpPr>
      <xdr:spPr>
        <a:xfrm>
          <a:off x="14909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119380</xdr:rowOff>
    </xdr:from>
    <xdr:to>
      <xdr:col>21</xdr:col>
      <xdr:colOff>0</xdr:colOff>
      <xdr:row>44</xdr:row>
      <xdr:rowOff>20320</xdr:rowOff>
    </xdr:to>
    <xdr:cxnSp macro="">
      <xdr:nvCxnSpPr>
        <xdr:cNvPr id="391" name="直線コネクタ 390"/>
        <xdr:cNvCxnSpPr/>
      </xdr:nvCxnSpPr>
      <xdr:spPr>
        <a:xfrm flipV="1">
          <a:off x="13512800" y="749173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2" name="フローチャート : 判断 391"/>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126594</xdr:rowOff>
    </xdr:from>
    <xdr:ext cx="762000" cy="259045"/>
    <xdr:sp macro="" textlink="">
      <xdr:nvSpPr>
        <xdr:cNvPr id="393" name="テキスト ボックス 392"/>
        <xdr:cNvSpPr txBox="1"/>
      </xdr:nvSpPr>
      <xdr:spPr>
        <a:xfrm>
          <a:off x="14020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111337</xdr:rowOff>
    </xdr:from>
    <xdr:to>
      <xdr:col>19</xdr:col>
      <xdr:colOff>533400</xdr:colOff>
      <xdr:row>43</xdr:row>
      <xdr:rowOff>41487</xdr:rowOff>
    </xdr:to>
    <xdr:sp macro="" textlink="">
      <xdr:nvSpPr>
        <xdr:cNvPr id="394" name="フローチャート : 判断 393"/>
        <xdr:cNvSpPr/>
      </xdr:nvSpPr>
      <xdr:spPr>
        <a:xfrm>
          <a:off x="13462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51664</xdr:rowOff>
    </xdr:from>
    <xdr:ext cx="762000" cy="259045"/>
    <xdr:sp macro="" textlink="">
      <xdr:nvSpPr>
        <xdr:cNvPr id="395" name="テキスト ボックス 394"/>
        <xdr:cNvSpPr txBox="1"/>
      </xdr:nvSpPr>
      <xdr:spPr>
        <a:xfrm>
          <a:off x="13131800" y="708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41</xdr:row>
      <xdr:rowOff>170180</xdr:rowOff>
    </xdr:from>
    <xdr:to>
      <xdr:col>24</xdr:col>
      <xdr:colOff>609600</xdr:colOff>
      <xdr:row>42</xdr:row>
      <xdr:rowOff>100330</xdr:rowOff>
    </xdr:to>
    <xdr:sp macro="" textlink="">
      <xdr:nvSpPr>
        <xdr:cNvPr id="401" name="円/楕円 400"/>
        <xdr:cNvSpPr/>
      </xdr:nvSpPr>
      <xdr:spPr>
        <a:xfrm>
          <a:off x="169672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142257</xdr:rowOff>
    </xdr:from>
    <xdr:ext cx="762000" cy="259045"/>
    <xdr:sp macro="" textlink="">
      <xdr:nvSpPr>
        <xdr:cNvPr id="402" name="公債費負担の状況該当値テキスト"/>
        <xdr:cNvSpPr txBox="1"/>
      </xdr:nvSpPr>
      <xdr:spPr>
        <a:xfrm>
          <a:off x="17106900" y="717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95250</xdr:rowOff>
    </xdr:from>
    <xdr:to>
      <xdr:col>23</xdr:col>
      <xdr:colOff>457200</xdr:colOff>
      <xdr:row>43</xdr:row>
      <xdr:rowOff>25400</xdr:rowOff>
    </xdr:to>
    <xdr:sp macro="" textlink="">
      <xdr:nvSpPr>
        <xdr:cNvPr id="403" name="円/楕円 402"/>
        <xdr:cNvSpPr/>
      </xdr:nvSpPr>
      <xdr:spPr>
        <a:xfrm>
          <a:off x="16129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10177</xdr:rowOff>
    </xdr:from>
    <xdr:ext cx="736600" cy="259045"/>
    <xdr:sp macro="" textlink="">
      <xdr:nvSpPr>
        <xdr:cNvPr id="404" name="テキスト ボックス 403"/>
        <xdr:cNvSpPr txBox="1"/>
      </xdr:nvSpPr>
      <xdr:spPr>
        <a:xfrm>
          <a:off x="15798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167640</xdr:rowOff>
    </xdr:from>
    <xdr:to>
      <xdr:col>22</xdr:col>
      <xdr:colOff>254000</xdr:colOff>
      <xdr:row>43</xdr:row>
      <xdr:rowOff>97790</xdr:rowOff>
    </xdr:to>
    <xdr:sp macro="" textlink="">
      <xdr:nvSpPr>
        <xdr:cNvPr id="405" name="円/楕円 404"/>
        <xdr:cNvSpPr/>
      </xdr:nvSpPr>
      <xdr:spPr>
        <a:xfrm>
          <a:off x="15240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82567</xdr:rowOff>
    </xdr:from>
    <xdr:ext cx="762000" cy="259045"/>
    <xdr:sp macro="" textlink="">
      <xdr:nvSpPr>
        <xdr:cNvPr id="406" name="テキスト ボックス 405"/>
        <xdr:cNvSpPr txBox="1"/>
      </xdr:nvSpPr>
      <xdr:spPr>
        <a:xfrm>
          <a:off x="14909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68580</xdr:rowOff>
    </xdr:from>
    <xdr:to>
      <xdr:col>21</xdr:col>
      <xdr:colOff>50800</xdr:colOff>
      <xdr:row>43</xdr:row>
      <xdr:rowOff>170180</xdr:rowOff>
    </xdr:to>
    <xdr:sp macro="" textlink="">
      <xdr:nvSpPr>
        <xdr:cNvPr id="407" name="円/楕円 406"/>
        <xdr:cNvSpPr/>
      </xdr:nvSpPr>
      <xdr:spPr>
        <a:xfrm>
          <a:off x="14351000" y="744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154957</xdr:rowOff>
    </xdr:from>
    <xdr:ext cx="762000" cy="259045"/>
    <xdr:sp macro="" textlink="">
      <xdr:nvSpPr>
        <xdr:cNvPr id="408" name="テキスト ボックス 407"/>
        <xdr:cNvSpPr txBox="1"/>
      </xdr:nvSpPr>
      <xdr:spPr>
        <a:xfrm>
          <a:off x="14020800" y="7527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140970</xdr:rowOff>
    </xdr:from>
    <xdr:to>
      <xdr:col>19</xdr:col>
      <xdr:colOff>533400</xdr:colOff>
      <xdr:row>44</xdr:row>
      <xdr:rowOff>71120</xdr:rowOff>
    </xdr:to>
    <xdr:sp macro="" textlink="">
      <xdr:nvSpPr>
        <xdr:cNvPr id="409" name="円/楕円 408"/>
        <xdr:cNvSpPr/>
      </xdr:nvSpPr>
      <xdr:spPr>
        <a:xfrm>
          <a:off x="13462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55897</xdr:rowOff>
    </xdr:from>
    <xdr:ext cx="762000" cy="259045"/>
    <xdr:sp macro="" textlink="">
      <xdr:nvSpPr>
        <xdr:cNvPr id="410" name="テキスト ボックス 409"/>
        <xdr:cNvSpPr txBox="1"/>
      </xdr:nvSpPr>
      <xdr:spPr>
        <a:xfrm>
          <a:off x="13131800" y="759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[133.3%]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団塊世代の大量退職が続いているため、職員数の減により退職手当負担見込額が減少したことや財政調整基金及び減債基金積立による充当可能基金の増額により前年度に対し</a:t>
          </a:r>
          <a:r>
            <a:rPr lang="ja-JP" altLang="en-US" sz="1100" b="0" i="0" baseline="0">
              <a:solidFill>
                <a:schemeClr val="dk1"/>
              </a:solidFill>
              <a:effectLst/>
              <a:latin typeface="+mn-lt"/>
              <a:ea typeface="+mn-ea"/>
              <a:cs typeface="+mn-cs"/>
            </a:rPr>
            <a:t>４．８</a:t>
          </a:r>
          <a:r>
            <a:rPr lang="ja-JP" altLang="ja-JP" sz="1100" b="0" i="0" baseline="0">
              <a:solidFill>
                <a:schemeClr val="dk1"/>
              </a:solidFill>
              <a:effectLst/>
              <a:latin typeface="+mn-lt"/>
              <a:ea typeface="+mn-ea"/>
              <a:cs typeface="+mn-cs"/>
            </a:rPr>
            <a:t>％下回った。しかし、類似団体平均に比べると依然として大幅に上回っていることから、引き続き新規発行額の抑制及び既発行債の繰上償還等により地方債現在高の減少を図り、将来負担の軽減に努める。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40132</xdr:rowOff>
    </xdr:to>
    <xdr:cxnSp macro="">
      <xdr:nvCxnSpPr>
        <xdr:cNvPr id="439" name="直線コネクタ 438"/>
        <xdr:cNvCxnSpPr/>
      </xdr:nvCxnSpPr>
      <xdr:spPr>
        <a:xfrm flipV="1">
          <a:off x="17018000" y="2370667"/>
          <a:ext cx="0" cy="14413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12209</xdr:rowOff>
    </xdr:from>
    <xdr:ext cx="762000" cy="259045"/>
    <xdr:sp macro="" textlink="">
      <xdr:nvSpPr>
        <xdr:cNvPr id="440" name="将来負担の状況最小値テキスト"/>
        <xdr:cNvSpPr txBox="1"/>
      </xdr:nvSpPr>
      <xdr:spPr>
        <a:xfrm>
          <a:off x="17106900" y="378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179.2</a:t>
          </a:r>
          <a:endParaRPr kumimoji="1" lang="ja-JP" altLang="en-US" sz="1000" b="1">
            <a:latin typeface="ＭＳ Ｐゴシック"/>
          </a:endParaRPr>
        </a:p>
      </xdr:txBody>
    </xdr:sp>
    <xdr:clientData/>
  </xdr:oneCellAnchor>
  <xdr:twoCellAnchor>
    <xdr:from>
      <xdr:col>24</xdr:col>
      <xdr:colOff>469900</xdr:colOff>
      <xdr:row>22</xdr:row>
      <xdr:rowOff>40132</xdr:rowOff>
    </xdr:from>
    <xdr:to>
      <xdr:col>24</xdr:col>
      <xdr:colOff>647700</xdr:colOff>
      <xdr:row>22</xdr:row>
      <xdr:rowOff>40132</xdr:rowOff>
    </xdr:to>
    <xdr:cxnSp macro="">
      <xdr:nvCxnSpPr>
        <xdr:cNvPr id="441" name="直線コネクタ 440"/>
        <xdr:cNvCxnSpPr/>
      </xdr:nvCxnSpPr>
      <xdr:spPr>
        <a:xfrm>
          <a:off x="16929100" y="38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13843</xdr:rowOff>
    </xdr:from>
    <xdr:to>
      <xdr:col>24</xdr:col>
      <xdr:colOff>558800</xdr:colOff>
      <xdr:row>20</xdr:row>
      <xdr:rowOff>52451</xdr:rowOff>
    </xdr:to>
    <xdr:cxnSp macro="">
      <xdr:nvCxnSpPr>
        <xdr:cNvPr id="444" name="直線コネクタ 443"/>
        <xdr:cNvCxnSpPr/>
      </xdr:nvCxnSpPr>
      <xdr:spPr>
        <a:xfrm flipV="1">
          <a:off x="16179800" y="3442843"/>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155550</xdr:rowOff>
    </xdr:from>
    <xdr:ext cx="762000" cy="259045"/>
    <xdr:sp macro="" textlink="">
      <xdr:nvSpPr>
        <xdr:cNvPr id="445" name="将来負担の状況平均値テキスト"/>
        <xdr:cNvSpPr txBox="1"/>
      </xdr:nvSpPr>
      <xdr:spPr>
        <a:xfrm>
          <a:off x="17106900" y="25558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139023</xdr:rowOff>
    </xdr:from>
    <xdr:to>
      <xdr:col>24</xdr:col>
      <xdr:colOff>609600</xdr:colOff>
      <xdr:row>16</xdr:row>
      <xdr:rowOff>69173</xdr:rowOff>
    </xdr:to>
    <xdr:sp macro="" textlink="">
      <xdr:nvSpPr>
        <xdr:cNvPr id="446" name="フローチャート : 判断 445"/>
        <xdr:cNvSpPr/>
      </xdr:nvSpPr>
      <xdr:spPr>
        <a:xfrm>
          <a:off x="169672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52451</xdr:rowOff>
    </xdr:from>
    <xdr:to>
      <xdr:col>23</xdr:col>
      <xdr:colOff>406400</xdr:colOff>
      <xdr:row>21</xdr:row>
      <xdr:rowOff>86910</xdr:rowOff>
    </xdr:to>
    <xdr:cxnSp macro="">
      <xdr:nvCxnSpPr>
        <xdr:cNvPr id="447" name="直線コネクタ 446"/>
        <xdr:cNvCxnSpPr/>
      </xdr:nvCxnSpPr>
      <xdr:spPr>
        <a:xfrm flipV="1">
          <a:off x="15290800" y="3481451"/>
          <a:ext cx="889000" cy="205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1355</xdr:rowOff>
    </xdr:from>
    <xdr:to>
      <xdr:col>23</xdr:col>
      <xdr:colOff>457200</xdr:colOff>
      <xdr:row>16</xdr:row>
      <xdr:rowOff>102955</xdr:rowOff>
    </xdr:to>
    <xdr:sp macro="" textlink="">
      <xdr:nvSpPr>
        <xdr:cNvPr id="448" name="フローチャート : 判断 447"/>
        <xdr:cNvSpPr/>
      </xdr:nvSpPr>
      <xdr:spPr>
        <a:xfrm>
          <a:off x="16129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113132</xdr:rowOff>
    </xdr:from>
    <xdr:ext cx="736600" cy="259045"/>
    <xdr:sp macro="" textlink="">
      <xdr:nvSpPr>
        <xdr:cNvPr id="449" name="テキスト ボックス 448"/>
        <xdr:cNvSpPr txBox="1"/>
      </xdr:nvSpPr>
      <xdr:spPr>
        <a:xfrm>
          <a:off x="15798800" y="2513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86910</xdr:rowOff>
    </xdr:from>
    <xdr:to>
      <xdr:col>22</xdr:col>
      <xdr:colOff>203200</xdr:colOff>
      <xdr:row>21</xdr:row>
      <xdr:rowOff>128736</xdr:rowOff>
    </xdr:to>
    <xdr:cxnSp macro="">
      <xdr:nvCxnSpPr>
        <xdr:cNvPr id="450" name="直線コネクタ 449"/>
        <xdr:cNvCxnSpPr/>
      </xdr:nvCxnSpPr>
      <xdr:spPr>
        <a:xfrm flipV="1">
          <a:off x="14401800" y="3687360"/>
          <a:ext cx="889000" cy="41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96266</xdr:rowOff>
    </xdr:from>
    <xdr:to>
      <xdr:col>22</xdr:col>
      <xdr:colOff>254000</xdr:colOff>
      <xdr:row>17</xdr:row>
      <xdr:rowOff>26416</xdr:rowOff>
    </xdr:to>
    <xdr:sp macro="" textlink="">
      <xdr:nvSpPr>
        <xdr:cNvPr id="451" name="フローチャート : 判断 450"/>
        <xdr:cNvSpPr/>
      </xdr:nvSpPr>
      <xdr:spPr>
        <a:xfrm>
          <a:off x="15240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36593</xdr:rowOff>
    </xdr:from>
    <xdr:ext cx="762000" cy="259045"/>
    <xdr:sp macro="" textlink="">
      <xdr:nvSpPr>
        <xdr:cNvPr id="452" name="テキスト ボックス 451"/>
        <xdr:cNvSpPr txBox="1"/>
      </xdr:nvSpPr>
      <xdr:spPr>
        <a:xfrm>
          <a:off x="14909800" y="260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115866</xdr:rowOff>
    </xdr:from>
    <xdr:to>
      <xdr:col>21</xdr:col>
      <xdr:colOff>0</xdr:colOff>
      <xdr:row>21</xdr:row>
      <xdr:rowOff>128736</xdr:rowOff>
    </xdr:to>
    <xdr:cxnSp macro="">
      <xdr:nvCxnSpPr>
        <xdr:cNvPr id="453" name="直線コネクタ 452"/>
        <xdr:cNvCxnSpPr/>
      </xdr:nvCxnSpPr>
      <xdr:spPr>
        <a:xfrm>
          <a:off x="13512800" y="3716316"/>
          <a:ext cx="889000" cy="1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15706</xdr:rowOff>
    </xdr:from>
    <xdr:to>
      <xdr:col>21</xdr:col>
      <xdr:colOff>50800</xdr:colOff>
      <xdr:row>17</xdr:row>
      <xdr:rowOff>117306</xdr:rowOff>
    </xdr:to>
    <xdr:sp macro="" textlink="">
      <xdr:nvSpPr>
        <xdr:cNvPr id="454" name="フローチャート : 判断 453"/>
        <xdr:cNvSpPr/>
      </xdr:nvSpPr>
      <xdr:spPr>
        <a:xfrm>
          <a:off x="14351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127483</xdr:rowOff>
    </xdr:from>
    <xdr:ext cx="762000" cy="259045"/>
    <xdr:sp macro="" textlink="">
      <xdr:nvSpPr>
        <xdr:cNvPr id="455" name="テキスト ボックス 454"/>
        <xdr:cNvSpPr txBox="1"/>
      </xdr:nvSpPr>
      <xdr:spPr>
        <a:xfrm>
          <a:off x="14020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158877</xdr:rowOff>
    </xdr:from>
    <xdr:to>
      <xdr:col>19</xdr:col>
      <xdr:colOff>533400</xdr:colOff>
      <xdr:row>18</xdr:row>
      <xdr:rowOff>89027</xdr:rowOff>
    </xdr:to>
    <xdr:sp macro="" textlink="">
      <xdr:nvSpPr>
        <xdr:cNvPr id="456" name="フローチャート : 判断 455"/>
        <xdr:cNvSpPr/>
      </xdr:nvSpPr>
      <xdr:spPr>
        <a:xfrm>
          <a:off x="13462000" y="3073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99204</xdr:rowOff>
    </xdr:from>
    <xdr:ext cx="762000" cy="259045"/>
    <xdr:sp macro="" textlink="">
      <xdr:nvSpPr>
        <xdr:cNvPr id="457" name="テキスト ボックス 456"/>
        <xdr:cNvSpPr txBox="1"/>
      </xdr:nvSpPr>
      <xdr:spPr>
        <a:xfrm>
          <a:off x="13131800" y="2842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19</xdr:row>
      <xdr:rowOff>134493</xdr:rowOff>
    </xdr:from>
    <xdr:to>
      <xdr:col>24</xdr:col>
      <xdr:colOff>609600</xdr:colOff>
      <xdr:row>20</xdr:row>
      <xdr:rowOff>64643</xdr:rowOff>
    </xdr:to>
    <xdr:sp macro="" textlink="">
      <xdr:nvSpPr>
        <xdr:cNvPr id="463" name="円/楕円 462"/>
        <xdr:cNvSpPr/>
      </xdr:nvSpPr>
      <xdr:spPr>
        <a:xfrm>
          <a:off x="16967200" y="3392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106570</xdr:rowOff>
    </xdr:from>
    <xdr:ext cx="762000" cy="259045"/>
    <xdr:sp macro="" textlink="">
      <xdr:nvSpPr>
        <xdr:cNvPr id="464" name="将来負担の状況該当値テキスト"/>
        <xdr:cNvSpPr txBox="1"/>
      </xdr:nvSpPr>
      <xdr:spPr>
        <a:xfrm>
          <a:off x="17106900" y="336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133.3</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1651</xdr:rowOff>
    </xdr:from>
    <xdr:to>
      <xdr:col>23</xdr:col>
      <xdr:colOff>457200</xdr:colOff>
      <xdr:row>20</xdr:row>
      <xdr:rowOff>103251</xdr:rowOff>
    </xdr:to>
    <xdr:sp macro="" textlink="">
      <xdr:nvSpPr>
        <xdr:cNvPr id="465" name="円/楕円 464"/>
        <xdr:cNvSpPr/>
      </xdr:nvSpPr>
      <xdr:spPr>
        <a:xfrm>
          <a:off x="16129000" y="3430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88028</xdr:rowOff>
    </xdr:from>
    <xdr:ext cx="736600" cy="259045"/>
    <xdr:sp macro="" textlink="">
      <xdr:nvSpPr>
        <xdr:cNvPr id="466" name="テキスト ボックス 465"/>
        <xdr:cNvSpPr txBox="1"/>
      </xdr:nvSpPr>
      <xdr:spPr>
        <a:xfrm>
          <a:off x="15798800" y="35170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138.1</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36110</xdr:rowOff>
    </xdr:from>
    <xdr:to>
      <xdr:col>22</xdr:col>
      <xdr:colOff>254000</xdr:colOff>
      <xdr:row>21</xdr:row>
      <xdr:rowOff>137710</xdr:rowOff>
    </xdr:to>
    <xdr:sp macro="" textlink="">
      <xdr:nvSpPr>
        <xdr:cNvPr id="467" name="円/楕円 466"/>
        <xdr:cNvSpPr/>
      </xdr:nvSpPr>
      <xdr:spPr>
        <a:xfrm>
          <a:off x="15240000" y="363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122487</xdr:rowOff>
    </xdr:from>
    <xdr:ext cx="762000" cy="259045"/>
    <xdr:sp macro="" textlink="">
      <xdr:nvSpPr>
        <xdr:cNvPr id="468" name="テキスト ボックス 467"/>
        <xdr:cNvSpPr txBox="1"/>
      </xdr:nvSpPr>
      <xdr:spPr>
        <a:xfrm>
          <a:off x="14909800" y="372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163.7</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77936</xdr:rowOff>
    </xdr:from>
    <xdr:to>
      <xdr:col>21</xdr:col>
      <xdr:colOff>50800</xdr:colOff>
      <xdr:row>22</xdr:row>
      <xdr:rowOff>8086</xdr:rowOff>
    </xdr:to>
    <xdr:sp macro="" textlink="">
      <xdr:nvSpPr>
        <xdr:cNvPr id="469" name="円/楕円 468"/>
        <xdr:cNvSpPr/>
      </xdr:nvSpPr>
      <xdr:spPr>
        <a:xfrm>
          <a:off x="14351000" y="367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164313</xdr:rowOff>
    </xdr:from>
    <xdr:ext cx="762000" cy="259045"/>
    <xdr:sp macro="" textlink="">
      <xdr:nvSpPr>
        <xdr:cNvPr id="470" name="テキスト ボックス 469"/>
        <xdr:cNvSpPr txBox="1"/>
      </xdr:nvSpPr>
      <xdr:spPr>
        <a:xfrm>
          <a:off x="14020800" y="376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168.9</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65066</xdr:rowOff>
    </xdr:from>
    <xdr:to>
      <xdr:col>19</xdr:col>
      <xdr:colOff>533400</xdr:colOff>
      <xdr:row>21</xdr:row>
      <xdr:rowOff>166666</xdr:rowOff>
    </xdr:to>
    <xdr:sp macro="" textlink="">
      <xdr:nvSpPr>
        <xdr:cNvPr id="471" name="円/楕円 470"/>
        <xdr:cNvSpPr/>
      </xdr:nvSpPr>
      <xdr:spPr>
        <a:xfrm>
          <a:off x="13462000" y="36655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151443</xdr:rowOff>
    </xdr:from>
    <xdr:ext cx="762000" cy="259045"/>
    <xdr:sp macro="" textlink="">
      <xdr:nvSpPr>
        <xdr:cNvPr id="472" name="テキスト ボックス 471"/>
        <xdr:cNvSpPr txBox="1"/>
      </xdr:nvSpPr>
      <xdr:spPr>
        <a:xfrm>
          <a:off x="13131800" y="3751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青森県つがる市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35,036
34,993
253.55
25,220,215
24,574,972
451,355
13,710,485
36,410,154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13.3
133.3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b="0" i="0" baseline="0">
              <a:solidFill>
                <a:schemeClr val="dk1"/>
              </a:solidFill>
              <a:effectLst/>
              <a:latin typeface="+mn-lt"/>
              <a:ea typeface="+mn-ea"/>
              <a:cs typeface="+mn-cs"/>
            </a:rPr>
            <a:t>　合併以降毎年減少傾向にあるが、未だ類似団体、全国平均及び青森県平均を大きく上回っている。これは職員数の水準が類似団体と比較して高いためであり、定員適正化計画による退職者不補充と新規採用の抑制や行財政改革への取組みを通じて人件費の削減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42</xdr:row>
      <xdr:rowOff>69850</xdr:rowOff>
    </xdr:from>
    <xdr:to>
      <xdr:col>7</xdr:col>
      <xdr:colOff>574675</xdr:colOff>
      <xdr:row>42</xdr:row>
      <xdr:rowOff>69850</xdr:rowOff>
    </xdr:to>
    <xdr:cxnSp macro="">
      <xdr:nvCxnSpPr>
        <xdr:cNvPr id="46" name="直線コネクタ 45"/>
        <xdr:cNvCxnSpPr/>
      </xdr:nvCxnSpPr>
      <xdr:spPr>
        <a:xfrm>
          <a:off x="762000" y="7270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99077</xdr:rowOff>
    </xdr:from>
    <xdr:ext cx="508000" cy="259045"/>
    <xdr:sp macro="" textlink="">
      <xdr:nvSpPr>
        <xdr:cNvPr id="47" name="テキスト ボックス 46"/>
        <xdr:cNvSpPr txBox="1"/>
      </xdr:nvSpPr>
      <xdr:spPr>
        <a:xfrm>
          <a:off x="254000" y="7128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40</xdr:row>
      <xdr:rowOff>127000</xdr:rowOff>
    </xdr:from>
    <xdr:to>
      <xdr:col>7</xdr:col>
      <xdr:colOff>574675</xdr:colOff>
      <xdr:row>40</xdr:row>
      <xdr:rowOff>127000</xdr:rowOff>
    </xdr:to>
    <xdr:cxnSp macro="">
      <xdr:nvCxnSpPr>
        <xdr:cNvPr id="48" name="直線コネクタ 47"/>
        <xdr:cNvCxnSpPr/>
      </xdr:nvCxnSpPr>
      <xdr:spPr>
        <a:xfrm>
          <a:off x="762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156227</xdr:rowOff>
    </xdr:from>
    <xdr:ext cx="508000" cy="259045"/>
    <xdr:sp macro="" textlink="">
      <xdr:nvSpPr>
        <xdr:cNvPr id="49" name="テキスト ボックス 48"/>
        <xdr:cNvSpPr txBox="1"/>
      </xdr:nvSpPr>
      <xdr:spPr>
        <a:xfrm>
          <a:off x="254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39</xdr:row>
      <xdr:rowOff>12700</xdr:rowOff>
    </xdr:from>
    <xdr:to>
      <xdr:col>7</xdr:col>
      <xdr:colOff>574675</xdr:colOff>
      <xdr:row>39</xdr:row>
      <xdr:rowOff>12700</xdr:rowOff>
    </xdr:to>
    <xdr:cxnSp macro="">
      <xdr:nvCxnSpPr>
        <xdr:cNvPr id="50" name="直線コネクタ 49"/>
        <xdr:cNvCxnSpPr/>
      </xdr:nvCxnSpPr>
      <xdr:spPr>
        <a:xfrm>
          <a:off x="762000" y="6699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41927</xdr:rowOff>
    </xdr:from>
    <xdr:ext cx="508000" cy="259045"/>
    <xdr:sp macro="" textlink="">
      <xdr:nvSpPr>
        <xdr:cNvPr id="51" name="テキスト ボックス 50"/>
        <xdr:cNvSpPr txBox="1"/>
      </xdr:nvSpPr>
      <xdr:spPr>
        <a:xfrm>
          <a:off x="254000" y="6557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35</xdr:row>
      <xdr:rowOff>127000</xdr:rowOff>
    </xdr:from>
    <xdr:to>
      <xdr:col>7</xdr:col>
      <xdr:colOff>574675</xdr:colOff>
      <xdr:row>35</xdr:row>
      <xdr:rowOff>127000</xdr:rowOff>
    </xdr:to>
    <xdr:cxnSp macro="">
      <xdr:nvCxnSpPr>
        <xdr:cNvPr id="54" name="直線コネクタ 53"/>
        <xdr:cNvCxnSpPr/>
      </xdr:nvCxnSpPr>
      <xdr:spPr>
        <a:xfrm>
          <a:off x="762000" y="6127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156227</xdr:rowOff>
    </xdr:from>
    <xdr:ext cx="508000" cy="259045"/>
    <xdr:sp macro="" textlink="">
      <xdr:nvSpPr>
        <xdr:cNvPr id="55" name="テキスト ボックス 54"/>
        <xdr:cNvSpPr txBox="1"/>
      </xdr:nvSpPr>
      <xdr:spPr>
        <a:xfrm>
          <a:off x="254000" y="5985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12700</xdr:rowOff>
    </xdr:from>
    <xdr:to>
      <xdr:col>7</xdr:col>
      <xdr:colOff>574675</xdr:colOff>
      <xdr:row>34</xdr:row>
      <xdr:rowOff>12700</xdr:rowOff>
    </xdr:to>
    <xdr:cxnSp macro="">
      <xdr:nvCxnSpPr>
        <xdr:cNvPr id="56" name="直線コネクタ 55"/>
        <xdr:cNvCxnSpPr/>
      </xdr:nvCxnSpPr>
      <xdr:spPr>
        <a:xfrm>
          <a:off x="762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41927</xdr:rowOff>
    </xdr:from>
    <xdr:ext cx="508000" cy="259045"/>
    <xdr:sp macro="" textlink="">
      <xdr:nvSpPr>
        <xdr:cNvPr id="57" name="テキスト ボックス 56"/>
        <xdr:cNvSpPr txBox="1"/>
      </xdr:nvSpPr>
      <xdr:spPr>
        <a:xfrm>
          <a:off x="254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69850</xdr:rowOff>
    </xdr:from>
    <xdr:to>
      <xdr:col>7</xdr:col>
      <xdr:colOff>574675</xdr:colOff>
      <xdr:row>32</xdr:row>
      <xdr:rowOff>69850</xdr:rowOff>
    </xdr:to>
    <xdr:cxnSp macro="">
      <xdr:nvCxnSpPr>
        <xdr:cNvPr id="58" name="直線コネクタ 57"/>
        <xdr:cNvCxnSpPr/>
      </xdr:nvCxnSpPr>
      <xdr:spPr>
        <a:xfrm>
          <a:off x="762000" y="5556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99077</xdr:rowOff>
    </xdr:from>
    <xdr:ext cx="508000" cy="259045"/>
    <xdr:sp macro="" textlink="">
      <xdr:nvSpPr>
        <xdr:cNvPr id="59" name="テキスト ボックス 58"/>
        <xdr:cNvSpPr txBox="1"/>
      </xdr:nvSpPr>
      <xdr:spPr>
        <a:xfrm>
          <a:off x="254000" y="5414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79375</xdr:rowOff>
    </xdr:from>
    <xdr:to>
      <xdr:col>7</xdr:col>
      <xdr:colOff>15875</xdr:colOff>
      <xdr:row>41</xdr:row>
      <xdr:rowOff>22225</xdr:rowOff>
    </xdr:to>
    <xdr:cxnSp macro="">
      <xdr:nvCxnSpPr>
        <xdr:cNvPr id="63" name="直線コネクタ 62"/>
        <xdr:cNvCxnSpPr/>
      </xdr:nvCxnSpPr>
      <xdr:spPr>
        <a:xfrm flipV="1">
          <a:off x="4826000" y="5737225"/>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165752</xdr:rowOff>
    </xdr:from>
    <xdr:ext cx="762000" cy="259045"/>
    <xdr:sp macro="" textlink="">
      <xdr:nvSpPr>
        <xdr:cNvPr id="64" name="人件費最小値テキスト"/>
        <xdr:cNvSpPr txBox="1"/>
      </xdr:nvSpPr>
      <xdr:spPr>
        <a:xfrm>
          <a:off x="4914900" y="7023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a:t>
          </a:r>
          <a:endParaRPr kumimoji="1" lang="ja-JP" altLang="en-US" sz="1000" b="1">
            <a:latin typeface="ＭＳ Ｐゴシック"/>
          </a:endParaRPr>
        </a:p>
      </xdr:txBody>
    </xdr:sp>
    <xdr:clientData/>
  </xdr:oneCellAnchor>
  <xdr:twoCellAnchor>
    <xdr:from>
      <xdr:col>6</xdr:col>
      <xdr:colOff>612775</xdr:colOff>
      <xdr:row>41</xdr:row>
      <xdr:rowOff>22225</xdr:rowOff>
    </xdr:from>
    <xdr:to>
      <xdr:col>7</xdr:col>
      <xdr:colOff>104775</xdr:colOff>
      <xdr:row>41</xdr:row>
      <xdr:rowOff>22225</xdr:rowOff>
    </xdr:to>
    <xdr:cxnSp macro="">
      <xdr:nvCxnSpPr>
        <xdr:cNvPr id="65" name="直線コネクタ 64"/>
        <xdr:cNvCxnSpPr/>
      </xdr:nvCxnSpPr>
      <xdr:spPr>
        <a:xfrm>
          <a:off x="4737100" y="705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165752</xdr:rowOff>
    </xdr:from>
    <xdr:ext cx="762000" cy="259045"/>
    <xdr:sp macro="" textlink="">
      <xdr:nvSpPr>
        <xdr:cNvPr id="66" name="人件費最大値テキスト"/>
        <xdr:cNvSpPr txBox="1"/>
      </xdr:nvSpPr>
      <xdr:spPr>
        <a:xfrm>
          <a:off x="4914900" y="5480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79375</xdr:rowOff>
    </xdr:from>
    <xdr:to>
      <xdr:col>7</xdr:col>
      <xdr:colOff>104775</xdr:colOff>
      <xdr:row>33</xdr:row>
      <xdr:rowOff>79375</xdr:rowOff>
    </xdr:to>
    <xdr:cxnSp macro="">
      <xdr:nvCxnSpPr>
        <xdr:cNvPr id="67" name="直線コネクタ 66"/>
        <xdr:cNvCxnSpPr/>
      </xdr:nvCxnSpPr>
      <xdr:spPr>
        <a:xfrm>
          <a:off x="4737100" y="5737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12700</xdr:rowOff>
    </xdr:from>
    <xdr:to>
      <xdr:col>7</xdr:col>
      <xdr:colOff>15875</xdr:colOff>
      <xdr:row>40</xdr:row>
      <xdr:rowOff>31750</xdr:rowOff>
    </xdr:to>
    <xdr:cxnSp macro="">
      <xdr:nvCxnSpPr>
        <xdr:cNvPr id="68" name="直線コネクタ 67"/>
        <xdr:cNvCxnSpPr/>
      </xdr:nvCxnSpPr>
      <xdr:spPr>
        <a:xfrm>
          <a:off x="3987800" y="687070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149877</xdr:rowOff>
    </xdr:from>
    <xdr:ext cx="762000" cy="259045"/>
    <xdr:sp macro="" textlink="">
      <xdr:nvSpPr>
        <xdr:cNvPr id="69" name="人件費平均値テキスト"/>
        <xdr:cNvSpPr txBox="1"/>
      </xdr:nvSpPr>
      <xdr:spPr>
        <a:xfrm>
          <a:off x="4914900" y="6150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133350</xdr:rowOff>
    </xdr:from>
    <xdr:to>
      <xdr:col>7</xdr:col>
      <xdr:colOff>66675</xdr:colOff>
      <xdr:row>37</xdr:row>
      <xdr:rowOff>63500</xdr:rowOff>
    </xdr:to>
    <xdr:sp macro="" textlink="">
      <xdr:nvSpPr>
        <xdr:cNvPr id="70" name="フローチャート : 判断 69"/>
        <xdr:cNvSpPr/>
      </xdr:nvSpPr>
      <xdr:spPr>
        <a:xfrm>
          <a:off x="4775200" y="6305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12700</xdr:rowOff>
    </xdr:from>
    <xdr:to>
      <xdr:col>5</xdr:col>
      <xdr:colOff>549275</xdr:colOff>
      <xdr:row>40</xdr:row>
      <xdr:rowOff>155575</xdr:rowOff>
    </xdr:to>
    <xdr:cxnSp macro="">
      <xdr:nvCxnSpPr>
        <xdr:cNvPr id="71" name="直線コネクタ 70"/>
        <xdr:cNvCxnSpPr/>
      </xdr:nvCxnSpPr>
      <xdr:spPr>
        <a:xfrm flipV="1">
          <a:off x="3098800" y="6870700"/>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123825</xdr:rowOff>
    </xdr:from>
    <xdr:to>
      <xdr:col>5</xdr:col>
      <xdr:colOff>600075</xdr:colOff>
      <xdr:row>37</xdr:row>
      <xdr:rowOff>53975</xdr:rowOff>
    </xdr:to>
    <xdr:sp macro="" textlink="">
      <xdr:nvSpPr>
        <xdr:cNvPr id="72" name="フローチャート : 判断 71"/>
        <xdr:cNvSpPr/>
      </xdr:nvSpPr>
      <xdr:spPr>
        <a:xfrm>
          <a:off x="3937000" y="6296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64152</xdr:rowOff>
    </xdr:from>
    <xdr:ext cx="736600" cy="259045"/>
    <xdr:sp macro="" textlink="">
      <xdr:nvSpPr>
        <xdr:cNvPr id="73" name="テキスト ボックス 72"/>
        <xdr:cNvSpPr txBox="1"/>
      </xdr:nvSpPr>
      <xdr:spPr>
        <a:xfrm>
          <a:off x="3606800" y="6064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155575</xdr:rowOff>
    </xdr:from>
    <xdr:to>
      <xdr:col>4</xdr:col>
      <xdr:colOff>346075</xdr:colOff>
      <xdr:row>41</xdr:row>
      <xdr:rowOff>127000</xdr:rowOff>
    </xdr:to>
    <xdr:cxnSp macro="">
      <xdr:nvCxnSpPr>
        <xdr:cNvPr id="74" name="直線コネクタ 73"/>
        <xdr:cNvCxnSpPr/>
      </xdr:nvCxnSpPr>
      <xdr:spPr>
        <a:xfrm flipV="1">
          <a:off x="2209800" y="7013575"/>
          <a:ext cx="8890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28575</xdr:rowOff>
    </xdr:from>
    <xdr:to>
      <xdr:col>4</xdr:col>
      <xdr:colOff>396875</xdr:colOff>
      <xdr:row>37</xdr:row>
      <xdr:rowOff>130175</xdr:rowOff>
    </xdr:to>
    <xdr:sp macro="" textlink="">
      <xdr:nvSpPr>
        <xdr:cNvPr id="75" name="フローチャート : 判断 74"/>
        <xdr:cNvSpPr/>
      </xdr:nvSpPr>
      <xdr:spPr>
        <a:xfrm>
          <a:off x="3048000" y="6372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140352</xdr:rowOff>
    </xdr:from>
    <xdr:ext cx="762000" cy="259045"/>
    <xdr:sp macro="" textlink="">
      <xdr:nvSpPr>
        <xdr:cNvPr id="76" name="テキスト ボックス 75"/>
        <xdr:cNvSpPr txBox="1"/>
      </xdr:nvSpPr>
      <xdr:spPr>
        <a:xfrm>
          <a:off x="2717800" y="6141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41</xdr:row>
      <xdr:rowOff>98425</xdr:rowOff>
    </xdr:from>
    <xdr:to>
      <xdr:col>3</xdr:col>
      <xdr:colOff>142875</xdr:colOff>
      <xdr:row>41</xdr:row>
      <xdr:rowOff>127000</xdr:rowOff>
    </xdr:to>
    <xdr:cxnSp macro="">
      <xdr:nvCxnSpPr>
        <xdr:cNvPr id="77" name="直線コネクタ 76"/>
        <xdr:cNvCxnSpPr/>
      </xdr:nvCxnSpPr>
      <xdr:spPr>
        <a:xfrm>
          <a:off x="1320800" y="712787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66675</xdr:rowOff>
    </xdr:from>
    <xdr:to>
      <xdr:col>3</xdr:col>
      <xdr:colOff>193675</xdr:colOff>
      <xdr:row>37</xdr:row>
      <xdr:rowOff>168275</xdr:rowOff>
    </xdr:to>
    <xdr:sp macro="" textlink="">
      <xdr:nvSpPr>
        <xdr:cNvPr id="78" name="フローチャート : 判断 77"/>
        <xdr:cNvSpPr/>
      </xdr:nvSpPr>
      <xdr:spPr>
        <a:xfrm>
          <a:off x="2159000" y="6410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7002</xdr:rowOff>
    </xdr:from>
    <xdr:ext cx="762000" cy="259045"/>
    <xdr:sp macro="" textlink="">
      <xdr:nvSpPr>
        <xdr:cNvPr id="79" name="テキスト ボックス 78"/>
        <xdr:cNvSpPr txBox="1"/>
      </xdr:nvSpPr>
      <xdr:spPr>
        <a:xfrm>
          <a:off x="1828800" y="6179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19050</xdr:rowOff>
    </xdr:from>
    <xdr:to>
      <xdr:col>1</xdr:col>
      <xdr:colOff>676275</xdr:colOff>
      <xdr:row>37</xdr:row>
      <xdr:rowOff>120650</xdr:rowOff>
    </xdr:to>
    <xdr:sp macro="" textlink="">
      <xdr:nvSpPr>
        <xdr:cNvPr id="80" name="フローチャート : 判断 79"/>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130827</xdr:rowOff>
    </xdr:from>
    <xdr:ext cx="762000" cy="259045"/>
    <xdr:sp macro="" textlink="">
      <xdr:nvSpPr>
        <xdr:cNvPr id="81" name="テキスト ボックス 80"/>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152400</xdr:rowOff>
    </xdr:from>
    <xdr:to>
      <xdr:col>7</xdr:col>
      <xdr:colOff>66675</xdr:colOff>
      <xdr:row>40</xdr:row>
      <xdr:rowOff>82550</xdr:rowOff>
    </xdr:to>
    <xdr:sp macro="" textlink="">
      <xdr:nvSpPr>
        <xdr:cNvPr id="87" name="円/楕円 86"/>
        <xdr:cNvSpPr/>
      </xdr:nvSpPr>
      <xdr:spPr>
        <a:xfrm>
          <a:off x="4775200" y="6838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124477</xdr:rowOff>
    </xdr:from>
    <xdr:ext cx="762000" cy="259045"/>
    <xdr:sp macro="" textlink="">
      <xdr:nvSpPr>
        <xdr:cNvPr id="88" name="人件費該当値テキスト"/>
        <xdr:cNvSpPr txBox="1"/>
      </xdr:nvSpPr>
      <xdr:spPr>
        <a:xfrm>
          <a:off x="4914900" y="681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29.0</a:t>
          </a:r>
          <a:endParaRPr kumimoji="1" lang="ja-JP" altLang="en-US" sz="1000" b="1">
            <a:solidFill>
              <a:srgbClr val="FF0000"/>
            </a:solidFill>
            <a:latin typeface="ＭＳ Ｐゴシック"/>
          </a:endParaRPr>
        </a:p>
      </xdr:txBody>
    </xdr:sp>
    <xdr:clientData/>
  </xdr:oneCellAnchor>
  <xdr:twoCellAnchor>
    <xdr:from>
      <xdr:col>5</xdr:col>
      <xdr:colOff>498475</xdr:colOff>
      <xdr:row>39</xdr:row>
      <xdr:rowOff>133350</xdr:rowOff>
    </xdr:from>
    <xdr:to>
      <xdr:col>5</xdr:col>
      <xdr:colOff>600075</xdr:colOff>
      <xdr:row>40</xdr:row>
      <xdr:rowOff>63500</xdr:rowOff>
    </xdr:to>
    <xdr:sp macro="" textlink="">
      <xdr:nvSpPr>
        <xdr:cNvPr id="89" name="円/楕円 88"/>
        <xdr:cNvSpPr/>
      </xdr:nvSpPr>
      <xdr:spPr>
        <a:xfrm>
          <a:off x="39370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48277</xdr:rowOff>
    </xdr:from>
    <xdr:ext cx="736600" cy="259045"/>
    <xdr:sp macro="" textlink="">
      <xdr:nvSpPr>
        <xdr:cNvPr id="90" name="テキスト ボックス 89"/>
        <xdr:cNvSpPr txBox="1"/>
      </xdr:nvSpPr>
      <xdr:spPr>
        <a:xfrm>
          <a:off x="3606800" y="690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4</xdr:col>
      <xdr:colOff>295275</xdr:colOff>
      <xdr:row>40</xdr:row>
      <xdr:rowOff>104775</xdr:rowOff>
    </xdr:from>
    <xdr:to>
      <xdr:col>4</xdr:col>
      <xdr:colOff>396875</xdr:colOff>
      <xdr:row>41</xdr:row>
      <xdr:rowOff>34925</xdr:rowOff>
    </xdr:to>
    <xdr:sp macro="" textlink="">
      <xdr:nvSpPr>
        <xdr:cNvPr id="91" name="円/楕円 90"/>
        <xdr:cNvSpPr/>
      </xdr:nvSpPr>
      <xdr:spPr>
        <a:xfrm>
          <a:off x="3048000" y="6962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19702</xdr:rowOff>
    </xdr:from>
    <xdr:ext cx="762000" cy="259045"/>
    <xdr:sp macro="" textlink="">
      <xdr:nvSpPr>
        <xdr:cNvPr id="92" name="テキスト ボックス 91"/>
        <xdr:cNvSpPr txBox="1"/>
      </xdr:nvSpPr>
      <xdr:spPr>
        <a:xfrm>
          <a:off x="2717800" y="7049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76200</xdr:rowOff>
    </xdr:from>
    <xdr:to>
      <xdr:col>3</xdr:col>
      <xdr:colOff>193675</xdr:colOff>
      <xdr:row>42</xdr:row>
      <xdr:rowOff>6350</xdr:rowOff>
    </xdr:to>
    <xdr:sp macro="" textlink="">
      <xdr:nvSpPr>
        <xdr:cNvPr id="93" name="円/楕円 92"/>
        <xdr:cNvSpPr/>
      </xdr:nvSpPr>
      <xdr:spPr>
        <a:xfrm>
          <a:off x="2159000" y="7105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162577</xdr:rowOff>
    </xdr:from>
    <xdr:ext cx="762000" cy="259045"/>
    <xdr:sp macro="" textlink="">
      <xdr:nvSpPr>
        <xdr:cNvPr id="94" name="テキスト ボックス 93"/>
        <xdr:cNvSpPr txBox="1"/>
      </xdr:nvSpPr>
      <xdr:spPr>
        <a:xfrm>
          <a:off x="1828800" y="7192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31.8</a:t>
          </a:r>
          <a:endParaRPr kumimoji="1" lang="ja-JP" altLang="en-US" sz="1000" b="1">
            <a:solidFill>
              <a:srgbClr val="FF0000"/>
            </a:solidFill>
            <a:latin typeface="ＭＳ Ｐゴシック"/>
          </a:endParaRPr>
        </a:p>
      </xdr:txBody>
    </xdr:sp>
    <xdr:clientData/>
  </xdr:oneCellAnchor>
  <xdr:twoCellAnchor>
    <xdr:from>
      <xdr:col>1</xdr:col>
      <xdr:colOff>574675</xdr:colOff>
      <xdr:row>41</xdr:row>
      <xdr:rowOff>47625</xdr:rowOff>
    </xdr:from>
    <xdr:to>
      <xdr:col>1</xdr:col>
      <xdr:colOff>676275</xdr:colOff>
      <xdr:row>41</xdr:row>
      <xdr:rowOff>149225</xdr:rowOff>
    </xdr:to>
    <xdr:sp macro="" textlink="">
      <xdr:nvSpPr>
        <xdr:cNvPr id="95" name="円/楕円 94"/>
        <xdr:cNvSpPr/>
      </xdr:nvSpPr>
      <xdr:spPr>
        <a:xfrm>
          <a:off x="1270000" y="7077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134002</xdr:rowOff>
    </xdr:from>
    <xdr:ext cx="762000" cy="259045"/>
    <xdr:sp macro="" textlink="">
      <xdr:nvSpPr>
        <xdr:cNvPr id="96" name="テキスト ボックス 95"/>
        <xdr:cNvSpPr txBox="1"/>
      </xdr:nvSpPr>
      <xdr:spPr>
        <a:xfrm>
          <a:off x="939800" y="7163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b="0" i="0" baseline="0">
              <a:solidFill>
                <a:schemeClr val="dk1"/>
              </a:solidFill>
              <a:effectLst/>
              <a:latin typeface="+mn-lt"/>
              <a:ea typeface="+mn-ea"/>
              <a:cs typeface="+mn-cs"/>
            </a:rPr>
            <a:t>　物件費に係る経常収支比率は類似団体の中では最低水準にある。今後も事務事業の見直しを進め、より一層の経費削減を図る。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1" name="直線コネクタ 110"/>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2" name="テキスト ボックス 111"/>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3" name="直線コネクタ 112"/>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4" name="テキスト ボックス 113"/>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5" name="直線コネクタ 114"/>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6" name="テキスト ボックス 115"/>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7" name="直線コネクタ 116"/>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8" name="テキスト ボックス 117"/>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9" name="直線コネクタ 118"/>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20" name="テキスト ボックス 119"/>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1" name="直線コネクタ 120"/>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2" name="テキスト ボックス 121"/>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3" name="直線コネクタ 12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4" name="テキスト ボックス 123"/>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156936</xdr:rowOff>
    </xdr:to>
    <xdr:cxnSp macro="">
      <xdr:nvCxnSpPr>
        <xdr:cNvPr id="126" name="直線コネクタ 125"/>
        <xdr:cNvCxnSpPr/>
      </xdr:nvCxnSpPr>
      <xdr:spPr>
        <a:xfrm flipV="1">
          <a:off x="16510000" y="2353129"/>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129013</xdr:rowOff>
    </xdr:from>
    <xdr:ext cx="762000" cy="259045"/>
    <xdr:sp macro="" textlink="">
      <xdr:nvSpPr>
        <xdr:cNvPr id="127" name="物件費最小値テキスト"/>
        <xdr:cNvSpPr txBox="1"/>
      </xdr:nvSpPr>
      <xdr:spPr>
        <a:xfrm>
          <a:off x="16598900" y="372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21</xdr:row>
      <xdr:rowOff>156936</xdr:rowOff>
    </xdr:from>
    <xdr:to>
      <xdr:col>24</xdr:col>
      <xdr:colOff>120650</xdr:colOff>
      <xdr:row>21</xdr:row>
      <xdr:rowOff>156936</xdr:rowOff>
    </xdr:to>
    <xdr:cxnSp macro="">
      <xdr:nvCxnSpPr>
        <xdr:cNvPr id="128" name="直線コネクタ 127"/>
        <xdr:cNvCxnSpPr/>
      </xdr:nvCxnSpPr>
      <xdr:spPr>
        <a:xfrm>
          <a:off x="16421100" y="3757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9"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30" name="直線コネクタ 129"/>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37193</xdr:rowOff>
    </xdr:from>
    <xdr:to>
      <xdr:col>24</xdr:col>
      <xdr:colOff>31750</xdr:colOff>
      <xdr:row>13</xdr:row>
      <xdr:rowOff>124279</xdr:rowOff>
    </xdr:to>
    <xdr:cxnSp macro="">
      <xdr:nvCxnSpPr>
        <xdr:cNvPr id="131" name="直線コネクタ 130"/>
        <xdr:cNvCxnSpPr/>
      </xdr:nvCxnSpPr>
      <xdr:spPr>
        <a:xfrm>
          <a:off x="15671800" y="2266043"/>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97263</xdr:rowOff>
    </xdr:from>
    <xdr:ext cx="762000" cy="259045"/>
    <xdr:sp macro="" textlink="">
      <xdr:nvSpPr>
        <xdr:cNvPr id="132" name="物件費平均値テキスト"/>
        <xdr:cNvSpPr txBox="1"/>
      </xdr:nvSpPr>
      <xdr:spPr>
        <a:xfrm>
          <a:off x="16598900" y="2840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3" name="フローチャート : 判断 132"/>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12</xdr:row>
      <xdr:rowOff>121557</xdr:rowOff>
    </xdr:from>
    <xdr:to>
      <xdr:col>22</xdr:col>
      <xdr:colOff>565150</xdr:colOff>
      <xdr:row>13</xdr:row>
      <xdr:rowOff>37193</xdr:rowOff>
    </xdr:to>
    <xdr:cxnSp macro="">
      <xdr:nvCxnSpPr>
        <xdr:cNvPr id="134" name="直線コネクタ 133"/>
        <xdr:cNvCxnSpPr/>
      </xdr:nvCxnSpPr>
      <xdr:spPr>
        <a:xfrm>
          <a:off x="14782800" y="21789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5" name="フローチャート : 判断 134"/>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146248</xdr:rowOff>
    </xdr:from>
    <xdr:ext cx="736600" cy="259045"/>
    <xdr:sp macro="" textlink="">
      <xdr:nvSpPr>
        <xdr:cNvPr id="136" name="テキスト ボックス 135"/>
        <xdr:cNvSpPr txBox="1"/>
      </xdr:nvSpPr>
      <xdr:spPr>
        <a:xfrm>
          <a:off x="15290800" y="2889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12</xdr:row>
      <xdr:rowOff>99786</xdr:rowOff>
    </xdr:from>
    <xdr:to>
      <xdr:col>21</xdr:col>
      <xdr:colOff>361950</xdr:colOff>
      <xdr:row>12</xdr:row>
      <xdr:rowOff>121557</xdr:rowOff>
    </xdr:to>
    <xdr:cxnSp macro="">
      <xdr:nvCxnSpPr>
        <xdr:cNvPr id="137" name="直線コネクタ 136"/>
        <xdr:cNvCxnSpPr/>
      </xdr:nvCxnSpPr>
      <xdr:spPr>
        <a:xfrm>
          <a:off x="13893800" y="2157186"/>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16329</xdr:rowOff>
    </xdr:from>
    <xdr:to>
      <xdr:col>21</xdr:col>
      <xdr:colOff>412750</xdr:colOff>
      <xdr:row>16</xdr:row>
      <xdr:rowOff>117929</xdr:rowOff>
    </xdr:to>
    <xdr:sp macro="" textlink="">
      <xdr:nvSpPr>
        <xdr:cNvPr id="138" name="フローチャート : 判断 137"/>
        <xdr:cNvSpPr/>
      </xdr:nvSpPr>
      <xdr:spPr>
        <a:xfrm>
          <a:off x="14732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102706</xdr:rowOff>
    </xdr:from>
    <xdr:ext cx="762000" cy="259045"/>
    <xdr:sp macro="" textlink="">
      <xdr:nvSpPr>
        <xdr:cNvPr id="139" name="テキスト ボックス 138"/>
        <xdr:cNvSpPr txBox="1"/>
      </xdr:nvSpPr>
      <xdr:spPr>
        <a:xfrm>
          <a:off x="14401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99786</xdr:rowOff>
    </xdr:from>
    <xdr:to>
      <xdr:col>20</xdr:col>
      <xdr:colOff>158750</xdr:colOff>
      <xdr:row>12</xdr:row>
      <xdr:rowOff>110671</xdr:rowOff>
    </xdr:to>
    <xdr:cxnSp macro="">
      <xdr:nvCxnSpPr>
        <xdr:cNvPr id="140" name="直線コネクタ 139"/>
        <xdr:cNvCxnSpPr/>
      </xdr:nvCxnSpPr>
      <xdr:spPr>
        <a:xfrm flipV="1">
          <a:off x="13004800" y="21571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41" name="フローチャート : 判断 140"/>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37391</xdr:rowOff>
    </xdr:from>
    <xdr:ext cx="762000" cy="259045"/>
    <xdr:sp macro="" textlink="">
      <xdr:nvSpPr>
        <xdr:cNvPr id="142" name="テキスト ボックス 141"/>
        <xdr:cNvSpPr txBox="1"/>
      </xdr:nvSpPr>
      <xdr:spPr>
        <a:xfrm>
          <a:off x="13512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43" name="フローチャート : 判断 142"/>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37391</xdr:rowOff>
    </xdr:from>
    <xdr:ext cx="762000" cy="259045"/>
    <xdr:sp macro="" textlink="">
      <xdr:nvSpPr>
        <xdr:cNvPr id="144" name="テキスト ボックス 143"/>
        <xdr:cNvSpPr txBox="1"/>
      </xdr:nvSpPr>
      <xdr:spPr>
        <a:xfrm>
          <a:off x="12623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5" name="テキスト ボックス 14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6" name="テキスト ボックス 14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7" name="テキスト ボックス 14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8" name="テキスト ボックス 14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9" name="テキスト ボックス 14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13</xdr:row>
      <xdr:rowOff>73479</xdr:rowOff>
    </xdr:from>
    <xdr:to>
      <xdr:col>24</xdr:col>
      <xdr:colOff>82550</xdr:colOff>
      <xdr:row>14</xdr:row>
      <xdr:rowOff>3629</xdr:rowOff>
    </xdr:to>
    <xdr:sp macro="" textlink="">
      <xdr:nvSpPr>
        <xdr:cNvPr id="150" name="円/楕円 149"/>
        <xdr:cNvSpPr/>
      </xdr:nvSpPr>
      <xdr:spPr>
        <a:xfrm>
          <a:off x="16459200" y="230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12</xdr:row>
      <xdr:rowOff>153506</xdr:rowOff>
    </xdr:from>
    <xdr:ext cx="762000" cy="259045"/>
    <xdr:sp macro="" textlink="">
      <xdr:nvSpPr>
        <xdr:cNvPr id="151" name="物件費該当値テキスト"/>
        <xdr:cNvSpPr txBox="1"/>
      </xdr:nvSpPr>
      <xdr:spPr>
        <a:xfrm>
          <a:off x="16598900" y="2210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22</xdr:col>
      <xdr:colOff>514350</xdr:colOff>
      <xdr:row>12</xdr:row>
      <xdr:rowOff>157843</xdr:rowOff>
    </xdr:from>
    <xdr:to>
      <xdr:col>22</xdr:col>
      <xdr:colOff>615950</xdr:colOff>
      <xdr:row>13</xdr:row>
      <xdr:rowOff>87993</xdr:rowOff>
    </xdr:to>
    <xdr:sp macro="" textlink="">
      <xdr:nvSpPr>
        <xdr:cNvPr id="152" name="円/楕円 151"/>
        <xdr:cNvSpPr/>
      </xdr:nvSpPr>
      <xdr:spPr>
        <a:xfrm>
          <a:off x="15621000" y="221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11</xdr:row>
      <xdr:rowOff>98170</xdr:rowOff>
    </xdr:from>
    <xdr:ext cx="736600" cy="259045"/>
    <xdr:sp macro="" textlink="">
      <xdr:nvSpPr>
        <xdr:cNvPr id="153" name="テキスト ボックス 152"/>
        <xdr:cNvSpPr txBox="1"/>
      </xdr:nvSpPr>
      <xdr:spPr>
        <a:xfrm>
          <a:off x="15290800" y="1984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21</xdr:col>
      <xdr:colOff>311150</xdr:colOff>
      <xdr:row>12</xdr:row>
      <xdr:rowOff>70757</xdr:rowOff>
    </xdr:from>
    <xdr:to>
      <xdr:col>21</xdr:col>
      <xdr:colOff>412750</xdr:colOff>
      <xdr:row>13</xdr:row>
      <xdr:rowOff>907</xdr:rowOff>
    </xdr:to>
    <xdr:sp macro="" textlink="">
      <xdr:nvSpPr>
        <xdr:cNvPr id="154" name="円/楕円 153"/>
        <xdr:cNvSpPr/>
      </xdr:nvSpPr>
      <xdr:spPr>
        <a:xfrm>
          <a:off x="14732000" y="212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11084</xdr:rowOff>
    </xdr:from>
    <xdr:ext cx="762000" cy="259045"/>
    <xdr:sp macro="" textlink="">
      <xdr:nvSpPr>
        <xdr:cNvPr id="155" name="テキスト ボックス 154"/>
        <xdr:cNvSpPr txBox="1"/>
      </xdr:nvSpPr>
      <xdr:spPr>
        <a:xfrm>
          <a:off x="14401800" y="1897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20</xdr:col>
      <xdr:colOff>107950</xdr:colOff>
      <xdr:row>12</xdr:row>
      <xdr:rowOff>48986</xdr:rowOff>
    </xdr:from>
    <xdr:to>
      <xdr:col>20</xdr:col>
      <xdr:colOff>209550</xdr:colOff>
      <xdr:row>12</xdr:row>
      <xdr:rowOff>150586</xdr:rowOff>
    </xdr:to>
    <xdr:sp macro="" textlink="">
      <xdr:nvSpPr>
        <xdr:cNvPr id="156" name="円/楕円 155"/>
        <xdr:cNvSpPr/>
      </xdr:nvSpPr>
      <xdr:spPr>
        <a:xfrm>
          <a:off x="13843000" y="2106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10</xdr:row>
      <xdr:rowOff>160763</xdr:rowOff>
    </xdr:from>
    <xdr:ext cx="762000" cy="259045"/>
    <xdr:sp macro="" textlink="">
      <xdr:nvSpPr>
        <xdr:cNvPr id="157" name="テキスト ボックス 156"/>
        <xdr:cNvSpPr txBox="1"/>
      </xdr:nvSpPr>
      <xdr:spPr>
        <a:xfrm>
          <a:off x="13512800" y="1875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59871</xdr:rowOff>
    </xdr:from>
    <xdr:to>
      <xdr:col>19</xdr:col>
      <xdr:colOff>6350</xdr:colOff>
      <xdr:row>12</xdr:row>
      <xdr:rowOff>161471</xdr:rowOff>
    </xdr:to>
    <xdr:sp macro="" textlink="">
      <xdr:nvSpPr>
        <xdr:cNvPr id="158" name="円/楕円 157"/>
        <xdr:cNvSpPr/>
      </xdr:nvSpPr>
      <xdr:spPr>
        <a:xfrm>
          <a:off x="12954000" y="2117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198</xdr:rowOff>
    </xdr:from>
    <xdr:ext cx="762000" cy="259045"/>
    <xdr:sp macro="" textlink="">
      <xdr:nvSpPr>
        <xdr:cNvPr id="159" name="テキスト ボックス 158"/>
        <xdr:cNvSpPr txBox="1"/>
      </xdr:nvSpPr>
      <xdr:spPr>
        <a:xfrm>
          <a:off x="12623800" y="1886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60" name="正方形/長方形 15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1" name="正方形/長方形 16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2" name="正方形/長方形 16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3" name="正方形/長方形 16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4" name="正方形/長方形 16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5" name="正方形/長方形 16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6" name="正方形/長方形 16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7" name="正方形/長方形 16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8" name="正方形/長方形 16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9" name="正方形/長方形 16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70" name="テキスト ボックス 16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扶助費に係る経常収支比率が全国平均及び青森県平均を下回るものの類似団体平均を</a:t>
          </a:r>
          <a:r>
            <a:rPr lang="ja-JP" altLang="en-US" sz="1100" b="0" i="0" baseline="0">
              <a:solidFill>
                <a:sysClr val="windowText" lastClr="000000"/>
              </a:solidFill>
              <a:effectLst/>
              <a:latin typeface="+mn-lt"/>
              <a:ea typeface="+mn-ea"/>
              <a:cs typeface="+mn-cs"/>
            </a:rPr>
            <a:t>１．０</a:t>
          </a:r>
          <a:r>
            <a:rPr lang="ja-JP" altLang="ja-JP" sz="1100" b="0" i="0" baseline="0">
              <a:solidFill>
                <a:sysClr val="windowText" lastClr="000000"/>
              </a:solidFill>
              <a:effectLst/>
              <a:latin typeface="+mn-lt"/>
              <a:ea typeface="+mn-ea"/>
              <a:cs typeface="+mn-cs"/>
            </a:rPr>
            <a:t>％上回っている</a:t>
          </a:r>
          <a:r>
            <a:rPr lang="ja-JP" altLang="en-US" sz="1100" b="0" i="0" baseline="0">
              <a:solidFill>
                <a:sysClr val="windowText" lastClr="000000"/>
              </a:solidFill>
              <a:effectLst/>
              <a:latin typeface="+mn-lt"/>
              <a:ea typeface="+mn-ea"/>
              <a:cs typeface="+mn-cs"/>
            </a:rPr>
            <a:t>要因として</a:t>
          </a:r>
          <a:r>
            <a:rPr lang="ja-JP" altLang="ja-JP" sz="1100" b="0" i="0" baseline="0">
              <a:solidFill>
                <a:sysClr val="windowText" lastClr="000000"/>
              </a:solidFill>
              <a:effectLst/>
              <a:latin typeface="+mn-lt"/>
              <a:ea typeface="+mn-ea"/>
              <a:cs typeface="+mn-cs"/>
            </a:rPr>
            <a:t>、生活保護費が増加傾向にあるためで、資格審査等の適正化や各種手当の見直しを進めていくことで扶助費削減に努める。</a:t>
          </a:r>
          <a:endParaRPr lang="ja-JP" altLang="ja-JP" sz="1400">
            <a:solidFill>
              <a:sysClr val="windowText" lastClr="000000"/>
            </a:solidFill>
            <a:effectLst/>
          </a:endParaRPr>
        </a:p>
      </xdr:txBody>
    </xdr:sp>
    <xdr:clientData/>
  </xdr:twoCellAnchor>
  <xdr:oneCellAnchor>
    <xdr:from>
      <xdr:col>1</xdr:col>
      <xdr:colOff>28575</xdr:colOff>
      <xdr:row>49</xdr:row>
      <xdr:rowOff>107950</xdr:rowOff>
    </xdr:from>
    <xdr:ext cx="298543" cy="225703"/>
    <xdr:sp macro="" textlink="">
      <xdr:nvSpPr>
        <xdr:cNvPr id="171" name="テキスト ボックス 17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2" name="直線コネクタ 17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3" name="テキスト ボックス 17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4" name="直線コネクタ 173"/>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5" name="テキスト ボックス 174"/>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6" name="直線コネクタ 175"/>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7" name="テキスト ボックス 176"/>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8" name="直線コネクタ 177"/>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9" name="テキスト ボックス 178"/>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80" name="直線コネクタ 179"/>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81" name="テキスト ボックス 180"/>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2" name="直線コネクタ 181"/>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3" name="テキスト ボックス 182"/>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4" name="直線コネクタ 183"/>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5" name="テキスト ボックス 184"/>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6" name="直線コネクタ 18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7" name="テキスト ボックス 18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167822</xdr:rowOff>
    </xdr:to>
    <xdr:cxnSp macro="">
      <xdr:nvCxnSpPr>
        <xdr:cNvPr id="189" name="直線コネクタ 188"/>
        <xdr:cNvCxnSpPr/>
      </xdr:nvCxnSpPr>
      <xdr:spPr>
        <a:xfrm flipV="1">
          <a:off x="4826000" y="9107715"/>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139899</xdr:rowOff>
    </xdr:from>
    <xdr:ext cx="762000" cy="259045"/>
    <xdr:sp macro="" textlink="">
      <xdr:nvSpPr>
        <xdr:cNvPr id="190" name="扶助費最小値テキスト"/>
        <xdr:cNvSpPr txBox="1"/>
      </xdr:nvSpPr>
      <xdr:spPr>
        <a:xfrm>
          <a:off x="4914900" y="1059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61</xdr:row>
      <xdr:rowOff>167822</xdr:rowOff>
    </xdr:from>
    <xdr:to>
      <xdr:col>7</xdr:col>
      <xdr:colOff>104775</xdr:colOff>
      <xdr:row>61</xdr:row>
      <xdr:rowOff>167822</xdr:rowOff>
    </xdr:to>
    <xdr:cxnSp macro="">
      <xdr:nvCxnSpPr>
        <xdr:cNvPr id="191" name="直線コネクタ 190"/>
        <xdr:cNvCxnSpPr/>
      </xdr:nvCxnSpPr>
      <xdr:spPr>
        <a:xfrm>
          <a:off x="4737100" y="1062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92"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93" name="直線コネクタ 192"/>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12700</xdr:rowOff>
    </xdr:from>
    <xdr:to>
      <xdr:col>7</xdr:col>
      <xdr:colOff>15875</xdr:colOff>
      <xdr:row>56</xdr:row>
      <xdr:rowOff>143328</xdr:rowOff>
    </xdr:to>
    <xdr:cxnSp macro="">
      <xdr:nvCxnSpPr>
        <xdr:cNvPr id="194" name="直線コネクタ 193"/>
        <xdr:cNvCxnSpPr/>
      </xdr:nvCxnSpPr>
      <xdr:spPr>
        <a:xfrm>
          <a:off x="3987800" y="9613900"/>
          <a:ext cx="8382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117220</xdr:rowOff>
    </xdr:from>
    <xdr:ext cx="762000" cy="259045"/>
    <xdr:sp macro="" textlink="">
      <xdr:nvSpPr>
        <xdr:cNvPr id="195" name="扶助費平均値テキスト"/>
        <xdr:cNvSpPr txBox="1"/>
      </xdr:nvSpPr>
      <xdr:spPr>
        <a:xfrm>
          <a:off x="4914900" y="9375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6" name="フローチャート : 判断 195"/>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12700</xdr:rowOff>
    </xdr:from>
    <xdr:to>
      <xdr:col>5</xdr:col>
      <xdr:colOff>549275</xdr:colOff>
      <xdr:row>56</xdr:row>
      <xdr:rowOff>12700</xdr:rowOff>
    </xdr:to>
    <xdr:cxnSp macro="">
      <xdr:nvCxnSpPr>
        <xdr:cNvPr id="197" name="直線コネクタ 196"/>
        <xdr:cNvCxnSpPr/>
      </xdr:nvCxnSpPr>
      <xdr:spPr>
        <a:xfrm>
          <a:off x="3098800" y="9613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8" name="フローチャート : 判断 197"/>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163484</xdr:rowOff>
    </xdr:from>
    <xdr:ext cx="736600" cy="259045"/>
    <xdr:sp macro="" textlink="">
      <xdr:nvSpPr>
        <xdr:cNvPr id="199" name="テキスト ボックス 198"/>
        <xdr:cNvSpPr txBox="1"/>
      </xdr:nvSpPr>
      <xdr:spPr>
        <a:xfrm>
          <a:off x="3606800" y="925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12700</xdr:rowOff>
    </xdr:from>
    <xdr:to>
      <xdr:col>4</xdr:col>
      <xdr:colOff>346075</xdr:colOff>
      <xdr:row>56</xdr:row>
      <xdr:rowOff>29028</xdr:rowOff>
    </xdr:to>
    <xdr:cxnSp macro="">
      <xdr:nvCxnSpPr>
        <xdr:cNvPr id="200" name="直線コネクタ 199"/>
        <xdr:cNvCxnSpPr/>
      </xdr:nvCxnSpPr>
      <xdr:spPr>
        <a:xfrm flipV="1">
          <a:off x="2209800" y="9613900"/>
          <a:ext cx="8890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201" name="フローチャート : 判断 200"/>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163484</xdr:rowOff>
    </xdr:from>
    <xdr:ext cx="762000" cy="259045"/>
    <xdr:sp macro="" textlink="">
      <xdr:nvSpPr>
        <xdr:cNvPr id="202" name="テキスト ボックス 201"/>
        <xdr:cNvSpPr txBox="1"/>
      </xdr:nvSpPr>
      <xdr:spPr>
        <a:xfrm>
          <a:off x="2717800" y="925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29028</xdr:rowOff>
    </xdr:from>
    <xdr:to>
      <xdr:col>3</xdr:col>
      <xdr:colOff>142875</xdr:colOff>
      <xdr:row>56</xdr:row>
      <xdr:rowOff>45357</xdr:rowOff>
    </xdr:to>
    <xdr:cxnSp macro="">
      <xdr:nvCxnSpPr>
        <xdr:cNvPr id="203" name="直線コネクタ 202"/>
        <xdr:cNvCxnSpPr/>
      </xdr:nvCxnSpPr>
      <xdr:spPr>
        <a:xfrm flipV="1">
          <a:off x="1320800" y="9630228"/>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141515</xdr:rowOff>
    </xdr:from>
    <xdr:to>
      <xdr:col>3</xdr:col>
      <xdr:colOff>193675</xdr:colOff>
      <xdr:row>55</xdr:row>
      <xdr:rowOff>71665</xdr:rowOff>
    </xdr:to>
    <xdr:sp macro="" textlink="">
      <xdr:nvSpPr>
        <xdr:cNvPr id="204" name="フローチャート : 判断 203"/>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81842</xdr:rowOff>
    </xdr:from>
    <xdr:ext cx="762000" cy="259045"/>
    <xdr:sp macro="" textlink="">
      <xdr:nvSpPr>
        <xdr:cNvPr id="205" name="テキスト ボックス 204"/>
        <xdr:cNvSpPr txBox="1"/>
      </xdr:nvSpPr>
      <xdr:spPr>
        <a:xfrm>
          <a:off x="1828800" y="9168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06" name="フローチャート : 判断 205"/>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16527</xdr:rowOff>
    </xdr:from>
    <xdr:ext cx="762000" cy="259045"/>
    <xdr:sp macro="" textlink="">
      <xdr:nvSpPr>
        <xdr:cNvPr id="207" name="テキスト ボックス 206"/>
        <xdr:cNvSpPr txBox="1"/>
      </xdr:nvSpPr>
      <xdr:spPr>
        <a:xfrm>
          <a:off x="939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8" name="テキスト ボックス 20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9" name="テキスト ボックス 20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0" name="テキスト ボックス 20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1" name="テキスト ボックス 21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2" name="テキスト ボックス 21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92528</xdr:rowOff>
    </xdr:from>
    <xdr:to>
      <xdr:col>7</xdr:col>
      <xdr:colOff>66675</xdr:colOff>
      <xdr:row>57</xdr:row>
      <xdr:rowOff>22678</xdr:rowOff>
    </xdr:to>
    <xdr:sp macro="" textlink="">
      <xdr:nvSpPr>
        <xdr:cNvPr id="213" name="円/楕円 212"/>
        <xdr:cNvSpPr/>
      </xdr:nvSpPr>
      <xdr:spPr>
        <a:xfrm>
          <a:off x="47752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64605</xdr:rowOff>
    </xdr:from>
    <xdr:ext cx="762000" cy="259045"/>
    <xdr:sp macro="" textlink="">
      <xdr:nvSpPr>
        <xdr:cNvPr id="214" name="扶助費該当値テキスト"/>
        <xdr:cNvSpPr txBox="1"/>
      </xdr:nvSpPr>
      <xdr:spPr>
        <a:xfrm>
          <a:off x="49149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133350</xdr:rowOff>
    </xdr:from>
    <xdr:to>
      <xdr:col>5</xdr:col>
      <xdr:colOff>600075</xdr:colOff>
      <xdr:row>56</xdr:row>
      <xdr:rowOff>63500</xdr:rowOff>
    </xdr:to>
    <xdr:sp macro="" textlink="">
      <xdr:nvSpPr>
        <xdr:cNvPr id="215" name="円/楕円 214"/>
        <xdr:cNvSpPr/>
      </xdr:nvSpPr>
      <xdr:spPr>
        <a:xfrm>
          <a:off x="3937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48277</xdr:rowOff>
    </xdr:from>
    <xdr:ext cx="736600" cy="259045"/>
    <xdr:sp macro="" textlink="">
      <xdr:nvSpPr>
        <xdr:cNvPr id="216" name="テキスト ボックス 215"/>
        <xdr:cNvSpPr txBox="1"/>
      </xdr:nvSpPr>
      <xdr:spPr>
        <a:xfrm>
          <a:off x="3606800" y="964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133350</xdr:rowOff>
    </xdr:from>
    <xdr:to>
      <xdr:col>4</xdr:col>
      <xdr:colOff>396875</xdr:colOff>
      <xdr:row>56</xdr:row>
      <xdr:rowOff>63500</xdr:rowOff>
    </xdr:to>
    <xdr:sp macro="" textlink="">
      <xdr:nvSpPr>
        <xdr:cNvPr id="217" name="円/楕円 216"/>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218" name="テキスト ボックス 217"/>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149678</xdr:rowOff>
    </xdr:from>
    <xdr:to>
      <xdr:col>3</xdr:col>
      <xdr:colOff>193675</xdr:colOff>
      <xdr:row>56</xdr:row>
      <xdr:rowOff>79828</xdr:rowOff>
    </xdr:to>
    <xdr:sp macro="" textlink="">
      <xdr:nvSpPr>
        <xdr:cNvPr id="219" name="円/楕円 218"/>
        <xdr:cNvSpPr/>
      </xdr:nvSpPr>
      <xdr:spPr>
        <a:xfrm>
          <a:off x="21590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64605</xdr:rowOff>
    </xdr:from>
    <xdr:ext cx="762000" cy="259045"/>
    <xdr:sp macro="" textlink="">
      <xdr:nvSpPr>
        <xdr:cNvPr id="220" name="テキスト ボックス 219"/>
        <xdr:cNvSpPr txBox="1"/>
      </xdr:nvSpPr>
      <xdr:spPr>
        <a:xfrm>
          <a:off x="1828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166007</xdr:rowOff>
    </xdr:from>
    <xdr:to>
      <xdr:col>1</xdr:col>
      <xdr:colOff>676275</xdr:colOff>
      <xdr:row>56</xdr:row>
      <xdr:rowOff>96157</xdr:rowOff>
    </xdr:to>
    <xdr:sp macro="" textlink="">
      <xdr:nvSpPr>
        <xdr:cNvPr id="221" name="円/楕円 220"/>
        <xdr:cNvSpPr/>
      </xdr:nvSpPr>
      <xdr:spPr>
        <a:xfrm>
          <a:off x="1270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80934</xdr:rowOff>
    </xdr:from>
    <xdr:ext cx="762000" cy="259045"/>
    <xdr:sp macro="" textlink="">
      <xdr:nvSpPr>
        <xdr:cNvPr id="222" name="テキスト ボックス 221"/>
        <xdr:cNvSpPr txBox="1"/>
      </xdr:nvSpPr>
      <xdr:spPr>
        <a:xfrm>
          <a:off x="939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3" name="正方形/長方形 22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4" name="正方形/長方形 22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5" name="正方形/長方形 22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6" name="正方形/長方形 22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7" name="正方形/長方形 22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8" name="正方形/長方形 22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9" name="正方形/長方形 22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0" name="正方形/長方形 22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1" name="正方形/長方形 23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2" name="正方形/長方形 23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3" name="テキスト ボックス 23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その他に係る経常収支比率は類似団体平均</a:t>
          </a:r>
          <a:r>
            <a:rPr lang="ja-JP" altLang="en-US" sz="1100" b="0" i="0" baseline="0">
              <a:solidFill>
                <a:schemeClr val="dk1"/>
              </a:solidFill>
              <a:effectLst/>
              <a:latin typeface="+mn-lt"/>
              <a:ea typeface="+mn-ea"/>
              <a:cs typeface="+mn-cs"/>
            </a:rPr>
            <a:t>と同水準となって</a:t>
          </a:r>
          <a:r>
            <a:rPr lang="ja-JP" altLang="ja-JP" sz="1100" b="0" i="0" baseline="0">
              <a:solidFill>
                <a:schemeClr val="dk1"/>
              </a:solidFill>
              <a:effectLst/>
              <a:latin typeface="+mn-lt"/>
              <a:ea typeface="+mn-ea"/>
              <a:cs typeface="+mn-cs"/>
            </a:rPr>
            <a:t>いる。今後も特別会計の経費を節減し、普通会計の負担額を減らしていくよう努める。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4" name="テキスト ボックス 23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5" name="直線コネクタ 23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6" name="テキスト ボックス 23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7" name="直線コネクタ 23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8" name="テキスト ボックス 23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9" name="直線コネクタ 23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40" name="テキスト ボックス 23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1" name="直線コネクタ 24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2" name="テキスト ボックス 24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3" name="直線コネクタ 24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4" name="テキスト ボックス 24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5" name="直線コネクタ 24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6" name="テキスト ボックス 24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7" name="直線コネクタ 24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8" name="テキスト ボックス 24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157480</xdr:rowOff>
    </xdr:from>
    <xdr:to>
      <xdr:col>24</xdr:col>
      <xdr:colOff>31750</xdr:colOff>
      <xdr:row>60</xdr:row>
      <xdr:rowOff>157480</xdr:rowOff>
    </xdr:to>
    <xdr:cxnSp macro="">
      <xdr:nvCxnSpPr>
        <xdr:cNvPr id="250" name="直線コネクタ 249"/>
        <xdr:cNvCxnSpPr/>
      </xdr:nvCxnSpPr>
      <xdr:spPr>
        <a:xfrm flipV="1">
          <a:off x="16510000" y="90728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129557</xdr:rowOff>
    </xdr:from>
    <xdr:ext cx="762000" cy="259045"/>
    <xdr:sp macro="" textlink="">
      <xdr:nvSpPr>
        <xdr:cNvPr id="251" name="その他最小値テキスト"/>
        <xdr:cNvSpPr txBox="1"/>
      </xdr:nvSpPr>
      <xdr:spPr>
        <a:xfrm>
          <a:off x="16598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60</xdr:row>
      <xdr:rowOff>157480</xdr:rowOff>
    </xdr:from>
    <xdr:to>
      <xdr:col>24</xdr:col>
      <xdr:colOff>120650</xdr:colOff>
      <xdr:row>60</xdr:row>
      <xdr:rowOff>157480</xdr:rowOff>
    </xdr:to>
    <xdr:cxnSp macro="">
      <xdr:nvCxnSpPr>
        <xdr:cNvPr id="252" name="直線コネクタ 251"/>
        <xdr:cNvCxnSpPr/>
      </xdr:nvCxnSpPr>
      <xdr:spPr>
        <a:xfrm>
          <a:off x="16421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72407</xdr:rowOff>
    </xdr:from>
    <xdr:ext cx="762000" cy="259045"/>
    <xdr:sp macro="" textlink="">
      <xdr:nvSpPr>
        <xdr:cNvPr id="253" name="その他最大値テキスト"/>
        <xdr:cNvSpPr txBox="1"/>
      </xdr:nvSpPr>
      <xdr:spPr>
        <a:xfrm>
          <a:off x="16598900" y="881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52</xdr:row>
      <xdr:rowOff>157480</xdr:rowOff>
    </xdr:from>
    <xdr:to>
      <xdr:col>24</xdr:col>
      <xdr:colOff>120650</xdr:colOff>
      <xdr:row>52</xdr:row>
      <xdr:rowOff>157480</xdr:rowOff>
    </xdr:to>
    <xdr:cxnSp macro="">
      <xdr:nvCxnSpPr>
        <xdr:cNvPr id="254" name="直線コネクタ 253"/>
        <xdr:cNvCxnSpPr/>
      </xdr:nvCxnSpPr>
      <xdr:spPr>
        <a:xfrm>
          <a:off x="16421100" y="90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134620</xdr:rowOff>
    </xdr:from>
    <xdr:to>
      <xdr:col>24</xdr:col>
      <xdr:colOff>31750</xdr:colOff>
      <xdr:row>57</xdr:row>
      <xdr:rowOff>31750</xdr:rowOff>
    </xdr:to>
    <xdr:cxnSp macro="">
      <xdr:nvCxnSpPr>
        <xdr:cNvPr id="255" name="直線コネクタ 254"/>
        <xdr:cNvCxnSpPr/>
      </xdr:nvCxnSpPr>
      <xdr:spPr>
        <a:xfrm>
          <a:off x="15671800" y="97358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56"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7" name="フローチャート : 判断 256"/>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134620</xdr:rowOff>
    </xdr:from>
    <xdr:to>
      <xdr:col>22</xdr:col>
      <xdr:colOff>565150</xdr:colOff>
      <xdr:row>56</xdr:row>
      <xdr:rowOff>142240</xdr:rowOff>
    </xdr:to>
    <xdr:cxnSp macro="">
      <xdr:nvCxnSpPr>
        <xdr:cNvPr id="258" name="直線コネクタ 257"/>
        <xdr:cNvCxnSpPr/>
      </xdr:nvCxnSpPr>
      <xdr:spPr>
        <a:xfrm flipV="1">
          <a:off x="14782800" y="97358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9" name="フローチャート : 判断 258"/>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60" name="テキスト ボックス 259"/>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111760</xdr:rowOff>
    </xdr:from>
    <xdr:to>
      <xdr:col>21</xdr:col>
      <xdr:colOff>361950</xdr:colOff>
      <xdr:row>56</xdr:row>
      <xdr:rowOff>142240</xdr:rowOff>
    </xdr:to>
    <xdr:cxnSp macro="">
      <xdr:nvCxnSpPr>
        <xdr:cNvPr id="261" name="直線コネクタ 260"/>
        <xdr:cNvCxnSpPr/>
      </xdr:nvCxnSpPr>
      <xdr:spPr>
        <a:xfrm>
          <a:off x="13893800" y="97129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137160</xdr:rowOff>
    </xdr:from>
    <xdr:to>
      <xdr:col>21</xdr:col>
      <xdr:colOff>412750</xdr:colOff>
      <xdr:row>57</xdr:row>
      <xdr:rowOff>67310</xdr:rowOff>
    </xdr:to>
    <xdr:sp macro="" textlink="">
      <xdr:nvSpPr>
        <xdr:cNvPr id="262" name="フローチャート : 判断 261"/>
        <xdr:cNvSpPr/>
      </xdr:nvSpPr>
      <xdr:spPr>
        <a:xfrm>
          <a:off x="14732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52087</xdr:rowOff>
    </xdr:from>
    <xdr:ext cx="762000" cy="259045"/>
    <xdr:sp macro="" textlink="">
      <xdr:nvSpPr>
        <xdr:cNvPr id="263" name="テキスト ボックス 262"/>
        <xdr:cNvSpPr txBox="1"/>
      </xdr:nvSpPr>
      <xdr:spPr>
        <a:xfrm>
          <a:off x="14401800" y="9824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73660</xdr:rowOff>
    </xdr:from>
    <xdr:to>
      <xdr:col>20</xdr:col>
      <xdr:colOff>158750</xdr:colOff>
      <xdr:row>56</xdr:row>
      <xdr:rowOff>111760</xdr:rowOff>
    </xdr:to>
    <xdr:cxnSp macro="">
      <xdr:nvCxnSpPr>
        <xdr:cNvPr id="264" name="直線コネクタ 263"/>
        <xdr:cNvCxnSpPr/>
      </xdr:nvCxnSpPr>
      <xdr:spPr>
        <a:xfrm>
          <a:off x="13004800" y="96748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5" name="フローチャート : 判断 264"/>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66" name="テキスト ボックス 265"/>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7" name="フローチャート : 判断 266"/>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13987</xdr:rowOff>
    </xdr:from>
    <xdr:ext cx="762000" cy="259045"/>
    <xdr:sp macro="" textlink="">
      <xdr:nvSpPr>
        <xdr:cNvPr id="268" name="テキスト ボックス 267"/>
        <xdr:cNvSpPr txBox="1"/>
      </xdr:nvSpPr>
      <xdr:spPr>
        <a:xfrm>
          <a:off x="12623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9" name="テキスト ボックス 26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70" name="テキスト ボックス 26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1" name="テキスト ボックス 27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2" name="テキスト ボックス 27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3" name="テキスト ボックス 27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74" name="円/楕円 273"/>
        <xdr:cNvSpPr/>
      </xdr:nvSpPr>
      <xdr:spPr>
        <a:xfrm>
          <a:off x="16459200" y="975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124477</xdr:rowOff>
    </xdr:from>
    <xdr:ext cx="762000" cy="259045"/>
    <xdr:sp macro="" textlink="">
      <xdr:nvSpPr>
        <xdr:cNvPr id="275" name="その他該当値テキスト"/>
        <xdr:cNvSpPr txBox="1"/>
      </xdr:nvSpPr>
      <xdr:spPr>
        <a:xfrm>
          <a:off x="165989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83820</xdr:rowOff>
    </xdr:from>
    <xdr:to>
      <xdr:col>22</xdr:col>
      <xdr:colOff>615950</xdr:colOff>
      <xdr:row>57</xdr:row>
      <xdr:rowOff>13970</xdr:rowOff>
    </xdr:to>
    <xdr:sp macro="" textlink="">
      <xdr:nvSpPr>
        <xdr:cNvPr id="276" name="円/楕円 275"/>
        <xdr:cNvSpPr/>
      </xdr:nvSpPr>
      <xdr:spPr>
        <a:xfrm>
          <a:off x="15621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24147</xdr:rowOff>
    </xdr:from>
    <xdr:ext cx="736600" cy="259045"/>
    <xdr:sp macro="" textlink="">
      <xdr:nvSpPr>
        <xdr:cNvPr id="277" name="テキスト ボックス 276"/>
        <xdr:cNvSpPr txBox="1"/>
      </xdr:nvSpPr>
      <xdr:spPr>
        <a:xfrm>
          <a:off x="15290800" y="945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91440</xdr:rowOff>
    </xdr:from>
    <xdr:to>
      <xdr:col>21</xdr:col>
      <xdr:colOff>412750</xdr:colOff>
      <xdr:row>57</xdr:row>
      <xdr:rowOff>21590</xdr:rowOff>
    </xdr:to>
    <xdr:sp macro="" textlink="">
      <xdr:nvSpPr>
        <xdr:cNvPr id="278" name="円/楕円 277"/>
        <xdr:cNvSpPr/>
      </xdr:nvSpPr>
      <xdr:spPr>
        <a:xfrm>
          <a:off x="14732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31767</xdr:rowOff>
    </xdr:from>
    <xdr:ext cx="762000" cy="259045"/>
    <xdr:sp macro="" textlink="">
      <xdr:nvSpPr>
        <xdr:cNvPr id="279" name="テキスト ボックス 278"/>
        <xdr:cNvSpPr txBox="1"/>
      </xdr:nvSpPr>
      <xdr:spPr>
        <a:xfrm>
          <a:off x="14401800" y="946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60960</xdr:rowOff>
    </xdr:from>
    <xdr:to>
      <xdr:col>20</xdr:col>
      <xdr:colOff>209550</xdr:colOff>
      <xdr:row>56</xdr:row>
      <xdr:rowOff>162560</xdr:rowOff>
    </xdr:to>
    <xdr:sp macro="" textlink="">
      <xdr:nvSpPr>
        <xdr:cNvPr id="280" name="円/楕円 279"/>
        <xdr:cNvSpPr/>
      </xdr:nvSpPr>
      <xdr:spPr>
        <a:xfrm>
          <a:off x="13843000" y="966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1287</xdr:rowOff>
    </xdr:from>
    <xdr:ext cx="762000" cy="259045"/>
    <xdr:sp macro="" textlink="">
      <xdr:nvSpPr>
        <xdr:cNvPr id="281" name="テキスト ボックス 280"/>
        <xdr:cNvSpPr txBox="1"/>
      </xdr:nvSpPr>
      <xdr:spPr>
        <a:xfrm>
          <a:off x="13512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22860</xdr:rowOff>
    </xdr:from>
    <xdr:to>
      <xdr:col>19</xdr:col>
      <xdr:colOff>6350</xdr:colOff>
      <xdr:row>56</xdr:row>
      <xdr:rowOff>124460</xdr:rowOff>
    </xdr:to>
    <xdr:sp macro="" textlink="">
      <xdr:nvSpPr>
        <xdr:cNvPr id="282" name="円/楕円 281"/>
        <xdr:cNvSpPr/>
      </xdr:nvSpPr>
      <xdr:spPr>
        <a:xfrm>
          <a:off x="12954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134637</xdr:rowOff>
    </xdr:from>
    <xdr:ext cx="762000" cy="259045"/>
    <xdr:sp macro="" textlink="">
      <xdr:nvSpPr>
        <xdr:cNvPr id="283" name="テキスト ボックス 282"/>
        <xdr:cNvSpPr txBox="1"/>
      </xdr:nvSpPr>
      <xdr:spPr>
        <a:xfrm>
          <a:off x="12623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4" name="正方形/長方形 28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5" name="正方形/長方形 28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6" name="正方形/長方形 28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7" name="正方形/長方形 28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8" name="正方形/長方形 28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9" name="正方形/長方形 28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90" name="正方形/長方形 28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正方形/長方形 29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2" name="正方形/長方形 29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3" name="正方形/長方形 29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4" name="テキスト ボックス 29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補助費等に係る経常収支比率は類似団体の中でも最低水準にある。今後も市単独事業の補助金の見直しや廃止などにより節減に努める。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5" name="テキスト ボックス 29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6" name="直線コネクタ 29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7" name="テキスト ボックス 29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8" name="直線コネクタ 297"/>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9" name="テキスト ボックス 298"/>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300" name="直線コネクタ 299"/>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1" name="テキスト ボックス 300"/>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2" name="直線コネクタ 301"/>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3" name="テキスト ボックス 302"/>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4" name="直線コネクタ 303"/>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5" name="テキスト ボックス 304"/>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6" name="直線コネクタ 305"/>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7" name="テキスト ボックス 306"/>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8" name="直線コネクタ 30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9" name="テキスト ボックス 308"/>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1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41</xdr:row>
      <xdr:rowOff>1270</xdr:rowOff>
    </xdr:to>
    <xdr:cxnSp macro="">
      <xdr:nvCxnSpPr>
        <xdr:cNvPr id="311" name="直線コネクタ 310"/>
        <xdr:cNvCxnSpPr/>
      </xdr:nvCxnSpPr>
      <xdr:spPr>
        <a:xfrm flipV="1">
          <a:off x="16510000" y="56134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144797</xdr:rowOff>
    </xdr:from>
    <xdr:ext cx="762000" cy="259045"/>
    <xdr:sp macro="" textlink="">
      <xdr:nvSpPr>
        <xdr:cNvPr id="312" name="補助費等最小値テキスト"/>
        <xdr:cNvSpPr txBox="1"/>
      </xdr:nvSpPr>
      <xdr:spPr>
        <a:xfrm>
          <a:off x="16598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1270</xdr:rowOff>
    </xdr:from>
    <xdr:to>
      <xdr:col>24</xdr:col>
      <xdr:colOff>120650</xdr:colOff>
      <xdr:row>41</xdr:row>
      <xdr:rowOff>1270</xdr:rowOff>
    </xdr:to>
    <xdr:cxnSp macro="">
      <xdr:nvCxnSpPr>
        <xdr:cNvPr id="313" name="直線コネクタ 312"/>
        <xdr:cNvCxnSpPr/>
      </xdr:nvCxnSpPr>
      <xdr:spPr>
        <a:xfrm>
          <a:off x="16421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4"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5" name="直線コネクタ 314"/>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32</xdr:row>
      <xdr:rowOff>127000</xdr:rowOff>
    </xdr:from>
    <xdr:to>
      <xdr:col>24</xdr:col>
      <xdr:colOff>31750</xdr:colOff>
      <xdr:row>32</xdr:row>
      <xdr:rowOff>127000</xdr:rowOff>
    </xdr:to>
    <xdr:cxnSp macro="">
      <xdr:nvCxnSpPr>
        <xdr:cNvPr id="316" name="直線コネクタ 315"/>
        <xdr:cNvCxnSpPr/>
      </xdr:nvCxnSpPr>
      <xdr:spPr>
        <a:xfrm>
          <a:off x="15671800" y="56134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59707</xdr:rowOff>
    </xdr:from>
    <xdr:ext cx="762000" cy="259045"/>
    <xdr:sp macro="" textlink="">
      <xdr:nvSpPr>
        <xdr:cNvPr id="317" name="補助費等平均値テキスト"/>
        <xdr:cNvSpPr txBox="1"/>
      </xdr:nvSpPr>
      <xdr:spPr>
        <a:xfrm>
          <a:off x="16598900" y="6060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18" name="フローチャート : 判断 317"/>
        <xdr:cNvSpPr/>
      </xdr:nvSpPr>
      <xdr:spPr>
        <a:xfrm>
          <a:off x="164592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32</xdr:row>
      <xdr:rowOff>119380</xdr:rowOff>
    </xdr:from>
    <xdr:to>
      <xdr:col>22</xdr:col>
      <xdr:colOff>565150</xdr:colOff>
      <xdr:row>32</xdr:row>
      <xdr:rowOff>127000</xdr:rowOff>
    </xdr:to>
    <xdr:cxnSp macro="">
      <xdr:nvCxnSpPr>
        <xdr:cNvPr id="319" name="直線コネクタ 318"/>
        <xdr:cNvCxnSpPr/>
      </xdr:nvCxnSpPr>
      <xdr:spPr>
        <a:xfrm>
          <a:off x="14782800" y="56057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95250</xdr:rowOff>
    </xdr:from>
    <xdr:to>
      <xdr:col>22</xdr:col>
      <xdr:colOff>615950</xdr:colOff>
      <xdr:row>36</xdr:row>
      <xdr:rowOff>25400</xdr:rowOff>
    </xdr:to>
    <xdr:sp macro="" textlink="">
      <xdr:nvSpPr>
        <xdr:cNvPr id="320" name="フローチャート : 判断 319"/>
        <xdr:cNvSpPr/>
      </xdr:nvSpPr>
      <xdr:spPr>
        <a:xfrm>
          <a:off x="15621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10177</xdr:rowOff>
    </xdr:from>
    <xdr:ext cx="736600" cy="259045"/>
    <xdr:sp macro="" textlink="">
      <xdr:nvSpPr>
        <xdr:cNvPr id="321" name="テキスト ボックス 320"/>
        <xdr:cNvSpPr txBox="1"/>
      </xdr:nvSpPr>
      <xdr:spPr>
        <a:xfrm>
          <a:off x="15290800" y="618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32</xdr:row>
      <xdr:rowOff>104140</xdr:rowOff>
    </xdr:from>
    <xdr:to>
      <xdr:col>21</xdr:col>
      <xdr:colOff>361950</xdr:colOff>
      <xdr:row>32</xdr:row>
      <xdr:rowOff>119380</xdr:rowOff>
    </xdr:to>
    <xdr:cxnSp macro="">
      <xdr:nvCxnSpPr>
        <xdr:cNvPr id="322" name="直線コネクタ 321"/>
        <xdr:cNvCxnSpPr/>
      </xdr:nvCxnSpPr>
      <xdr:spPr>
        <a:xfrm>
          <a:off x="13893800" y="55905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102870</xdr:rowOff>
    </xdr:from>
    <xdr:to>
      <xdr:col>21</xdr:col>
      <xdr:colOff>412750</xdr:colOff>
      <xdr:row>36</xdr:row>
      <xdr:rowOff>33020</xdr:rowOff>
    </xdr:to>
    <xdr:sp macro="" textlink="">
      <xdr:nvSpPr>
        <xdr:cNvPr id="323" name="フローチャート : 判断 322"/>
        <xdr:cNvSpPr/>
      </xdr:nvSpPr>
      <xdr:spPr>
        <a:xfrm>
          <a:off x="14732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17797</xdr:rowOff>
    </xdr:from>
    <xdr:ext cx="762000" cy="259045"/>
    <xdr:sp macro="" textlink="">
      <xdr:nvSpPr>
        <xdr:cNvPr id="324" name="テキスト ボックス 323"/>
        <xdr:cNvSpPr txBox="1"/>
      </xdr:nvSpPr>
      <xdr:spPr>
        <a:xfrm>
          <a:off x="14401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32</xdr:row>
      <xdr:rowOff>104140</xdr:rowOff>
    </xdr:from>
    <xdr:to>
      <xdr:col>20</xdr:col>
      <xdr:colOff>158750</xdr:colOff>
      <xdr:row>32</xdr:row>
      <xdr:rowOff>134620</xdr:rowOff>
    </xdr:to>
    <xdr:cxnSp macro="">
      <xdr:nvCxnSpPr>
        <xdr:cNvPr id="325" name="直線コネクタ 324"/>
        <xdr:cNvCxnSpPr/>
      </xdr:nvCxnSpPr>
      <xdr:spPr>
        <a:xfrm flipV="1">
          <a:off x="13004800" y="559054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26" name="フローチャート : 判断 325"/>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25417</xdr:rowOff>
    </xdr:from>
    <xdr:ext cx="762000" cy="259045"/>
    <xdr:sp macro="" textlink="">
      <xdr:nvSpPr>
        <xdr:cNvPr id="327" name="テキスト ボックス 326"/>
        <xdr:cNvSpPr txBox="1"/>
      </xdr:nvSpPr>
      <xdr:spPr>
        <a:xfrm>
          <a:off x="13512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26670</xdr:rowOff>
    </xdr:from>
    <xdr:to>
      <xdr:col>19</xdr:col>
      <xdr:colOff>6350</xdr:colOff>
      <xdr:row>35</xdr:row>
      <xdr:rowOff>128270</xdr:rowOff>
    </xdr:to>
    <xdr:sp macro="" textlink="">
      <xdr:nvSpPr>
        <xdr:cNvPr id="328" name="フローチャート : 判断 327"/>
        <xdr:cNvSpPr/>
      </xdr:nvSpPr>
      <xdr:spPr>
        <a:xfrm>
          <a:off x="12954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113047</xdr:rowOff>
    </xdr:from>
    <xdr:ext cx="762000" cy="259045"/>
    <xdr:sp macro="" textlink="">
      <xdr:nvSpPr>
        <xdr:cNvPr id="329" name="テキスト ボックス 328"/>
        <xdr:cNvSpPr txBox="1"/>
      </xdr:nvSpPr>
      <xdr:spPr>
        <a:xfrm>
          <a:off x="12623800" y="611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30" name="テキスト ボックス 32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1" name="テキスト ボックス 33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2" name="テキスト ボックス 33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3" name="テキスト ボックス 33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4" name="テキスト ボックス 33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32</xdr:row>
      <xdr:rowOff>76200</xdr:rowOff>
    </xdr:from>
    <xdr:to>
      <xdr:col>24</xdr:col>
      <xdr:colOff>82550</xdr:colOff>
      <xdr:row>33</xdr:row>
      <xdr:rowOff>6350</xdr:rowOff>
    </xdr:to>
    <xdr:sp macro="" textlink="">
      <xdr:nvSpPr>
        <xdr:cNvPr id="335" name="円/楕円 334"/>
        <xdr:cNvSpPr/>
      </xdr:nvSpPr>
      <xdr:spPr>
        <a:xfrm>
          <a:off x="16459200" y="556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31</xdr:row>
      <xdr:rowOff>156227</xdr:rowOff>
    </xdr:from>
    <xdr:ext cx="762000" cy="259045"/>
    <xdr:sp macro="" textlink="">
      <xdr:nvSpPr>
        <xdr:cNvPr id="336" name="補助費等該当値テキスト"/>
        <xdr:cNvSpPr txBox="1"/>
      </xdr:nvSpPr>
      <xdr:spPr>
        <a:xfrm>
          <a:off x="16598900" y="547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22</xdr:col>
      <xdr:colOff>514350</xdr:colOff>
      <xdr:row>32</xdr:row>
      <xdr:rowOff>76200</xdr:rowOff>
    </xdr:from>
    <xdr:to>
      <xdr:col>22</xdr:col>
      <xdr:colOff>615950</xdr:colOff>
      <xdr:row>33</xdr:row>
      <xdr:rowOff>6350</xdr:rowOff>
    </xdr:to>
    <xdr:sp macro="" textlink="">
      <xdr:nvSpPr>
        <xdr:cNvPr id="337" name="円/楕円 336"/>
        <xdr:cNvSpPr/>
      </xdr:nvSpPr>
      <xdr:spPr>
        <a:xfrm>
          <a:off x="15621000" y="556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31</xdr:row>
      <xdr:rowOff>16527</xdr:rowOff>
    </xdr:from>
    <xdr:ext cx="736600" cy="259045"/>
    <xdr:sp macro="" textlink="">
      <xdr:nvSpPr>
        <xdr:cNvPr id="338" name="テキスト ボックス 337"/>
        <xdr:cNvSpPr txBox="1"/>
      </xdr:nvSpPr>
      <xdr:spPr>
        <a:xfrm>
          <a:off x="15290800" y="533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21</xdr:col>
      <xdr:colOff>311150</xdr:colOff>
      <xdr:row>32</xdr:row>
      <xdr:rowOff>68580</xdr:rowOff>
    </xdr:from>
    <xdr:to>
      <xdr:col>21</xdr:col>
      <xdr:colOff>412750</xdr:colOff>
      <xdr:row>32</xdr:row>
      <xdr:rowOff>170180</xdr:rowOff>
    </xdr:to>
    <xdr:sp macro="" textlink="">
      <xdr:nvSpPr>
        <xdr:cNvPr id="339" name="円/楕円 338"/>
        <xdr:cNvSpPr/>
      </xdr:nvSpPr>
      <xdr:spPr>
        <a:xfrm>
          <a:off x="14732000" y="555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31</xdr:row>
      <xdr:rowOff>8907</xdr:rowOff>
    </xdr:from>
    <xdr:ext cx="762000" cy="259045"/>
    <xdr:sp macro="" textlink="">
      <xdr:nvSpPr>
        <xdr:cNvPr id="340" name="テキスト ボックス 339"/>
        <xdr:cNvSpPr txBox="1"/>
      </xdr:nvSpPr>
      <xdr:spPr>
        <a:xfrm>
          <a:off x="14401800" y="532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20</xdr:col>
      <xdr:colOff>107950</xdr:colOff>
      <xdr:row>32</xdr:row>
      <xdr:rowOff>53340</xdr:rowOff>
    </xdr:from>
    <xdr:to>
      <xdr:col>20</xdr:col>
      <xdr:colOff>209550</xdr:colOff>
      <xdr:row>32</xdr:row>
      <xdr:rowOff>154940</xdr:rowOff>
    </xdr:to>
    <xdr:sp macro="" textlink="">
      <xdr:nvSpPr>
        <xdr:cNvPr id="341" name="円/楕円 340"/>
        <xdr:cNvSpPr/>
      </xdr:nvSpPr>
      <xdr:spPr>
        <a:xfrm>
          <a:off x="13843000" y="5539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30</xdr:row>
      <xdr:rowOff>165117</xdr:rowOff>
    </xdr:from>
    <xdr:ext cx="762000" cy="259045"/>
    <xdr:sp macro="" textlink="">
      <xdr:nvSpPr>
        <xdr:cNvPr id="342" name="テキスト ボックス 341"/>
        <xdr:cNvSpPr txBox="1"/>
      </xdr:nvSpPr>
      <xdr:spPr>
        <a:xfrm>
          <a:off x="13512800" y="5308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18</xdr:col>
      <xdr:colOff>590550</xdr:colOff>
      <xdr:row>32</xdr:row>
      <xdr:rowOff>83820</xdr:rowOff>
    </xdr:from>
    <xdr:to>
      <xdr:col>19</xdr:col>
      <xdr:colOff>6350</xdr:colOff>
      <xdr:row>33</xdr:row>
      <xdr:rowOff>13970</xdr:rowOff>
    </xdr:to>
    <xdr:sp macro="" textlink="">
      <xdr:nvSpPr>
        <xdr:cNvPr id="343" name="円/楕円 342"/>
        <xdr:cNvSpPr/>
      </xdr:nvSpPr>
      <xdr:spPr>
        <a:xfrm>
          <a:off x="12954000" y="557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31</xdr:row>
      <xdr:rowOff>24147</xdr:rowOff>
    </xdr:from>
    <xdr:ext cx="762000" cy="259045"/>
    <xdr:sp macro="" textlink="">
      <xdr:nvSpPr>
        <xdr:cNvPr id="344" name="テキスト ボックス 343"/>
        <xdr:cNvSpPr txBox="1"/>
      </xdr:nvSpPr>
      <xdr:spPr>
        <a:xfrm>
          <a:off x="12623800" y="533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5" name="正方形/長方形 34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6" name="正方形/長方形 34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7" name="正方形/長方形 34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8" name="正方形/長方形 34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9" name="正方形/長方形 34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50" name="正方形/長方形 34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1" name="正方形/長方形 35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2" name="正方形/長方形 35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3" name="正方形/長方形 35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4" name="正方形/長方形 35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5" name="テキスト ボックス 35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近年学校建設等の大型の整備事業が集中したことに加え、合併町村の地方債を引き継いだことによる影響で、地方債の元利償還金が膨らんでおり、類似団体平均を３．</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％上回っている。今後さらに小学校建設事業（</a:t>
          </a:r>
          <a:r>
            <a:rPr lang="ja-JP" altLang="en-US" sz="1100" b="0" i="0" baseline="0">
              <a:solidFill>
                <a:schemeClr val="dk1"/>
              </a:solidFill>
              <a:effectLst/>
              <a:latin typeface="+mn-lt"/>
              <a:ea typeface="+mn-ea"/>
              <a:cs typeface="+mn-cs"/>
            </a:rPr>
            <a:t>Ｈ</a:t>
          </a:r>
          <a:r>
            <a:rPr lang="ja-JP" altLang="ja-JP" sz="1100" b="0" i="0" baseline="0">
              <a:solidFill>
                <a:schemeClr val="dk1"/>
              </a:solidFill>
              <a:effectLst/>
              <a:latin typeface="+mn-lt"/>
              <a:ea typeface="+mn-ea"/>
              <a:cs typeface="+mn-cs"/>
            </a:rPr>
            <a:t>２７～２８）や公営住宅建設事業（</a:t>
          </a:r>
          <a:r>
            <a:rPr lang="ja-JP" altLang="en-US" sz="1100" b="0" i="0" baseline="0">
              <a:solidFill>
                <a:schemeClr val="dk1"/>
              </a:solidFill>
              <a:effectLst/>
              <a:latin typeface="+mn-lt"/>
              <a:ea typeface="+mn-ea"/>
              <a:cs typeface="+mn-cs"/>
            </a:rPr>
            <a:t>Ｈ</a:t>
          </a:r>
          <a:r>
            <a:rPr lang="ja-JP" altLang="ja-JP" sz="1100" b="0" i="0" baseline="0">
              <a:solidFill>
                <a:schemeClr val="dk1"/>
              </a:solidFill>
              <a:effectLst/>
              <a:latin typeface="+mn-lt"/>
              <a:ea typeface="+mn-ea"/>
              <a:cs typeface="+mn-cs"/>
            </a:rPr>
            <a:t>２３～３３）等に係る起債の償還も始まり、依然厳しい財政運営となることが予想されることから、今まで以上に地方債の新規発行を伴う普通建設事業費の抑制を図っていく。</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6" name="テキスト ボックス 35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7" name="直線コネクタ 35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8" name="テキスト ボックス 35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9" name="直線コネクタ 358"/>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60" name="テキスト ボックス 359"/>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61" name="直線コネクタ 360"/>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2" name="テキスト ボックス 361"/>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3" name="直線コネクタ 362"/>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4" name="テキスト ボックス 363"/>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5" name="直線コネクタ 364"/>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6" name="テキスト ボックス 365"/>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7" name="直線コネクタ 36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81</xdr:row>
      <xdr:rowOff>19558</xdr:rowOff>
    </xdr:to>
    <xdr:cxnSp macro="">
      <xdr:nvCxnSpPr>
        <xdr:cNvPr id="369" name="直線コネクタ 368"/>
        <xdr:cNvCxnSpPr/>
      </xdr:nvCxnSpPr>
      <xdr:spPr>
        <a:xfrm flipV="1">
          <a:off x="4826000" y="1282344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70"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71" name="直線コネクタ 370"/>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72"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73" name="直線コネクタ 372"/>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42418</xdr:rowOff>
    </xdr:from>
    <xdr:to>
      <xdr:col>7</xdr:col>
      <xdr:colOff>15875</xdr:colOff>
      <xdr:row>79</xdr:row>
      <xdr:rowOff>60706</xdr:rowOff>
    </xdr:to>
    <xdr:cxnSp macro="">
      <xdr:nvCxnSpPr>
        <xdr:cNvPr id="374" name="直線コネクタ 373"/>
        <xdr:cNvCxnSpPr/>
      </xdr:nvCxnSpPr>
      <xdr:spPr>
        <a:xfrm flipV="1">
          <a:off x="3987800" y="1358696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33290</xdr:rowOff>
    </xdr:from>
    <xdr:ext cx="762000" cy="259045"/>
    <xdr:sp macro="" textlink="">
      <xdr:nvSpPr>
        <xdr:cNvPr id="375" name="公債費平均値テキスト"/>
        <xdr:cNvSpPr txBox="1"/>
      </xdr:nvSpPr>
      <xdr:spPr>
        <a:xfrm>
          <a:off x="4914900" y="13234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76" name="フローチャート : 判断 375"/>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60706</xdr:rowOff>
    </xdr:from>
    <xdr:to>
      <xdr:col>5</xdr:col>
      <xdr:colOff>549275</xdr:colOff>
      <xdr:row>79</xdr:row>
      <xdr:rowOff>124713</xdr:rowOff>
    </xdr:to>
    <xdr:cxnSp macro="">
      <xdr:nvCxnSpPr>
        <xdr:cNvPr id="377" name="直線コネクタ 376"/>
        <xdr:cNvCxnSpPr/>
      </xdr:nvCxnSpPr>
      <xdr:spPr>
        <a:xfrm flipV="1">
          <a:off x="3098800" y="13605256"/>
          <a:ext cx="889000" cy="64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78" name="フローチャート : 判断 377"/>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133114</xdr:rowOff>
    </xdr:from>
    <xdr:ext cx="736600" cy="259045"/>
    <xdr:sp macro="" textlink="">
      <xdr:nvSpPr>
        <xdr:cNvPr id="379" name="テキスト ボックス 378"/>
        <xdr:cNvSpPr txBox="1"/>
      </xdr:nvSpPr>
      <xdr:spPr>
        <a:xfrm>
          <a:off x="3606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101854</xdr:rowOff>
    </xdr:from>
    <xdr:to>
      <xdr:col>4</xdr:col>
      <xdr:colOff>346075</xdr:colOff>
      <xdr:row>79</xdr:row>
      <xdr:rowOff>124713</xdr:rowOff>
    </xdr:to>
    <xdr:cxnSp macro="">
      <xdr:nvCxnSpPr>
        <xdr:cNvPr id="380" name="直線コネクタ 379"/>
        <xdr:cNvCxnSpPr/>
      </xdr:nvCxnSpPr>
      <xdr:spPr>
        <a:xfrm>
          <a:off x="2209800" y="13646404"/>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81" name="フローチャート : 判断 380"/>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142257</xdr:rowOff>
    </xdr:from>
    <xdr:ext cx="762000" cy="259045"/>
    <xdr:sp macro="" textlink="">
      <xdr:nvSpPr>
        <xdr:cNvPr id="382" name="テキスト ボックス 381"/>
        <xdr:cNvSpPr txBox="1"/>
      </xdr:nvSpPr>
      <xdr:spPr>
        <a:xfrm>
          <a:off x="2717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60706</xdr:rowOff>
    </xdr:from>
    <xdr:to>
      <xdr:col>3</xdr:col>
      <xdr:colOff>142875</xdr:colOff>
      <xdr:row>79</xdr:row>
      <xdr:rowOff>101854</xdr:rowOff>
    </xdr:to>
    <xdr:cxnSp macro="">
      <xdr:nvCxnSpPr>
        <xdr:cNvPr id="383" name="直線コネクタ 382"/>
        <xdr:cNvCxnSpPr/>
      </xdr:nvCxnSpPr>
      <xdr:spPr>
        <a:xfrm>
          <a:off x="1320800" y="1360525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53339</xdr:rowOff>
    </xdr:from>
    <xdr:to>
      <xdr:col>3</xdr:col>
      <xdr:colOff>193675</xdr:colOff>
      <xdr:row>78</xdr:row>
      <xdr:rowOff>154939</xdr:rowOff>
    </xdr:to>
    <xdr:sp macro="" textlink="">
      <xdr:nvSpPr>
        <xdr:cNvPr id="384" name="フローチャート : 判断 383"/>
        <xdr:cNvSpPr/>
      </xdr:nvSpPr>
      <xdr:spPr>
        <a:xfrm>
          <a:off x="2159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165116</xdr:rowOff>
    </xdr:from>
    <xdr:ext cx="762000" cy="259045"/>
    <xdr:sp macro="" textlink="">
      <xdr:nvSpPr>
        <xdr:cNvPr id="385" name="テキスト ボックス 384"/>
        <xdr:cNvSpPr txBox="1"/>
      </xdr:nvSpPr>
      <xdr:spPr>
        <a:xfrm>
          <a:off x="1828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86" name="フローチャート : 判断 385"/>
        <xdr:cNvSpPr/>
      </xdr:nvSpPr>
      <xdr:spPr>
        <a:xfrm>
          <a:off x="1270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25671</xdr:rowOff>
    </xdr:from>
    <xdr:ext cx="762000" cy="259045"/>
    <xdr:sp macro="" textlink="">
      <xdr:nvSpPr>
        <xdr:cNvPr id="387" name="テキスト ボックス 386"/>
        <xdr:cNvSpPr txBox="1"/>
      </xdr:nvSpPr>
      <xdr:spPr>
        <a:xfrm>
          <a:off x="939800" y="1322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8" name="テキスト ボックス 38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9" name="テキスト ボックス 38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0" name="テキスト ボックス 38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1" name="テキスト ボックス 39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2" name="テキスト ボックス 39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163068</xdr:rowOff>
    </xdr:from>
    <xdr:to>
      <xdr:col>7</xdr:col>
      <xdr:colOff>66675</xdr:colOff>
      <xdr:row>79</xdr:row>
      <xdr:rowOff>93218</xdr:rowOff>
    </xdr:to>
    <xdr:sp macro="" textlink="">
      <xdr:nvSpPr>
        <xdr:cNvPr id="393" name="円/楕円 392"/>
        <xdr:cNvSpPr/>
      </xdr:nvSpPr>
      <xdr:spPr>
        <a:xfrm>
          <a:off x="4775200" y="13536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135145</xdr:rowOff>
    </xdr:from>
    <xdr:ext cx="762000" cy="259045"/>
    <xdr:sp macro="" textlink="">
      <xdr:nvSpPr>
        <xdr:cNvPr id="394" name="公債費該当値テキスト"/>
        <xdr:cNvSpPr txBox="1"/>
      </xdr:nvSpPr>
      <xdr:spPr>
        <a:xfrm>
          <a:off x="4914900" y="13508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9906</xdr:rowOff>
    </xdr:from>
    <xdr:to>
      <xdr:col>5</xdr:col>
      <xdr:colOff>600075</xdr:colOff>
      <xdr:row>79</xdr:row>
      <xdr:rowOff>111506</xdr:rowOff>
    </xdr:to>
    <xdr:sp macro="" textlink="">
      <xdr:nvSpPr>
        <xdr:cNvPr id="395" name="円/楕円 394"/>
        <xdr:cNvSpPr/>
      </xdr:nvSpPr>
      <xdr:spPr>
        <a:xfrm>
          <a:off x="3937000" y="1355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96283</xdr:rowOff>
    </xdr:from>
    <xdr:ext cx="736600" cy="259045"/>
    <xdr:sp macro="" textlink="">
      <xdr:nvSpPr>
        <xdr:cNvPr id="396" name="テキスト ボックス 395"/>
        <xdr:cNvSpPr txBox="1"/>
      </xdr:nvSpPr>
      <xdr:spPr>
        <a:xfrm>
          <a:off x="3606800" y="13640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73913</xdr:rowOff>
    </xdr:from>
    <xdr:to>
      <xdr:col>4</xdr:col>
      <xdr:colOff>396875</xdr:colOff>
      <xdr:row>80</xdr:row>
      <xdr:rowOff>4063</xdr:rowOff>
    </xdr:to>
    <xdr:sp macro="" textlink="">
      <xdr:nvSpPr>
        <xdr:cNvPr id="397" name="円/楕円 396"/>
        <xdr:cNvSpPr/>
      </xdr:nvSpPr>
      <xdr:spPr>
        <a:xfrm>
          <a:off x="3048000" y="13618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160290</xdr:rowOff>
    </xdr:from>
    <xdr:ext cx="762000" cy="259045"/>
    <xdr:sp macro="" textlink="">
      <xdr:nvSpPr>
        <xdr:cNvPr id="398" name="テキスト ボックス 397"/>
        <xdr:cNvSpPr txBox="1"/>
      </xdr:nvSpPr>
      <xdr:spPr>
        <a:xfrm>
          <a:off x="2717800" y="1370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51054</xdr:rowOff>
    </xdr:from>
    <xdr:to>
      <xdr:col>3</xdr:col>
      <xdr:colOff>193675</xdr:colOff>
      <xdr:row>79</xdr:row>
      <xdr:rowOff>152654</xdr:rowOff>
    </xdr:to>
    <xdr:sp macro="" textlink="">
      <xdr:nvSpPr>
        <xdr:cNvPr id="399" name="円/楕円 398"/>
        <xdr:cNvSpPr/>
      </xdr:nvSpPr>
      <xdr:spPr>
        <a:xfrm>
          <a:off x="2159000" y="13595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137431</xdr:rowOff>
    </xdr:from>
    <xdr:ext cx="762000" cy="259045"/>
    <xdr:sp macro="" textlink="">
      <xdr:nvSpPr>
        <xdr:cNvPr id="400" name="テキスト ボックス 399"/>
        <xdr:cNvSpPr txBox="1"/>
      </xdr:nvSpPr>
      <xdr:spPr>
        <a:xfrm>
          <a:off x="1828800" y="13681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9906</xdr:rowOff>
    </xdr:from>
    <xdr:to>
      <xdr:col>1</xdr:col>
      <xdr:colOff>676275</xdr:colOff>
      <xdr:row>79</xdr:row>
      <xdr:rowOff>111506</xdr:rowOff>
    </xdr:to>
    <xdr:sp macro="" textlink="">
      <xdr:nvSpPr>
        <xdr:cNvPr id="401" name="円/楕円 400"/>
        <xdr:cNvSpPr/>
      </xdr:nvSpPr>
      <xdr:spPr>
        <a:xfrm>
          <a:off x="1270000" y="1355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96283</xdr:rowOff>
    </xdr:from>
    <xdr:ext cx="762000" cy="259045"/>
    <xdr:sp macro="" textlink="">
      <xdr:nvSpPr>
        <xdr:cNvPr id="402" name="テキスト ボックス 401"/>
        <xdr:cNvSpPr txBox="1"/>
      </xdr:nvSpPr>
      <xdr:spPr>
        <a:xfrm>
          <a:off x="939800" y="1364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3" name="正方形/長方形 40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4" name="正方形/長方形 40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5" name="正方形/長方形 40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6" name="正方形/長方形 40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7" name="正方形/長方形 40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8" name="正方形/長方形 40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9" name="正方形/長方形 40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0" name="正方形/長方形 40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1" name="正方形/長方形 41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2" name="正方形/長方形 41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3" name="テキスト ボックス 41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ja-JP" sz="1100" b="0" i="0" baseline="0">
              <a:solidFill>
                <a:schemeClr val="dk1"/>
              </a:solidFill>
              <a:effectLst/>
              <a:latin typeface="+mn-lt"/>
              <a:ea typeface="+mn-ea"/>
              <a:cs typeface="+mn-cs"/>
            </a:rPr>
            <a:t>　公債費以外に係る経常収支比率は平成２</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年度以降、類似団体平均</a:t>
          </a:r>
          <a:r>
            <a:rPr lang="ja-JP" altLang="en-US" sz="1100" b="0" i="0" baseline="0">
              <a:solidFill>
                <a:schemeClr val="dk1"/>
              </a:solidFill>
              <a:effectLst/>
              <a:latin typeface="+mn-lt"/>
              <a:ea typeface="+mn-ea"/>
              <a:cs typeface="+mn-cs"/>
            </a:rPr>
            <a:t>以下の水準を推移し今年度は５．５％下回っている</a:t>
          </a:r>
          <a:r>
            <a:rPr lang="ja-JP" altLang="ja-JP" sz="1100" b="0" i="0" baseline="0">
              <a:solidFill>
                <a:schemeClr val="dk1"/>
              </a:solidFill>
              <a:effectLst/>
              <a:latin typeface="+mn-lt"/>
              <a:ea typeface="+mn-ea"/>
              <a:cs typeface="+mn-cs"/>
            </a:rPr>
            <a:t>。今後</a:t>
          </a:r>
          <a:r>
            <a:rPr lang="ja-JP" altLang="en-US" sz="1100" b="0" i="0" baseline="0">
              <a:solidFill>
                <a:schemeClr val="dk1"/>
              </a:solidFill>
              <a:effectLst/>
              <a:latin typeface="+mn-lt"/>
              <a:ea typeface="+mn-ea"/>
              <a:cs typeface="+mn-cs"/>
            </a:rPr>
            <a:t>も高水準にある職員数の適正化による</a:t>
          </a:r>
          <a:r>
            <a:rPr lang="ja-JP" altLang="ja-JP" sz="1100" b="0" i="0" baseline="0">
              <a:solidFill>
                <a:schemeClr val="dk1"/>
              </a:solidFill>
              <a:effectLst/>
              <a:latin typeface="+mn-lt"/>
              <a:ea typeface="+mn-ea"/>
              <a:cs typeface="+mn-cs"/>
            </a:rPr>
            <a:t>人件費の削減</a:t>
          </a:r>
          <a:r>
            <a:rPr lang="ja-JP" altLang="en-US" sz="1100" b="0" i="0" baseline="0">
              <a:solidFill>
                <a:schemeClr val="dk1"/>
              </a:solidFill>
              <a:effectLst/>
              <a:latin typeface="+mn-lt"/>
              <a:ea typeface="+mn-ea"/>
              <a:cs typeface="+mn-cs"/>
            </a:rPr>
            <a:t>及び上昇傾向にある扶助費の見直し等による削減について</a:t>
          </a:r>
          <a:r>
            <a:rPr lang="ja-JP" altLang="ja-JP" sz="1100" b="0" i="0" baseline="0">
              <a:solidFill>
                <a:schemeClr val="dk1"/>
              </a:solidFill>
              <a:effectLst/>
              <a:latin typeface="+mn-lt"/>
              <a:ea typeface="+mn-ea"/>
              <a:cs typeface="+mn-cs"/>
            </a:rPr>
            <a:t>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4" name="テキスト ボックス 41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5" name="直線コネクタ 41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6" name="テキスト ボックス 41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7" name="直線コネクタ 41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8" name="テキスト ボックス 41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9" name="直線コネクタ 41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20" name="テキスト ボックス 41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1" name="直線コネクタ 42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2" name="テキスト ボックス 42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3" name="直線コネクタ 42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4" name="テキスト ボックス 42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5" name="直線コネクタ 42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6" name="テキスト ボックス 42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7" name="直線コネクタ 42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8" name="テキスト ボックス 42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58420</xdr:rowOff>
    </xdr:from>
    <xdr:to>
      <xdr:col>24</xdr:col>
      <xdr:colOff>31750</xdr:colOff>
      <xdr:row>80</xdr:row>
      <xdr:rowOff>54611</xdr:rowOff>
    </xdr:to>
    <xdr:cxnSp macro="">
      <xdr:nvCxnSpPr>
        <xdr:cNvPr id="430" name="直線コネクタ 429"/>
        <xdr:cNvCxnSpPr/>
      </xdr:nvCxnSpPr>
      <xdr:spPr>
        <a:xfrm flipV="1">
          <a:off x="16510000" y="12745720"/>
          <a:ext cx="0" cy="102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26688</xdr:rowOff>
    </xdr:from>
    <xdr:ext cx="762000" cy="259045"/>
    <xdr:sp macro="" textlink="">
      <xdr:nvSpPr>
        <xdr:cNvPr id="431" name="公債費以外最小値テキスト"/>
        <xdr:cNvSpPr txBox="1"/>
      </xdr:nvSpPr>
      <xdr:spPr>
        <a:xfrm>
          <a:off x="16598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23</xdr:col>
      <xdr:colOff>628650</xdr:colOff>
      <xdr:row>80</xdr:row>
      <xdr:rowOff>54611</xdr:rowOff>
    </xdr:from>
    <xdr:to>
      <xdr:col>24</xdr:col>
      <xdr:colOff>120650</xdr:colOff>
      <xdr:row>80</xdr:row>
      <xdr:rowOff>54611</xdr:rowOff>
    </xdr:to>
    <xdr:cxnSp macro="">
      <xdr:nvCxnSpPr>
        <xdr:cNvPr id="432" name="直線コネクタ 431"/>
        <xdr:cNvCxnSpPr/>
      </xdr:nvCxnSpPr>
      <xdr:spPr>
        <a:xfrm>
          <a:off x="16421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144797</xdr:rowOff>
    </xdr:from>
    <xdr:ext cx="762000" cy="259045"/>
    <xdr:sp macro="" textlink="">
      <xdr:nvSpPr>
        <xdr:cNvPr id="433" name="公債費以外最大値テキスト"/>
        <xdr:cNvSpPr txBox="1"/>
      </xdr:nvSpPr>
      <xdr:spPr>
        <a:xfrm>
          <a:off x="16598900" y="1248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56.2</a:t>
          </a:r>
          <a:endParaRPr kumimoji="1" lang="ja-JP" altLang="en-US" sz="1000" b="1">
            <a:latin typeface="ＭＳ Ｐゴシック"/>
          </a:endParaRPr>
        </a:p>
      </xdr:txBody>
    </xdr:sp>
    <xdr:clientData/>
  </xdr:oneCellAnchor>
  <xdr:twoCellAnchor>
    <xdr:from>
      <xdr:col>23</xdr:col>
      <xdr:colOff>628650</xdr:colOff>
      <xdr:row>74</xdr:row>
      <xdr:rowOff>58420</xdr:rowOff>
    </xdr:from>
    <xdr:to>
      <xdr:col>24</xdr:col>
      <xdr:colOff>120650</xdr:colOff>
      <xdr:row>74</xdr:row>
      <xdr:rowOff>58420</xdr:rowOff>
    </xdr:to>
    <xdr:cxnSp macro="">
      <xdr:nvCxnSpPr>
        <xdr:cNvPr id="434" name="直線コネクタ 433"/>
        <xdr:cNvCxnSpPr/>
      </xdr:nvCxnSpPr>
      <xdr:spPr>
        <a:xfrm>
          <a:off x="16421100" y="12745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85090</xdr:rowOff>
    </xdr:from>
    <xdr:to>
      <xdr:col>24</xdr:col>
      <xdr:colOff>31750</xdr:colOff>
      <xdr:row>76</xdr:row>
      <xdr:rowOff>16511</xdr:rowOff>
    </xdr:to>
    <xdr:cxnSp macro="">
      <xdr:nvCxnSpPr>
        <xdr:cNvPr id="435" name="直線コネクタ 434"/>
        <xdr:cNvCxnSpPr/>
      </xdr:nvCxnSpPr>
      <xdr:spPr>
        <a:xfrm>
          <a:off x="15671800" y="12943840"/>
          <a:ext cx="838200" cy="1028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147338</xdr:rowOff>
    </xdr:from>
    <xdr:ext cx="762000" cy="259045"/>
    <xdr:sp macro="" textlink="">
      <xdr:nvSpPr>
        <xdr:cNvPr id="436" name="公債費以外平均値テキスト"/>
        <xdr:cNvSpPr txBox="1"/>
      </xdr:nvSpPr>
      <xdr:spPr>
        <a:xfrm>
          <a:off x="16598900" y="13177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37" name="フローチャート : 判断 436"/>
        <xdr:cNvSpPr/>
      </xdr:nvSpPr>
      <xdr:spPr>
        <a:xfrm>
          <a:off x="164592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85090</xdr:rowOff>
    </xdr:from>
    <xdr:to>
      <xdr:col>22</xdr:col>
      <xdr:colOff>565150</xdr:colOff>
      <xdr:row>75</xdr:row>
      <xdr:rowOff>111760</xdr:rowOff>
    </xdr:to>
    <xdr:cxnSp macro="">
      <xdr:nvCxnSpPr>
        <xdr:cNvPr id="438" name="直線コネクタ 437"/>
        <xdr:cNvCxnSpPr/>
      </xdr:nvCxnSpPr>
      <xdr:spPr>
        <a:xfrm flipV="1">
          <a:off x="14782800" y="12943840"/>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137161</xdr:rowOff>
    </xdr:from>
    <xdr:to>
      <xdr:col>22</xdr:col>
      <xdr:colOff>615950</xdr:colOff>
      <xdr:row>77</xdr:row>
      <xdr:rowOff>67311</xdr:rowOff>
    </xdr:to>
    <xdr:sp macro="" textlink="">
      <xdr:nvSpPr>
        <xdr:cNvPr id="439" name="フローチャート : 判断 438"/>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52088</xdr:rowOff>
    </xdr:from>
    <xdr:ext cx="736600" cy="259045"/>
    <xdr:sp macro="" textlink="">
      <xdr:nvSpPr>
        <xdr:cNvPr id="440" name="テキスト ボックス 439"/>
        <xdr:cNvSpPr txBox="1"/>
      </xdr:nvSpPr>
      <xdr:spPr>
        <a:xfrm>
          <a:off x="15290800" y="132537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111760</xdr:rowOff>
    </xdr:from>
    <xdr:to>
      <xdr:col>21</xdr:col>
      <xdr:colOff>361950</xdr:colOff>
      <xdr:row>75</xdr:row>
      <xdr:rowOff>142240</xdr:rowOff>
    </xdr:to>
    <xdr:cxnSp macro="">
      <xdr:nvCxnSpPr>
        <xdr:cNvPr id="441" name="直線コネクタ 440"/>
        <xdr:cNvCxnSpPr/>
      </xdr:nvCxnSpPr>
      <xdr:spPr>
        <a:xfrm flipV="1">
          <a:off x="13893800" y="1297051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152400</xdr:rowOff>
    </xdr:from>
    <xdr:to>
      <xdr:col>21</xdr:col>
      <xdr:colOff>412750</xdr:colOff>
      <xdr:row>77</xdr:row>
      <xdr:rowOff>82550</xdr:rowOff>
    </xdr:to>
    <xdr:sp macro="" textlink="">
      <xdr:nvSpPr>
        <xdr:cNvPr id="442" name="フローチャート : 判断 441"/>
        <xdr:cNvSpPr/>
      </xdr:nvSpPr>
      <xdr:spPr>
        <a:xfrm>
          <a:off x="14732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67327</xdr:rowOff>
    </xdr:from>
    <xdr:ext cx="762000" cy="259045"/>
    <xdr:sp macro="" textlink="">
      <xdr:nvSpPr>
        <xdr:cNvPr id="443" name="テキスト ボックス 442"/>
        <xdr:cNvSpPr txBox="1"/>
      </xdr:nvSpPr>
      <xdr:spPr>
        <a:xfrm>
          <a:off x="14401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134620</xdr:rowOff>
    </xdr:from>
    <xdr:to>
      <xdr:col>20</xdr:col>
      <xdr:colOff>158750</xdr:colOff>
      <xdr:row>75</xdr:row>
      <xdr:rowOff>142240</xdr:rowOff>
    </xdr:to>
    <xdr:cxnSp macro="">
      <xdr:nvCxnSpPr>
        <xdr:cNvPr id="444" name="直線コネクタ 443"/>
        <xdr:cNvCxnSpPr/>
      </xdr:nvCxnSpPr>
      <xdr:spPr>
        <a:xfrm>
          <a:off x="13004800" y="1299337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110489</xdr:rowOff>
    </xdr:from>
    <xdr:to>
      <xdr:col>20</xdr:col>
      <xdr:colOff>209550</xdr:colOff>
      <xdr:row>77</xdr:row>
      <xdr:rowOff>40639</xdr:rowOff>
    </xdr:to>
    <xdr:sp macro="" textlink="">
      <xdr:nvSpPr>
        <xdr:cNvPr id="445" name="フローチャート : 判断 444"/>
        <xdr:cNvSpPr/>
      </xdr:nvSpPr>
      <xdr:spPr>
        <a:xfrm>
          <a:off x="13843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25416</xdr:rowOff>
    </xdr:from>
    <xdr:ext cx="762000" cy="259045"/>
    <xdr:sp macro="" textlink="">
      <xdr:nvSpPr>
        <xdr:cNvPr id="446" name="テキスト ボックス 445"/>
        <xdr:cNvSpPr txBox="1"/>
      </xdr:nvSpPr>
      <xdr:spPr>
        <a:xfrm>
          <a:off x="13512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7" name="フローチャート : 判断 446"/>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120666</xdr:rowOff>
    </xdr:from>
    <xdr:ext cx="762000" cy="259045"/>
    <xdr:sp macro="" textlink="">
      <xdr:nvSpPr>
        <xdr:cNvPr id="448" name="テキスト ボックス 447"/>
        <xdr:cNvSpPr txBox="1"/>
      </xdr:nvSpPr>
      <xdr:spPr>
        <a:xfrm>
          <a:off x="12623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9" name="テキスト ボックス 44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50" name="テキスト ボックス 44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51" name="テキスト ボックス 45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2" name="テキスト ボックス 45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3" name="テキスト ボックス 45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137160</xdr:rowOff>
    </xdr:from>
    <xdr:to>
      <xdr:col>24</xdr:col>
      <xdr:colOff>82550</xdr:colOff>
      <xdr:row>76</xdr:row>
      <xdr:rowOff>67311</xdr:rowOff>
    </xdr:to>
    <xdr:sp macro="" textlink="">
      <xdr:nvSpPr>
        <xdr:cNvPr id="454" name="円/楕円 453"/>
        <xdr:cNvSpPr/>
      </xdr:nvSpPr>
      <xdr:spPr>
        <a:xfrm>
          <a:off x="16459200" y="129959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153687</xdr:rowOff>
    </xdr:from>
    <xdr:ext cx="762000" cy="259045"/>
    <xdr:sp macro="" textlink="">
      <xdr:nvSpPr>
        <xdr:cNvPr id="455" name="公債費以外該当値テキスト"/>
        <xdr:cNvSpPr txBox="1"/>
      </xdr:nvSpPr>
      <xdr:spPr>
        <a:xfrm>
          <a:off x="16598900" y="1284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64.1</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34290</xdr:rowOff>
    </xdr:from>
    <xdr:to>
      <xdr:col>22</xdr:col>
      <xdr:colOff>615950</xdr:colOff>
      <xdr:row>75</xdr:row>
      <xdr:rowOff>135890</xdr:rowOff>
    </xdr:to>
    <xdr:sp macro="" textlink="">
      <xdr:nvSpPr>
        <xdr:cNvPr id="456" name="円/楕円 455"/>
        <xdr:cNvSpPr/>
      </xdr:nvSpPr>
      <xdr:spPr>
        <a:xfrm>
          <a:off x="15621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146067</xdr:rowOff>
    </xdr:from>
    <xdr:ext cx="736600" cy="259045"/>
    <xdr:sp macro="" textlink="">
      <xdr:nvSpPr>
        <xdr:cNvPr id="457" name="テキスト ボックス 456"/>
        <xdr:cNvSpPr txBox="1"/>
      </xdr:nvSpPr>
      <xdr:spPr>
        <a:xfrm>
          <a:off x="15290800" y="1266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61.4</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60960</xdr:rowOff>
    </xdr:from>
    <xdr:to>
      <xdr:col>21</xdr:col>
      <xdr:colOff>412750</xdr:colOff>
      <xdr:row>75</xdr:row>
      <xdr:rowOff>162561</xdr:rowOff>
    </xdr:to>
    <xdr:sp macro="" textlink="">
      <xdr:nvSpPr>
        <xdr:cNvPr id="458" name="円/楕円 457"/>
        <xdr:cNvSpPr/>
      </xdr:nvSpPr>
      <xdr:spPr>
        <a:xfrm>
          <a:off x="14732000" y="12919710"/>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1287</xdr:rowOff>
    </xdr:from>
    <xdr:ext cx="762000" cy="259045"/>
    <xdr:sp macro="" textlink="">
      <xdr:nvSpPr>
        <xdr:cNvPr id="459" name="テキスト ボックス 458"/>
        <xdr:cNvSpPr txBox="1"/>
      </xdr:nvSpPr>
      <xdr:spPr>
        <a:xfrm>
          <a:off x="14401800" y="1268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91440</xdr:rowOff>
    </xdr:from>
    <xdr:to>
      <xdr:col>20</xdr:col>
      <xdr:colOff>209550</xdr:colOff>
      <xdr:row>76</xdr:row>
      <xdr:rowOff>21589</xdr:rowOff>
    </xdr:to>
    <xdr:sp macro="" textlink="">
      <xdr:nvSpPr>
        <xdr:cNvPr id="460" name="円/楕円 459"/>
        <xdr:cNvSpPr/>
      </xdr:nvSpPr>
      <xdr:spPr>
        <a:xfrm>
          <a:off x="13843000" y="129501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31767</xdr:rowOff>
    </xdr:from>
    <xdr:ext cx="762000" cy="259045"/>
    <xdr:sp macro="" textlink="">
      <xdr:nvSpPr>
        <xdr:cNvPr id="461" name="テキスト ボックス 460"/>
        <xdr:cNvSpPr txBox="1"/>
      </xdr:nvSpPr>
      <xdr:spPr>
        <a:xfrm>
          <a:off x="13512800" y="1271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83820</xdr:rowOff>
    </xdr:from>
    <xdr:to>
      <xdr:col>19</xdr:col>
      <xdr:colOff>6350</xdr:colOff>
      <xdr:row>76</xdr:row>
      <xdr:rowOff>13970</xdr:rowOff>
    </xdr:to>
    <xdr:sp macro="" textlink="">
      <xdr:nvSpPr>
        <xdr:cNvPr id="462" name="円/楕円 461"/>
        <xdr:cNvSpPr/>
      </xdr:nvSpPr>
      <xdr:spPr>
        <a:xfrm>
          <a:off x="12954000" y="12942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24147</xdr:rowOff>
    </xdr:from>
    <xdr:ext cx="762000" cy="259045"/>
    <xdr:sp macro="" textlink="">
      <xdr:nvSpPr>
        <xdr:cNvPr id="463" name="テキスト ボックス 462"/>
        <xdr:cNvSpPr txBox="1"/>
      </xdr:nvSpPr>
      <xdr:spPr>
        <a:xfrm>
          <a:off x="12623800" y="12711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青森県つがる市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135935</xdr:rowOff>
    </xdr:from>
    <xdr:to>
      <xdr:col>4</xdr:col>
      <xdr:colOff>1117600</xdr:colOff>
      <xdr:row>19</xdr:row>
      <xdr:rowOff>157023</xdr:rowOff>
    </xdr:to>
    <xdr:cxnSp macro="">
      <xdr:nvCxnSpPr>
        <xdr:cNvPr id="49" name="直線コネクタ 48"/>
        <xdr:cNvCxnSpPr/>
      </xdr:nvCxnSpPr>
      <xdr:spPr bwMode="auto">
        <a:xfrm flipV="1">
          <a:off x="5651500" y="2069510"/>
          <a:ext cx="0" cy="13926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129100</xdr:rowOff>
    </xdr:from>
    <xdr:ext cx="762000" cy="259045"/>
    <xdr:sp macro="" textlink="">
      <xdr:nvSpPr>
        <xdr:cNvPr id="50" name="人口1人当たり決算額の推移最小値テキスト130"/>
        <xdr:cNvSpPr txBox="1"/>
      </xdr:nvSpPr>
      <xdr:spPr>
        <a:xfrm>
          <a:off x="5740400" y="343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53,232</a:t>
          </a:r>
          <a:endParaRPr kumimoji="1" lang="ja-JP" altLang="en-US" sz="1000" b="1">
            <a:latin typeface="ＭＳ Ｐゴシック"/>
          </a:endParaRPr>
        </a:p>
      </xdr:txBody>
    </xdr:sp>
    <xdr:clientData/>
  </xdr:oneCellAnchor>
  <xdr:twoCellAnchor>
    <xdr:from>
      <xdr:col>4</xdr:col>
      <xdr:colOff>1028700</xdr:colOff>
      <xdr:row>19</xdr:row>
      <xdr:rowOff>157023</xdr:rowOff>
    </xdr:from>
    <xdr:to>
      <xdr:col>5</xdr:col>
      <xdr:colOff>73025</xdr:colOff>
      <xdr:row>19</xdr:row>
      <xdr:rowOff>157023</xdr:rowOff>
    </xdr:to>
    <xdr:cxnSp macro="">
      <xdr:nvCxnSpPr>
        <xdr:cNvPr id="51" name="直線コネクタ 50"/>
        <xdr:cNvCxnSpPr/>
      </xdr:nvCxnSpPr>
      <xdr:spPr bwMode="auto">
        <a:xfrm>
          <a:off x="5562600" y="34621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50862</xdr:rowOff>
    </xdr:from>
    <xdr:ext cx="762000" cy="259045"/>
    <xdr:sp macro="" textlink="">
      <xdr:nvSpPr>
        <xdr:cNvPr id="52" name="人口1人当たり決算額の推移最大値テキスト130"/>
        <xdr:cNvSpPr txBox="1"/>
      </xdr:nvSpPr>
      <xdr:spPr>
        <a:xfrm>
          <a:off x="5740400" y="181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150,708</a:t>
          </a:r>
          <a:endParaRPr kumimoji="1" lang="ja-JP" altLang="en-US" sz="1000" b="1">
            <a:latin typeface="ＭＳ Ｐゴシック"/>
          </a:endParaRPr>
        </a:p>
      </xdr:txBody>
    </xdr:sp>
    <xdr:clientData/>
  </xdr:oneCellAnchor>
  <xdr:twoCellAnchor>
    <xdr:from>
      <xdr:col>4</xdr:col>
      <xdr:colOff>1028700</xdr:colOff>
      <xdr:row>11</xdr:row>
      <xdr:rowOff>135935</xdr:rowOff>
    </xdr:from>
    <xdr:to>
      <xdr:col>5</xdr:col>
      <xdr:colOff>73025</xdr:colOff>
      <xdr:row>11</xdr:row>
      <xdr:rowOff>135935</xdr:rowOff>
    </xdr:to>
    <xdr:cxnSp macro="">
      <xdr:nvCxnSpPr>
        <xdr:cNvPr id="53" name="直線コネクタ 52"/>
        <xdr:cNvCxnSpPr/>
      </xdr:nvCxnSpPr>
      <xdr:spPr bwMode="auto">
        <a:xfrm>
          <a:off x="5562600" y="20695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16877</xdr:rowOff>
    </xdr:from>
    <xdr:to>
      <xdr:col>4</xdr:col>
      <xdr:colOff>1117600</xdr:colOff>
      <xdr:row>14</xdr:row>
      <xdr:rowOff>83357</xdr:rowOff>
    </xdr:to>
    <xdr:cxnSp macro="">
      <xdr:nvCxnSpPr>
        <xdr:cNvPr id="54" name="直線コネクタ 53"/>
        <xdr:cNvCxnSpPr/>
      </xdr:nvCxnSpPr>
      <xdr:spPr bwMode="auto">
        <a:xfrm>
          <a:off x="5003800" y="2464802"/>
          <a:ext cx="647700" cy="664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15963</xdr:rowOff>
    </xdr:from>
    <xdr:ext cx="762000" cy="259045"/>
    <xdr:sp macro="" textlink="">
      <xdr:nvSpPr>
        <xdr:cNvPr id="55" name="人口1人当たり決算額の推移平均値テキスト130"/>
        <xdr:cNvSpPr txBox="1"/>
      </xdr:nvSpPr>
      <xdr:spPr>
        <a:xfrm>
          <a:off x="5740400" y="2806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43886</xdr:rowOff>
    </xdr:from>
    <xdr:to>
      <xdr:col>5</xdr:col>
      <xdr:colOff>34925</xdr:colOff>
      <xdr:row>16</xdr:row>
      <xdr:rowOff>145486</xdr:rowOff>
    </xdr:to>
    <xdr:sp macro="" textlink="">
      <xdr:nvSpPr>
        <xdr:cNvPr id="56" name="フローチャート : 判断 55"/>
        <xdr:cNvSpPr/>
      </xdr:nvSpPr>
      <xdr:spPr bwMode="auto">
        <a:xfrm>
          <a:off x="5600700" y="2834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13</xdr:row>
      <xdr:rowOff>84328</xdr:rowOff>
    </xdr:from>
    <xdr:to>
      <xdr:col>4</xdr:col>
      <xdr:colOff>469900</xdr:colOff>
      <xdr:row>14</xdr:row>
      <xdr:rowOff>16877</xdr:rowOff>
    </xdr:to>
    <xdr:cxnSp macro="">
      <xdr:nvCxnSpPr>
        <xdr:cNvPr id="57" name="直線コネクタ 56"/>
        <xdr:cNvCxnSpPr/>
      </xdr:nvCxnSpPr>
      <xdr:spPr bwMode="auto">
        <a:xfrm>
          <a:off x="4305300" y="2360803"/>
          <a:ext cx="698500" cy="1039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82491</xdr:rowOff>
    </xdr:from>
    <xdr:to>
      <xdr:col>4</xdr:col>
      <xdr:colOff>520700</xdr:colOff>
      <xdr:row>17</xdr:row>
      <xdr:rowOff>12641</xdr:rowOff>
    </xdr:to>
    <xdr:sp macro="" textlink="">
      <xdr:nvSpPr>
        <xdr:cNvPr id="58" name="フローチャート : 判断 57"/>
        <xdr:cNvSpPr/>
      </xdr:nvSpPr>
      <xdr:spPr bwMode="auto">
        <a:xfrm>
          <a:off x="4953000" y="28733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168868</xdr:rowOff>
    </xdr:from>
    <xdr:ext cx="736600" cy="259045"/>
    <xdr:sp macro="" textlink="">
      <xdr:nvSpPr>
        <xdr:cNvPr id="59" name="テキスト ボックス 58"/>
        <xdr:cNvSpPr txBox="1"/>
      </xdr:nvSpPr>
      <xdr:spPr>
        <a:xfrm>
          <a:off x="4622800" y="2959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3</xdr:col>
      <xdr:colOff>206375</xdr:colOff>
      <xdr:row>13</xdr:row>
      <xdr:rowOff>13633</xdr:rowOff>
    </xdr:from>
    <xdr:to>
      <xdr:col>3</xdr:col>
      <xdr:colOff>904875</xdr:colOff>
      <xdr:row>13</xdr:row>
      <xdr:rowOff>84328</xdr:rowOff>
    </xdr:to>
    <xdr:cxnSp macro="">
      <xdr:nvCxnSpPr>
        <xdr:cNvPr id="60" name="直線コネクタ 59"/>
        <xdr:cNvCxnSpPr/>
      </xdr:nvCxnSpPr>
      <xdr:spPr bwMode="auto">
        <a:xfrm>
          <a:off x="3606800" y="2290108"/>
          <a:ext cx="698500" cy="706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49487</xdr:rowOff>
    </xdr:from>
    <xdr:to>
      <xdr:col>3</xdr:col>
      <xdr:colOff>955675</xdr:colOff>
      <xdr:row>16</xdr:row>
      <xdr:rowOff>151087</xdr:rowOff>
    </xdr:to>
    <xdr:sp macro="" textlink="">
      <xdr:nvSpPr>
        <xdr:cNvPr id="61" name="フローチャート : 判断 60"/>
        <xdr:cNvSpPr/>
      </xdr:nvSpPr>
      <xdr:spPr bwMode="auto">
        <a:xfrm>
          <a:off x="4254500" y="284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135864</xdr:rowOff>
    </xdr:from>
    <xdr:ext cx="762000" cy="259045"/>
    <xdr:sp macro="" textlink="">
      <xdr:nvSpPr>
        <xdr:cNvPr id="62" name="テキスト ボックス 61"/>
        <xdr:cNvSpPr txBox="1"/>
      </xdr:nvSpPr>
      <xdr:spPr>
        <a:xfrm>
          <a:off x="3924300" y="2926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641350</xdr:colOff>
      <xdr:row>13</xdr:row>
      <xdr:rowOff>13633</xdr:rowOff>
    </xdr:from>
    <xdr:to>
      <xdr:col>3</xdr:col>
      <xdr:colOff>206375</xdr:colOff>
      <xdr:row>13</xdr:row>
      <xdr:rowOff>14891</xdr:rowOff>
    </xdr:to>
    <xdr:cxnSp macro="">
      <xdr:nvCxnSpPr>
        <xdr:cNvPr id="63" name="直線コネクタ 62"/>
        <xdr:cNvCxnSpPr/>
      </xdr:nvCxnSpPr>
      <xdr:spPr bwMode="auto">
        <a:xfrm flipV="1">
          <a:off x="2908300" y="2290108"/>
          <a:ext cx="698500" cy="12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19841</xdr:rowOff>
    </xdr:from>
    <xdr:to>
      <xdr:col>3</xdr:col>
      <xdr:colOff>257175</xdr:colOff>
      <xdr:row>16</xdr:row>
      <xdr:rowOff>121441</xdr:rowOff>
    </xdr:to>
    <xdr:sp macro="" textlink="">
      <xdr:nvSpPr>
        <xdr:cNvPr id="64" name="フローチャート : 判断 63"/>
        <xdr:cNvSpPr/>
      </xdr:nvSpPr>
      <xdr:spPr bwMode="auto">
        <a:xfrm>
          <a:off x="3556000" y="2810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106218</xdr:rowOff>
    </xdr:from>
    <xdr:ext cx="762000" cy="259045"/>
    <xdr:sp macro="" textlink="">
      <xdr:nvSpPr>
        <xdr:cNvPr id="65" name="テキスト ボックス 64"/>
        <xdr:cNvSpPr txBox="1"/>
      </xdr:nvSpPr>
      <xdr:spPr>
        <a:xfrm>
          <a:off x="3225800" y="289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6010</xdr:rowOff>
    </xdr:from>
    <xdr:to>
      <xdr:col>2</xdr:col>
      <xdr:colOff>692150</xdr:colOff>
      <xdr:row>16</xdr:row>
      <xdr:rowOff>107610</xdr:rowOff>
    </xdr:to>
    <xdr:sp macro="" textlink="">
      <xdr:nvSpPr>
        <xdr:cNvPr id="66" name="フローチャート : 判断 65"/>
        <xdr:cNvSpPr/>
      </xdr:nvSpPr>
      <xdr:spPr bwMode="auto">
        <a:xfrm>
          <a:off x="2857500" y="27968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92387</xdr:rowOff>
    </xdr:from>
    <xdr:ext cx="762000" cy="259045"/>
    <xdr:sp macro="" textlink="">
      <xdr:nvSpPr>
        <xdr:cNvPr id="67" name="テキスト ボックス 66"/>
        <xdr:cNvSpPr txBox="1"/>
      </xdr:nvSpPr>
      <xdr:spPr>
        <a:xfrm>
          <a:off x="2527300" y="2883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32557</xdr:rowOff>
    </xdr:from>
    <xdr:to>
      <xdr:col>5</xdr:col>
      <xdr:colOff>34925</xdr:colOff>
      <xdr:row>14</xdr:row>
      <xdr:rowOff>134157</xdr:rowOff>
    </xdr:to>
    <xdr:sp macro="" textlink="">
      <xdr:nvSpPr>
        <xdr:cNvPr id="73" name="円/楕円 72"/>
        <xdr:cNvSpPr/>
      </xdr:nvSpPr>
      <xdr:spPr bwMode="auto">
        <a:xfrm>
          <a:off x="5600700" y="24804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49084</xdr:rowOff>
    </xdr:from>
    <xdr:ext cx="762000" cy="259045"/>
    <xdr:sp macro="" textlink="">
      <xdr:nvSpPr>
        <xdr:cNvPr id="74" name="人口1人当たり決算額の推移該当値テキスト130"/>
        <xdr:cNvSpPr txBox="1"/>
      </xdr:nvSpPr>
      <xdr:spPr>
        <a:xfrm>
          <a:off x="5740400" y="2325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118,388</a:t>
          </a:r>
          <a:endParaRPr kumimoji="1" lang="ja-JP" altLang="en-US" sz="1000" b="1">
            <a:solidFill>
              <a:srgbClr val="FF0000"/>
            </a:solidFill>
            <a:latin typeface="ＭＳ Ｐゴシック"/>
          </a:endParaRPr>
        </a:p>
      </xdr:txBody>
    </xdr:sp>
    <xdr:clientData/>
  </xdr:oneCellAnchor>
  <xdr:twoCellAnchor>
    <xdr:from>
      <xdr:col>4</xdr:col>
      <xdr:colOff>419100</xdr:colOff>
      <xdr:row>13</xdr:row>
      <xdr:rowOff>137527</xdr:rowOff>
    </xdr:from>
    <xdr:to>
      <xdr:col>4</xdr:col>
      <xdr:colOff>520700</xdr:colOff>
      <xdr:row>14</xdr:row>
      <xdr:rowOff>67677</xdr:rowOff>
    </xdr:to>
    <xdr:sp macro="" textlink="">
      <xdr:nvSpPr>
        <xdr:cNvPr id="75" name="円/楕円 74"/>
        <xdr:cNvSpPr/>
      </xdr:nvSpPr>
      <xdr:spPr bwMode="auto">
        <a:xfrm>
          <a:off x="4953000" y="24140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12</xdr:row>
      <xdr:rowOff>77854</xdr:rowOff>
    </xdr:from>
    <xdr:ext cx="736600" cy="259045"/>
    <xdr:sp macro="" textlink="">
      <xdr:nvSpPr>
        <xdr:cNvPr id="76" name="テキスト ボックス 75"/>
        <xdr:cNvSpPr txBox="1"/>
      </xdr:nvSpPr>
      <xdr:spPr>
        <a:xfrm>
          <a:off x="4622800" y="2182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123,041</a:t>
          </a:r>
          <a:endParaRPr kumimoji="1" lang="ja-JP" altLang="en-US" sz="1000" b="1">
            <a:solidFill>
              <a:srgbClr val="FF0000"/>
            </a:solidFill>
            <a:latin typeface="ＭＳ Ｐゴシック"/>
          </a:endParaRPr>
        </a:p>
      </xdr:txBody>
    </xdr:sp>
    <xdr:clientData/>
  </xdr:oneCellAnchor>
  <xdr:twoCellAnchor>
    <xdr:from>
      <xdr:col>3</xdr:col>
      <xdr:colOff>854075</xdr:colOff>
      <xdr:row>13</xdr:row>
      <xdr:rowOff>33528</xdr:rowOff>
    </xdr:from>
    <xdr:to>
      <xdr:col>3</xdr:col>
      <xdr:colOff>955675</xdr:colOff>
      <xdr:row>13</xdr:row>
      <xdr:rowOff>135128</xdr:rowOff>
    </xdr:to>
    <xdr:sp macro="" textlink="">
      <xdr:nvSpPr>
        <xdr:cNvPr id="77" name="円/楕円 76"/>
        <xdr:cNvSpPr/>
      </xdr:nvSpPr>
      <xdr:spPr bwMode="auto">
        <a:xfrm>
          <a:off x="4254500" y="23100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11</xdr:row>
      <xdr:rowOff>145305</xdr:rowOff>
    </xdr:from>
    <xdr:ext cx="762000" cy="259045"/>
    <xdr:sp macro="" textlink="">
      <xdr:nvSpPr>
        <xdr:cNvPr id="78" name="テキスト ボックス 77"/>
        <xdr:cNvSpPr txBox="1"/>
      </xdr:nvSpPr>
      <xdr:spPr>
        <a:xfrm>
          <a:off x="3924300" y="2078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130,320</a:t>
          </a:r>
          <a:endParaRPr kumimoji="1" lang="ja-JP" altLang="en-US" sz="1000" b="1">
            <a:solidFill>
              <a:srgbClr val="FF0000"/>
            </a:solidFill>
            <a:latin typeface="ＭＳ Ｐゴシック"/>
          </a:endParaRPr>
        </a:p>
      </xdr:txBody>
    </xdr:sp>
    <xdr:clientData/>
  </xdr:oneCellAnchor>
  <xdr:twoCellAnchor>
    <xdr:from>
      <xdr:col>3</xdr:col>
      <xdr:colOff>155575</xdr:colOff>
      <xdr:row>12</xdr:row>
      <xdr:rowOff>134283</xdr:rowOff>
    </xdr:from>
    <xdr:to>
      <xdr:col>3</xdr:col>
      <xdr:colOff>257175</xdr:colOff>
      <xdr:row>13</xdr:row>
      <xdr:rowOff>64433</xdr:rowOff>
    </xdr:to>
    <xdr:sp macro="" textlink="">
      <xdr:nvSpPr>
        <xdr:cNvPr id="79" name="円/楕円 78"/>
        <xdr:cNvSpPr/>
      </xdr:nvSpPr>
      <xdr:spPr bwMode="auto">
        <a:xfrm>
          <a:off x="3556000" y="22393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11</xdr:row>
      <xdr:rowOff>74610</xdr:rowOff>
    </xdr:from>
    <xdr:ext cx="762000" cy="259045"/>
    <xdr:sp macro="" textlink="">
      <xdr:nvSpPr>
        <xdr:cNvPr id="80" name="テキスト ボックス 79"/>
        <xdr:cNvSpPr txBox="1"/>
      </xdr:nvSpPr>
      <xdr:spPr>
        <a:xfrm>
          <a:off x="3225800" y="2008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135,268</a:t>
          </a:r>
          <a:endParaRPr kumimoji="1" lang="ja-JP" altLang="en-US" sz="1000" b="1">
            <a:solidFill>
              <a:srgbClr val="FF0000"/>
            </a:solidFill>
            <a:latin typeface="ＭＳ Ｐゴシック"/>
          </a:endParaRPr>
        </a:p>
      </xdr:txBody>
    </xdr:sp>
    <xdr:clientData/>
  </xdr:oneCellAnchor>
  <xdr:twoCellAnchor>
    <xdr:from>
      <xdr:col>2</xdr:col>
      <xdr:colOff>590550</xdr:colOff>
      <xdr:row>12</xdr:row>
      <xdr:rowOff>135541</xdr:rowOff>
    </xdr:from>
    <xdr:to>
      <xdr:col>2</xdr:col>
      <xdr:colOff>692150</xdr:colOff>
      <xdr:row>13</xdr:row>
      <xdr:rowOff>65691</xdr:rowOff>
    </xdr:to>
    <xdr:sp macro="" textlink="">
      <xdr:nvSpPr>
        <xdr:cNvPr id="81" name="円/楕円 80"/>
        <xdr:cNvSpPr/>
      </xdr:nvSpPr>
      <xdr:spPr bwMode="auto">
        <a:xfrm>
          <a:off x="2857500" y="22405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11</xdr:row>
      <xdr:rowOff>75868</xdr:rowOff>
    </xdr:from>
    <xdr:ext cx="762000" cy="259045"/>
    <xdr:sp macro="" textlink="">
      <xdr:nvSpPr>
        <xdr:cNvPr id="82" name="テキスト ボックス 81"/>
        <xdr:cNvSpPr txBox="1"/>
      </xdr:nvSpPr>
      <xdr:spPr>
        <a:xfrm>
          <a:off x="2527300" y="2009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135,180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8" name="直線コネクタ 97"/>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9" name="テキスト ボックス 98"/>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100" name="直線コネクタ 99"/>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1" name="テキスト ボックス 100"/>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2" name="直線コネクタ 101"/>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3" name="テキスト ボックス 102"/>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4" name="直線コネクタ 103"/>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5" name="テキスト ボックス 104"/>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186870</xdr:rowOff>
    </xdr:from>
    <xdr:to>
      <xdr:col>4</xdr:col>
      <xdr:colOff>1117600</xdr:colOff>
      <xdr:row>38</xdr:row>
      <xdr:rowOff>25753</xdr:rowOff>
    </xdr:to>
    <xdr:cxnSp macro="">
      <xdr:nvCxnSpPr>
        <xdr:cNvPr id="109" name="直線コネクタ 108"/>
        <xdr:cNvCxnSpPr/>
      </xdr:nvCxnSpPr>
      <xdr:spPr bwMode="auto">
        <a:xfrm flipV="1">
          <a:off x="5651500" y="6454320"/>
          <a:ext cx="0" cy="1039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340730</xdr:rowOff>
    </xdr:from>
    <xdr:ext cx="762000" cy="259045"/>
    <xdr:sp macro="" textlink="">
      <xdr:nvSpPr>
        <xdr:cNvPr id="110" name="人口1人当たり決算額の推移最小値テキスト445"/>
        <xdr:cNvSpPr txBox="1"/>
      </xdr:nvSpPr>
      <xdr:spPr>
        <a:xfrm>
          <a:off x="5740400" y="7465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-571</a:t>
          </a:r>
          <a:endParaRPr kumimoji="1" lang="ja-JP" altLang="en-US" sz="1000" b="1">
            <a:latin typeface="ＭＳ Ｐゴシック"/>
          </a:endParaRPr>
        </a:p>
      </xdr:txBody>
    </xdr:sp>
    <xdr:clientData/>
  </xdr:oneCellAnchor>
  <xdr:twoCellAnchor>
    <xdr:from>
      <xdr:col>4</xdr:col>
      <xdr:colOff>1028700</xdr:colOff>
      <xdr:row>38</xdr:row>
      <xdr:rowOff>25753</xdr:rowOff>
    </xdr:from>
    <xdr:to>
      <xdr:col>5</xdr:col>
      <xdr:colOff>73025</xdr:colOff>
      <xdr:row>38</xdr:row>
      <xdr:rowOff>25753</xdr:rowOff>
    </xdr:to>
    <xdr:cxnSp macro="">
      <xdr:nvCxnSpPr>
        <xdr:cNvPr id="111" name="直線コネクタ 110"/>
        <xdr:cNvCxnSpPr/>
      </xdr:nvCxnSpPr>
      <xdr:spPr bwMode="auto">
        <a:xfrm>
          <a:off x="5562600" y="74933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273247</xdr:rowOff>
    </xdr:from>
    <xdr:ext cx="762000" cy="259045"/>
    <xdr:sp macro="" textlink="">
      <xdr:nvSpPr>
        <xdr:cNvPr id="112" name="人口1人当たり決算額の推移最大値テキスト445"/>
        <xdr:cNvSpPr txBox="1"/>
      </xdr:nvSpPr>
      <xdr:spPr>
        <a:xfrm>
          <a:off x="5740400" y="6197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44,881</a:t>
          </a:r>
          <a:endParaRPr kumimoji="1" lang="ja-JP" altLang="en-US" sz="1000" b="1">
            <a:latin typeface="ＭＳ Ｐゴシック"/>
          </a:endParaRPr>
        </a:p>
      </xdr:txBody>
    </xdr:sp>
    <xdr:clientData/>
  </xdr:oneCellAnchor>
  <xdr:twoCellAnchor>
    <xdr:from>
      <xdr:col>4</xdr:col>
      <xdr:colOff>1028700</xdr:colOff>
      <xdr:row>34</xdr:row>
      <xdr:rowOff>186870</xdr:rowOff>
    </xdr:from>
    <xdr:to>
      <xdr:col>5</xdr:col>
      <xdr:colOff>73025</xdr:colOff>
      <xdr:row>34</xdr:row>
      <xdr:rowOff>186870</xdr:rowOff>
    </xdr:to>
    <xdr:cxnSp macro="">
      <xdr:nvCxnSpPr>
        <xdr:cNvPr id="113" name="直線コネクタ 112"/>
        <xdr:cNvCxnSpPr/>
      </xdr:nvCxnSpPr>
      <xdr:spPr bwMode="auto">
        <a:xfrm>
          <a:off x="5562600" y="64543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247518</xdr:rowOff>
    </xdr:from>
    <xdr:to>
      <xdr:col>4</xdr:col>
      <xdr:colOff>1117600</xdr:colOff>
      <xdr:row>34</xdr:row>
      <xdr:rowOff>307342</xdr:rowOff>
    </xdr:to>
    <xdr:cxnSp macro="">
      <xdr:nvCxnSpPr>
        <xdr:cNvPr id="114" name="直線コネクタ 113"/>
        <xdr:cNvCxnSpPr/>
      </xdr:nvCxnSpPr>
      <xdr:spPr bwMode="auto">
        <a:xfrm>
          <a:off x="5003800" y="6514968"/>
          <a:ext cx="647700" cy="598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246656</xdr:rowOff>
    </xdr:from>
    <xdr:ext cx="762000" cy="259045"/>
    <xdr:sp macro="" textlink="">
      <xdr:nvSpPr>
        <xdr:cNvPr id="115" name="人口1人当たり決算額の推移平均値テキスト445"/>
        <xdr:cNvSpPr txBox="1"/>
      </xdr:nvSpPr>
      <xdr:spPr>
        <a:xfrm>
          <a:off x="5740400" y="68570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274579</xdr:rowOff>
    </xdr:from>
    <xdr:to>
      <xdr:col>5</xdr:col>
      <xdr:colOff>34925</xdr:colOff>
      <xdr:row>36</xdr:row>
      <xdr:rowOff>33279</xdr:rowOff>
    </xdr:to>
    <xdr:sp macro="" textlink="">
      <xdr:nvSpPr>
        <xdr:cNvPr id="116" name="フローチャート : 判断 115"/>
        <xdr:cNvSpPr/>
      </xdr:nvSpPr>
      <xdr:spPr bwMode="auto">
        <a:xfrm>
          <a:off x="5600700" y="6884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105558</xdr:rowOff>
    </xdr:from>
    <xdr:to>
      <xdr:col>4</xdr:col>
      <xdr:colOff>469900</xdr:colOff>
      <xdr:row>34</xdr:row>
      <xdr:rowOff>247518</xdr:rowOff>
    </xdr:to>
    <xdr:cxnSp macro="">
      <xdr:nvCxnSpPr>
        <xdr:cNvPr id="117" name="直線コネクタ 116"/>
        <xdr:cNvCxnSpPr/>
      </xdr:nvCxnSpPr>
      <xdr:spPr bwMode="auto">
        <a:xfrm>
          <a:off x="4305300" y="6373008"/>
          <a:ext cx="698500" cy="1419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205565</xdr:rowOff>
    </xdr:from>
    <xdr:to>
      <xdr:col>4</xdr:col>
      <xdr:colOff>520700</xdr:colOff>
      <xdr:row>35</xdr:row>
      <xdr:rowOff>307165</xdr:rowOff>
    </xdr:to>
    <xdr:sp macro="" textlink="">
      <xdr:nvSpPr>
        <xdr:cNvPr id="118" name="フローチャート : 判断 117"/>
        <xdr:cNvSpPr/>
      </xdr:nvSpPr>
      <xdr:spPr bwMode="auto">
        <a:xfrm>
          <a:off x="4953000" y="68159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291942</xdr:rowOff>
    </xdr:from>
    <xdr:ext cx="736600" cy="259045"/>
    <xdr:sp macro="" textlink="">
      <xdr:nvSpPr>
        <xdr:cNvPr id="119" name="テキスト ボックス 118"/>
        <xdr:cNvSpPr txBox="1"/>
      </xdr:nvSpPr>
      <xdr:spPr>
        <a:xfrm>
          <a:off x="4622800" y="6902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19329</xdr:rowOff>
    </xdr:from>
    <xdr:to>
      <xdr:col>3</xdr:col>
      <xdr:colOff>904875</xdr:colOff>
      <xdr:row>34</xdr:row>
      <xdr:rowOff>105558</xdr:rowOff>
    </xdr:to>
    <xdr:cxnSp macro="">
      <xdr:nvCxnSpPr>
        <xdr:cNvPr id="120" name="直線コネクタ 119"/>
        <xdr:cNvCxnSpPr/>
      </xdr:nvCxnSpPr>
      <xdr:spPr bwMode="auto">
        <a:xfrm>
          <a:off x="3606800" y="6286779"/>
          <a:ext cx="698500" cy="862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141877</xdr:rowOff>
    </xdr:from>
    <xdr:to>
      <xdr:col>3</xdr:col>
      <xdr:colOff>955675</xdr:colOff>
      <xdr:row>35</xdr:row>
      <xdr:rowOff>243477</xdr:rowOff>
    </xdr:to>
    <xdr:sp macro="" textlink="">
      <xdr:nvSpPr>
        <xdr:cNvPr id="121" name="フローチャート : 判断 120"/>
        <xdr:cNvSpPr/>
      </xdr:nvSpPr>
      <xdr:spPr bwMode="auto">
        <a:xfrm>
          <a:off x="4254500" y="6752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228254</xdr:rowOff>
    </xdr:from>
    <xdr:ext cx="762000" cy="259045"/>
    <xdr:sp macro="" textlink="">
      <xdr:nvSpPr>
        <xdr:cNvPr id="122" name="テキスト ボックス 121"/>
        <xdr:cNvSpPr txBox="1"/>
      </xdr:nvSpPr>
      <xdr:spPr>
        <a:xfrm>
          <a:off x="3924300" y="6838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9659</xdr:rowOff>
    </xdr:from>
    <xdr:to>
      <xdr:col>3</xdr:col>
      <xdr:colOff>206375</xdr:colOff>
      <xdr:row>34</xdr:row>
      <xdr:rowOff>19329</xdr:rowOff>
    </xdr:to>
    <xdr:cxnSp macro="">
      <xdr:nvCxnSpPr>
        <xdr:cNvPr id="123" name="直線コネクタ 122"/>
        <xdr:cNvCxnSpPr/>
      </xdr:nvCxnSpPr>
      <xdr:spPr bwMode="auto">
        <a:xfrm>
          <a:off x="2908300" y="6277109"/>
          <a:ext cx="698500" cy="96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73480</xdr:rowOff>
    </xdr:from>
    <xdr:to>
      <xdr:col>3</xdr:col>
      <xdr:colOff>257175</xdr:colOff>
      <xdr:row>35</xdr:row>
      <xdr:rowOff>175080</xdr:rowOff>
    </xdr:to>
    <xdr:sp macro="" textlink="">
      <xdr:nvSpPr>
        <xdr:cNvPr id="124" name="フローチャート : 判断 123"/>
        <xdr:cNvSpPr/>
      </xdr:nvSpPr>
      <xdr:spPr bwMode="auto">
        <a:xfrm>
          <a:off x="3556000" y="66838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159857</xdr:rowOff>
    </xdr:from>
    <xdr:ext cx="762000" cy="259045"/>
    <xdr:sp macro="" textlink="">
      <xdr:nvSpPr>
        <xdr:cNvPr id="125" name="テキスト ボックス 124"/>
        <xdr:cNvSpPr txBox="1"/>
      </xdr:nvSpPr>
      <xdr:spPr>
        <a:xfrm>
          <a:off x="3225800" y="6770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336255</xdr:rowOff>
    </xdr:from>
    <xdr:to>
      <xdr:col>2</xdr:col>
      <xdr:colOff>692150</xdr:colOff>
      <xdr:row>35</xdr:row>
      <xdr:rowOff>94955</xdr:rowOff>
    </xdr:to>
    <xdr:sp macro="" textlink="">
      <xdr:nvSpPr>
        <xdr:cNvPr id="126" name="フローチャート : 判断 125"/>
        <xdr:cNvSpPr/>
      </xdr:nvSpPr>
      <xdr:spPr bwMode="auto">
        <a:xfrm>
          <a:off x="2857500" y="6603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79732</xdr:rowOff>
    </xdr:from>
    <xdr:ext cx="762000" cy="259045"/>
    <xdr:sp macro="" textlink="">
      <xdr:nvSpPr>
        <xdr:cNvPr id="127" name="テキスト ボックス 126"/>
        <xdr:cNvSpPr txBox="1"/>
      </xdr:nvSpPr>
      <xdr:spPr>
        <a:xfrm>
          <a:off x="2527300" y="6690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256542</xdr:rowOff>
    </xdr:from>
    <xdr:to>
      <xdr:col>5</xdr:col>
      <xdr:colOff>34925</xdr:colOff>
      <xdr:row>35</xdr:row>
      <xdr:rowOff>15242</xdr:rowOff>
    </xdr:to>
    <xdr:sp macro="" textlink="">
      <xdr:nvSpPr>
        <xdr:cNvPr id="133" name="円/楕円 132"/>
        <xdr:cNvSpPr/>
      </xdr:nvSpPr>
      <xdr:spPr bwMode="auto">
        <a:xfrm>
          <a:off x="5600700" y="65239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165119</xdr:rowOff>
    </xdr:from>
    <xdr:ext cx="762000" cy="259045"/>
    <xdr:sp macro="" textlink="">
      <xdr:nvSpPr>
        <xdr:cNvPr id="134" name="人口1人当たり決算額の推移該当値テキスト445"/>
        <xdr:cNvSpPr txBox="1"/>
      </xdr:nvSpPr>
      <xdr:spPr>
        <a:xfrm>
          <a:off x="5740400" y="6432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39,611</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196718</xdr:rowOff>
    </xdr:from>
    <xdr:to>
      <xdr:col>4</xdr:col>
      <xdr:colOff>520700</xdr:colOff>
      <xdr:row>34</xdr:row>
      <xdr:rowOff>298318</xdr:rowOff>
    </xdr:to>
    <xdr:sp macro="" textlink="">
      <xdr:nvSpPr>
        <xdr:cNvPr id="135" name="円/楕円 134"/>
        <xdr:cNvSpPr/>
      </xdr:nvSpPr>
      <xdr:spPr bwMode="auto">
        <a:xfrm>
          <a:off x="4953000" y="64641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308495</xdr:rowOff>
    </xdr:from>
    <xdr:ext cx="736600" cy="259045"/>
    <xdr:sp macro="" textlink="">
      <xdr:nvSpPr>
        <xdr:cNvPr id="136" name="テキスト ボックス 135"/>
        <xdr:cNvSpPr txBox="1"/>
      </xdr:nvSpPr>
      <xdr:spPr>
        <a:xfrm>
          <a:off x="4622800" y="62330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42,228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54758</xdr:rowOff>
    </xdr:from>
    <xdr:to>
      <xdr:col>3</xdr:col>
      <xdr:colOff>955675</xdr:colOff>
      <xdr:row>34</xdr:row>
      <xdr:rowOff>156358</xdr:rowOff>
    </xdr:to>
    <xdr:sp macro="" textlink="">
      <xdr:nvSpPr>
        <xdr:cNvPr id="137" name="円/楕円 136"/>
        <xdr:cNvSpPr/>
      </xdr:nvSpPr>
      <xdr:spPr bwMode="auto">
        <a:xfrm>
          <a:off x="4254500" y="63222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166535</xdr:rowOff>
    </xdr:from>
    <xdr:ext cx="762000" cy="259045"/>
    <xdr:sp macro="" textlink="">
      <xdr:nvSpPr>
        <xdr:cNvPr id="138" name="テキスト ボックス 137"/>
        <xdr:cNvSpPr txBox="1"/>
      </xdr:nvSpPr>
      <xdr:spPr>
        <a:xfrm>
          <a:off x="3924300" y="609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48,438</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311429</xdr:rowOff>
    </xdr:from>
    <xdr:to>
      <xdr:col>3</xdr:col>
      <xdr:colOff>257175</xdr:colOff>
      <xdr:row>34</xdr:row>
      <xdr:rowOff>70129</xdr:rowOff>
    </xdr:to>
    <xdr:sp macro="" textlink="">
      <xdr:nvSpPr>
        <xdr:cNvPr id="139" name="円/楕円 138"/>
        <xdr:cNvSpPr/>
      </xdr:nvSpPr>
      <xdr:spPr bwMode="auto">
        <a:xfrm>
          <a:off x="3556000" y="62359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80306</xdr:rowOff>
    </xdr:from>
    <xdr:ext cx="762000" cy="259045"/>
    <xdr:sp macro="" textlink="">
      <xdr:nvSpPr>
        <xdr:cNvPr id="140" name="テキスト ボックス 139"/>
        <xdr:cNvSpPr txBox="1"/>
      </xdr:nvSpPr>
      <xdr:spPr>
        <a:xfrm>
          <a:off x="3225800" y="60048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52,210</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301759</xdr:rowOff>
    </xdr:from>
    <xdr:to>
      <xdr:col>2</xdr:col>
      <xdr:colOff>692150</xdr:colOff>
      <xdr:row>34</xdr:row>
      <xdr:rowOff>60459</xdr:rowOff>
    </xdr:to>
    <xdr:sp macro="" textlink="">
      <xdr:nvSpPr>
        <xdr:cNvPr id="141" name="円/楕円 140"/>
        <xdr:cNvSpPr/>
      </xdr:nvSpPr>
      <xdr:spPr bwMode="auto">
        <a:xfrm>
          <a:off x="2857500" y="6226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70636</xdr:rowOff>
    </xdr:from>
    <xdr:ext cx="762000" cy="259045"/>
    <xdr:sp macro="" textlink="">
      <xdr:nvSpPr>
        <xdr:cNvPr id="142" name="テキスト ボックス 141"/>
        <xdr:cNvSpPr txBox="1"/>
      </xdr:nvSpPr>
      <xdr:spPr>
        <a:xfrm>
          <a:off x="2527300" y="59951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52,633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青森県つがる市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ysClr val="windowText" lastClr="000000"/>
              </a:solidFill>
              <a:effectLst/>
              <a:latin typeface="+mn-lt"/>
              <a:ea typeface="+mn-ea"/>
              <a:cs typeface="+mn-cs"/>
            </a:rPr>
            <a:t>　平成２</a:t>
          </a:r>
          <a:r>
            <a:rPr lang="ja-JP" altLang="en-US" sz="1100" b="0" i="0" baseline="0">
              <a:solidFill>
                <a:sysClr val="windowText" lastClr="000000"/>
              </a:solidFill>
              <a:effectLst/>
              <a:latin typeface="+mn-lt"/>
              <a:ea typeface="+mn-ea"/>
              <a:cs typeface="+mn-cs"/>
            </a:rPr>
            <a:t>２</a:t>
          </a:r>
          <a:r>
            <a:rPr lang="ja-JP" altLang="ja-JP" sz="1100" b="0" i="0" baseline="0">
              <a:solidFill>
                <a:sysClr val="windowText" lastClr="000000"/>
              </a:solidFill>
              <a:effectLst/>
              <a:latin typeface="+mn-lt"/>
              <a:ea typeface="+mn-ea"/>
              <a:cs typeface="+mn-cs"/>
            </a:rPr>
            <a:t>年度以降実質単年度収支</a:t>
          </a:r>
          <a:r>
            <a:rPr lang="ja-JP" altLang="en-US" sz="1100" b="0" i="0" baseline="0">
              <a:solidFill>
                <a:sysClr val="windowText" lastClr="000000"/>
              </a:solidFill>
              <a:effectLst/>
              <a:latin typeface="+mn-lt"/>
              <a:ea typeface="+mn-ea"/>
              <a:cs typeface="+mn-cs"/>
            </a:rPr>
            <a:t>は黒字</a:t>
          </a:r>
          <a:r>
            <a:rPr lang="ja-JP" altLang="ja-JP" sz="1100" b="0" i="0" baseline="0">
              <a:solidFill>
                <a:sysClr val="windowText" lastClr="000000"/>
              </a:solidFill>
              <a:effectLst/>
              <a:latin typeface="+mn-lt"/>
              <a:ea typeface="+mn-ea"/>
              <a:cs typeface="+mn-cs"/>
            </a:rPr>
            <a:t>となってい</a:t>
          </a:r>
          <a:r>
            <a:rPr lang="ja-JP" altLang="en-US" sz="1100" b="0" i="0" baseline="0">
              <a:solidFill>
                <a:sysClr val="windowText" lastClr="000000"/>
              </a:solidFill>
              <a:effectLst/>
              <a:latin typeface="+mn-lt"/>
              <a:ea typeface="+mn-ea"/>
              <a:cs typeface="+mn-cs"/>
            </a:rPr>
            <a:t>る。</a:t>
          </a:r>
          <a:r>
            <a:rPr lang="ja-JP" altLang="ja-JP" sz="1100" b="0" i="0" baseline="0">
              <a:solidFill>
                <a:sysClr val="windowText" lastClr="000000"/>
              </a:solidFill>
              <a:effectLst/>
              <a:latin typeface="+mn-lt"/>
              <a:ea typeface="+mn-ea"/>
              <a:cs typeface="+mn-cs"/>
            </a:rPr>
            <a:t>これは実質収支額の増化以上に財政調整基金積立額の増加が起因している。平成３２年度より普通交付税は合併算定替から一本算定となり大きく減額が予想されるため財政調整基金等の残高を確保しつつ、経常経費の節減に努め財政基盤の強化を図っていく。</a:t>
          </a:r>
          <a:endParaRPr lang="ja-JP" altLang="ja-JP" sz="140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青森県つがる市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rgbClr val="FF0000"/>
              </a:solidFill>
              <a:effectLst/>
              <a:latin typeface="+mn-lt"/>
              <a:ea typeface="+mn-ea"/>
              <a:cs typeface="+mn-cs"/>
            </a:rPr>
            <a:t>　</a:t>
          </a:r>
          <a:r>
            <a:rPr lang="ja-JP" altLang="ja-JP" sz="1100" b="0" i="0" baseline="0">
              <a:solidFill>
                <a:sysClr val="windowText" lastClr="000000"/>
              </a:solidFill>
              <a:effectLst/>
              <a:latin typeface="+mn-lt"/>
              <a:ea typeface="+mn-ea"/>
              <a:cs typeface="+mn-cs"/>
            </a:rPr>
            <a:t>平成２０年度までは病院事業会計において赤字となっていたが、平成２１年度以降は全会計が黒字となっている。今後も引き続き歳出削減に努め、税の徴収強化等による歳入の確保により実質収支の黒字を維持できるよう財政の健全化を図る。</a:t>
          </a:r>
          <a:endParaRPr lang="ja-JP" altLang="ja-JP" sz="1400">
            <a:solidFill>
              <a:sysClr val="windowText" lastClr="000000"/>
            </a:solidFill>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青森県つがる市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実質公債費比率の分子は平成１９年度以降減少傾向にあり、かつ分母となる標準財政規模が年々増加傾向にあるため、結果、実質公債費比率が減少傾向となっている。今後は分母の標準財政規模の増加は見込まれないため、分子の縮減に努め、特に起債依存型の事業の見直しや、繰上償還を実施するなどして、実質公債比率の上昇抑制を図る。</a:t>
          </a:r>
          <a:endParaRPr lang="ja-JP" altLang="ja-JP" sz="1400">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青森県つがる市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ysClr val="windowText" lastClr="000000"/>
              </a:solidFill>
              <a:effectLst/>
              <a:latin typeface="+mn-lt"/>
              <a:ea typeface="+mn-ea"/>
              <a:cs typeface="+mn-cs"/>
            </a:rPr>
            <a:t>　この５年間、将来負担額については地方債の現在高により高額の状態でほぼ横ばいで推移している。一方、充当可能財源等は毎年増加傾向にあることから将来負担率の分子は結果、縮減傾向となっている。また、分母となる標準財政規模も増加傾向にあったため、将来負担比率が減少傾向となっている。今後は標準財政規模の増加が見込めないため、既発行債の繰上償還等による地方債現在高の減少を図り、将来負担の軽減に努める。</a:t>
          </a:r>
          <a:endParaRPr lang="ja-JP" altLang="ja-JP" sz="1400">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97" zoomScaleNormal="97"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25220215</v>
      </c>
      <c r="BO4" s="379"/>
      <c r="BP4" s="379"/>
      <c r="BQ4" s="379"/>
      <c r="BR4" s="379"/>
      <c r="BS4" s="379"/>
      <c r="BT4" s="379"/>
      <c r="BU4" s="380"/>
      <c r="BV4" s="378">
        <v>24409942</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3.3</v>
      </c>
      <c r="CU4" s="556"/>
      <c r="CV4" s="556"/>
      <c r="CW4" s="556"/>
      <c r="CX4" s="556"/>
      <c r="CY4" s="556"/>
      <c r="CZ4" s="556"/>
      <c r="DA4" s="557"/>
      <c r="DB4" s="555">
        <v>3.4</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24574972</v>
      </c>
      <c r="BO5" s="384"/>
      <c r="BP5" s="384"/>
      <c r="BQ5" s="384"/>
      <c r="BR5" s="384"/>
      <c r="BS5" s="384"/>
      <c r="BT5" s="384"/>
      <c r="BU5" s="385"/>
      <c r="BV5" s="383">
        <v>23898173</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86</v>
      </c>
      <c r="CU5" s="354"/>
      <c r="CV5" s="354"/>
      <c r="CW5" s="354"/>
      <c r="CX5" s="354"/>
      <c r="CY5" s="354"/>
      <c r="CZ5" s="354"/>
      <c r="DA5" s="355"/>
      <c r="DB5" s="353">
        <v>83.7</v>
      </c>
      <c r="DC5" s="354"/>
      <c r="DD5" s="354"/>
      <c r="DE5" s="354"/>
      <c r="DF5" s="354"/>
      <c r="DG5" s="354"/>
      <c r="DH5" s="354"/>
      <c r="DI5" s="355"/>
      <c r="DJ5" s="137"/>
      <c r="DK5" s="137"/>
      <c r="DL5" s="137"/>
      <c r="DM5" s="137"/>
      <c r="DN5" s="137"/>
      <c r="DO5" s="137"/>
    </row>
    <row r="6" spans="1:119" ht="18.75" customHeight="1" x14ac:dyDescent="0.15">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645243</v>
      </c>
      <c r="BO6" s="384"/>
      <c r="BP6" s="384"/>
      <c r="BQ6" s="384"/>
      <c r="BR6" s="384"/>
      <c r="BS6" s="384"/>
      <c r="BT6" s="384"/>
      <c r="BU6" s="385"/>
      <c r="BV6" s="383">
        <v>511769</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90.7</v>
      </c>
      <c r="CU6" s="530"/>
      <c r="CV6" s="530"/>
      <c r="CW6" s="530"/>
      <c r="CX6" s="530"/>
      <c r="CY6" s="530"/>
      <c r="CZ6" s="530"/>
      <c r="DA6" s="531"/>
      <c r="DB6" s="529">
        <v>88.3</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193888</v>
      </c>
      <c r="BO7" s="384"/>
      <c r="BP7" s="384"/>
      <c r="BQ7" s="384"/>
      <c r="BR7" s="384"/>
      <c r="BS7" s="384"/>
      <c r="BT7" s="384"/>
      <c r="BU7" s="385"/>
      <c r="BV7" s="383">
        <v>37072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13710485</v>
      </c>
      <c r="CU7" s="384"/>
      <c r="CV7" s="384"/>
      <c r="CW7" s="384"/>
      <c r="CX7" s="384"/>
      <c r="CY7" s="384"/>
      <c r="CZ7" s="384"/>
      <c r="DA7" s="385"/>
      <c r="DB7" s="383">
        <v>13905906</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451355</v>
      </c>
      <c r="BO8" s="384"/>
      <c r="BP8" s="384"/>
      <c r="BQ8" s="384"/>
      <c r="BR8" s="384"/>
      <c r="BS8" s="384"/>
      <c r="BT8" s="384"/>
      <c r="BU8" s="385"/>
      <c r="BV8" s="383">
        <v>474697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0.23</v>
      </c>
      <c r="CU8" s="493"/>
      <c r="CV8" s="493"/>
      <c r="CW8" s="493"/>
      <c r="CX8" s="493"/>
      <c r="CY8" s="493"/>
      <c r="CZ8" s="493"/>
      <c r="DA8" s="494"/>
      <c r="DB8" s="492">
        <v>0.23</v>
      </c>
      <c r="DC8" s="493"/>
      <c r="DD8" s="493"/>
      <c r="DE8" s="493"/>
      <c r="DF8" s="493"/>
      <c r="DG8" s="493"/>
      <c r="DH8" s="493"/>
      <c r="DI8" s="494"/>
      <c r="DJ8" s="137"/>
      <c r="DK8" s="137"/>
      <c r="DL8" s="137"/>
      <c r="DM8" s="137"/>
      <c r="DN8" s="137"/>
      <c r="DO8" s="137"/>
    </row>
    <row r="9" spans="1:119" ht="18.75" customHeight="1" thickBot="1" x14ac:dyDescent="0.2">
      <c r="A9" s="138"/>
      <c r="B9" s="518" t="s">
        <v>96</v>
      </c>
      <c r="C9" s="519"/>
      <c r="D9" s="519"/>
      <c r="E9" s="519"/>
      <c r="F9" s="519"/>
      <c r="G9" s="519"/>
      <c r="H9" s="519"/>
      <c r="I9" s="519"/>
      <c r="J9" s="519"/>
      <c r="K9" s="446"/>
      <c r="L9" s="520" t="s">
        <v>97</v>
      </c>
      <c r="M9" s="521"/>
      <c r="N9" s="521"/>
      <c r="O9" s="521"/>
      <c r="P9" s="521"/>
      <c r="Q9" s="522"/>
      <c r="R9" s="523">
        <v>37243</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-23342</v>
      </c>
      <c r="BO9" s="384"/>
      <c r="BP9" s="384"/>
      <c r="BQ9" s="384"/>
      <c r="BR9" s="384"/>
      <c r="BS9" s="384"/>
      <c r="BT9" s="384"/>
      <c r="BU9" s="385"/>
      <c r="BV9" s="383">
        <v>36992</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18.600000000000001</v>
      </c>
      <c r="CU9" s="354"/>
      <c r="CV9" s="354"/>
      <c r="CW9" s="354"/>
      <c r="CX9" s="354"/>
      <c r="CY9" s="354"/>
      <c r="CZ9" s="354"/>
      <c r="DA9" s="355"/>
      <c r="DB9" s="353">
        <v>18.8</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102</v>
      </c>
      <c r="M10" s="357"/>
      <c r="N10" s="357"/>
      <c r="O10" s="357"/>
      <c r="P10" s="357"/>
      <c r="Q10" s="358"/>
      <c r="R10" s="359">
        <v>40091</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370348</v>
      </c>
      <c r="BO10" s="384"/>
      <c r="BP10" s="384"/>
      <c r="BQ10" s="384"/>
      <c r="BR10" s="384"/>
      <c r="BS10" s="384"/>
      <c r="BT10" s="384"/>
      <c r="BU10" s="385"/>
      <c r="BV10" s="383">
        <v>758779</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35036</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34993</v>
      </c>
      <c r="S13" s="485"/>
      <c r="T13" s="485"/>
      <c r="U13" s="485"/>
      <c r="V13" s="486"/>
      <c r="W13" s="472" t="s">
        <v>123</v>
      </c>
      <c r="X13" s="396"/>
      <c r="Y13" s="396"/>
      <c r="Z13" s="396"/>
      <c r="AA13" s="396"/>
      <c r="AB13" s="397"/>
      <c r="AC13" s="359">
        <v>5201</v>
      </c>
      <c r="AD13" s="360"/>
      <c r="AE13" s="360"/>
      <c r="AF13" s="360"/>
      <c r="AG13" s="361"/>
      <c r="AH13" s="359">
        <v>6285</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347006</v>
      </c>
      <c r="BO13" s="384"/>
      <c r="BP13" s="384"/>
      <c r="BQ13" s="384"/>
      <c r="BR13" s="384"/>
      <c r="BS13" s="384"/>
      <c r="BT13" s="384"/>
      <c r="BU13" s="385"/>
      <c r="BV13" s="383">
        <v>795771</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13.3</v>
      </c>
      <c r="CU13" s="354"/>
      <c r="CV13" s="354"/>
      <c r="CW13" s="354"/>
      <c r="CX13" s="354"/>
      <c r="CY13" s="354"/>
      <c r="CZ13" s="354"/>
      <c r="DA13" s="355"/>
      <c r="DB13" s="353">
        <v>14.5</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35534</v>
      </c>
      <c r="S14" s="485"/>
      <c r="T14" s="485"/>
      <c r="U14" s="485"/>
      <c r="V14" s="486"/>
      <c r="W14" s="487"/>
      <c r="X14" s="399"/>
      <c r="Y14" s="399"/>
      <c r="Z14" s="399"/>
      <c r="AA14" s="399"/>
      <c r="AB14" s="400"/>
      <c r="AC14" s="477">
        <v>31</v>
      </c>
      <c r="AD14" s="478"/>
      <c r="AE14" s="478"/>
      <c r="AF14" s="478"/>
      <c r="AG14" s="479"/>
      <c r="AH14" s="477">
        <v>33.1</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133.30000000000001</v>
      </c>
      <c r="CU14" s="456"/>
      <c r="CV14" s="456"/>
      <c r="CW14" s="456"/>
      <c r="CX14" s="456"/>
      <c r="CY14" s="456"/>
      <c r="CZ14" s="456"/>
      <c r="DA14" s="457"/>
      <c r="DB14" s="488">
        <v>138.1</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35501</v>
      </c>
      <c r="S15" s="485"/>
      <c r="T15" s="485"/>
      <c r="U15" s="485"/>
      <c r="V15" s="486"/>
      <c r="W15" s="472" t="s">
        <v>130</v>
      </c>
      <c r="X15" s="396"/>
      <c r="Y15" s="396"/>
      <c r="Z15" s="396"/>
      <c r="AA15" s="396"/>
      <c r="AB15" s="397"/>
      <c r="AC15" s="359">
        <v>3184</v>
      </c>
      <c r="AD15" s="360"/>
      <c r="AE15" s="360"/>
      <c r="AF15" s="360"/>
      <c r="AG15" s="361"/>
      <c r="AH15" s="359">
        <v>3901</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2404400</v>
      </c>
      <c r="BO15" s="379"/>
      <c r="BP15" s="379"/>
      <c r="BQ15" s="379"/>
      <c r="BR15" s="379"/>
      <c r="BS15" s="379"/>
      <c r="BT15" s="379"/>
      <c r="BU15" s="380"/>
      <c r="BV15" s="378">
        <v>2330144</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19</v>
      </c>
      <c r="AD16" s="478"/>
      <c r="AE16" s="478"/>
      <c r="AF16" s="478"/>
      <c r="AG16" s="479"/>
      <c r="AH16" s="477">
        <v>20.6</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10100687</v>
      </c>
      <c r="BO16" s="384"/>
      <c r="BP16" s="384"/>
      <c r="BQ16" s="384"/>
      <c r="BR16" s="384"/>
      <c r="BS16" s="384"/>
      <c r="BT16" s="384"/>
      <c r="BU16" s="385"/>
      <c r="BV16" s="383">
        <v>10020790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8413</v>
      </c>
      <c r="AD17" s="360"/>
      <c r="AE17" s="360"/>
      <c r="AF17" s="360"/>
      <c r="AG17" s="361"/>
      <c r="AH17" s="359">
        <v>8763</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3045273</v>
      </c>
      <c r="BO17" s="384"/>
      <c r="BP17" s="384"/>
      <c r="BQ17" s="384"/>
      <c r="BR17" s="384"/>
      <c r="BS17" s="384"/>
      <c r="BT17" s="384"/>
      <c r="BU17" s="385"/>
      <c r="BV17" s="383">
        <v>2978552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253.55</v>
      </c>
      <c r="M18" s="448"/>
      <c r="N18" s="448"/>
      <c r="O18" s="448"/>
      <c r="P18" s="448"/>
      <c r="Q18" s="448"/>
      <c r="R18" s="449"/>
      <c r="S18" s="449"/>
      <c r="T18" s="449"/>
      <c r="U18" s="449"/>
      <c r="V18" s="450"/>
      <c r="W18" s="464"/>
      <c r="X18" s="465"/>
      <c r="Y18" s="465"/>
      <c r="Z18" s="465"/>
      <c r="AA18" s="465"/>
      <c r="AB18" s="473"/>
      <c r="AC18" s="347">
        <v>50.1</v>
      </c>
      <c r="AD18" s="348"/>
      <c r="AE18" s="348"/>
      <c r="AF18" s="348"/>
      <c r="AG18" s="451"/>
      <c r="AH18" s="347">
        <v>46.2</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11831188</v>
      </c>
      <c r="BO18" s="384"/>
      <c r="BP18" s="384"/>
      <c r="BQ18" s="384"/>
      <c r="BR18" s="384"/>
      <c r="BS18" s="384"/>
      <c r="BT18" s="384"/>
      <c r="BU18" s="385"/>
      <c r="BV18" s="383">
        <v>11717463</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147</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16201612</v>
      </c>
      <c r="BO19" s="384"/>
      <c r="BP19" s="384"/>
      <c r="BQ19" s="384"/>
      <c r="BR19" s="384"/>
      <c r="BS19" s="384"/>
      <c r="BT19" s="384"/>
      <c r="BU19" s="385"/>
      <c r="BV19" s="383">
        <v>16600969</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11473</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36410154</v>
      </c>
      <c r="BO23" s="384"/>
      <c r="BP23" s="384"/>
      <c r="BQ23" s="384"/>
      <c r="BR23" s="384"/>
      <c r="BS23" s="384"/>
      <c r="BT23" s="384"/>
      <c r="BU23" s="385"/>
      <c r="BV23" s="383">
        <v>35392182</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8200</v>
      </c>
      <c r="R24" s="360"/>
      <c r="S24" s="360"/>
      <c r="T24" s="360"/>
      <c r="U24" s="360"/>
      <c r="V24" s="361"/>
      <c r="W24" s="425"/>
      <c r="X24" s="416"/>
      <c r="Y24" s="417"/>
      <c r="Z24" s="356" t="s">
        <v>153</v>
      </c>
      <c r="AA24" s="357"/>
      <c r="AB24" s="357"/>
      <c r="AC24" s="357"/>
      <c r="AD24" s="357"/>
      <c r="AE24" s="357"/>
      <c r="AF24" s="357"/>
      <c r="AG24" s="358"/>
      <c r="AH24" s="359">
        <v>420</v>
      </c>
      <c r="AI24" s="360"/>
      <c r="AJ24" s="360"/>
      <c r="AK24" s="360"/>
      <c r="AL24" s="361"/>
      <c r="AM24" s="359">
        <v>1401120</v>
      </c>
      <c r="AN24" s="360"/>
      <c r="AO24" s="360"/>
      <c r="AP24" s="360"/>
      <c r="AQ24" s="360"/>
      <c r="AR24" s="361"/>
      <c r="AS24" s="359">
        <v>3336</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25156475</v>
      </c>
      <c r="BO24" s="384"/>
      <c r="BP24" s="384"/>
      <c r="BQ24" s="384"/>
      <c r="BR24" s="384"/>
      <c r="BS24" s="384"/>
      <c r="BT24" s="384"/>
      <c r="BU24" s="385"/>
      <c r="BV24" s="383">
        <v>23382025</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6500</v>
      </c>
      <c r="R25" s="360"/>
      <c r="S25" s="360"/>
      <c r="T25" s="360"/>
      <c r="U25" s="360"/>
      <c r="V25" s="361"/>
      <c r="W25" s="425"/>
      <c r="X25" s="416"/>
      <c r="Y25" s="417"/>
      <c r="Z25" s="356" t="s">
        <v>156</v>
      </c>
      <c r="AA25" s="357"/>
      <c r="AB25" s="357"/>
      <c r="AC25" s="357"/>
      <c r="AD25" s="357"/>
      <c r="AE25" s="357"/>
      <c r="AF25" s="357"/>
      <c r="AG25" s="358"/>
      <c r="AH25" s="359">
        <v>110</v>
      </c>
      <c r="AI25" s="360"/>
      <c r="AJ25" s="360"/>
      <c r="AK25" s="360"/>
      <c r="AL25" s="361"/>
      <c r="AM25" s="359">
        <v>315150</v>
      </c>
      <c r="AN25" s="360"/>
      <c r="AO25" s="360"/>
      <c r="AP25" s="360"/>
      <c r="AQ25" s="360"/>
      <c r="AR25" s="361"/>
      <c r="AS25" s="359">
        <v>2865</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549543</v>
      </c>
      <c r="BO25" s="379"/>
      <c r="BP25" s="379"/>
      <c r="BQ25" s="379"/>
      <c r="BR25" s="379"/>
      <c r="BS25" s="379"/>
      <c r="BT25" s="379"/>
      <c r="BU25" s="380"/>
      <c r="BV25" s="378">
        <v>704687</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6000</v>
      </c>
      <c r="R26" s="360"/>
      <c r="S26" s="360"/>
      <c r="T26" s="360"/>
      <c r="U26" s="360"/>
      <c r="V26" s="361"/>
      <c r="W26" s="425"/>
      <c r="X26" s="416"/>
      <c r="Y26" s="417"/>
      <c r="Z26" s="356" t="s">
        <v>159</v>
      </c>
      <c r="AA26" s="438"/>
      <c r="AB26" s="438"/>
      <c r="AC26" s="438"/>
      <c r="AD26" s="438"/>
      <c r="AE26" s="438"/>
      <c r="AF26" s="438"/>
      <c r="AG26" s="439"/>
      <c r="AH26" s="359">
        <v>29</v>
      </c>
      <c r="AI26" s="360"/>
      <c r="AJ26" s="360"/>
      <c r="AK26" s="360"/>
      <c r="AL26" s="361"/>
      <c r="AM26" s="359">
        <v>101181</v>
      </c>
      <c r="AN26" s="360"/>
      <c r="AO26" s="360"/>
      <c r="AP26" s="360"/>
      <c r="AQ26" s="360"/>
      <c r="AR26" s="361"/>
      <c r="AS26" s="359">
        <v>3489</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3800</v>
      </c>
      <c r="R27" s="360"/>
      <c r="S27" s="360"/>
      <c r="T27" s="360"/>
      <c r="U27" s="360"/>
      <c r="V27" s="361"/>
      <c r="W27" s="425"/>
      <c r="X27" s="416"/>
      <c r="Y27" s="417"/>
      <c r="Z27" s="356" t="s">
        <v>162</v>
      </c>
      <c r="AA27" s="357"/>
      <c r="AB27" s="357"/>
      <c r="AC27" s="357"/>
      <c r="AD27" s="357"/>
      <c r="AE27" s="357"/>
      <c r="AF27" s="357"/>
      <c r="AG27" s="358"/>
      <c r="AH27" s="359">
        <v>13</v>
      </c>
      <c r="AI27" s="360"/>
      <c r="AJ27" s="360"/>
      <c r="AK27" s="360"/>
      <c r="AL27" s="361"/>
      <c r="AM27" s="359">
        <v>51887</v>
      </c>
      <c r="AN27" s="360"/>
      <c r="AO27" s="360"/>
      <c r="AP27" s="360"/>
      <c r="AQ27" s="360"/>
      <c r="AR27" s="361"/>
      <c r="AS27" s="359">
        <v>3991</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26363</v>
      </c>
      <c r="BO27" s="387"/>
      <c r="BP27" s="387"/>
      <c r="BQ27" s="387"/>
      <c r="BR27" s="387"/>
      <c r="BS27" s="387"/>
      <c r="BT27" s="387"/>
      <c r="BU27" s="388"/>
      <c r="BV27" s="386">
        <v>26363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3500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2787203</v>
      </c>
      <c r="BO28" s="379"/>
      <c r="BP28" s="379"/>
      <c r="BQ28" s="379"/>
      <c r="BR28" s="379"/>
      <c r="BS28" s="379"/>
      <c r="BT28" s="379"/>
      <c r="BU28" s="380"/>
      <c r="BV28" s="378">
        <v>2416855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18</v>
      </c>
      <c r="M29" s="360"/>
      <c r="N29" s="360"/>
      <c r="O29" s="360"/>
      <c r="P29" s="361"/>
      <c r="Q29" s="359">
        <v>3200</v>
      </c>
      <c r="R29" s="360"/>
      <c r="S29" s="360"/>
      <c r="T29" s="360"/>
      <c r="U29" s="360"/>
      <c r="V29" s="361"/>
      <c r="W29" s="426"/>
      <c r="X29" s="427"/>
      <c r="Y29" s="428"/>
      <c r="Z29" s="356" t="s">
        <v>169</v>
      </c>
      <c r="AA29" s="357"/>
      <c r="AB29" s="357"/>
      <c r="AC29" s="357"/>
      <c r="AD29" s="357"/>
      <c r="AE29" s="357"/>
      <c r="AF29" s="357"/>
      <c r="AG29" s="358"/>
      <c r="AH29" s="359">
        <v>433</v>
      </c>
      <c r="AI29" s="360"/>
      <c r="AJ29" s="360"/>
      <c r="AK29" s="360"/>
      <c r="AL29" s="361"/>
      <c r="AM29" s="359">
        <v>1453007</v>
      </c>
      <c r="AN29" s="360"/>
      <c r="AO29" s="360"/>
      <c r="AP29" s="360"/>
      <c r="AQ29" s="360"/>
      <c r="AR29" s="361"/>
      <c r="AS29" s="359">
        <v>3356</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2332752</v>
      </c>
      <c r="BO29" s="384"/>
      <c r="BP29" s="384"/>
      <c r="BQ29" s="384"/>
      <c r="BR29" s="384"/>
      <c r="BS29" s="384"/>
      <c r="BT29" s="384"/>
      <c r="BU29" s="385"/>
      <c r="BV29" s="383">
        <v>1991211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3838836</v>
      </c>
      <c r="BO30" s="387"/>
      <c r="BP30" s="387"/>
      <c r="BQ30" s="387"/>
      <c r="BR30" s="387"/>
      <c r="BS30" s="387"/>
      <c r="BT30" s="387"/>
      <c r="BU30" s="388"/>
      <c r="BV30" s="386">
        <v>4466236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農業集落排水事業特別会計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西北五環境整備事務組合一般会計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屏風山野菜振興会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IF('各会計、関係団体の財政状況及び健全化判断比率'!B32="","",'各会計、関係団体の財政状況及び健全化判断比率'!B32)</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西北五広域福祉事務組合一般会計</v>
      </c>
      <c r="BZ35" s="342"/>
      <c r="CA35" s="342"/>
      <c r="CB35" s="342"/>
      <c r="CC35" s="342"/>
      <c r="CD35" s="342"/>
      <c r="CE35" s="342"/>
      <c r="CF35" s="342"/>
      <c r="CG35" s="342"/>
      <c r="CH35" s="342"/>
      <c r="CI35" s="342"/>
      <c r="CJ35" s="342"/>
      <c r="CK35" s="342"/>
      <c r="CL35" s="342"/>
      <c r="CM35" s="342"/>
      <c r="CN35" s="165"/>
      <c r="CO35" s="343">
        <f t="shared" ref="CO35:CO43" si="3">IF(CQ35="","",CO34+1)</f>
        <v>18</v>
      </c>
      <c r="CP35" s="343"/>
      <c r="CQ35" s="342" t="str">
        <f>IF('各会計、関係団体の財政状況及び健全化判断比率'!BS8="","",'各会計、関係団体の財政状況及び健全化判断比率'!BS8)</f>
        <v>つがる市土地開発公社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津軽広域水道事業団西北事業部水道事業会計</v>
      </c>
      <c r="BZ36" s="342"/>
      <c r="CA36" s="342"/>
      <c r="CB36" s="342"/>
      <c r="CC36" s="342"/>
      <c r="CD36" s="342"/>
      <c r="CE36" s="342"/>
      <c r="CF36" s="342"/>
      <c r="CG36" s="342"/>
      <c r="CH36" s="342"/>
      <c r="CI36" s="342"/>
      <c r="CJ36" s="342"/>
      <c r="CK36" s="342"/>
      <c r="CL36" s="342"/>
      <c r="CM36" s="342"/>
      <c r="CN36" s="165"/>
      <c r="CO36" s="343">
        <f t="shared" si="3"/>
        <v>19</v>
      </c>
      <c r="CP36" s="343"/>
      <c r="CQ36" s="342" t="str">
        <f>IF('各会計、関係団体の財政状況及び健全化判断比率'!BS9="","",'各会計、関係団体の財政状況及び健全化判断比率'!BS9)</f>
        <v>つがる地球村</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つがる西北五広域連合一般会計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つがる西北五広域連合病院事業会計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青森県市長会館管理組合一般会計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青森県交通災害共済組合交通災害共済事業会計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青森県後期高齢者医療広域連合一般会計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15</v>
      </c>
      <c r="BX42" s="343"/>
      <c r="BY42" s="342" t="str">
        <f>IF('各会計、関係団体の財政状況及び健全化判断比率'!B76="","",'各会計、関係団体の財政状況及び健全化判断比率'!B76)</f>
        <v>青森県後期高齢者医療広域連合後期高齢者医療特別会計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16</v>
      </c>
      <c r="BX43" s="343"/>
      <c r="BY43" s="342" t="str">
        <f>IF('各会計、関係団体の財政状況及び健全化判断比率'!B77="","",'各会計、関係団体の財政状況及び健全化判断比率'!B77)</f>
        <v>青森県市町村総合事務組合一般会計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511</v>
      </c>
      <c r="J40" s="79" t="s">
        <v>512</v>
      </c>
      <c r="K40" s="79" t="s">
        <v>513</v>
      </c>
      <c r="L40" s="79" t="s">
        <v>514</v>
      </c>
      <c r="M40" s="80" t="s">
        <v>515</v>
      </c>
    </row>
    <row r="41" spans="2:13" ht="27.75" customHeight="1" x14ac:dyDescent="0.15">
      <c r="B41" s="1181" t="s">
        <v>24</v>
      </c>
      <c r="C41" s="1182"/>
      <c r="D41" s="81"/>
      <c r="E41" s="1183" t="s">
        <v>25</v>
      </c>
      <c r="F41" s="1183"/>
      <c r="G41" s="1183"/>
      <c r="H41" s="1184"/>
      <c r="I41" s="82">
        <v>34659</v>
      </c>
      <c r="J41" s="83">
        <v>34911</v>
      </c>
      <c r="K41" s="83">
        <v>34999</v>
      </c>
      <c r="L41" s="83">
        <v>35392</v>
      </c>
      <c r="M41" s="84">
        <v>36410</v>
      </c>
    </row>
    <row r="42" spans="2:13" ht="27.75" customHeight="1" x14ac:dyDescent="0.15">
      <c r="B42" s="1171"/>
      <c r="C42" s="1172"/>
      <c r="D42" s="85"/>
      <c r="E42" s="1175" t="s">
        <v>26</v>
      </c>
      <c r="F42" s="1175"/>
      <c r="G42" s="1175"/>
      <c r="H42" s="1176"/>
      <c r="I42" s="86">
        <v>734</v>
      </c>
      <c r="J42" s="87">
        <v>555</v>
      </c>
      <c r="K42" s="87">
        <v>484</v>
      </c>
      <c r="L42" s="87">
        <v>352</v>
      </c>
      <c r="M42" s="88">
        <v>154</v>
      </c>
    </row>
    <row r="43" spans="2:13" ht="27.75" customHeight="1" x14ac:dyDescent="0.15">
      <c r="B43" s="1171"/>
      <c r="C43" s="1172"/>
      <c r="D43" s="85"/>
      <c r="E43" s="1175" t="s">
        <v>27</v>
      </c>
      <c r="F43" s="1175"/>
      <c r="G43" s="1175"/>
      <c r="H43" s="1176"/>
      <c r="I43" s="86">
        <v>9925</v>
      </c>
      <c r="J43" s="87">
        <v>9543</v>
      </c>
      <c r="K43" s="87">
        <v>9220</v>
      </c>
      <c r="L43" s="87">
        <v>9032</v>
      </c>
      <c r="M43" s="88">
        <v>8951</v>
      </c>
    </row>
    <row r="44" spans="2:13" ht="27.75" customHeight="1" x14ac:dyDescent="0.15">
      <c r="B44" s="1171"/>
      <c r="C44" s="1172"/>
      <c r="D44" s="85"/>
      <c r="E44" s="1175" t="s">
        <v>28</v>
      </c>
      <c r="F44" s="1175"/>
      <c r="G44" s="1175"/>
      <c r="H44" s="1176"/>
      <c r="I44" s="86">
        <v>259</v>
      </c>
      <c r="J44" s="87">
        <v>492</v>
      </c>
      <c r="K44" s="87">
        <v>767</v>
      </c>
      <c r="L44" s="87">
        <v>1323</v>
      </c>
      <c r="M44" s="88">
        <v>1460</v>
      </c>
    </row>
    <row r="45" spans="2:13" ht="27.75" customHeight="1" x14ac:dyDescent="0.15">
      <c r="B45" s="1171"/>
      <c r="C45" s="1172"/>
      <c r="D45" s="85"/>
      <c r="E45" s="1175" t="s">
        <v>29</v>
      </c>
      <c r="F45" s="1175"/>
      <c r="G45" s="1175"/>
      <c r="H45" s="1176"/>
      <c r="I45" s="86">
        <v>5711</v>
      </c>
      <c r="J45" s="87">
        <v>5493</v>
      </c>
      <c r="K45" s="87">
        <v>5548</v>
      </c>
      <c r="L45" s="87">
        <v>5274</v>
      </c>
      <c r="M45" s="88">
        <v>4966</v>
      </c>
    </row>
    <row r="46" spans="2:13" ht="27.75" customHeight="1" x14ac:dyDescent="0.15">
      <c r="B46" s="1171"/>
      <c r="C46" s="1172"/>
      <c r="D46" s="85"/>
      <c r="E46" s="1175" t="s">
        <v>30</v>
      </c>
      <c r="F46" s="1175"/>
      <c r="G46" s="1175"/>
      <c r="H46" s="1176"/>
      <c r="I46" s="86">
        <v>3</v>
      </c>
      <c r="J46" s="87">
        <v>2</v>
      </c>
      <c r="K46" s="87" t="s">
        <v>473</v>
      </c>
      <c r="L46" s="87" t="s">
        <v>473</v>
      </c>
      <c r="M46" s="88" t="s">
        <v>473</v>
      </c>
    </row>
    <row r="47" spans="2:13" ht="27.75" customHeight="1" x14ac:dyDescent="0.15">
      <c r="B47" s="1171"/>
      <c r="C47" s="1172"/>
      <c r="D47" s="85"/>
      <c r="E47" s="1175" t="s">
        <v>31</v>
      </c>
      <c r="F47" s="1175"/>
      <c r="G47" s="1175"/>
      <c r="H47" s="1176"/>
      <c r="I47" s="86" t="s">
        <v>473</v>
      </c>
      <c r="J47" s="87" t="s">
        <v>473</v>
      </c>
      <c r="K47" s="87" t="s">
        <v>473</v>
      </c>
      <c r="L47" s="87" t="s">
        <v>473</v>
      </c>
      <c r="M47" s="88" t="s">
        <v>473</v>
      </c>
    </row>
    <row r="48" spans="2:13" ht="27.75" customHeight="1" x14ac:dyDescent="0.15">
      <c r="B48" s="1173"/>
      <c r="C48" s="1174"/>
      <c r="D48" s="85"/>
      <c r="E48" s="1175" t="s">
        <v>32</v>
      </c>
      <c r="F48" s="1175"/>
      <c r="G48" s="1175"/>
      <c r="H48" s="1176"/>
      <c r="I48" s="86" t="s">
        <v>473</v>
      </c>
      <c r="J48" s="87" t="s">
        <v>473</v>
      </c>
      <c r="K48" s="87" t="s">
        <v>473</v>
      </c>
      <c r="L48" s="87" t="s">
        <v>473</v>
      </c>
      <c r="M48" s="88" t="s">
        <v>473</v>
      </c>
    </row>
    <row r="49" spans="2:13" ht="27.75" customHeight="1" x14ac:dyDescent="0.15">
      <c r="B49" s="1169" t="s">
        <v>33</v>
      </c>
      <c r="C49" s="1170"/>
      <c r="D49" s="89"/>
      <c r="E49" s="1175" t="s">
        <v>34</v>
      </c>
      <c r="F49" s="1175"/>
      <c r="G49" s="1175"/>
      <c r="H49" s="1176"/>
      <c r="I49" s="86">
        <v>1791</v>
      </c>
      <c r="J49" s="87">
        <v>2062</v>
      </c>
      <c r="K49" s="87">
        <v>3179</v>
      </c>
      <c r="L49" s="87">
        <v>4468</v>
      </c>
      <c r="M49" s="88">
        <v>5179</v>
      </c>
    </row>
    <row r="50" spans="2:13" ht="27.75" customHeight="1" x14ac:dyDescent="0.15">
      <c r="B50" s="1171"/>
      <c r="C50" s="1172"/>
      <c r="D50" s="85"/>
      <c r="E50" s="1175" t="s">
        <v>35</v>
      </c>
      <c r="F50" s="1175"/>
      <c r="G50" s="1175"/>
      <c r="H50" s="1176"/>
      <c r="I50" s="86">
        <v>2621</v>
      </c>
      <c r="J50" s="87">
        <v>2382</v>
      </c>
      <c r="K50" s="87">
        <v>2142</v>
      </c>
      <c r="L50" s="87">
        <v>1994</v>
      </c>
      <c r="M50" s="88">
        <v>2072</v>
      </c>
    </row>
    <row r="51" spans="2:13" ht="27.75" customHeight="1" x14ac:dyDescent="0.15">
      <c r="B51" s="1173"/>
      <c r="C51" s="1174"/>
      <c r="D51" s="85"/>
      <c r="E51" s="1175" t="s">
        <v>36</v>
      </c>
      <c r="F51" s="1175"/>
      <c r="G51" s="1175"/>
      <c r="H51" s="1176"/>
      <c r="I51" s="86">
        <v>26058</v>
      </c>
      <c r="J51" s="87">
        <v>26124</v>
      </c>
      <c r="K51" s="87">
        <v>26654</v>
      </c>
      <c r="L51" s="87">
        <v>28852</v>
      </c>
      <c r="M51" s="88">
        <v>29509</v>
      </c>
    </row>
    <row r="52" spans="2:13" ht="27.75" customHeight="1" thickBot="1" x14ac:dyDescent="0.2">
      <c r="B52" s="1177" t="s">
        <v>37</v>
      </c>
      <c r="C52" s="1178"/>
      <c r="D52" s="90"/>
      <c r="E52" s="1179" t="s">
        <v>38</v>
      </c>
      <c r="F52" s="1179"/>
      <c r="G52" s="1179"/>
      <c r="H52" s="1180"/>
      <c r="I52" s="91">
        <v>20822</v>
      </c>
      <c r="J52" s="92">
        <v>20429</v>
      </c>
      <c r="K52" s="92">
        <v>19044</v>
      </c>
      <c r="L52" s="92">
        <v>16058</v>
      </c>
      <c r="M52" s="93">
        <v>15181</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510</v>
      </c>
      <c r="G2" s="111"/>
      <c r="H2" s="112"/>
    </row>
    <row r="3" spans="1:8" x14ac:dyDescent="0.15">
      <c r="A3" s="108" t="s">
        <v>503</v>
      </c>
      <c r="B3" s="113"/>
      <c r="C3" s="114"/>
      <c r="D3" s="115">
        <v>98206</v>
      </c>
      <c r="E3" s="116"/>
      <c r="F3" s="117">
        <v>86381</v>
      </c>
      <c r="G3" s="118"/>
      <c r="H3" s="119"/>
    </row>
    <row r="4" spans="1:8" x14ac:dyDescent="0.15">
      <c r="A4" s="120"/>
      <c r="B4" s="121"/>
      <c r="C4" s="122"/>
      <c r="D4" s="123">
        <v>53716</v>
      </c>
      <c r="E4" s="124"/>
      <c r="F4" s="125">
        <v>41242</v>
      </c>
      <c r="G4" s="126"/>
      <c r="H4" s="127"/>
    </row>
    <row r="5" spans="1:8" x14ac:dyDescent="0.15">
      <c r="A5" s="108" t="s">
        <v>505</v>
      </c>
      <c r="B5" s="113"/>
      <c r="C5" s="114"/>
      <c r="D5" s="115">
        <v>99573</v>
      </c>
      <c r="E5" s="116"/>
      <c r="F5" s="117">
        <v>67088</v>
      </c>
      <c r="G5" s="118"/>
      <c r="H5" s="119"/>
    </row>
    <row r="6" spans="1:8" x14ac:dyDescent="0.15">
      <c r="A6" s="120"/>
      <c r="B6" s="121"/>
      <c r="C6" s="122"/>
      <c r="D6" s="123">
        <v>51703</v>
      </c>
      <c r="E6" s="124"/>
      <c r="F6" s="125">
        <v>37146</v>
      </c>
      <c r="G6" s="126"/>
      <c r="H6" s="127"/>
    </row>
    <row r="7" spans="1:8" x14ac:dyDescent="0.15">
      <c r="A7" s="108" t="s">
        <v>506</v>
      </c>
      <c r="B7" s="113"/>
      <c r="C7" s="114"/>
      <c r="D7" s="115">
        <v>85214</v>
      </c>
      <c r="E7" s="116"/>
      <c r="F7" s="117">
        <v>70489</v>
      </c>
      <c r="G7" s="118"/>
      <c r="H7" s="119"/>
    </row>
    <row r="8" spans="1:8" x14ac:dyDescent="0.15">
      <c r="A8" s="120"/>
      <c r="B8" s="121"/>
      <c r="C8" s="122"/>
      <c r="D8" s="123">
        <v>46728</v>
      </c>
      <c r="E8" s="124"/>
      <c r="F8" s="125">
        <v>37817</v>
      </c>
      <c r="G8" s="126"/>
      <c r="H8" s="127"/>
    </row>
    <row r="9" spans="1:8" x14ac:dyDescent="0.15">
      <c r="A9" s="108" t="s">
        <v>507</v>
      </c>
      <c r="B9" s="113"/>
      <c r="C9" s="114"/>
      <c r="D9" s="115">
        <v>72214</v>
      </c>
      <c r="E9" s="116"/>
      <c r="F9" s="117">
        <v>84389</v>
      </c>
      <c r="G9" s="118"/>
      <c r="H9" s="119"/>
    </row>
    <row r="10" spans="1:8" x14ac:dyDescent="0.15">
      <c r="A10" s="120"/>
      <c r="B10" s="121"/>
      <c r="C10" s="122"/>
      <c r="D10" s="123">
        <v>25970</v>
      </c>
      <c r="E10" s="124"/>
      <c r="F10" s="125">
        <v>44339</v>
      </c>
      <c r="G10" s="126"/>
      <c r="H10" s="127"/>
    </row>
    <row r="11" spans="1:8" x14ac:dyDescent="0.15">
      <c r="A11" s="108" t="s">
        <v>508</v>
      </c>
      <c r="B11" s="113"/>
      <c r="C11" s="114"/>
      <c r="D11" s="115">
        <v>84368</v>
      </c>
      <c r="E11" s="116"/>
      <c r="F11" s="117">
        <v>83623</v>
      </c>
      <c r="G11" s="118"/>
      <c r="H11" s="119"/>
    </row>
    <row r="12" spans="1:8" x14ac:dyDescent="0.15">
      <c r="A12" s="120"/>
      <c r="B12" s="121"/>
      <c r="C12" s="128"/>
      <c r="D12" s="123">
        <v>46456</v>
      </c>
      <c r="E12" s="124"/>
      <c r="F12" s="125">
        <v>48787</v>
      </c>
      <c r="G12" s="126"/>
      <c r="H12" s="127"/>
    </row>
    <row r="13" spans="1:8" x14ac:dyDescent="0.15">
      <c r="A13" s="108"/>
      <c r="B13" s="113"/>
      <c r="C13" s="129"/>
      <c r="D13" s="130">
        <v>87915</v>
      </c>
      <c r="E13" s="131"/>
      <c r="F13" s="132">
        <v>78394</v>
      </c>
      <c r="G13" s="133"/>
      <c r="H13" s="119"/>
    </row>
    <row r="14" spans="1:8" x14ac:dyDescent="0.15">
      <c r="A14" s="120"/>
      <c r="B14" s="121"/>
      <c r="C14" s="122"/>
      <c r="D14" s="123">
        <v>44915</v>
      </c>
      <c r="E14" s="124"/>
      <c r="F14" s="125">
        <v>41866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2.0299999999999998</v>
      </c>
      <c r="C19" s="134">
        <f>ROUND(VALUE(SUBSTITUTE(実質収支比率等に係る経年分析!G$48,"▲","-")),2)</f>
        <v>1.92</v>
      </c>
      <c r="D19" s="134">
        <f>ROUND(VALUE(SUBSTITUTE(実質収支比率等に係る経年分析!H$48,"▲","-")),2)</f>
        <v>3.15</v>
      </c>
      <c r="E19" s="134">
        <f>ROUND(VALUE(SUBSTITUTE(実質収支比率等に係る経年分析!I$48,"▲","-")),2)</f>
        <v>3.41</v>
      </c>
      <c r="F19" s="134">
        <f>ROUND(VALUE(SUBSTITUTE(実質収支比率等に係る経年分析!J$48,"▲","-")),2)</f>
        <v>3.29</v>
      </c>
    </row>
    <row r="20" spans="1:11" x14ac:dyDescent="0.15">
      <c r="A20" s="134" t="s">
        <v>43</v>
      </c>
      <c r="B20" s="134">
        <f>ROUND(VALUE(SUBSTITUTE(実質収支比率等に係る経年分析!F$47,"▲","-")),2)</f>
        <v>4.72</v>
      </c>
      <c r="C20" s="134">
        <f>ROUND(VALUE(SUBSTITUTE(実質収支比率等に係る経年分析!G$47,"▲","-")),2)</f>
        <v>6.91</v>
      </c>
      <c r="D20" s="134">
        <f>ROUND(VALUE(SUBSTITUTE(実質収支比率等に係る経年分析!H$47,"▲","-")),2)</f>
        <v>11.93</v>
      </c>
      <c r="E20" s="134">
        <f>ROUND(VALUE(SUBSTITUTE(実質収支比率等に係る経年分析!I$47,"▲","-")),2)</f>
        <v>17.38</v>
      </c>
      <c r="F20" s="134">
        <f>ROUND(VALUE(SUBSTITUTE(実質収支比率等に係る経年分析!J$47,"▲","-")),2)</f>
        <v>20.329999999999998</v>
      </c>
    </row>
    <row r="21" spans="1:11" x14ac:dyDescent="0.15">
      <c r="A21" s="134" t="s">
        <v>44</v>
      </c>
      <c r="B21" s="134">
        <f>IF(ISNUMBER(VALUE(SUBSTITUTE(実質収支比率等に係る経年分析!F$49,"▲","-"))),ROUND(VALUE(SUBSTITUTE(実質収支比率等に係る経年分析!F$49,"▲","-")),2),NA())</f>
        <v>2.4</v>
      </c>
      <c r="C21" s="134">
        <f>IF(ISNUMBER(VALUE(SUBSTITUTE(実質収支比率等に係る経年分析!G$49,"▲","-"))),ROUND(VALUE(SUBSTITUTE(実質収支比率等に係る経年分析!G$49,"▲","-")),2),NA())</f>
        <v>4.3600000000000003</v>
      </c>
      <c r="D21" s="134">
        <f>IF(ISNUMBER(VALUE(SUBSTITUTE(実質収支比率等に係る経年分析!H$49,"▲","-"))),ROUND(VALUE(SUBSTITUTE(実質収支比率等に係る経年分析!H$49,"▲","-")),2),NA())</f>
        <v>6.01</v>
      </c>
      <c r="E21" s="134">
        <f>IF(ISNUMBER(VALUE(SUBSTITUTE(実質収支比率等に係る経年分析!I$49,"▲","-"))),ROUND(VALUE(SUBSTITUTE(実質収支比率等に係る経年分析!I$49,"▲","-")),2),NA())</f>
        <v>5.72</v>
      </c>
      <c r="F21" s="134">
        <f>IF(ISNUMBER(VALUE(SUBSTITUTE(実質収支比率等に係る経年分析!J$49,"▲","-"))),ROUND(VALUE(SUBSTITUTE(実質収支比率等に係る経年分析!J$49,"▲","-")),2),NA())</f>
        <v>2.5299999999999998</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1.21</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農業集落排水事業特別会計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0.02</v>
      </c>
    </row>
    <row r="34" spans="1:16" x14ac:dyDescent="0.15">
      <c r="A34" s="135" t="str">
        <f>IF(連結実質赤字比率に係る赤字・黒字の構成分析!C$36="",NA(),連結実質赤字比率に係る赤字・黒字の構成分析!C$36)</f>
        <v>後期高齢者医療特別会計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0.02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0.03</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1.99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1.1200000000000001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1.33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1.77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1.63</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2.0299999999999998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1.92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3.14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3.41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3.29</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2303</v>
      </c>
      <c r="E42" s="136"/>
      <c r="F42" s="136"/>
      <c r="G42" s="136">
        <f>'実質公債費比率（分子）の構造'!L$52</f>
        <v>2388</v>
      </c>
      <c r="H42" s="136"/>
      <c r="I42" s="136"/>
      <c r="J42" s="136">
        <f>'実質公債費比率（分子）の構造'!M$52</f>
        <v>2486</v>
      </c>
      <c r="K42" s="136"/>
      <c r="L42" s="136"/>
      <c r="M42" s="136">
        <f>'実質公債費比率（分子）の構造'!N$52</f>
        <v>2508</v>
      </c>
      <c r="N42" s="136"/>
      <c r="O42" s="136"/>
      <c r="P42" s="136">
        <f>'実質公債費比率（分子）の構造'!O$52</f>
        <v>2575</v>
      </c>
    </row>
    <row r="43" spans="1:16" x14ac:dyDescent="0.15">
      <c r="A43" s="136" t="s">
        <v>52</v>
      </c>
      <c r="B43" s="136">
        <f>'実質公債費比率（分子）の構造'!K$51</f>
        <v>1</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x14ac:dyDescent="0.15">
      <c r="A44" s="136" t="s">
        <v>53</v>
      </c>
      <c r="B44" s="136">
        <f>'実質公債費比率（分子）の構造'!K$50</f>
        <v>206</v>
      </c>
      <c r="C44" s="136"/>
      <c r="D44" s="136"/>
      <c r="E44" s="136">
        <f>'実質公債費比率（分子）の構造'!L$50</f>
        <v>183</v>
      </c>
      <c r="F44" s="136"/>
      <c r="G44" s="136"/>
      <c r="H44" s="136">
        <f>'実質公債費比率（分子）の構造'!M$50</f>
        <v>144</v>
      </c>
      <c r="I44" s="136"/>
      <c r="J44" s="136"/>
      <c r="K44" s="136">
        <f>'実質公債費比率（分子）の構造'!N$50</f>
        <v>133</v>
      </c>
      <c r="L44" s="136"/>
      <c r="M44" s="136"/>
      <c r="N44" s="136">
        <f>'実質公債費比率（分子）の構造'!O$50</f>
        <v>127</v>
      </c>
      <c r="O44" s="136"/>
      <c r="P44" s="136"/>
    </row>
    <row r="45" spans="1:16" x14ac:dyDescent="0.15">
      <c r="A45" s="136" t="s">
        <v>54</v>
      </c>
      <c r="B45" s="136">
        <f>'実質公債費比率（分子）の構造'!K$49</f>
        <v>74</v>
      </c>
      <c r="C45" s="136"/>
      <c r="D45" s="136"/>
      <c r="E45" s="136">
        <f>'実質公債費比率（分子）の構造'!L$49</f>
        <v>67</v>
      </c>
      <c r="F45" s="136"/>
      <c r="G45" s="136"/>
      <c r="H45" s="136">
        <f>'実質公債費比率（分子）の構造'!M$49</f>
        <v>46</v>
      </c>
      <c r="I45" s="136"/>
      <c r="J45" s="136"/>
      <c r="K45" s="136">
        <f>'実質公債費比率（分子）の構造'!N$49</f>
        <v>40</v>
      </c>
      <c r="L45" s="136"/>
      <c r="M45" s="136"/>
      <c r="N45" s="136">
        <f>'実質公債費比率（分子）の構造'!O$49</f>
        <v>51</v>
      </c>
      <c r="O45" s="136"/>
      <c r="P45" s="136"/>
    </row>
    <row r="46" spans="1:16" x14ac:dyDescent="0.15">
      <c r="A46" s="136" t="s">
        <v>55</v>
      </c>
      <c r="B46" s="136">
        <f>'実質公債費比率（分子）の構造'!K$48</f>
        <v>500</v>
      </c>
      <c r="C46" s="136"/>
      <c r="D46" s="136"/>
      <c r="E46" s="136">
        <f>'実質公債費比率（分子）の構造'!L$48</f>
        <v>504</v>
      </c>
      <c r="F46" s="136"/>
      <c r="G46" s="136"/>
      <c r="H46" s="136">
        <f>'実質公債費比率（分子）の構造'!M$48</f>
        <v>505</v>
      </c>
      <c r="I46" s="136"/>
      <c r="J46" s="136"/>
      <c r="K46" s="136">
        <f>'実質公債費比率（分子）の構造'!N$48</f>
        <v>503</v>
      </c>
      <c r="L46" s="136"/>
      <c r="M46" s="136"/>
      <c r="N46" s="136">
        <f>'実質公債費比率（分子）の構造'!O$48</f>
        <v>520</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3475</v>
      </c>
      <c r="C49" s="136"/>
      <c r="D49" s="136"/>
      <c r="E49" s="136">
        <f>'実質公債費比率（分子）の構造'!L$45</f>
        <v>3539</v>
      </c>
      <c r="F49" s="136"/>
      <c r="G49" s="136"/>
      <c r="H49" s="136">
        <f>'実質公債費比率（分子）の構造'!M$45</f>
        <v>3532</v>
      </c>
      <c r="I49" s="136"/>
      <c r="J49" s="136"/>
      <c r="K49" s="136">
        <f>'実質公債費比率（分子）の構造'!N$45</f>
        <v>3333</v>
      </c>
      <c r="L49" s="136"/>
      <c r="M49" s="136"/>
      <c r="N49" s="136">
        <f>'実質公債費比率（分子）の構造'!O$45</f>
        <v>3265</v>
      </c>
      <c r="O49" s="136"/>
      <c r="P49" s="136"/>
    </row>
    <row r="50" spans="1:16" x14ac:dyDescent="0.15">
      <c r="A50" s="136" t="s">
        <v>59</v>
      </c>
      <c r="B50" s="136" t="e">
        <f>NA()</f>
        <v>#N/A</v>
      </c>
      <c r="C50" s="136">
        <f>IF(ISNUMBER('実質公債費比率（分子）の構造'!K$53),'実質公債費比率（分子）の構造'!K$53,NA())</f>
        <v>1953</v>
      </c>
      <c r="D50" s="136" t="e">
        <f>NA()</f>
        <v>#N/A</v>
      </c>
      <c r="E50" s="136" t="e">
        <f>NA()</f>
        <v>#N/A</v>
      </c>
      <c r="F50" s="136">
        <f>IF(ISNUMBER('実質公債費比率（分子）の構造'!L$53),'実質公債費比率（分子）の構造'!L$53,NA())</f>
        <v>1905</v>
      </c>
      <c r="G50" s="136" t="e">
        <f>NA()</f>
        <v>#N/A</v>
      </c>
      <c r="H50" s="136" t="e">
        <f>NA()</f>
        <v>#N/A</v>
      </c>
      <c r="I50" s="136">
        <f>IF(ISNUMBER('実質公債費比率（分子）の構造'!M$53),'実質公債費比率（分子）の構造'!M$53,NA())</f>
        <v>1741</v>
      </c>
      <c r="J50" s="136" t="e">
        <f>NA()</f>
        <v>#N/A</v>
      </c>
      <c r="K50" s="136" t="e">
        <f>NA()</f>
        <v>#N/A</v>
      </c>
      <c r="L50" s="136">
        <f>IF(ISNUMBER('実質公債費比率（分子）の構造'!N$53),'実質公債費比率（分子）の構造'!N$53,NA())</f>
        <v>1501</v>
      </c>
      <c r="M50" s="136" t="e">
        <f>NA()</f>
        <v>#N/A</v>
      </c>
      <c r="N50" s="136" t="e">
        <f>NA()</f>
        <v>#N/A</v>
      </c>
      <c r="O50" s="136">
        <f>IF(ISNUMBER('実質公債費比率（分子）の構造'!O$53),'実質公債費比率（分子）の構造'!O$53,NA())</f>
        <v>1388</v>
      </c>
      <c r="P50" s="136" t="e">
        <f>NA()</f>
        <v>#N/A</v>
      </c>
    </row>
    <row r="53" spans="1:16" x14ac:dyDescent="0.15">
      <c r="A53" s="104" t="s">
        <v>60</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26058</v>
      </c>
      <c r="E56" s="135"/>
      <c r="F56" s="135"/>
      <c r="G56" s="135">
        <f>'将来負担比率（分子）の構造'!J$51</f>
        <v>26124</v>
      </c>
      <c r="H56" s="135"/>
      <c r="I56" s="135"/>
      <c r="J56" s="135">
        <f>'将来負担比率（分子）の構造'!K$51</f>
        <v>26654</v>
      </c>
      <c r="K56" s="135"/>
      <c r="L56" s="135"/>
      <c r="M56" s="135">
        <f>'将来負担比率（分子）の構造'!L$51</f>
        <v>28852</v>
      </c>
      <c r="N56" s="135"/>
      <c r="O56" s="135"/>
      <c r="P56" s="135">
        <f>'将来負担比率（分子）の構造'!M$51</f>
        <v>29509</v>
      </c>
    </row>
    <row r="57" spans="1:16" x14ac:dyDescent="0.15">
      <c r="A57" s="135" t="s">
        <v>35</v>
      </c>
      <c r="B57" s="135"/>
      <c r="C57" s="135"/>
      <c r="D57" s="135">
        <f>'将来負担比率（分子）の構造'!I$50</f>
        <v>2621</v>
      </c>
      <c r="E57" s="135"/>
      <c r="F57" s="135"/>
      <c r="G57" s="135">
        <f>'将来負担比率（分子）の構造'!J$50</f>
        <v>2382</v>
      </c>
      <c r="H57" s="135"/>
      <c r="I57" s="135"/>
      <c r="J57" s="135">
        <f>'将来負担比率（分子）の構造'!K$50</f>
        <v>2142</v>
      </c>
      <c r="K57" s="135"/>
      <c r="L57" s="135"/>
      <c r="M57" s="135">
        <f>'将来負担比率（分子）の構造'!L$50</f>
        <v>1994</v>
      </c>
      <c r="N57" s="135"/>
      <c r="O57" s="135"/>
      <c r="P57" s="135">
        <f>'将来負担比率（分子）の構造'!M$50</f>
        <v>2072</v>
      </c>
    </row>
    <row r="58" spans="1:16" x14ac:dyDescent="0.15">
      <c r="A58" s="135" t="s">
        <v>34</v>
      </c>
      <c r="B58" s="135"/>
      <c r="C58" s="135"/>
      <c r="D58" s="135">
        <f>'将来負担比率（分子）の構造'!I$49</f>
        <v>1791</v>
      </c>
      <c r="E58" s="135"/>
      <c r="F58" s="135"/>
      <c r="G58" s="135">
        <f>'将来負担比率（分子）の構造'!J$49</f>
        <v>2062</v>
      </c>
      <c r="H58" s="135"/>
      <c r="I58" s="135"/>
      <c r="J58" s="135">
        <f>'将来負担比率（分子）の構造'!K$49</f>
        <v>3179</v>
      </c>
      <c r="K58" s="135"/>
      <c r="L58" s="135"/>
      <c r="M58" s="135">
        <f>'将来負担比率（分子）の構造'!L$49</f>
        <v>4468</v>
      </c>
      <c r="N58" s="135"/>
      <c r="O58" s="135"/>
      <c r="P58" s="135">
        <f>'将来負担比率（分子）の構造'!M$49</f>
        <v>5179</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3</v>
      </c>
      <c r="C61" s="135"/>
      <c r="D61" s="135"/>
      <c r="E61" s="135">
        <f>'将来負担比率（分子）の構造'!J$46</f>
        <v>2</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5711</v>
      </c>
      <c r="C62" s="135"/>
      <c r="D62" s="135"/>
      <c r="E62" s="135">
        <f>'将来負担比率（分子）の構造'!J$45</f>
        <v>5493</v>
      </c>
      <c r="F62" s="135"/>
      <c r="G62" s="135"/>
      <c r="H62" s="135">
        <f>'将来負担比率（分子）の構造'!K$45</f>
        <v>5548</v>
      </c>
      <c r="I62" s="135"/>
      <c r="J62" s="135"/>
      <c r="K62" s="135">
        <f>'将来負担比率（分子）の構造'!L$45</f>
        <v>5274</v>
      </c>
      <c r="L62" s="135"/>
      <c r="M62" s="135"/>
      <c r="N62" s="135">
        <f>'将来負担比率（分子）の構造'!M$45</f>
        <v>4966</v>
      </c>
      <c r="O62" s="135"/>
      <c r="P62" s="135"/>
    </row>
    <row r="63" spans="1:16" x14ac:dyDescent="0.15">
      <c r="A63" s="135" t="s">
        <v>28</v>
      </c>
      <c r="B63" s="135">
        <f>'将来負担比率（分子）の構造'!I$44</f>
        <v>259</v>
      </c>
      <c r="C63" s="135"/>
      <c r="D63" s="135"/>
      <c r="E63" s="135">
        <f>'将来負担比率（分子）の構造'!J$44</f>
        <v>492</v>
      </c>
      <c r="F63" s="135"/>
      <c r="G63" s="135"/>
      <c r="H63" s="135">
        <f>'将来負担比率（分子）の構造'!K$44</f>
        <v>767</v>
      </c>
      <c r="I63" s="135"/>
      <c r="J63" s="135"/>
      <c r="K63" s="135">
        <f>'将来負担比率（分子）の構造'!L$44</f>
        <v>1323</v>
      </c>
      <c r="L63" s="135"/>
      <c r="M63" s="135"/>
      <c r="N63" s="135">
        <f>'将来負担比率（分子）の構造'!M$44</f>
        <v>1460</v>
      </c>
      <c r="O63" s="135"/>
      <c r="P63" s="135"/>
    </row>
    <row r="64" spans="1:16" x14ac:dyDescent="0.15">
      <c r="A64" s="135" t="s">
        <v>27</v>
      </c>
      <c r="B64" s="135">
        <f>'将来負担比率（分子）の構造'!I$43</f>
        <v>9925</v>
      </c>
      <c r="C64" s="135"/>
      <c r="D64" s="135"/>
      <c r="E64" s="135">
        <f>'将来負担比率（分子）の構造'!J$43</f>
        <v>9543</v>
      </c>
      <c r="F64" s="135"/>
      <c r="G64" s="135"/>
      <c r="H64" s="135">
        <f>'将来負担比率（分子）の構造'!K$43</f>
        <v>9220</v>
      </c>
      <c r="I64" s="135"/>
      <c r="J64" s="135"/>
      <c r="K64" s="135">
        <f>'将来負担比率（分子）の構造'!L$43</f>
        <v>9032</v>
      </c>
      <c r="L64" s="135"/>
      <c r="M64" s="135"/>
      <c r="N64" s="135">
        <f>'将来負担比率（分子）の構造'!M$43</f>
        <v>8951</v>
      </c>
      <c r="O64" s="135"/>
      <c r="P64" s="135"/>
    </row>
    <row r="65" spans="1:16" x14ac:dyDescent="0.15">
      <c r="A65" s="135" t="s">
        <v>26</v>
      </c>
      <c r="B65" s="135">
        <f>'将来負担比率（分子）の構造'!I$42</f>
        <v>734</v>
      </c>
      <c r="C65" s="135"/>
      <c r="D65" s="135"/>
      <c r="E65" s="135">
        <f>'将来負担比率（分子）の構造'!J$42</f>
        <v>555</v>
      </c>
      <c r="F65" s="135"/>
      <c r="G65" s="135"/>
      <c r="H65" s="135">
        <f>'将来負担比率（分子）の構造'!K$42</f>
        <v>484</v>
      </c>
      <c r="I65" s="135"/>
      <c r="J65" s="135"/>
      <c r="K65" s="135">
        <f>'将来負担比率（分子）の構造'!L$42</f>
        <v>352</v>
      </c>
      <c r="L65" s="135"/>
      <c r="M65" s="135"/>
      <c r="N65" s="135">
        <f>'将来負担比率（分子）の構造'!M$42</f>
        <v>154</v>
      </c>
      <c r="O65" s="135"/>
      <c r="P65" s="135"/>
    </row>
    <row r="66" spans="1:16" x14ac:dyDescent="0.15">
      <c r="A66" s="135" t="s">
        <v>25</v>
      </c>
      <c r="B66" s="135">
        <f>'将来負担比率（分子）の構造'!I$41</f>
        <v>34659</v>
      </c>
      <c r="C66" s="135"/>
      <c r="D66" s="135"/>
      <c r="E66" s="135">
        <f>'将来負担比率（分子）の構造'!J$41</f>
        <v>34911</v>
      </c>
      <c r="F66" s="135"/>
      <c r="G66" s="135"/>
      <c r="H66" s="135">
        <f>'将来負担比率（分子）の構造'!K$41</f>
        <v>34999</v>
      </c>
      <c r="I66" s="135"/>
      <c r="J66" s="135"/>
      <c r="K66" s="135">
        <f>'将来負担比率（分子）の構造'!L$41</f>
        <v>35392</v>
      </c>
      <c r="L66" s="135"/>
      <c r="M66" s="135"/>
      <c r="N66" s="135">
        <f>'将来負担比率（分子）の構造'!M$41</f>
        <v>36410</v>
      </c>
      <c r="O66" s="135"/>
      <c r="P66" s="135"/>
    </row>
    <row r="67" spans="1:16" x14ac:dyDescent="0.15">
      <c r="A67" s="135" t="s">
        <v>63</v>
      </c>
      <c r="B67" s="135" t="e">
        <f>NA()</f>
        <v>#N/A</v>
      </c>
      <c r="C67" s="135">
        <f>IF(ISNUMBER('将来負担比率（分子）の構造'!I$52), IF('将来負担比率（分子）の構造'!I$52 &lt; 0, 0, '将来負担比率（分子）の構造'!I$52), NA())</f>
        <v>20822</v>
      </c>
      <c r="D67" s="135" t="e">
        <f>NA()</f>
        <v>#N/A</v>
      </c>
      <c r="E67" s="135" t="e">
        <f>NA()</f>
        <v>#N/A</v>
      </c>
      <c r="F67" s="135">
        <f>IF(ISNUMBER('将来負担比率（分子）の構造'!J$52), IF('将来負担比率（分子）の構造'!J$52 &lt; 0, 0, '将来負担比率（分子）の構造'!J$52), NA())</f>
        <v>20429</v>
      </c>
      <c r="G67" s="135" t="e">
        <f>NA()</f>
        <v>#N/A</v>
      </c>
      <c r="H67" s="135" t="e">
        <f>NA()</f>
        <v>#N/A</v>
      </c>
      <c r="I67" s="135">
        <f>IF(ISNUMBER('将来負担比率（分子）の構造'!K$52), IF('将来負担比率（分子）の構造'!K$52 &lt; 0, 0, '将来負担比率（分子）の構造'!K$52), NA())</f>
        <v>19044</v>
      </c>
      <c r="J67" s="135" t="e">
        <f>NA()</f>
        <v>#N/A</v>
      </c>
      <c r="K67" s="135" t="e">
        <f>NA()</f>
        <v>#N/A</v>
      </c>
      <c r="L67" s="135">
        <f>IF(ISNUMBER('将来負担比率（分子）の構造'!L$52), IF('将来負担比率（分子）の構造'!L$52 &lt; 0, 0, '将来負担比率（分子）の構造'!L$52), NA())</f>
        <v>16058</v>
      </c>
      <c r="M67" s="135" t="e">
        <f>NA()</f>
        <v>#N/A</v>
      </c>
      <c r="N67" s="135" t="e">
        <f>NA()</f>
        <v>#N/A</v>
      </c>
      <c r="O67" s="135">
        <f>IF(ISNUMBER('将来負担比率（分子）の構造'!M$52), IF('将来負担比率（分子）の構造'!M$52 &lt; 0, 0, '将来負担比率（分子）の構造'!M$52), NA())</f>
        <v>15181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2429341</v>
      </c>
      <c r="S5" s="639"/>
      <c r="T5" s="639"/>
      <c r="U5" s="639"/>
      <c r="V5" s="639"/>
      <c r="W5" s="639"/>
      <c r="X5" s="639"/>
      <c r="Y5" s="686"/>
      <c r="Z5" s="699">
        <v>9.6</v>
      </c>
      <c r="AA5" s="699"/>
      <c r="AB5" s="699"/>
      <c r="AC5" s="699"/>
      <c r="AD5" s="700">
        <v>2414055</v>
      </c>
      <c r="AE5" s="700"/>
      <c r="AF5" s="700"/>
      <c r="AG5" s="700"/>
      <c r="AH5" s="700"/>
      <c r="AI5" s="700"/>
      <c r="AJ5" s="700"/>
      <c r="AK5" s="700"/>
      <c r="AL5" s="687">
        <v>18.5</v>
      </c>
      <c r="AM5" s="656"/>
      <c r="AN5" s="656"/>
      <c r="AO5" s="688"/>
      <c r="AP5" s="675" t="s">
        <v>207</v>
      </c>
      <c r="AQ5" s="676"/>
      <c r="AR5" s="676"/>
      <c r="AS5" s="676"/>
      <c r="AT5" s="676"/>
      <c r="AU5" s="676"/>
      <c r="AV5" s="676"/>
      <c r="AW5" s="676"/>
      <c r="AX5" s="676"/>
      <c r="AY5" s="676"/>
      <c r="AZ5" s="676"/>
      <c r="BA5" s="676"/>
      <c r="BB5" s="676"/>
      <c r="BC5" s="676"/>
      <c r="BD5" s="676"/>
      <c r="BE5" s="676"/>
      <c r="BF5" s="677"/>
      <c r="BG5" s="588">
        <v>2426057</v>
      </c>
      <c r="BH5" s="589"/>
      <c r="BI5" s="589"/>
      <c r="BJ5" s="589"/>
      <c r="BK5" s="589"/>
      <c r="BL5" s="589"/>
      <c r="BM5" s="589"/>
      <c r="BN5" s="590"/>
      <c r="BO5" s="641">
        <v>99.9</v>
      </c>
      <c r="BP5" s="641"/>
      <c r="BQ5" s="641"/>
      <c r="BR5" s="641"/>
      <c r="BS5" s="642">
        <v>15286</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200</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x14ac:dyDescent="0.15">
      <c r="B6" s="585" t="s">
        <v>211</v>
      </c>
      <c r="C6" s="586"/>
      <c r="D6" s="586"/>
      <c r="E6" s="586"/>
      <c r="F6" s="586"/>
      <c r="G6" s="586"/>
      <c r="H6" s="586"/>
      <c r="I6" s="586"/>
      <c r="J6" s="586"/>
      <c r="K6" s="586"/>
      <c r="L6" s="586"/>
      <c r="M6" s="586"/>
      <c r="N6" s="586"/>
      <c r="O6" s="586"/>
      <c r="P6" s="586"/>
      <c r="Q6" s="587"/>
      <c r="R6" s="588">
        <v>182059</v>
      </c>
      <c r="S6" s="589"/>
      <c r="T6" s="589"/>
      <c r="U6" s="589"/>
      <c r="V6" s="589"/>
      <c r="W6" s="589"/>
      <c r="X6" s="589"/>
      <c r="Y6" s="590"/>
      <c r="Z6" s="641">
        <v>0.7</v>
      </c>
      <c r="AA6" s="641"/>
      <c r="AB6" s="641"/>
      <c r="AC6" s="641"/>
      <c r="AD6" s="642">
        <v>182059</v>
      </c>
      <c r="AE6" s="642"/>
      <c r="AF6" s="642"/>
      <c r="AG6" s="642"/>
      <c r="AH6" s="642"/>
      <c r="AI6" s="642"/>
      <c r="AJ6" s="642"/>
      <c r="AK6" s="642"/>
      <c r="AL6" s="611">
        <v>1.4</v>
      </c>
      <c r="AM6" s="643"/>
      <c r="AN6" s="643"/>
      <c r="AO6" s="644"/>
      <c r="AP6" s="585" t="s">
        <v>212</v>
      </c>
      <c r="AQ6" s="586"/>
      <c r="AR6" s="586"/>
      <c r="AS6" s="586"/>
      <c r="AT6" s="586"/>
      <c r="AU6" s="586"/>
      <c r="AV6" s="586"/>
      <c r="AW6" s="586"/>
      <c r="AX6" s="586"/>
      <c r="AY6" s="586"/>
      <c r="AZ6" s="586"/>
      <c r="BA6" s="586"/>
      <c r="BB6" s="586"/>
      <c r="BC6" s="586"/>
      <c r="BD6" s="586"/>
      <c r="BE6" s="586"/>
      <c r="BF6" s="587"/>
      <c r="BG6" s="588">
        <v>2426057</v>
      </c>
      <c r="BH6" s="589"/>
      <c r="BI6" s="589"/>
      <c r="BJ6" s="589"/>
      <c r="BK6" s="589"/>
      <c r="BL6" s="589"/>
      <c r="BM6" s="589"/>
      <c r="BN6" s="590"/>
      <c r="BO6" s="641">
        <v>99.9</v>
      </c>
      <c r="BP6" s="641"/>
      <c r="BQ6" s="641"/>
      <c r="BR6" s="641"/>
      <c r="BS6" s="642">
        <v>15286</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230733</v>
      </c>
      <c r="CS6" s="589"/>
      <c r="CT6" s="589"/>
      <c r="CU6" s="589"/>
      <c r="CV6" s="589"/>
      <c r="CW6" s="589"/>
      <c r="CX6" s="589"/>
      <c r="CY6" s="590"/>
      <c r="CZ6" s="641">
        <v>0.9</v>
      </c>
      <c r="DA6" s="641"/>
      <c r="DB6" s="641"/>
      <c r="DC6" s="641"/>
      <c r="DD6" s="594" t="s">
        <v>214</v>
      </c>
      <c r="DE6" s="589"/>
      <c r="DF6" s="589"/>
      <c r="DG6" s="589"/>
      <c r="DH6" s="589"/>
      <c r="DI6" s="589"/>
      <c r="DJ6" s="589"/>
      <c r="DK6" s="589"/>
      <c r="DL6" s="589"/>
      <c r="DM6" s="589"/>
      <c r="DN6" s="589"/>
      <c r="DO6" s="589"/>
      <c r="DP6" s="590"/>
      <c r="DQ6" s="594">
        <v>230733</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4062</v>
      </c>
      <c r="S7" s="589"/>
      <c r="T7" s="589"/>
      <c r="U7" s="589"/>
      <c r="V7" s="589"/>
      <c r="W7" s="589"/>
      <c r="X7" s="589"/>
      <c r="Y7" s="590"/>
      <c r="Z7" s="641">
        <v>0</v>
      </c>
      <c r="AA7" s="641"/>
      <c r="AB7" s="641"/>
      <c r="AC7" s="641"/>
      <c r="AD7" s="642">
        <v>4062</v>
      </c>
      <c r="AE7" s="642"/>
      <c r="AF7" s="642"/>
      <c r="AG7" s="642"/>
      <c r="AH7" s="642"/>
      <c r="AI7" s="642"/>
      <c r="AJ7" s="642"/>
      <c r="AK7" s="642"/>
      <c r="AL7" s="611">
        <v>0</v>
      </c>
      <c r="AM7" s="643"/>
      <c r="AN7" s="643"/>
      <c r="AO7" s="644"/>
      <c r="AP7" s="585" t="s">
        <v>216</v>
      </c>
      <c r="AQ7" s="586"/>
      <c r="AR7" s="586"/>
      <c r="AS7" s="586"/>
      <c r="AT7" s="586"/>
      <c r="AU7" s="586"/>
      <c r="AV7" s="586"/>
      <c r="AW7" s="586"/>
      <c r="AX7" s="586"/>
      <c r="AY7" s="586"/>
      <c r="AZ7" s="586"/>
      <c r="BA7" s="586"/>
      <c r="BB7" s="586"/>
      <c r="BC7" s="586"/>
      <c r="BD7" s="586"/>
      <c r="BE7" s="586"/>
      <c r="BF7" s="587"/>
      <c r="BG7" s="588">
        <v>952014</v>
      </c>
      <c r="BH7" s="589"/>
      <c r="BI7" s="589"/>
      <c r="BJ7" s="589"/>
      <c r="BK7" s="589"/>
      <c r="BL7" s="589"/>
      <c r="BM7" s="589"/>
      <c r="BN7" s="590"/>
      <c r="BO7" s="641">
        <v>39.200000000000003</v>
      </c>
      <c r="BP7" s="641"/>
      <c r="BQ7" s="641"/>
      <c r="BR7" s="641"/>
      <c r="BS7" s="642">
        <v>15286</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2748408</v>
      </c>
      <c r="CS7" s="589"/>
      <c r="CT7" s="589"/>
      <c r="CU7" s="589"/>
      <c r="CV7" s="589"/>
      <c r="CW7" s="589"/>
      <c r="CX7" s="589"/>
      <c r="CY7" s="590"/>
      <c r="CZ7" s="641">
        <v>11.2</v>
      </c>
      <c r="DA7" s="641"/>
      <c r="DB7" s="641"/>
      <c r="DC7" s="641"/>
      <c r="DD7" s="594">
        <v>54541</v>
      </c>
      <c r="DE7" s="589"/>
      <c r="DF7" s="589"/>
      <c r="DG7" s="589"/>
      <c r="DH7" s="589"/>
      <c r="DI7" s="589"/>
      <c r="DJ7" s="589"/>
      <c r="DK7" s="589"/>
      <c r="DL7" s="589"/>
      <c r="DM7" s="589"/>
      <c r="DN7" s="589"/>
      <c r="DO7" s="589"/>
      <c r="DP7" s="590"/>
      <c r="DQ7" s="594">
        <v>2503037</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9254</v>
      </c>
      <c r="S8" s="589"/>
      <c r="T8" s="589"/>
      <c r="U8" s="589"/>
      <c r="V8" s="589"/>
      <c r="W8" s="589"/>
      <c r="X8" s="589"/>
      <c r="Y8" s="590"/>
      <c r="Z8" s="641">
        <v>0</v>
      </c>
      <c r="AA8" s="641"/>
      <c r="AB8" s="641"/>
      <c r="AC8" s="641"/>
      <c r="AD8" s="642">
        <v>9254</v>
      </c>
      <c r="AE8" s="642"/>
      <c r="AF8" s="642"/>
      <c r="AG8" s="642"/>
      <c r="AH8" s="642"/>
      <c r="AI8" s="642"/>
      <c r="AJ8" s="642"/>
      <c r="AK8" s="642"/>
      <c r="AL8" s="611">
        <v>0.1</v>
      </c>
      <c r="AM8" s="643"/>
      <c r="AN8" s="643"/>
      <c r="AO8" s="644"/>
      <c r="AP8" s="585" t="s">
        <v>219</v>
      </c>
      <c r="AQ8" s="586"/>
      <c r="AR8" s="586"/>
      <c r="AS8" s="586"/>
      <c r="AT8" s="586"/>
      <c r="AU8" s="586"/>
      <c r="AV8" s="586"/>
      <c r="AW8" s="586"/>
      <c r="AX8" s="586"/>
      <c r="AY8" s="586"/>
      <c r="AZ8" s="586"/>
      <c r="BA8" s="586"/>
      <c r="BB8" s="586"/>
      <c r="BC8" s="586"/>
      <c r="BD8" s="586"/>
      <c r="BE8" s="586"/>
      <c r="BF8" s="587"/>
      <c r="BG8" s="588">
        <v>46402</v>
      </c>
      <c r="BH8" s="589"/>
      <c r="BI8" s="589"/>
      <c r="BJ8" s="589"/>
      <c r="BK8" s="589"/>
      <c r="BL8" s="589"/>
      <c r="BM8" s="589"/>
      <c r="BN8" s="590"/>
      <c r="BO8" s="641">
        <v>1.9</v>
      </c>
      <c r="BP8" s="641"/>
      <c r="BQ8" s="641"/>
      <c r="BR8" s="641"/>
      <c r="BS8" s="594" t="s">
        <v>111</v>
      </c>
      <c r="BT8" s="589"/>
      <c r="BU8" s="589"/>
      <c r="BV8" s="589"/>
      <c r="BW8" s="589"/>
      <c r="BX8" s="589"/>
      <c r="BY8" s="589"/>
      <c r="BZ8" s="589"/>
      <c r="CA8" s="589"/>
      <c r="CB8" s="624"/>
      <c r="CD8" s="625" t="s">
        <v>220</v>
      </c>
      <c r="CE8" s="622"/>
      <c r="CF8" s="622"/>
      <c r="CG8" s="622"/>
      <c r="CH8" s="622"/>
      <c r="CI8" s="622"/>
      <c r="CJ8" s="622"/>
      <c r="CK8" s="622"/>
      <c r="CL8" s="622"/>
      <c r="CM8" s="622"/>
      <c r="CN8" s="622"/>
      <c r="CO8" s="622"/>
      <c r="CP8" s="622"/>
      <c r="CQ8" s="623"/>
      <c r="CR8" s="588">
        <v>6494544</v>
      </c>
      <c r="CS8" s="589"/>
      <c r="CT8" s="589"/>
      <c r="CU8" s="589"/>
      <c r="CV8" s="589"/>
      <c r="CW8" s="589"/>
      <c r="CX8" s="589"/>
      <c r="CY8" s="590"/>
      <c r="CZ8" s="641">
        <v>26.4</v>
      </c>
      <c r="DA8" s="641"/>
      <c r="DB8" s="641"/>
      <c r="DC8" s="641"/>
      <c r="DD8" s="594">
        <v>38801</v>
      </c>
      <c r="DE8" s="589"/>
      <c r="DF8" s="589"/>
      <c r="DG8" s="589"/>
      <c r="DH8" s="589"/>
      <c r="DI8" s="589"/>
      <c r="DJ8" s="589"/>
      <c r="DK8" s="589"/>
      <c r="DL8" s="589"/>
      <c r="DM8" s="589"/>
      <c r="DN8" s="589"/>
      <c r="DO8" s="589"/>
      <c r="DP8" s="590"/>
      <c r="DQ8" s="594">
        <v>3282403</v>
      </c>
      <c r="DR8" s="589"/>
      <c r="DS8" s="589"/>
      <c r="DT8" s="589"/>
      <c r="DU8" s="589"/>
      <c r="DV8" s="589"/>
      <c r="DW8" s="589"/>
      <c r="DX8" s="589"/>
      <c r="DY8" s="589"/>
      <c r="DZ8" s="589"/>
      <c r="EA8" s="589"/>
      <c r="EB8" s="589"/>
      <c r="EC8" s="624"/>
    </row>
    <row r="9" spans="2:143" ht="11.25" customHeight="1" x14ac:dyDescent="0.15">
      <c r="B9" s="585" t="s">
        <v>221</v>
      </c>
      <c r="C9" s="586"/>
      <c r="D9" s="586"/>
      <c r="E9" s="586"/>
      <c r="F9" s="586"/>
      <c r="G9" s="586"/>
      <c r="H9" s="586"/>
      <c r="I9" s="586"/>
      <c r="J9" s="586"/>
      <c r="K9" s="586"/>
      <c r="L9" s="586"/>
      <c r="M9" s="586"/>
      <c r="N9" s="586"/>
      <c r="O9" s="586"/>
      <c r="P9" s="586"/>
      <c r="Q9" s="587"/>
      <c r="R9" s="588">
        <v>3858</v>
      </c>
      <c r="S9" s="589"/>
      <c r="T9" s="589"/>
      <c r="U9" s="589"/>
      <c r="V9" s="589"/>
      <c r="W9" s="589"/>
      <c r="X9" s="589"/>
      <c r="Y9" s="590"/>
      <c r="Z9" s="641">
        <v>0</v>
      </c>
      <c r="AA9" s="641"/>
      <c r="AB9" s="641"/>
      <c r="AC9" s="641"/>
      <c r="AD9" s="642">
        <v>3858</v>
      </c>
      <c r="AE9" s="642"/>
      <c r="AF9" s="642"/>
      <c r="AG9" s="642"/>
      <c r="AH9" s="642"/>
      <c r="AI9" s="642"/>
      <c r="AJ9" s="642"/>
      <c r="AK9" s="642"/>
      <c r="AL9" s="611">
        <v>0</v>
      </c>
      <c r="AM9" s="643"/>
      <c r="AN9" s="643"/>
      <c r="AO9" s="644"/>
      <c r="AP9" s="585" t="s">
        <v>222</v>
      </c>
      <c r="AQ9" s="586"/>
      <c r="AR9" s="586"/>
      <c r="AS9" s="586"/>
      <c r="AT9" s="586"/>
      <c r="AU9" s="586"/>
      <c r="AV9" s="586"/>
      <c r="AW9" s="586"/>
      <c r="AX9" s="586"/>
      <c r="AY9" s="586"/>
      <c r="AZ9" s="586"/>
      <c r="BA9" s="586"/>
      <c r="BB9" s="586"/>
      <c r="BC9" s="586"/>
      <c r="BD9" s="586"/>
      <c r="BE9" s="586"/>
      <c r="BF9" s="587"/>
      <c r="BG9" s="588">
        <v>750614</v>
      </c>
      <c r="BH9" s="589"/>
      <c r="BI9" s="589"/>
      <c r="BJ9" s="589"/>
      <c r="BK9" s="589"/>
      <c r="BL9" s="589"/>
      <c r="BM9" s="589"/>
      <c r="BN9" s="590"/>
      <c r="BO9" s="641">
        <v>30.9</v>
      </c>
      <c r="BP9" s="641"/>
      <c r="BQ9" s="641"/>
      <c r="BR9" s="641"/>
      <c r="BS9" s="594" t="s">
        <v>111</v>
      </c>
      <c r="BT9" s="589"/>
      <c r="BU9" s="589"/>
      <c r="BV9" s="589"/>
      <c r="BW9" s="589"/>
      <c r="BX9" s="589"/>
      <c r="BY9" s="589"/>
      <c r="BZ9" s="589"/>
      <c r="CA9" s="589"/>
      <c r="CB9" s="624"/>
      <c r="CD9" s="625" t="s">
        <v>223</v>
      </c>
      <c r="CE9" s="622"/>
      <c r="CF9" s="622"/>
      <c r="CG9" s="622"/>
      <c r="CH9" s="622"/>
      <c r="CI9" s="622"/>
      <c r="CJ9" s="622"/>
      <c r="CK9" s="622"/>
      <c r="CL9" s="622"/>
      <c r="CM9" s="622"/>
      <c r="CN9" s="622"/>
      <c r="CO9" s="622"/>
      <c r="CP9" s="622"/>
      <c r="CQ9" s="623"/>
      <c r="CR9" s="588">
        <v>1881142</v>
      </c>
      <c r="CS9" s="589"/>
      <c r="CT9" s="589"/>
      <c r="CU9" s="589"/>
      <c r="CV9" s="589"/>
      <c r="CW9" s="589"/>
      <c r="CX9" s="589"/>
      <c r="CY9" s="590"/>
      <c r="CZ9" s="641">
        <v>7.7</v>
      </c>
      <c r="DA9" s="641"/>
      <c r="DB9" s="641"/>
      <c r="DC9" s="641"/>
      <c r="DD9" s="594">
        <v>6364</v>
      </c>
      <c r="DE9" s="589"/>
      <c r="DF9" s="589"/>
      <c r="DG9" s="589"/>
      <c r="DH9" s="589"/>
      <c r="DI9" s="589"/>
      <c r="DJ9" s="589"/>
      <c r="DK9" s="589"/>
      <c r="DL9" s="589"/>
      <c r="DM9" s="589"/>
      <c r="DN9" s="589"/>
      <c r="DO9" s="589"/>
      <c r="DP9" s="590"/>
      <c r="DQ9" s="594">
        <v>1274258</v>
      </c>
      <c r="DR9" s="589"/>
      <c r="DS9" s="589"/>
      <c r="DT9" s="589"/>
      <c r="DU9" s="589"/>
      <c r="DV9" s="589"/>
      <c r="DW9" s="589"/>
      <c r="DX9" s="589"/>
      <c r="DY9" s="589"/>
      <c r="DZ9" s="589"/>
      <c r="EA9" s="589"/>
      <c r="EB9" s="589"/>
      <c r="EC9" s="624"/>
    </row>
    <row r="10" spans="2:143" ht="11.25" customHeight="1" x14ac:dyDescent="0.15">
      <c r="B10" s="585" t="s">
        <v>224</v>
      </c>
      <c r="C10" s="586"/>
      <c r="D10" s="586"/>
      <c r="E10" s="586"/>
      <c r="F10" s="586"/>
      <c r="G10" s="586"/>
      <c r="H10" s="586"/>
      <c r="I10" s="586"/>
      <c r="J10" s="586"/>
      <c r="K10" s="586"/>
      <c r="L10" s="586"/>
      <c r="M10" s="586"/>
      <c r="N10" s="586"/>
      <c r="O10" s="586"/>
      <c r="P10" s="586"/>
      <c r="Q10" s="587"/>
      <c r="R10" s="588">
        <v>375036</v>
      </c>
      <c r="S10" s="589"/>
      <c r="T10" s="589"/>
      <c r="U10" s="589"/>
      <c r="V10" s="589"/>
      <c r="W10" s="589"/>
      <c r="X10" s="589"/>
      <c r="Y10" s="590"/>
      <c r="Z10" s="641">
        <v>1.5</v>
      </c>
      <c r="AA10" s="641"/>
      <c r="AB10" s="641"/>
      <c r="AC10" s="641"/>
      <c r="AD10" s="642">
        <v>375036</v>
      </c>
      <c r="AE10" s="642"/>
      <c r="AF10" s="642"/>
      <c r="AG10" s="642"/>
      <c r="AH10" s="642"/>
      <c r="AI10" s="642"/>
      <c r="AJ10" s="642"/>
      <c r="AK10" s="642"/>
      <c r="AL10" s="611">
        <v>2.9</v>
      </c>
      <c r="AM10" s="643"/>
      <c r="AN10" s="643"/>
      <c r="AO10" s="644"/>
      <c r="AP10" s="585" t="s">
        <v>225</v>
      </c>
      <c r="AQ10" s="586"/>
      <c r="AR10" s="586"/>
      <c r="AS10" s="586"/>
      <c r="AT10" s="586"/>
      <c r="AU10" s="586"/>
      <c r="AV10" s="586"/>
      <c r="AW10" s="586"/>
      <c r="AX10" s="586"/>
      <c r="AY10" s="586"/>
      <c r="AZ10" s="586"/>
      <c r="BA10" s="586"/>
      <c r="BB10" s="586"/>
      <c r="BC10" s="586"/>
      <c r="BD10" s="586"/>
      <c r="BE10" s="586"/>
      <c r="BF10" s="587"/>
      <c r="BG10" s="588">
        <v>60998</v>
      </c>
      <c r="BH10" s="589"/>
      <c r="BI10" s="589"/>
      <c r="BJ10" s="589"/>
      <c r="BK10" s="589"/>
      <c r="BL10" s="589"/>
      <c r="BM10" s="589"/>
      <c r="BN10" s="590"/>
      <c r="BO10" s="641">
        <v>2.5</v>
      </c>
      <c r="BP10" s="641"/>
      <c r="BQ10" s="641"/>
      <c r="BR10" s="641"/>
      <c r="BS10" s="594" t="s">
        <v>111</v>
      </c>
      <c r="BT10" s="589"/>
      <c r="BU10" s="589"/>
      <c r="BV10" s="589"/>
      <c r="BW10" s="589"/>
      <c r="BX10" s="589"/>
      <c r="BY10" s="589"/>
      <c r="BZ10" s="589"/>
      <c r="CA10" s="589"/>
      <c r="CB10" s="624"/>
      <c r="CD10" s="625" t="s">
        <v>226</v>
      </c>
      <c r="CE10" s="622"/>
      <c r="CF10" s="622"/>
      <c r="CG10" s="622"/>
      <c r="CH10" s="622"/>
      <c r="CI10" s="622"/>
      <c r="CJ10" s="622"/>
      <c r="CK10" s="622"/>
      <c r="CL10" s="622"/>
      <c r="CM10" s="622"/>
      <c r="CN10" s="622"/>
      <c r="CO10" s="622"/>
      <c r="CP10" s="622"/>
      <c r="CQ10" s="623"/>
      <c r="CR10" s="588">
        <v>169131</v>
      </c>
      <c r="CS10" s="589"/>
      <c r="CT10" s="589"/>
      <c r="CU10" s="589"/>
      <c r="CV10" s="589"/>
      <c r="CW10" s="589"/>
      <c r="CX10" s="589"/>
      <c r="CY10" s="590"/>
      <c r="CZ10" s="641">
        <v>0.7</v>
      </c>
      <c r="DA10" s="641"/>
      <c r="DB10" s="641"/>
      <c r="DC10" s="641"/>
      <c r="DD10" s="594" t="s">
        <v>111</v>
      </c>
      <c r="DE10" s="589"/>
      <c r="DF10" s="589"/>
      <c r="DG10" s="589"/>
      <c r="DH10" s="589"/>
      <c r="DI10" s="589"/>
      <c r="DJ10" s="589"/>
      <c r="DK10" s="589"/>
      <c r="DL10" s="589"/>
      <c r="DM10" s="589"/>
      <c r="DN10" s="589"/>
      <c r="DO10" s="589"/>
      <c r="DP10" s="590"/>
      <c r="DQ10" s="594">
        <v>18552</v>
      </c>
      <c r="DR10" s="589"/>
      <c r="DS10" s="589"/>
      <c r="DT10" s="589"/>
      <c r="DU10" s="589"/>
      <c r="DV10" s="589"/>
      <c r="DW10" s="589"/>
      <c r="DX10" s="589"/>
      <c r="DY10" s="589"/>
      <c r="DZ10" s="589"/>
      <c r="EA10" s="589"/>
      <c r="EB10" s="589"/>
      <c r="EC10" s="624"/>
    </row>
    <row r="11" spans="2:143" ht="11.25" customHeight="1" x14ac:dyDescent="0.15">
      <c r="B11" s="585" t="s">
        <v>227</v>
      </c>
      <c r="C11" s="586"/>
      <c r="D11" s="586"/>
      <c r="E11" s="586"/>
      <c r="F11" s="586"/>
      <c r="G11" s="586"/>
      <c r="H11" s="586"/>
      <c r="I11" s="586"/>
      <c r="J11" s="586"/>
      <c r="K11" s="586"/>
      <c r="L11" s="586"/>
      <c r="M11" s="586"/>
      <c r="N11" s="586"/>
      <c r="O11" s="586"/>
      <c r="P11" s="586"/>
      <c r="Q11" s="587"/>
      <c r="R11" s="588" t="s">
        <v>111</v>
      </c>
      <c r="S11" s="589"/>
      <c r="T11" s="589"/>
      <c r="U11" s="589"/>
      <c r="V11" s="589"/>
      <c r="W11" s="589"/>
      <c r="X11" s="589"/>
      <c r="Y11" s="590"/>
      <c r="Z11" s="641" t="s">
        <v>111</v>
      </c>
      <c r="AA11" s="641"/>
      <c r="AB11" s="641"/>
      <c r="AC11" s="641"/>
      <c r="AD11" s="642" t="s">
        <v>111</v>
      </c>
      <c r="AE11" s="642"/>
      <c r="AF11" s="642"/>
      <c r="AG11" s="642"/>
      <c r="AH11" s="642"/>
      <c r="AI11" s="642"/>
      <c r="AJ11" s="642"/>
      <c r="AK11" s="642"/>
      <c r="AL11" s="611" t="s">
        <v>111</v>
      </c>
      <c r="AM11" s="643"/>
      <c r="AN11" s="643"/>
      <c r="AO11" s="644"/>
      <c r="AP11" s="585" t="s">
        <v>228</v>
      </c>
      <c r="AQ11" s="586"/>
      <c r="AR11" s="586"/>
      <c r="AS11" s="586"/>
      <c r="AT11" s="586"/>
      <c r="AU11" s="586"/>
      <c r="AV11" s="586"/>
      <c r="AW11" s="586"/>
      <c r="AX11" s="586"/>
      <c r="AY11" s="586"/>
      <c r="AZ11" s="586"/>
      <c r="BA11" s="586"/>
      <c r="BB11" s="586"/>
      <c r="BC11" s="586"/>
      <c r="BD11" s="586"/>
      <c r="BE11" s="586"/>
      <c r="BF11" s="587"/>
      <c r="BG11" s="588">
        <v>94000</v>
      </c>
      <c r="BH11" s="589"/>
      <c r="BI11" s="589"/>
      <c r="BJ11" s="589"/>
      <c r="BK11" s="589"/>
      <c r="BL11" s="589"/>
      <c r="BM11" s="589"/>
      <c r="BN11" s="590"/>
      <c r="BO11" s="641">
        <v>3.9</v>
      </c>
      <c r="BP11" s="641"/>
      <c r="BQ11" s="641"/>
      <c r="BR11" s="641"/>
      <c r="BS11" s="594">
        <v>15286</v>
      </c>
      <c r="BT11" s="589"/>
      <c r="BU11" s="589"/>
      <c r="BV11" s="589"/>
      <c r="BW11" s="589"/>
      <c r="BX11" s="589"/>
      <c r="BY11" s="589"/>
      <c r="BZ11" s="589"/>
      <c r="CA11" s="589"/>
      <c r="CB11" s="624"/>
      <c r="CD11" s="625" t="s">
        <v>229</v>
      </c>
      <c r="CE11" s="622"/>
      <c r="CF11" s="622"/>
      <c r="CG11" s="622"/>
      <c r="CH11" s="622"/>
      <c r="CI11" s="622"/>
      <c r="CJ11" s="622"/>
      <c r="CK11" s="622"/>
      <c r="CL11" s="622"/>
      <c r="CM11" s="622"/>
      <c r="CN11" s="622"/>
      <c r="CO11" s="622"/>
      <c r="CP11" s="622"/>
      <c r="CQ11" s="623"/>
      <c r="CR11" s="588">
        <v>3707789</v>
      </c>
      <c r="CS11" s="589"/>
      <c r="CT11" s="589"/>
      <c r="CU11" s="589"/>
      <c r="CV11" s="589"/>
      <c r="CW11" s="589"/>
      <c r="CX11" s="589"/>
      <c r="CY11" s="590"/>
      <c r="CZ11" s="641">
        <v>15.1</v>
      </c>
      <c r="DA11" s="641"/>
      <c r="DB11" s="641"/>
      <c r="DC11" s="641"/>
      <c r="DD11" s="594">
        <v>458006</v>
      </c>
      <c r="DE11" s="589"/>
      <c r="DF11" s="589"/>
      <c r="DG11" s="589"/>
      <c r="DH11" s="589"/>
      <c r="DI11" s="589"/>
      <c r="DJ11" s="589"/>
      <c r="DK11" s="589"/>
      <c r="DL11" s="589"/>
      <c r="DM11" s="589"/>
      <c r="DN11" s="589"/>
      <c r="DO11" s="589"/>
      <c r="DP11" s="590"/>
      <c r="DQ11" s="594">
        <v>1510385</v>
      </c>
      <c r="DR11" s="589"/>
      <c r="DS11" s="589"/>
      <c r="DT11" s="589"/>
      <c r="DU11" s="589"/>
      <c r="DV11" s="589"/>
      <c r="DW11" s="589"/>
      <c r="DX11" s="589"/>
      <c r="DY11" s="589"/>
      <c r="DZ11" s="589"/>
      <c r="EA11" s="589"/>
      <c r="EB11" s="589"/>
      <c r="EC11" s="624"/>
    </row>
    <row r="12" spans="2:143" ht="11.25" customHeight="1" x14ac:dyDescent="0.15">
      <c r="B12" s="585" t="s">
        <v>230</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231</v>
      </c>
      <c r="AQ12" s="586"/>
      <c r="AR12" s="586"/>
      <c r="AS12" s="586"/>
      <c r="AT12" s="586"/>
      <c r="AU12" s="586"/>
      <c r="AV12" s="586"/>
      <c r="AW12" s="586"/>
      <c r="AX12" s="586"/>
      <c r="AY12" s="586"/>
      <c r="AZ12" s="586"/>
      <c r="BA12" s="586"/>
      <c r="BB12" s="586"/>
      <c r="BC12" s="586"/>
      <c r="BD12" s="586"/>
      <c r="BE12" s="586"/>
      <c r="BF12" s="587"/>
      <c r="BG12" s="588">
        <v>1079926</v>
      </c>
      <c r="BH12" s="589"/>
      <c r="BI12" s="589"/>
      <c r="BJ12" s="589"/>
      <c r="BK12" s="589"/>
      <c r="BL12" s="589"/>
      <c r="BM12" s="589"/>
      <c r="BN12" s="590"/>
      <c r="BO12" s="641">
        <v>44.5</v>
      </c>
      <c r="BP12" s="641"/>
      <c r="BQ12" s="641"/>
      <c r="BR12" s="641"/>
      <c r="BS12" s="594" t="s">
        <v>111</v>
      </c>
      <c r="BT12" s="589"/>
      <c r="BU12" s="589"/>
      <c r="BV12" s="589"/>
      <c r="BW12" s="589"/>
      <c r="BX12" s="589"/>
      <c r="BY12" s="589"/>
      <c r="BZ12" s="589"/>
      <c r="CA12" s="589"/>
      <c r="CB12" s="624"/>
      <c r="CD12" s="625" t="s">
        <v>232</v>
      </c>
      <c r="CE12" s="622"/>
      <c r="CF12" s="622"/>
      <c r="CG12" s="622"/>
      <c r="CH12" s="622"/>
      <c r="CI12" s="622"/>
      <c r="CJ12" s="622"/>
      <c r="CK12" s="622"/>
      <c r="CL12" s="622"/>
      <c r="CM12" s="622"/>
      <c r="CN12" s="622"/>
      <c r="CO12" s="622"/>
      <c r="CP12" s="622"/>
      <c r="CQ12" s="623"/>
      <c r="CR12" s="588">
        <v>242257</v>
      </c>
      <c r="CS12" s="589"/>
      <c r="CT12" s="589"/>
      <c r="CU12" s="589"/>
      <c r="CV12" s="589"/>
      <c r="CW12" s="589"/>
      <c r="CX12" s="589"/>
      <c r="CY12" s="590"/>
      <c r="CZ12" s="641">
        <v>1</v>
      </c>
      <c r="DA12" s="641"/>
      <c r="DB12" s="641"/>
      <c r="DC12" s="641"/>
      <c r="DD12" s="594">
        <v>96463</v>
      </c>
      <c r="DE12" s="589"/>
      <c r="DF12" s="589"/>
      <c r="DG12" s="589"/>
      <c r="DH12" s="589"/>
      <c r="DI12" s="589"/>
      <c r="DJ12" s="589"/>
      <c r="DK12" s="589"/>
      <c r="DL12" s="589"/>
      <c r="DM12" s="589"/>
      <c r="DN12" s="589"/>
      <c r="DO12" s="589"/>
      <c r="DP12" s="590"/>
      <c r="DQ12" s="594">
        <v>111558</v>
      </c>
      <c r="DR12" s="589"/>
      <c r="DS12" s="589"/>
      <c r="DT12" s="589"/>
      <c r="DU12" s="589"/>
      <c r="DV12" s="589"/>
      <c r="DW12" s="589"/>
      <c r="DX12" s="589"/>
      <c r="DY12" s="589"/>
      <c r="DZ12" s="589"/>
      <c r="EA12" s="589"/>
      <c r="EB12" s="589"/>
      <c r="EC12" s="624"/>
    </row>
    <row r="13" spans="2:143" ht="11.25" customHeight="1" x14ac:dyDescent="0.15">
      <c r="B13" s="585" t="s">
        <v>233</v>
      </c>
      <c r="C13" s="586"/>
      <c r="D13" s="586"/>
      <c r="E13" s="586"/>
      <c r="F13" s="586"/>
      <c r="G13" s="586"/>
      <c r="H13" s="586"/>
      <c r="I13" s="586"/>
      <c r="J13" s="586"/>
      <c r="K13" s="586"/>
      <c r="L13" s="586"/>
      <c r="M13" s="586"/>
      <c r="N13" s="586"/>
      <c r="O13" s="586"/>
      <c r="P13" s="586"/>
      <c r="Q13" s="587"/>
      <c r="R13" s="588">
        <v>23467</v>
      </c>
      <c r="S13" s="589"/>
      <c r="T13" s="589"/>
      <c r="U13" s="589"/>
      <c r="V13" s="589"/>
      <c r="W13" s="589"/>
      <c r="X13" s="589"/>
      <c r="Y13" s="590"/>
      <c r="Z13" s="641">
        <v>0.1</v>
      </c>
      <c r="AA13" s="641"/>
      <c r="AB13" s="641"/>
      <c r="AC13" s="641"/>
      <c r="AD13" s="642">
        <v>23467</v>
      </c>
      <c r="AE13" s="642"/>
      <c r="AF13" s="642"/>
      <c r="AG13" s="642"/>
      <c r="AH13" s="642"/>
      <c r="AI13" s="642"/>
      <c r="AJ13" s="642"/>
      <c r="AK13" s="642"/>
      <c r="AL13" s="611">
        <v>0.2</v>
      </c>
      <c r="AM13" s="643"/>
      <c r="AN13" s="643"/>
      <c r="AO13" s="644"/>
      <c r="AP13" s="585" t="s">
        <v>234</v>
      </c>
      <c r="AQ13" s="586"/>
      <c r="AR13" s="586"/>
      <c r="AS13" s="586"/>
      <c r="AT13" s="586"/>
      <c r="AU13" s="586"/>
      <c r="AV13" s="586"/>
      <c r="AW13" s="586"/>
      <c r="AX13" s="586"/>
      <c r="AY13" s="586"/>
      <c r="AZ13" s="586"/>
      <c r="BA13" s="586"/>
      <c r="BB13" s="586"/>
      <c r="BC13" s="586"/>
      <c r="BD13" s="586"/>
      <c r="BE13" s="586"/>
      <c r="BF13" s="587"/>
      <c r="BG13" s="588">
        <v>1078721</v>
      </c>
      <c r="BH13" s="589"/>
      <c r="BI13" s="589"/>
      <c r="BJ13" s="589"/>
      <c r="BK13" s="589"/>
      <c r="BL13" s="589"/>
      <c r="BM13" s="589"/>
      <c r="BN13" s="590"/>
      <c r="BO13" s="641">
        <v>44.4</v>
      </c>
      <c r="BP13" s="641"/>
      <c r="BQ13" s="641"/>
      <c r="BR13" s="641"/>
      <c r="BS13" s="594" t="s">
        <v>111</v>
      </c>
      <c r="BT13" s="589"/>
      <c r="BU13" s="589"/>
      <c r="BV13" s="589"/>
      <c r="BW13" s="589"/>
      <c r="BX13" s="589"/>
      <c r="BY13" s="589"/>
      <c r="BZ13" s="589"/>
      <c r="CA13" s="589"/>
      <c r="CB13" s="624"/>
      <c r="CD13" s="625" t="s">
        <v>235</v>
      </c>
      <c r="CE13" s="622"/>
      <c r="CF13" s="622"/>
      <c r="CG13" s="622"/>
      <c r="CH13" s="622"/>
      <c r="CI13" s="622"/>
      <c r="CJ13" s="622"/>
      <c r="CK13" s="622"/>
      <c r="CL13" s="622"/>
      <c r="CM13" s="622"/>
      <c r="CN13" s="622"/>
      <c r="CO13" s="622"/>
      <c r="CP13" s="622"/>
      <c r="CQ13" s="623"/>
      <c r="CR13" s="588">
        <v>2227034</v>
      </c>
      <c r="CS13" s="589"/>
      <c r="CT13" s="589"/>
      <c r="CU13" s="589"/>
      <c r="CV13" s="589"/>
      <c r="CW13" s="589"/>
      <c r="CX13" s="589"/>
      <c r="CY13" s="590"/>
      <c r="CZ13" s="641">
        <v>9.1</v>
      </c>
      <c r="DA13" s="641"/>
      <c r="DB13" s="641"/>
      <c r="DC13" s="641"/>
      <c r="DD13" s="594">
        <v>1266688</v>
      </c>
      <c r="DE13" s="589"/>
      <c r="DF13" s="589"/>
      <c r="DG13" s="589"/>
      <c r="DH13" s="589"/>
      <c r="DI13" s="589"/>
      <c r="DJ13" s="589"/>
      <c r="DK13" s="589"/>
      <c r="DL13" s="589"/>
      <c r="DM13" s="589"/>
      <c r="DN13" s="589"/>
      <c r="DO13" s="589"/>
      <c r="DP13" s="590"/>
      <c r="DQ13" s="594">
        <v>1035364</v>
      </c>
      <c r="DR13" s="589"/>
      <c r="DS13" s="589"/>
      <c r="DT13" s="589"/>
      <c r="DU13" s="589"/>
      <c r="DV13" s="589"/>
      <c r="DW13" s="589"/>
      <c r="DX13" s="589"/>
      <c r="DY13" s="589"/>
      <c r="DZ13" s="589"/>
      <c r="EA13" s="589"/>
      <c r="EB13" s="589"/>
      <c r="EC13" s="624"/>
    </row>
    <row r="14" spans="2:143" ht="11.25" customHeight="1" x14ac:dyDescent="0.15">
      <c r="B14" s="585" t="s">
        <v>236</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237</v>
      </c>
      <c r="AQ14" s="586"/>
      <c r="AR14" s="586"/>
      <c r="AS14" s="586"/>
      <c r="AT14" s="586"/>
      <c r="AU14" s="586"/>
      <c r="AV14" s="586"/>
      <c r="AW14" s="586"/>
      <c r="AX14" s="586"/>
      <c r="AY14" s="586"/>
      <c r="AZ14" s="586"/>
      <c r="BA14" s="586"/>
      <c r="BB14" s="586"/>
      <c r="BC14" s="586"/>
      <c r="BD14" s="586"/>
      <c r="BE14" s="586"/>
      <c r="BF14" s="587"/>
      <c r="BG14" s="588">
        <v>100216</v>
      </c>
      <c r="BH14" s="589"/>
      <c r="BI14" s="589"/>
      <c r="BJ14" s="589"/>
      <c r="BK14" s="589"/>
      <c r="BL14" s="589"/>
      <c r="BM14" s="589"/>
      <c r="BN14" s="590"/>
      <c r="BO14" s="641">
        <v>4.0999999999999996</v>
      </c>
      <c r="BP14" s="641"/>
      <c r="BQ14" s="641"/>
      <c r="BR14" s="641"/>
      <c r="BS14" s="594" t="s">
        <v>111</v>
      </c>
      <c r="BT14" s="589"/>
      <c r="BU14" s="589"/>
      <c r="BV14" s="589"/>
      <c r="BW14" s="589"/>
      <c r="BX14" s="589"/>
      <c r="BY14" s="589"/>
      <c r="BZ14" s="589"/>
      <c r="CA14" s="589"/>
      <c r="CB14" s="624"/>
      <c r="CD14" s="625" t="s">
        <v>238</v>
      </c>
      <c r="CE14" s="622"/>
      <c r="CF14" s="622"/>
      <c r="CG14" s="622"/>
      <c r="CH14" s="622"/>
      <c r="CI14" s="622"/>
      <c r="CJ14" s="622"/>
      <c r="CK14" s="622"/>
      <c r="CL14" s="622"/>
      <c r="CM14" s="622"/>
      <c r="CN14" s="622"/>
      <c r="CO14" s="622"/>
      <c r="CP14" s="622"/>
      <c r="CQ14" s="623"/>
      <c r="CR14" s="588">
        <v>1818859</v>
      </c>
      <c r="CS14" s="589"/>
      <c r="CT14" s="589"/>
      <c r="CU14" s="589"/>
      <c r="CV14" s="589"/>
      <c r="CW14" s="589"/>
      <c r="CX14" s="589"/>
      <c r="CY14" s="590"/>
      <c r="CZ14" s="641">
        <v>7.4</v>
      </c>
      <c r="DA14" s="641"/>
      <c r="DB14" s="641"/>
      <c r="DC14" s="641"/>
      <c r="DD14" s="594">
        <v>738494</v>
      </c>
      <c r="DE14" s="589"/>
      <c r="DF14" s="589"/>
      <c r="DG14" s="589"/>
      <c r="DH14" s="589"/>
      <c r="DI14" s="589"/>
      <c r="DJ14" s="589"/>
      <c r="DK14" s="589"/>
      <c r="DL14" s="589"/>
      <c r="DM14" s="589"/>
      <c r="DN14" s="589"/>
      <c r="DO14" s="589"/>
      <c r="DP14" s="590"/>
      <c r="DQ14" s="594">
        <v>1160017</v>
      </c>
      <c r="DR14" s="589"/>
      <c r="DS14" s="589"/>
      <c r="DT14" s="589"/>
      <c r="DU14" s="589"/>
      <c r="DV14" s="589"/>
      <c r="DW14" s="589"/>
      <c r="DX14" s="589"/>
      <c r="DY14" s="589"/>
      <c r="DZ14" s="589"/>
      <c r="EA14" s="589"/>
      <c r="EB14" s="589"/>
      <c r="EC14" s="624"/>
    </row>
    <row r="15" spans="2:143" ht="11.25" customHeight="1" x14ac:dyDescent="0.15">
      <c r="B15" s="585" t="s">
        <v>239</v>
      </c>
      <c r="C15" s="586"/>
      <c r="D15" s="586"/>
      <c r="E15" s="586"/>
      <c r="F15" s="586"/>
      <c r="G15" s="586"/>
      <c r="H15" s="586"/>
      <c r="I15" s="586"/>
      <c r="J15" s="586"/>
      <c r="K15" s="586"/>
      <c r="L15" s="586"/>
      <c r="M15" s="586"/>
      <c r="N15" s="586"/>
      <c r="O15" s="586"/>
      <c r="P15" s="586"/>
      <c r="Q15" s="587"/>
      <c r="R15" s="588">
        <v>6033</v>
      </c>
      <c r="S15" s="589"/>
      <c r="T15" s="589"/>
      <c r="U15" s="589"/>
      <c r="V15" s="589"/>
      <c r="W15" s="589"/>
      <c r="X15" s="589"/>
      <c r="Y15" s="590"/>
      <c r="Z15" s="641">
        <v>0</v>
      </c>
      <c r="AA15" s="641"/>
      <c r="AB15" s="641"/>
      <c r="AC15" s="641"/>
      <c r="AD15" s="642">
        <v>6033</v>
      </c>
      <c r="AE15" s="642"/>
      <c r="AF15" s="642"/>
      <c r="AG15" s="642"/>
      <c r="AH15" s="642"/>
      <c r="AI15" s="642"/>
      <c r="AJ15" s="642"/>
      <c r="AK15" s="642"/>
      <c r="AL15" s="611">
        <v>0</v>
      </c>
      <c r="AM15" s="643"/>
      <c r="AN15" s="643"/>
      <c r="AO15" s="644"/>
      <c r="AP15" s="585" t="s">
        <v>240</v>
      </c>
      <c r="AQ15" s="586"/>
      <c r="AR15" s="586"/>
      <c r="AS15" s="586"/>
      <c r="AT15" s="586"/>
      <c r="AU15" s="586"/>
      <c r="AV15" s="586"/>
      <c r="AW15" s="586"/>
      <c r="AX15" s="586"/>
      <c r="AY15" s="586"/>
      <c r="AZ15" s="586"/>
      <c r="BA15" s="586"/>
      <c r="BB15" s="586"/>
      <c r="BC15" s="586"/>
      <c r="BD15" s="586"/>
      <c r="BE15" s="586"/>
      <c r="BF15" s="587"/>
      <c r="BG15" s="588">
        <v>293901</v>
      </c>
      <c r="BH15" s="589"/>
      <c r="BI15" s="589"/>
      <c r="BJ15" s="589"/>
      <c r="BK15" s="589"/>
      <c r="BL15" s="589"/>
      <c r="BM15" s="589"/>
      <c r="BN15" s="590"/>
      <c r="BO15" s="641">
        <v>12.1</v>
      </c>
      <c r="BP15" s="641"/>
      <c r="BQ15" s="641"/>
      <c r="BR15" s="641"/>
      <c r="BS15" s="594" t="s">
        <v>111</v>
      </c>
      <c r="BT15" s="589"/>
      <c r="BU15" s="589"/>
      <c r="BV15" s="589"/>
      <c r="BW15" s="589"/>
      <c r="BX15" s="589"/>
      <c r="BY15" s="589"/>
      <c r="BZ15" s="589"/>
      <c r="CA15" s="589"/>
      <c r="CB15" s="624"/>
      <c r="CD15" s="625" t="s">
        <v>241</v>
      </c>
      <c r="CE15" s="622"/>
      <c r="CF15" s="622"/>
      <c r="CG15" s="622"/>
      <c r="CH15" s="622"/>
      <c r="CI15" s="622"/>
      <c r="CJ15" s="622"/>
      <c r="CK15" s="622"/>
      <c r="CL15" s="622"/>
      <c r="CM15" s="622"/>
      <c r="CN15" s="622"/>
      <c r="CO15" s="622"/>
      <c r="CP15" s="622"/>
      <c r="CQ15" s="623"/>
      <c r="CR15" s="588">
        <v>1789936</v>
      </c>
      <c r="CS15" s="589"/>
      <c r="CT15" s="589"/>
      <c r="CU15" s="589"/>
      <c r="CV15" s="589"/>
      <c r="CW15" s="589"/>
      <c r="CX15" s="589"/>
      <c r="CY15" s="590"/>
      <c r="CZ15" s="641">
        <v>7.3</v>
      </c>
      <c r="DA15" s="641"/>
      <c r="DB15" s="641"/>
      <c r="DC15" s="641"/>
      <c r="DD15" s="594">
        <v>296554</v>
      </c>
      <c r="DE15" s="589"/>
      <c r="DF15" s="589"/>
      <c r="DG15" s="589"/>
      <c r="DH15" s="589"/>
      <c r="DI15" s="589"/>
      <c r="DJ15" s="589"/>
      <c r="DK15" s="589"/>
      <c r="DL15" s="589"/>
      <c r="DM15" s="589"/>
      <c r="DN15" s="589"/>
      <c r="DO15" s="589"/>
      <c r="DP15" s="590"/>
      <c r="DQ15" s="594">
        <v>1414808</v>
      </c>
      <c r="DR15" s="589"/>
      <c r="DS15" s="589"/>
      <c r="DT15" s="589"/>
      <c r="DU15" s="589"/>
      <c r="DV15" s="589"/>
      <c r="DW15" s="589"/>
      <c r="DX15" s="589"/>
      <c r="DY15" s="589"/>
      <c r="DZ15" s="589"/>
      <c r="EA15" s="589"/>
      <c r="EB15" s="589"/>
      <c r="EC15" s="624"/>
    </row>
    <row r="16" spans="2:143" ht="11.25" customHeight="1" x14ac:dyDescent="0.15">
      <c r="B16" s="585" t="s">
        <v>242</v>
      </c>
      <c r="C16" s="586"/>
      <c r="D16" s="586"/>
      <c r="E16" s="586"/>
      <c r="F16" s="586"/>
      <c r="G16" s="586"/>
      <c r="H16" s="586"/>
      <c r="I16" s="586"/>
      <c r="J16" s="586"/>
      <c r="K16" s="586"/>
      <c r="L16" s="586"/>
      <c r="M16" s="586"/>
      <c r="N16" s="586"/>
      <c r="O16" s="586"/>
      <c r="P16" s="586"/>
      <c r="Q16" s="587"/>
      <c r="R16" s="588">
        <v>10952729</v>
      </c>
      <c r="S16" s="589"/>
      <c r="T16" s="589"/>
      <c r="U16" s="589"/>
      <c r="V16" s="589"/>
      <c r="W16" s="589"/>
      <c r="X16" s="589"/>
      <c r="Y16" s="590"/>
      <c r="Z16" s="641">
        <v>43.4</v>
      </c>
      <c r="AA16" s="641"/>
      <c r="AB16" s="641"/>
      <c r="AC16" s="641"/>
      <c r="AD16" s="642">
        <v>9955093</v>
      </c>
      <c r="AE16" s="642"/>
      <c r="AF16" s="642"/>
      <c r="AG16" s="642"/>
      <c r="AH16" s="642"/>
      <c r="AI16" s="642"/>
      <c r="AJ16" s="642"/>
      <c r="AK16" s="642"/>
      <c r="AL16" s="611">
        <v>76.3</v>
      </c>
      <c r="AM16" s="643"/>
      <c r="AN16" s="643"/>
      <c r="AO16" s="644"/>
      <c r="AP16" s="585" t="s">
        <v>243</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244</v>
      </c>
      <c r="CE16" s="622"/>
      <c r="CF16" s="622"/>
      <c r="CG16" s="622"/>
      <c r="CH16" s="622"/>
      <c r="CI16" s="622"/>
      <c r="CJ16" s="622"/>
      <c r="CK16" s="622"/>
      <c r="CL16" s="622"/>
      <c r="CM16" s="622"/>
      <c r="CN16" s="622"/>
      <c r="CO16" s="622"/>
      <c r="CP16" s="622"/>
      <c r="CQ16" s="623"/>
      <c r="CR16" s="588" t="s">
        <v>111</v>
      </c>
      <c r="CS16" s="589"/>
      <c r="CT16" s="589"/>
      <c r="CU16" s="589"/>
      <c r="CV16" s="589"/>
      <c r="CW16" s="589"/>
      <c r="CX16" s="589"/>
      <c r="CY16" s="590"/>
      <c r="CZ16" s="641" t="s">
        <v>111</v>
      </c>
      <c r="DA16" s="641"/>
      <c r="DB16" s="641"/>
      <c r="DC16" s="641"/>
      <c r="DD16" s="594" t="s">
        <v>111</v>
      </c>
      <c r="DE16" s="589"/>
      <c r="DF16" s="589"/>
      <c r="DG16" s="589"/>
      <c r="DH16" s="589"/>
      <c r="DI16" s="589"/>
      <c r="DJ16" s="589"/>
      <c r="DK16" s="589"/>
      <c r="DL16" s="589"/>
      <c r="DM16" s="589"/>
      <c r="DN16" s="589"/>
      <c r="DO16" s="589"/>
      <c r="DP16" s="590"/>
      <c r="DQ16" s="594" t="s">
        <v>111</v>
      </c>
      <c r="DR16" s="589"/>
      <c r="DS16" s="589"/>
      <c r="DT16" s="589"/>
      <c r="DU16" s="589"/>
      <c r="DV16" s="589"/>
      <c r="DW16" s="589"/>
      <c r="DX16" s="589"/>
      <c r="DY16" s="589"/>
      <c r="DZ16" s="589"/>
      <c r="EA16" s="589"/>
      <c r="EB16" s="589"/>
      <c r="EC16" s="624"/>
    </row>
    <row r="17" spans="2:133" ht="11.25" customHeight="1" x14ac:dyDescent="0.15">
      <c r="B17" s="585" t="s">
        <v>245</v>
      </c>
      <c r="C17" s="586"/>
      <c r="D17" s="586"/>
      <c r="E17" s="586"/>
      <c r="F17" s="586"/>
      <c r="G17" s="586"/>
      <c r="H17" s="586"/>
      <c r="I17" s="586"/>
      <c r="J17" s="586"/>
      <c r="K17" s="586"/>
      <c r="L17" s="586"/>
      <c r="M17" s="586"/>
      <c r="N17" s="586"/>
      <c r="O17" s="586"/>
      <c r="P17" s="586"/>
      <c r="Q17" s="587"/>
      <c r="R17" s="588">
        <v>9955093</v>
      </c>
      <c r="S17" s="589"/>
      <c r="T17" s="589"/>
      <c r="U17" s="589"/>
      <c r="V17" s="589"/>
      <c r="W17" s="589"/>
      <c r="X17" s="589"/>
      <c r="Y17" s="590"/>
      <c r="Z17" s="641">
        <v>39.5</v>
      </c>
      <c r="AA17" s="641"/>
      <c r="AB17" s="641"/>
      <c r="AC17" s="641"/>
      <c r="AD17" s="642">
        <v>9955093</v>
      </c>
      <c r="AE17" s="642"/>
      <c r="AF17" s="642"/>
      <c r="AG17" s="642"/>
      <c r="AH17" s="642"/>
      <c r="AI17" s="642"/>
      <c r="AJ17" s="642"/>
      <c r="AK17" s="642"/>
      <c r="AL17" s="611">
        <v>76.3</v>
      </c>
      <c r="AM17" s="643"/>
      <c r="AN17" s="643"/>
      <c r="AO17" s="644"/>
      <c r="AP17" s="585" t="s">
        <v>246</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247</v>
      </c>
      <c r="CE17" s="622"/>
      <c r="CF17" s="622"/>
      <c r="CG17" s="622"/>
      <c r="CH17" s="622"/>
      <c r="CI17" s="622"/>
      <c r="CJ17" s="622"/>
      <c r="CK17" s="622"/>
      <c r="CL17" s="622"/>
      <c r="CM17" s="622"/>
      <c r="CN17" s="622"/>
      <c r="CO17" s="622"/>
      <c r="CP17" s="622"/>
      <c r="CQ17" s="623"/>
      <c r="CR17" s="588">
        <v>3265139</v>
      </c>
      <c r="CS17" s="589"/>
      <c r="CT17" s="589"/>
      <c r="CU17" s="589"/>
      <c r="CV17" s="589"/>
      <c r="CW17" s="589"/>
      <c r="CX17" s="589"/>
      <c r="CY17" s="590"/>
      <c r="CZ17" s="641">
        <v>13.3</v>
      </c>
      <c r="DA17" s="641"/>
      <c r="DB17" s="641"/>
      <c r="DC17" s="641"/>
      <c r="DD17" s="594" t="s">
        <v>111</v>
      </c>
      <c r="DE17" s="589"/>
      <c r="DF17" s="589"/>
      <c r="DG17" s="589"/>
      <c r="DH17" s="589"/>
      <c r="DI17" s="589"/>
      <c r="DJ17" s="589"/>
      <c r="DK17" s="589"/>
      <c r="DL17" s="589"/>
      <c r="DM17" s="589"/>
      <c r="DN17" s="589"/>
      <c r="DO17" s="589"/>
      <c r="DP17" s="590"/>
      <c r="DQ17" s="594">
        <v>3015254</v>
      </c>
      <c r="DR17" s="589"/>
      <c r="DS17" s="589"/>
      <c r="DT17" s="589"/>
      <c r="DU17" s="589"/>
      <c r="DV17" s="589"/>
      <c r="DW17" s="589"/>
      <c r="DX17" s="589"/>
      <c r="DY17" s="589"/>
      <c r="DZ17" s="589"/>
      <c r="EA17" s="589"/>
      <c r="EB17" s="589"/>
      <c r="EC17" s="624"/>
    </row>
    <row r="18" spans="2:133" ht="11.25" customHeight="1" x14ac:dyDescent="0.15">
      <c r="B18" s="585" t="s">
        <v>248</v>
      </c>
      <c r="C18" s="586"/>
      <c r="D18" s="586"/>
      <c r="E18" s="586"/>
      <c r="F18" s="586"/>
      <c r="G18" s="586"/>
      <c r="H18" s="586"/>
      <c r="I18" s="586"/>
      <c r="J18" s="586"/>
      <c r="K18" s="586"/>
      <c r="L18" s="586"/>
      <c r="M18" s="586"/>
      <c r="N18" s="586"/>
      <c r="O18" s="586"/>
      <c r="P18" s="586"/>
      <c r="Q18" s="587"/>
      <c r="R18" s="588">
        <v>997098</v>
      </c>
      <c r="S18" s="589"/>
      <c r="T18" s="589"/>
      <c r="U18" s="589"/>
      <c r="V18" s="589"/>
      <c r="W18" s="589"/>
      <c r="X18" s="589"/>
      <c r="Y18" s="590"/>
      <c r="Z18" s="641">
        <v>4</v>
      </c>
      <c r="AA18" s="641"/>
      <c r="AB18" s="641"/>
      <c r="AC18" s="641"/>
      <c r="AD18" s="642" t="s">
        <v>111</v>
      </c>
      <c r="AE18" s="642"/>
      <c r="AF18" s="642"/>
      <c r="AG18" s="642"/>
      <c r="AH18" s="642"/>
      <c r="AI18" s="642"/>
      <c r="AJ18" s="642"/>
      <c r="AK18" s="642"/>
      <c r="AL18" s="611" t="s">
        <v>111</v>
      </c>
      <c r="AM18" s="643"/>
      <c r="AN18" s="643"/>
      <c r="AO18" s="644"/>
      <c r="AP18" s="585" t="s">
        <v>249</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250</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x14ac:dyDescent="0.15">
      <c r="B19" s="585" t="s">
        <v>251</v>
      </c>
      <c r="C19" s="586"/>
      <c r="D19" s="586"/>
      <c r="E19" s="586"/>
      <c r="F19" s="586"/>
      <c r="G19" s="586"/>
      <c r="H19" s="586"/>
      <c r="I19" s="586"/>
      <c r="J19" s="586"/>
      <c r="K19" s="586"/>
      <c r="L19" s="586"/>
      <c r="M19" s="586"/>
      <c r="N19" s="586"/>
      <c r="O19" s="586"/>
      <c r="P19" s="586"/>
      <c r="Q19" s="587"/>
      <c r="R19" s="588">
        <v>538</v>
      </c>
      <c r="S19" s="589"/>
      <c r="T19" s="589"/>
      <c r="U19" s="589"/>
      <c r="V19" s="589"/>
      <c r="W19" s="589"/>
      <c r="X19" s="589"/>
      <c r="Y19" s="590"/>
      <c r="Z19" s="641">
        <v>0</v>
      </c>
      <c r="AA19" s="641"/>
      <c r="AB19" s="641"/>
      <c r="AC19" s="641"/>
      <c r="AD19" s="642" t="s">
        <v>111</v>
      </c>
      <c r="AE19" s="642"/>
      <c r="AF19" s="642"/>
      <c r="AG19" s="642"/>
      <c r="AH19" s="642"/>
      <c r="AI19" s="642"/>
      <c r="AJ19" s="642"/>
      <c r="AK19" s="642"/>
      <c r="AL19" s="611" t="s">
        <v>111</v>
      </c>
      <c r="AM19" s="643"/>
      <c r="AN19" s="643"/>
      <c r="AO19" s="644"/>
      <c r="AP19" s="585" t="s">
        <v>252</v>
      </c>
      <c r="AQ19" s="586"/>
      <c r="AR19" s="586"/>
      <c r="AS19" s="586"/>
      <c r="AT19" s="586"/>
      <c r="AU19" s="586"/>
      <c r="AV19" s="586"/>
      <c r="AW19" s="586"/>
      <c r="AX19" s="586"/>
      <c r="AY19" s="586"/>
      <c r="AZ19" s="586"/>
      <c r="BA19" s="586"/>
      <c r="BB19" s="586"/>
      <c r="BC19" s="586"/>
      <c r="BD19" s="586"/>
      <c r="BE19" s="586"/>
      <c r="BF19" s="587"/>
      <c r="BG19" s="588">
        <v>3284</v>
      </c>
      <c r="BH19" s="589"/>
      <c r="BI19" s="589"/>
      <c r="BJ19" s="589"/>
      <c r="BK19" s="589"/>
      <c r="BL19" s="589"/>
      <c r="BM19" s="589"/>
      <c r="BN19" s="590"/>
      <c r="BO19" s="641">
        <v>0.1</v>
      </c>
      <c r="BP19" s="641"/>
      <c r="BQ19" s="641"/>
      <c r="BR19" s="641"/>
      <c r="BS19" s="594" t="s">
        <v>111</v>
      </c>
      <c r="BT19" s="589"/>
      <c r="BU19" s="589"/>
      <c r="BV19" s="589"/>
      <c r="BW19" s="589"/>
      <c r="BX19" s="589"/>
      <c r="BY19" s="589"/>
      <c r="BZ19" s="589"/>
      <c r="CA19" s="589"/>
      <c r="CB19" s="624"/>
      <c r="CD19" s="625" t="s">
        <v>253</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x14ac:dyDescent="0.15">
      <c r="B20" s="585" t="s">
        <v>254</v>
      </c>
      <c r="C20" s="586"/>
      <c r="D20" s="586"/>
      <c r="E20" s="586"/>
      <c r="F20" s="586"/>
      <c r="G20" s="586"/>
      <c r="H20" s="586"/>
      <c r="I20" s="586"/>
      <c r="J20" s="586"/>
      <c r="K20" s="586"/>
      <c r="L20" s="586"/>
      <c r="M20" s="586"/>
      <c r="N20" s="586"/>
      <c r="O20" s="586"/>
      <c r="P20" s="586"/>
      <c r="Q20" s="587"/>
      <c r="R20" s="588">
        <v>13985839</v>
      </c>
      <c r="S20" s="589"/>
      <c r="T20" s="589"/>
      <c r="U20" s="589"/>
      <c r="V20" s="589"/>
      <c r="W20" s="589"/>
      <c r="X20" s="589"/>
      <c r="Y20" s="590"/>
      <c r="Z20" s="641">
        <v>55.5</v>
      </c>
      <c r="AA20" s="641"/>
      <c r="AB20" s="641"/>
      <c r="AC20" s="641"/>
      <c r="AD20" s="642">
        <v>12972917</v>
      </c>
      <c r="AE20" s="642"/>
      <c r="AF20" s="642"/>
      <c r="AG20" s="642"/>
      <c r="AH20" s="642"/>
      <c r="AI20" s="642"/>
      <c r="AJ20" s="642"/>
      <c r="AK20" s="642"/>
      <c r="AL20" s="611">
        <v>99.5</v>
      </c>
      <c r="AM20" s="643"/>
      <c r="AN20" s="643"/>
      <c r="AO20" s="644"/>
      <c r="AP20" s="585" t="s">
        <v>255</v>
      </c>
      <c r="AQ20" s="586"/>
      <c r="AR20" s="586"/>
      <c r="AS20" s="586"/>
      <c r="AT20" s="586"/>
      <c r="AU20" s="586"/>
      <c r="AV20" s="586"/>
      <c r="AW20" s="586"/>
      <c r="AX20" s="586"/>
      <c r="AY20" s="586"/>
      <c r="AZ20" s="586"/>
      <c r="BA20" s="586"/>
      <c r="BB20" s="586"/>
      <c r="BC20" s="586"/>
      <c r="BD20" s="586"/>
      <c r="BE20" s="586"/>
      <c r="BF20" s="587"/>
      <c r="BG20" s="588">
        <v>3284</v>
      </c>
      <c r="BH20" s="589"/>
      <c r="BI20" s="589"/>
      <c r="BJ20" s="589"/>
      <c r="BK20" s="589"/>
      <c r="BL20" s="589"/>
      <c r="BM20" s="589"/>
      <c r="BN20" s="590"/>
      <c r="BO20" s="641">
        <v>0.1</v>
      </c>
      <c r="BP20" s="641"/>
      <c r="BQ20" s="641"/>
      <c r="BR20" s="641"/>
      <c r="BS20" s="594" t="s">
        <v>111</v>
      </c>
      <c r="BT20" s="589"/>
      <c r="BU20" s="589"/>
      <c r="BV20" s="589"/>
      <c r="BW20" s="589"/>
      <c r="BX20" s="589"/>
      <c r="BY20" s="589"/>
      <c r="BZ20" s="589"/>
      <c r="CA20" s="589"/>
      <c r="CB20" s="624"/>
      <c r="CD20" s="625" t="s">
        <v>256</v>
      </c>
      <c r="CE20" s="622"/>
      <c r="CF20" s="622"/>
      <c r="CG20" s="622"/>
      <c r="CH20" s="622"/>
      <c r="CI20" s="622"/>
      <c r="CJ20" s="622"/>
      <c r="CK20" s="622"/>
      <c r="CL20" s="622"/>
      <c r="CM20" s="622"/>
      <c r="CN20" s="622"/>
      <c r="CO20" s="622"/>
      <c r="CP20" s="622"/>
      <c r="CQ20" s="623"/>
      <c r="CR20" s="588">
        <v>24574972</v>
      </c>
      <c r="CS20" s="589"/>
      <c r="CT20" s="589"/>
      <c r="CU20" s="589"/>
      <c r="CV20" s="589"/>
      <c r="CW20" s="589"/>
      <c r="CX20" s="589"/>
      <c r="CY20" s="590"/>
      <c r="CZ20" s="641">
        <v>100</v>
      </c>
      <c r="DA20" s="641"/>
      <c r="DB20" s="641"/>
      <c r="DC20" s="641"/>
      <c r="DD20" s="594">
        <v>2955911</v>
      </c>
      <c r="DE20" s="589"/>
      <c r="DF20" s="589"/>
      <c r="DG20" s="589"/>
      <c r="DH20" s="589"/>
      <c r="DI20" s="589"/>
      <c r="DJ20" s="589"/>
      <c r="DK20" s="589"/>
      <c r="DL20" s="589"/>
      <c r="DM20" s="589"/>
      <c r="DN20" s="589"/>
      <c r="DO20" s="589"/>
      <c r="DP20" s="590"/>
      <c r="DQ20" s="594">
        <v>15556369</v>
      </c>
      <c r="DR20" s="589"/>
      <c r="DS20" s="589"/>
      <c r="DT20" s="589"/>
      <c r="DU20" s="589"/>
      <c r="DV20" s="589"/>
      <c r="DW20" s="589"/>
      <c r="DX20" s="589"/>
      <c r="DY20" s="589"/>
      <c r="DZ20" s="589"/>
      <c r="EA20" s="589"/>
      <c r="EB20" s="589"/>
      <c r="EC20" s="624"/>
    </row>
    <row r="21" spans="2:133" ht="11.25" customHeight="1" x14ac:dyDescent="0.15">
      <c r="B21" s="585" t="s">
        <v>257</v>
      </c>
      <c r="C21" s="586"/>
      <c r="D21" s="586"/>
      <c r="E21" s="586"/>
      <c r="F21" s="586"/>
      <c r="G21" s="586"/>
      <c r="H21" s="586"/>
      <c r="I21" s="586"/>
      <c r="J21" s="586"/>
      <c r="K21" s="586"/>
      <c r="L21" s="586"/>
      <c r="M21" s="586"/>
      <c r="N21" s="586"/>
      <c r="O21" s="586"/>
      <c r="P21" s="586"/>
      <c r="Q21" s="587"/>
      <c r="R21" s="588">
        <v>4713</v>
      </c>
      <c r="S21" s="589"/>
      <c r="T21" s="589"/>
      <c r="U21" s="589"/>
      <c r="V21" s="589"/>
      <c r="W21" s="589"/>
      <c r="X21" s="589"/>
      <c r="Y21" s="590"/>
      <c r="Z21" s="641">
        <v>0</v>
      </c>
      <c r="AA21" s="641"/>
      <c r="AB21" s="641"/>
      <c r="AC21" s="641"/>
      <c r="AD21" s="642">
        <v>4713</v>
      </c>
      <c r="AE21" s="642"/>
      <c r="AF21" s="642"/>
      <c r="AG21" s="642"/>
      <c r="AH21" s="642"/>
      <c r="AI21" s="642"/>
      <c r="AJ21" s="642"/>
      <c r="AK21" s="642"/>
      <c r="AL21" s="611">
        <v>0</v>
      </c>
      <c r="AM21" s="643"/>
      <c r="AN21" s="643"/>
      <c r="AO21" s="644"/>
      <c r="AP21" s="679" t="s">
        <v>258</v>
      </c>
      <c r="AQ21" s="689"/>
      <c r="AR21" s="689"/>
      <c r="AS21" s="689"/>
      <c r="AT21" s="689"/>
      <c r="AU21" s="689"/>
      <c r="AV21" s="689"/>
      <c r="AW21" s="689"/>
      <c r="AX21" s="689"/>
      <c r="AY21" s="689"/>
      <c r="AZ21" s="689"/>
      <c r="BA21" s="689"/>
      <c r="BB21" s="689"/>
      <c r="BC21" s="689"/>
      <c r="BD21" s="689"/>
      <c r="BE21" s="689"/>
      <c r="BF21" s="681"/>
      <c r="BG21" s="588">
        <v>3284</v>
      </c>
      <c r="BH21" s="589"/>
      <c r="BI21" s="589"/>
      <c r="BJ21" s="589"/>
      <c r="BK21" s="589"/>
      <c r="BL21" s="589"/>
      <c r="BM21" s="589"/>
      <c r="BN21" s="590"/>
      <c r="BO21" s="641">
        <v>0.1</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259</v>
      </c>
      <c r="C22" s="586"/>
      <c r="D22" s="586"/>
      <c r="E22" s="586"/>
      <c r="F22" s="586"/>
      <c r="G22" s="586"/>
      <c r="H22" s="586"/>
      <c r="I22" s="586"/>
      <c r="J22" s="586"/>
      <c r="K22" s="586"/>
      <c r="L22" s="586"/>
      <c r="M22" s="586"/>
      <c r="N22" s="586"/>
      <c r="O22" s="586"/>
      <c r="P22" s="586"/>
      <c r="Q22" s="587"/>
      <c r="R22" s="588">
        <v>142490</v>
      </c>
      <c r="S22" s="589"/>
      <c r="T22" s="589"/>
      <c r="U22" s="589"/>
      <c r="V22" s="589"/>
      <c r="W22" s="589"/>
      <c r="X22" s="589"/>
      <c r="Y22" s="590"/>
      <c r="Z22" s="641">
        <v>0.6</v>
      </c>
      <c r="AA22" s="641"/>
      <c r="AB22" s="641"/>
      <c r="AC22" s="641"/>
      <c r="AD22" s="642">
        <v>1416</v>
      </c>
      <c r="AE22" s="642"/>
      <c r="AF22" s="642"/>
      <c r="AG22" s="642"/>
      <c r="AH22" s="642"/>
      <c r="AI22" s="642"/>
      <c r="AJ22" s="642"/>
      <c r="AK22" s="642"/>
      <c r="AL22" s="611">
        <v>0</v>
      </c>
      <c r="AM22" s="643"/>
      <c r="AN22" s="643"/>
      <c r="AO22" s="644"/>
      <c r="AP22" s="679" t="s">
        <v>260</v>
      </c>
      <c r="AQ22" s="689"/>
      <c r="AR22" s="689"/>
      <c r="AS22" s="689"/>
      <c r="AT22" s="689"/>
      <c r="AU22" s="689"/>
      <c r="AV22" s="689"/>
      <c r="AW22" s="689"/>
      <c r="AX22" s="689"/>
      <c r="AY22" s="689"/>
      <c r="AZ22" s="689"/>
      <c r="BA22" s="689"/>
      <c r="BB22" s="689"/>
      <c r="BC22" s="689"/>
      <c r="BD22" s="689"/>
      <c r="BE22" s="689"/>
      <c r="BF22" s="681"/>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261</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262</v>
      </c>
      <c r="C23" s="586"/>
      <c r="D23" s="586"/>
      <c r="E23" s="586"/>
      <c r="F23" s="586"/>
      <c r="G23" s="586"/>
      <c r="H23" s="586"/>
      <c r="I23" s="586"/>
      <c r="J23" s="586"/>
      <c r="K23" s="586"/>
      <c r="L23" s="586"/>
      <c r="M23" s="586"/>
      <c r="N23" s="586"/>
      <c r="O23" s="586"/>
      <c r="P23" s="586"/>
      <c r="Q23" s="587"/>
      <c r="R23" s="588">
        <v>290225</v>
      </c>
      <c r="S23" s="589"/>
      <c r="T23" s="589"/>
      <c r="U23" s="589"/>
      <c r="V23" s="589"/>
      <c r="W23" s="589"/>
      <c r="X23" s="589"/>
      <c r="Y23" s="590"/>
      <c r="Z23" s="641">
        <v>1.2</v>
      </c>
      <c r="AA23" s="641"/>
      <c r="AB23" s="641"/>
      <c r="AC23" s="641"/>
      <c r="AD23" s="642">
        <v>5207</v>
      </c>
      <c r="AE23" s="642"/>
      <c r="AF23" s="642"/>
      <c r="AG23" s="642"/>
      <c r="AH23" s="642"/>
      <c r="AI23" s="642"/>
      <c r="AJ23" s="642"/>
      <c r="AK23" s="642"/>
      <c r="AL23" s="611">
        <v>0</v>
      </c>
      <c r="AM23" s="643"/>
      <c r="AN23" s="643"/>
      <c r="AO23" s="644"/>
      <c r="AP23" s="679" t="s">
        <v>263</v>
      </c>
      <c r="AQ23" s="689"/>
      <c r="AR23" s="689"/>
      <c r="AS23" s="689"/>
      <c r="AT23" s="689"/>
      <c r="AU23" s="689"/>
      <c r="AV23" s="689"/>
      <c r="AW23" s="689"/>
      <c r="AX23" s="689"/>
      <c r="AY23" s="689"/>
      <c r="AZ23" s="689"/>
      <c r="BA23" s="689"/>
      <c r="BB23" s="689"/>
      <c r="BC23" s="689"/>
      <c r="BD23" s="689"/>
      <c r="BE23" s="689"/>
      <c r="BF23" s="681"/>
      <c r="BG23" s="588" t="s">
        <v>111</v>
      </c>
      <c r="BH23" s="589"/>
      <c r="BI23" s="589"/>
      <c r="BJ23" s="589"/>
      <c r="BK23" s="589"/>
      <c r="BL23" s="589"/>
      <c r="BM23" s="589"/>
      <c r="BN23" s="590"/>
      <c r="BO23" s="641" t="s">
        <v>111</v>
      </c>
      <c r="BP23" s="641"/>
      <c r="BQ23" s="641"/>
      <c r="BR23" s="641"/>
      <c r="BS23" s="594" t="s">
        <v>111</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264</v>
      </c>
      <c r="CS23" s="694"/>
      <c r="CT23" s="694"/>
      <c r="CU23" s="694"/>
      <c r="CV23" s="694"/>
      <c r="CW23" s="694"/>
      <c r="CX23" s="694"/>
      <c r="CY23" s="695"/>
      <c r="CZ23" s="693" t="s">
        <v>265</v>
      </c>
      <c r="DA23" s="694"/>
      <c r="DB23" s="694"/>
      <c r="DC23" s="695"/>
      <c r="DD23" s="693" t="s">
        <v>266</v>
      </c>
      <c r="DE23" s="694"/>
      <c r="DF23" s="694"/>
      <c r="DG23" s="694"/>
      <c r="DH23" s="694"/>
      <c r="DI23" s="694"/>
      <c r="DJ23" s="694"/>
      <c r="DK23" s="695"/>
      <c r="DL23" s="696" t="s">
        <v>267</v>
      </c>
      <c r="DM23" s="697"/>
      <c r="DN23" s="697"/>
      <c r="DO23" s="697"/>
      <c r="DP23" s="697"/>
      <c r="DQ23" s="697"/>
      <c r="DR23" s="697"/>
      <c r="DS23" s="697"/>
      <c r="DT23" s="697"/>
      <c r="DU23" s="697"/>
      <c r="DV23" s="698"/>
      <c r="DW23" s="693" t="s">
        <v>268</v>
      </c>
      <c r="DX23" s="694"/>
      <c r="DY23" s="694"/>
      <c r="DZ23" s="694"/>
      <c r="EA23" s="694"/>
      <c r="EB23" s="694"/>
      <c r="EC23" s="695"/>
    </row>
    <row r="24" spans="2:133" ht="11.25" customHeight="1" x14ac:dyDescent="0.15">
      <c r="B24" s="585" t="s">
        <v>269</v>
      </c>
      <c r="C24" s="586"/>
      <c r="D24" s="586"/>
      <c r="E24" s="586"/>
      <c r="F24" s="586"/>
      <c r="G24" s="586"/>
      <c r="H24" s="586"/>
      <c r="I24" s="586"/>
      <c r="J24" s="586"/>
      <c r="K24" s="586"/>
      <c r="L24" s="586"/>
      <c r="M24" s="586"/>
      <c r="N24" s="586"/>
      <c r="O24" s="586"/>
      <c r="P24" s="586"/>
      <c r="Q24" s="587"/>
      <c r="R24" s="588">
        <v>21454</v>
      </c>
      <c r="S24" s="589"/>
      <c r="T24" s="589"/>
      <c r="U24" s="589"/>
      <c r="V24" s="589"/>
      <c r="W24" s="589"/>
      <c r="X24" s="589"/>
      <c r="Y24" s="590"/>
      <c r="Z24" s="641">
        <v>0.1</v>
      </c>
      <c r="AA24" s="641"/>
      <c r="AB24" s="641"/>
      <c r="AC24" s="641"/>
      <c r="AD24" s="642">
        <v>744</v>
      </c>
      <c r="AE24" s="642"/>
      <c r="AF24" s="642"/>
      <c r="AG24" s="642"/>
      <c r="AH24" s="642"/>
      <c r="AI24" s="642"/>
      <c r="AJ24" s="642"/>
      <c r="AK24" s="642"/>
      <c r="AL24" s="611">
        <v>0</v>
      </c>
      <c r="AM24" s="643"/>
      <c r="AN24" s="643"/>
      <c r="AO24" s="644"/>
      <c r="AP24" s="679" t="s">
        <v>270</v>
      </c>
      <c r="AQ24" s="689"/>
      <c r="AR24" s="689"/>
      <c r="AS24" s="689"/>
      <c r="AT24" s="689"/>
      <c r="AU24" s="689"/>
      <c r="AV24" s="689"/>
      <c r="AW24" s="689"/>
      <c r="AX24" s="689"/>
      <c r="AY24" s="689"/>
      <c r="AZ24" s="689"/>
      <c r="BA24" s="689"/>
      <c r="BB24" s="689"/>
      <c r="BC24" s="689"/>
      <c r="BD24" s="689"/>
      <c r="BE24" s="689"/>
      <c r="BF24" s="681"/>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271</v>
      </c>
      <c r="CE24" s="646"/>
      <c r="CF24" s="646"/>
      <c r="CG24" s="646"/>
      <c r="CH24" s="646"/>
      <c r="CI24" s="646"/>
      <c r="CJ24" s="646"/>
      <c r="CK24" s="646"/>
      <c r="CL24" s="646"/>
      <c r="CM24" s="646"/>
      <c r="CN24" s="646"/>
      <c r="CO24" s="646"/>
      <c r="CP24" s="646"/>
      <c r="CQ24" s="647"/>
      <c r="CR24" s="638">
        <v>11312635</v>
      </c>
      <c r="CS24" s="639"/>
      <c r="CT24" s="639"/>
      <c r="CU24" s="639"/>
      <c r="CV24" s="639"/>
      <c r="CW24" s="639"/>
      <c r="CX24" s="639"/>
      <c r="CY24" s="686"/>
      <c r="CZ24" s="690">
        <v>46</v>
      </c>
      <c r="DA24" s="691"/>
      <c r="DB24" s="691"/>
      <c r="DC24" s="692"/>
      <c r="DD24" s="685">
        <v>8211432</v>
      </c>
      <c r="DE24" s="639"/>
      <c r="DF24" s="639"/>
      <c r="DG24" s="639"/>
      <c r="DH24" s="639"/>
      <c r="DI24" s="639"/>
      <c r="DJ24" s="639"/>
      <c r="DK24" s="686"/>
      <c r="DL24" s="685">
        <v>8169127</v>
      </c>
      <c r="DM24" s="639"/>
      <c r="DN24" s="639"/>
      <c r="DO24" s="639"/>
      <c r="DP24" s="639"/>
      <c r="DQ24" s="639"/>
      <c r="DR24" s="639"/>
      <c r="DS24" s="639"/>
      <c r="DT24" s="639"/>
      <c r="DU24" s="639"/>
      <c r="DV24" s="686"/>
      <c r="DW24" s="687">
        <v>59.4</v>
      </c>
      <c r="DX24" s="656"/>
      <c r="DY24" s="656"/>
      <c r="DZ24" s="656"/>
      <c r="EA24" s="656"/>
      <c r="EB24" s="656"/>
      <c r="EC24" s="688"/>
    </row>
    <row r="25" spans="2:133" ht="11.25" customHeight="1" x14ac:dyDescent="0.15">
      <c r="B25" s="585" t="s">
        <v>272</v>
      </c>
      <c r="C25" s="586"/>
      <c r="D25" s="586"/>
      <c r="E25" s="586"/>
      <c r="F25" s="586"/>
      <c r="G25" s="586"/>
      <c r="H25" s="586"/>
      <c r="I25" s="586"/>
      <c r="J25" s="586"/>
      <c r="K25" s="586"/>
      <c r="L25" s="586"/>
      <c r="M25" s="586"/>
      <c r="N25" s="586"/>
      <c r="O25" s="586"/>
      <c r="P25" s="586"/>
      <c r="Q25" s="587"/>
      <c r="R25" s="588">
        <v>3868801</v>
      </c>
      <c r="S25" s="589"/>
      <c r="T25" s="589"/>
      <c r="U25" s="589"/>
      <c r="V25" s="589"/>
      <c r="W25" s="589"/>
      <c r="X25" s="589"/>
      <c r="Y25" s="590"/>
      <c r="Z25" s="641">
        <v>15.3</v>
      </c>
      <c r="AA25" s="641"/>
      <c r="AB25" s="641"/>
      <c r="AC25" s="641"/>
      <c r="AD25" s="642" t="s">
        <v>111</v>
      </c>
      <c r="AE25" s="642"/>
      <c r="AF25" s="642"/>
      <c r="AG25" s="642"/>
      <c r="AH25" s="642"/>
      <c r="AI25" s="642"/>
      <c r="AJ25" s="642"/>
      <c r="AK25" s="642"/>
      <c r="AL25" s="611" t="s">
        <v>111</v>
      </c>
      <c r="AM25" s="643"/>
      <c r="AN25" s="643"/>
      <c r="AO25" s="644"/>
      <c r="AP25" s="679" t="s">
        <v>273</v>
      </c>
      <c r="AQ25" s="689"/>
      <c r="AR25" s="689"/>
      <c r="AS25" s="689"/>
      <c r="AT25" s="689"/>
      <c r="AU25" s="689"/>
      <c r="AV25" s="689"/>
      <c r="AW25" s="689"/>
      <c r="AX25" s="689"/>
      <c r="AY25" s="689"/>
      <c r="AZ25" s="689"/>
      <c r="BA25" s="689"/>
      <c r="BB25" s="689"/>
      <c r="BC25" s="689"/>
      <c r="BD25" s="689"/>
      <c r="BE25" s="689"/>
      <c r="BF25" s="681"/>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274</v>
      </c>
      <c r="CE25" s="622"/>
      <c r="CF25" s="622"/>
      <c r="CG25" s="622"/>
      <c r="CH25" s="622"/>
      <c r="CI25" s="622"/>
      <c r="CJ25" s="622"/>
      <c r="CK25" s="622"/>
      <c r="CL25" s="622"/>
      <c r="CM25" s="622"/>
      <c r="CN25" s="622"/>
      <c r="CO25" s="622"/>
      <c r="CP25" s="622"/>
      <c r="CQ25" s="623"/>
      <c r="CR25" s="588">
        <v>4112685</v>
      </c>
      <c r="CS25" s="607"/>
      <c r="CT25" s="607"/>
      <c r="CU25" s="607"/>
      <c r="CV25" s="607"/>
      <c r="CW25" s="607"/>
      <c r="CX25" s="607"/>
      <c r="CY25" s="608"/>
      <c r="CZ25" s="591">
        <v>16.7</v>
      </c>
      <c r="DA25" s="609"/>
      <c r="DB25" s="609"/>
      <c r="DC25" s="610"/>
      <c r="DD25" s="594">
        <v>4034252</v>
      </c>
      <c r="DE25" s="607"/>
      <c r="DF25" s="607"/>
      <c r="DG25" s="607"/>
      <c r="DH25" s="607"/>
      <c r="DI25" s="607"/>
      <c r="DJ25" s="607"/>
      <c r="DK25" s="608"/>
      <c r="DL25" s="594">
        <v>3991947</v>
      </c>
      <c r="DM25" s="607"/>
      <c r="DN25" s="607"/>
      <c r="DO25" s="607"/>
      <c r="DP25" s="607"/>
      <c r="DQ25" s="607"/>
      <c r="DR25" s="607"/>
      <c r="DS25" s="607"/>
      <c r="DT25" s="607"/>
      <c r="DU25" s="607"/>
      <c r="DV25" s="608"/>
      <c r="DW25" s="611">
        <v>29</v>
      </c>
      <c r="DX25" s="612"/>
      <c r="DY25" s="612"/>
      <c r="DZ25" s="612"/>
      <c r="EA25" s="612"/>
      <c r="EB25" s="612"/>
      <c r="EC25" s="613"/>
    </row>
    <row r="26" spans="2:133" ht="11.25" customHeight="1" x14ac:dyDescent="0.15">
      <c r="B26" s="682" t="s">
        <v>275</v>
      </c>
      <c r="C26" s="683"/>
      <c r="D26" s="683"/>
      <c r="E26" s="683"/>
      <c r="F26" s="683"/>
      <c r="G26" s="683"/>
      <c r="H26" s="683"/>
      <c r="I26" s="683"/>
      <c r="J26" s="683"/>
      <c r="K26" s="683"/>
      <c r="L26" s="683"/>
      <c r="M26" s="683"/>
      <c r="N26" s="683"/>
      <c r="O26" s="683"/>
      <c r="P26" s="683"/>
      <c r="Q26" s="684"/>
      <c r="R26" s="588">
        <v>42960</v>
      </c>
      <c r="S26" s="589"/>
      <c r="T26" s="589"/>
      <c r="U26" s="589"/>
      <c r="V26" s="589"/>
      <c r="W26" s="589"/>
      <c r="X26" s="589"/>
      <c r="Y26" s="590"/>
      <c r="Z26" s="641">
        <v>0.2</v>
      </c>
      <c r="AA26" s="641"/>
      <c r="AB26" s="641"/>
      <c r="AC26" s="641"/>
      <c r="AD26" s="642">
        <v>42960</v>
      </c>
      <c r="AE26" s="642"/>
      <c r="AF26" s="642"/>
      <c r="AG26" s="642"/>
      <c r="AH26" s="642"/>
      <c r="AI26" s="642"/>
      <c r="AJ26" s="642"/>
      <c r="AK26" s="642"/>
      <c r="AL26" s="611">
        <v>0.3</v>
      </c>
      <c r="AM26" s="643"/>
      <c r="AN26" s="643"/>
      <c r="AO26" s="644"/>
      <c r="AP26" s="679" t="s">
        <v>276</v>
      </c>
      <c r="AQ26" s="680"/>
      <c r="AR26" s="680"/>
      <c r="AS26" s="680"/>
      <c r="AT26" s="680"/>
      <c r="AU26" s="680"/>
      <c r="AV26" s="680"/>
      <c r="AW26" s="680"/>
      <c r="AX26" s="680"/>
      <c r="AY26" s="680"/>
      <c r="AZ26" s="680"/>
      <c r="BA26" s="680"/>
      <c r="BB26" s="680"/>
      <c r="BC26" s="680"/>
      <c r="BD26" s="680"/>
      <c r="BE26" s="680"/>
      <c r="BF26" s="681"/>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277</v>
      </c>
      <c r="CE26" s="622"/>
      <c r="CF26" s="622"/>
      <c r="CG26" s="622"/>
      <c r="CH26" s="622"/>
      <c r="CI26" s="622"/>
      <c r="CJ26" s="622"/>
      <c r="CK26" s="622"/>
      <c r="CL26" s="622"/>
      <c r="CM26" s="622"/>
      <c r="CN26" s="622"/>
      <c r="CO26" s="622"/>
      <c r="CP26" s="622"/>
      <c r="CQ26" s="623"/>
      <c r="CR26" s="588">
        <v>2678495</v>
      </c>
      <c r="CS26" s="589"/>
      <c r="CT26" s="589"/>
      <c r="CU26" s="589"/>
      <c r="CV26" s="589"/>
      <c r="CW26" s="589"/>
      <c r="CX26" s="589"/>
      <c r="CY26" s="590"/>
      <c r="CZ26" s="591">
        <v>10.9</v>
      </c>
      <c r="DA26" s="609"/>
      <c r="DB26" s="609"/>
      <c r="DC26" s="610"/>
      <c r="DD26" s="594">
        <v>2627415</v>
      </c>
      <c r="DE26" s="589"/>
      <c r="DF26" s="589"/>
      <c r="DG26" s="589"/>
      <c r="DH26" s="589"/>
      <c r="DI26" s="589"/>
      <c r="DJ26" s="589"/>
      <c r="DK26" s="590"/>
      <c r="DL26" s="594" t="s">
        <v>214</v>
      </c>
      <c r="DM26" s="589"/>
      <c r="DN26" s="589"/>
      <c r="DO26" s="589"/>
      <c r="DP26" s="589"/>
      <c r="DQ26" s="589"/>
      <c r="DR26" s="589"/>
      <c r="DS26" s="589"/>
      <c r="DT26" s="589"/>
      <c r="DU26" s="589"/>
      <c r="DV26" s="590"/>
      <c r="DW26" s="611" t="s">
        <v>214</v>
      </c>
      <c r="DX26" s="612"/>
      <c r="DY26" s="612"/>
      <c r="DZ26" s="612"/>
      <c r="EA26" s="612"/>
      <c r="EB26" s="612"/>
      <c r="EC26" s="613"/>
    </row>
    <row r="27" spans="2:133" ht="11.25" customHeight="1" x14ac:dyDescent="0.15">
      <c r="B27" s="585" t="s">
        <v>278</v>
      </c>
      <c r="C27" s="586"/>
      <c r="D27" s="586"/>
      <c r="E27" s="586"/>
      <c r="F27" s="586"/>
      <c r="G27" s="586"/>
      <c r="H27" s="586"/>
      <c r="I27" s="586"/>
      <c r="J27" s="586"/>
      <c r="K27" s="586"/>
      <c r="L27" s="586"/>
      <c r="M27" s="586"/>
      <c r="N27" s="586"/>
      <c r="O27" s="586"/>
      <c r="P27" s="586"/>
      <c r="Q27" s="587"/>
      <c r="R27" s="588">
        <v>1303977</v>
      </c>
      <c r="S27" s="589"/>
      <c r="T27" s="589"/>
      <c r="U27" s="589"/>
      <c r="V27" s="589"/>
      <c r="W27" s="589"/>
      <c r="X27" s="589"/>
      <c r="Y27" s="590"/>
      <c r="Z27" s="641">
        <v>5.2</v>
      </c>
      <c r="AA27" s="641"/>
      <c r="AB27" s="641"/>
      <c r="AC27" s="641"/>
      <c r="AD27" s="642" t="s">
        <v>111</v>
      </c>
      <c r="AE27" s="642"/>
      <c r="AF27" s="642"/>
      <c r="AG27" s="642"/>
      <c r="AH27" s="642"/>
      <c r="AI27" s="642"/>
      <c r="AJ27" s="642"/>
      <c r="AK27" s="642"/>
      <c r="AL27" s="611" t="s">
        <v>111</v>
      </c>
      <c r="AM27" s="643"/>
      <c r="AN27" s="643"/>
      <c r="AO27" s="644"/>
      <c r="AP27" s="585" t="s">
        <v>279</v>
      </c>
      <c r="AQ27" s="586"/>
      <c r="AR27" s="586"/>
      <c r="AS27" s="586"/>
      <c r="AT27" s="586"/>
      <c r="AU27" s="586"/>
      <c r="AV27" s="586"/>
      <c r="AW27" s="586"/>
      <c r="AX27" s="586"/>
      <c r="AY27" s="586"/>
      <c r="AZ27" s="586"/>
      <c r="BA27" s="586"/>
      <c r="BB27" s="586"/>
      <c r="BC27" s="586"/>
      <c r="BD27" s="586"/>
      <c r="BE27" s="586"/>
      <c r="BF27" s="587"/>
      <c r="BG27" s="588">
        <v>2429341</v>
      </c>
      <c r="BH27" s="589"/>
      <c r="BI27" s="589"/>
      <c r="BJ27" s="589"/>
      <c r="BK27" s="589"/>
      <c r="BL27" s="589"/>
      <c r="BM27" s="589"/>
      <c r="BN27" s="590"/>
      <c r="BO27" s="641">
        <v>100</v>
      </c>
      <c r="BP27" s="641"/>
      <c r="BQ27" s="641"/>
      <c r="BR27" s="641"/>
      <c r="BS27" s="594">
        <v>15286</v>
      </c>
      <c r="BT27" s="589"/>
      <c r="BU27" s="589"/>
      <c r="BV27" s="589"/>
      <c r="BW27" s="589"/>
      <c r="BX27" s="589"/>
      <c r="BY27" s="589"/>
      <c r="BZ27" s="589"/>
      <c r="CA27" s="589"/>
      <c r="CB27" s="624"/>
      <c r="CD27" s="625" t="s">
        <v>280</v>
      </c>
      <c r="CE27" s="622"/>
      <c r="CF27" s="622"/>
      <c r="CG27" s="622"/>
      <c r="CH27" s="622"/>
      <c r="CI27" s="622"/>
      <c r="CJ27" s="622"/>
      <c r="CK27" s="622"/>
      <c r="CL27" s="622"/>
      <c r="CM27" s="622"/>
      <c r="CN27" s="622"/>
      <c r="CO27" s="622"/>
      <c r="CP27" s="622"/>
      <c r="CQ27" s="623"/>
      <c r="CR27" s="588">
        <v>3934811</v>
      </c>
      <c r="CS27" s="607"/>
      <c r="CT27" s="607"/>
      <c r="CU27" s="607"/>
      <c r="CV27" s="607"/>
      <c r="CW27" s="607"/>
      <c r="CX27" s="607"/>
      <c r="CY27" s="608"/>
      <c r="CZ27" s="591">
        <v>16</v>
      </c>
      <c r="DA27" s="609"/>
      <c r="DB27" s="609"/>
      <c r="DC27" s="610"/>
      <c r="DD27" s="594">
        <v>1161926</v>
      </c>
      <c r="DE27" s="607"/>
      <c r="DF27" s="607"/>
      <c r="DG27" s="607"/>
      <c r="DH27" s="607"/>
      <c r="DI27" s="607"/>
      <c r="DJ27" s="607"/>
      <c r="DK27" s="608"/>
      <c r="DL27" s="594">
        <v>1161926</v>
      </c>
      <c r="DM27" s="607"/>
      <c r="DN27" s="607"/>
      <c r="DO27" s="607"/>
      <c r="DP27" s="607"/>
      <c r="DQ27" s="607"/>
      <c r="DR27" s="607"/>
      <c r="DS27" s="607"/>
      <c r="DT27" s="607"/>
      <c r="DU27" s="607"/>
      <c r="DV27" s="608"/>
      <c r="DW27" s="611">
        <v>8.4</v>
      </c>
      <c r="DX27" s="612"/>
      <c r="DY27" s="612"/>
      <c r="DZ27" s="612"/>
      <c r="EA27" s="612"/>
      <c r="EB27" s="612"/>
      <c r="EC27" s="613"/>
    </row>
    <row r="28" spans="2:133" ht="11.25" customHeight="1" x14ac:dyDescent="0.15">
      <c r="B28" s="585" t="s">
        <v>281</v>
      </c>
      <c r="C28" s="586"/>
      <c r="D28" s="586"/>
      <c r="E28" s="586"/>
      <c r="F28" s="586"/>
      <c r="G28" s="586"/>
      <c r="H28" s="586"/>
      <c r="I28" s="586"/>
      <c r="J28" s="586"/>
      <c r="K28" s="586"/>
      <c r="L28" s="586"/>
      <c r="M28" s="586"/>
      <c r="N28" s="586"/>
      <c r="O28" s="586"/>
      <c r="P28" s="586"/>
      <c r="Q28" s="587"/>
      <c r="R28" s="588">
        <v>61109</v>
      </c>
      <c r="S28" s="589"/>
      <c r="T28" s="589"/>
      <c r="U28" s="589"/>
      <c r="V28" s="589"/>
      <c r="W28" s="589"/>
      <c r="X28" s="589"/>
      <c r="Y28" s="590"/>
      <c r="Z28" s="641">
        <v>0.2</v>
      </c>
      <c r="AA28" s="641"/>
      <c r="AB28" s="641"/>
      <c r="AC28" s="641"/>
      <c r="AD28" s="642">
        <v>8449</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282</v>
      </c>
      <c r="CE28" s="622"/>
      <c r="CF28" s="622"/>
      <c r="CG28" s="622"/>
      <c r="CH28" s="622"/>
      <c r="CI28" s="622"/>
      <c r="CJ28" s="622"/>
      <c r="CK28" s="622"/>
      <c r="CL28" s="622"/>
      <c r="CM28" s="622"/>
      <c r="CN28" s="622"/>
      <c r="CO28" s="622"/>
      <c r="CP28" s="622"/>
      <c r="CQ28" s="623"/>
      <c r="CR28" s="588">
        <v>3265139</v>
      </c>
      <c r="CS28" s="589"/>
      <c r="CT28" s="589"/>
      <c r="CU28" s="589"/>
      <c r="CV28" s="589"/>
      <c r="CW28" s="589"/>
      <c r="CX28" s="589"/>
      <c r="CY28" s="590"/>
      <c r="CZ28" s="591">
        <v>13.3</v>
      </c>
      <c r="DA28" s="609"/>
      <c r="DB28" s="609"/>
      <c r="DC28" s="610"/>
      <c r="DD28" s="594">
        <v>3015254</v>
      </c>
      <c r="DE28" s="589"/>
      <c r="DF28" s="589"/>
      <c r="DG28" s="589"/>
      <c r="DH28" s="589"/>
      <c r="DI28" s="589"/>
      <c r="DJ28" s="589"/>
      <c r="DK28" s="590"/>
      <c r="DL28" s="594">
        <v>3015254</v>
      </c>
      <c r="DM28" s="589"/>
      <c r="DN28" s="589"/>
      <c r="DO28" s="589"/>
      <c r="DP28" s="589"/>
      <c r="DQ28" s="589"/>
      <c r="DR28" s="589"/>
      <c r="DS28" s="589"/>
      <c r="DT28" s="589"/>
      <c r="DU28" s="589"/>
      <c r="DV28" s="590"/>
      <c r="DW28" s="611">
        <v>21.9</v>
      </c>
      <c r="DX28" s="612"/>
      <c r="DY28" s="612"/>
      <c r="DZ28" s="612"/>
      <c r="EA28" s="612"/>
      <c r="EB28" s="612"/>
      <c r="EC28" s="613"/>
    </row>
    <row r="29" spans="2:133" ht="11.25" customHeight="1" x14ac:dyDescent="0.15">
      <c r="B29" s="585" t="s">
        <v>283</v>
      </c>
      <c r="C29" s="586"/>
      <c r="D29" s="586"/>
      <c r="E29" s="586"/>
      <c r="F29" s="586"/>
      <c r="G29" s="586"/>
      <c r="H29" s="586"/>
      <c r="I29" s="586"/>
      <c r="J29" s="586"/>
      <c r="K29" s="586"/>
      <c r="L29" s="586"/>
      <c r="M29" s="586"/>
      <c r="N29" s="586"/>
      <c r="O29" s="586"/>
      <c r="P29" s="586"/>
      <c r="Q29" s="587"/>
      <c r="R29" s="588">
        <v>9361</v>
      </c>
      <c r="S29" s="589"/>
      <c r="T29" s="589"/>
      <c r="U29" s="589"/>
      <c r="V29" s="589"/>
      <c r="W29" s="589"/>
      <c r="X29" s="589"/>
      <c r="Y29" s="590"/>
      <c r="Z29" s="641">
        <v>0</v>
      </c>
      <c r="AA29" s="641"/>
      <c r="AB29" s="641"/>
      <c r="AC29" s="641"/>
      <c r="AD29" s="642" t="s">
        <v>111</v>
      </c>
      <c r="AE29" s="642"/>
      <c r="AF29" s="642"/>
      <c r="AG29" s="642"/>
      <c r="AH29" s="642"/>
      <c r="AI29" s="642"/>
      <c r="AJ29" s="642"/>
      <c r="AK29" s="642"/>
      <c r="AL29" s="611" t="s">
        <v>111</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284</v>
      </c>
      <c r="BH29" s="664"/>
      <c r="BI29" s="664"/>
      <c r="BJ29" s="664"/>
      <c r="BK29" s="664"/>
      <c r="BL29" s="664"/>
      <c r="BM29" s="664"/>
      <c r="BN29" s="664"/>
      <c r="BO29" s="664"/>
      <c r="BP29" s="664"/>
      <c r="BQ29" s="665"/>
      <c r="BR29" s="648" t="s">
        <v>285</v>
      </c>
      <c r="BS29" s="664"/>
      <c r="BT29" s="664"/>
      <c r="BU29" s="664"/>
      <c r="BV29" s="664"/>
      <c r="BW29" s="664"/>
      <c r="BX29" s="664"/>
      <c r="BY29" s="664"/>
      <c r="BZ29" s="664"/>
      <c r="CA29" s="664"/>
      <c r="CB29" s="665"/>
      <c r="CD29" s="658" t="s">
        <v>286</v>
      </c>
      <c r="CE29" s="659"/>
      <c r="CF29" s="625" t="s">
        <v>287</v>
      </c>
      <c r="CG29" s="622"/>
      <c r="CH29" s="622"/>
      <c r="CI29" s="622"/>
      <c r="CJ29" s="622"/>
      <c r="CK29" s="622"/>
      <c r="CL29" s="622"/>
      <c r="CM29" s="622"/>
      <c r="CN29" s="622"/>
      <c r="CO29" s="622"/>
      <c r="CP29" s="622"/>
      <c r="CQ29" s="623"/>
      <c r="CR29" s="588">
        <v>3264854</v>
      </c>
      <c r="CS29" s="607"/>
      <c r="CT29" s="607"/>
      <c r="CU29" s="607"/>
      <c r="CV29" s="607"/>
      <c r="CW29" s="607"/>
      <c r="CX29" s="607"/>
      <c r="CY29" s="608"/>
      <c r="CZ29" s="591">
        <v>13.3</v>
      </c>
      <c r="DA29" s="609"/>
      <c r="DB29" s="609"/>
      <c r="DC29" s="610"/>
      <c r="DD29" s="594">
        <v>3014969</v>
      </c>
      <c r="DE29" s="607"/>
      <c r="DF29" s="607"/>
      <c r="DG29" s="607"/>
      <c r="DH29" s="607"/>
      <c r="DI29" s="607"/>
      <c r="DJ29" s="607"/>
      <c r="DK29" s="608"/>
      <c r="DL29" s="594">
        <v>3014969</v>
      </c>
      <c r="DM29" s="607"/>
      <c r="DN29" s="607"/>
      <c r="DO29" s="607"/>
      <c r="DP29" s="607"/>
      <c r="DQ29" s="607"/>
      <c r="DR29" s="607"/>
      <c r="DS29" s="607"/>
      <c r="DT29" s="607"/>
      <c r="DU29" s="607"/>
      <c r="DV29" s="608"/>
      <c r="DW29" s="611">
        <v>21.9</v>
      </c>
      <c r="DX29" s="612"/>
      <c r="DY29" s="612"/>
      <c r="DZ29" s="612"/>
      <c r="EA29" s="612"/>
      <c r="EB29" s="612"/>
      <c r="EC29" s="613"/>
    </row>
    <row r="30" spans="2:133" ht="11.25" customHeight="1" x14ac:dyDescent="0.15">
      <c r="B30" s="585" t="s">
        <v>288</v>
      </c>
      <c r="C30" s="586"/>
      <c r="D30" s="586"/>
      <c r="E30" s="586"/>
      <c r="F30" s="586"/>
      <c r="G30" s="586"/>
      <c r="H30" s="586"/>
      <c r="I30" s="586"/>
      <c r="J30" s="586"/>
      <c r="K30" s="586"/>
      <c r="L30" s="586"/>
      <c r="M30" s="586"/>
      <c r="N30" s="586"/>
      <c r="O30" s="586"/>
      <c r="P30" s="586"/>
      <c r="Q30" s="587"/>
      <c r="R30" s="588">
        <v>813363</v>
      </c>
      <c r="S30" s="589"/>
      <c r="T30" s="589"/>
      <c r="U30" s="589"/>
      <c r="V30" s="589"/>
      <c r="W30" s="589"/>
      <c r="X30" s="589"/>
      <c r="Y30" s="590"/>
      <c r="Z30" s="641">
        <v>3.2</v>
      </c>
      <c r="AA30" s="641"/>
      <c r="AB30" s="641"/>
      <c r="AC30" s="641"/>
      <c r="AD30" s="642" t="s">
        <v>111</v>
      </c>
      <c r="AE30" s="642"/>
      <c r="AF30" s="642"/>
      <c r="AG30" s="642"/>
      <c r="AH30" s="642"/>
      <c r="AI30" s="642"/>
      <c r="AJ30" s="642"/>
      <c r="AK30" s="642"/>
      <c r="AL30" s="611" t="s">
        <v>111</v>
      </c>
      <c r="AM30" s="643"/>
      <c r="AN30" s="643"/>
      <c r="AO30" s="644"/>
      <c r="AP30" s="666" t="s">
        <v>289</v>
      </c>
      <c r="AQ30" s="667"/>
      <c r="AR30" s="667"/>
      <c r="AS30" s="667"/>
      <c r="AT30" s="672" t="s">
        <v>290</v>
      </c>
      <c r="AU30" s="182"/>
      <c r="AV30" s="182"/>
      <c r="AW30" s="182"/>
      <c r="AX30" s="675" t="s">
        <v>169</v>
      </c>
      <c r="AY30" s="676"/>
      <c r="AZ30" s="676"/>
      <c r="BA30" s="676"/>
      <c r="BB30" s="676"/>
      <c r="BC30" s="676"/>
      <c r="BD30" s="676"/>
      <c r="BE30" s="676"/>
      <c r="BF30" s="677"/>
      <c r="BG30" s="654">
        <v>98</v>
      </c>
      <c r="BH30" s="655"/>
      <c r="BI30" s="655"/>
      <c r="BJ30" s="655"/>
      <c r="BK30" s="655"/>
      <c r="BL30" s="655"/>
      <c r="BM30" s="656">
        <v>88.6</v>
      </c>
      <c r="BN30" s="655"/>
      <c r="BO30" s="655"/>
      <c r="BP30" s="655"/>
      <c r="BQ30" s="657"/>
      <c r="BR30" s="654">
        <v>97.6</v>
      </c>
      <c r="BS30" s="655"/>
      <c r="BT30" s="655"/>
      <c r="BU30" s="655"/>
      <c r="BV30" s="655"/>
      <c r="BW30" s="655"/>
      <c r="BX30" s="656">
        <v>87.8</v>
      </c>
      <c r="BY30" s="655"/>
      <c r="BZ30" s="655"/>
      <c r="CA30" s="655"/>
      <c r="CB30" s="657"/>
      <c r="CD30" s="660"/>
      <c r="CE30" s="661"/>
      <c r="CF30" s="625" t="s">
        <v>291</v>
      </c>
      <c r="CG30" s="622"/>
      <c r="CH30" s="622"/>
      <c r="CI30" s="622"/>
      <c r="CJ30" s="622"/>
      <c r="CK30" s="622"/>
      <c r="CL30" s="622"/>
      <c r="CM30" s="622"/>
      <c r="CN30" s="622"/>
      <c r="CO30" s="622"/>
      <c r="CP30" s="622"/>
      <c r="CQ30" s="623"/>
      <c r="CR30" s="588">
        <v>2866028</v>
      </c>
      <c r="CS30" s="589"/>
      <c r="CT30" s="589"/>
      <c r="CU30" s="589"/>
      <c r="CV30" s="589"/>
      <c r="CW30" s="589"/>
      <c r="CX30" s="589"/>
      <c r="CY30" s="590"/>
      <c r="CZ30" s="591">
        <v>11.7</v>
      </c>
      <c r="DA30" s="609"/>
      <c r="DB30" s="609"/>
      <c r="DC30" s="610"/>
      <c r="DD30" s="594">
        <v>2642147</v>
      </c>
      <c r="DE30" s="589"/>
      <c r="DF30" s="589"/>
      <c r="DG30" s="589"/>
      <c r="DH30" s="589"/>
      <c r="DI30" s="589"/>
      <c r="DJ30" s="589"/>
      <c r="DK30" s="590"/>
      <c r="DL30" s="594">
        <v>2642147</v>
      </c>
      <c r="DM30" s="589"/>
      <c r="DN30" s="589"/>
      <c r="DO30" s="589"/>
      <c r="DP30" s="589"/>
      <c r="DQ30" s="589"/>
      <c r="DR30" s="589"/>
      <c r="DS30" s="589"/>
      <c r="DT30" s="589"/>
      <c r="DU30" s="589"/>
      <c r="DV30" s="590"/>
      <c r="DW30" s="611">
        <v>19.2</v>
      </c>
      <c r="DX30" s="612"/>
      <c r="DY30" s="612"/>
      <c r="DZ30" s="612"/>
      <c r="EA30" s="612"/>
      <c r="EB30" s="612"/>
      <c r="EC30" s="613"/>
    </row>
    <row r="31" spans="2:133" ht="11.25" customHeight="1" x14ac:dyDescent="0.15">
      <c r="B31" s="585" t="s">
        <v>292</v>
      </c>
      <c r="C31" s="586"/>
      <c r="D31" s="586"/>
      <c r="E31" s="586"/>
      <c r="F31" s="586"/>
      <c r="G31" s="586"/>
      <c r="H31" s="586"/>
      <c r="I31" s="586"/>
      <c r="J31" s="586"/>
      <c r="K31" s="586"/>
      <c r="L31" s="586"/>
      <c r="M31" s="586"/>
      <c r="N31" s="586"/>
      <c r="O31" s="586"/>
      <c r="P31" s="586"/>
      <c r="Q31" s="587"/>
      <c r="R31" s="588">
        <v>511769</v>
      </c>
      <c r="S31" s="589"/>
      <c r="T31" s="589"/>
      <c r="U31" s="589"/>
      <c r="V31" s="589"/>
      <c r="W31" s="589"/>
      <c r="X31" s="589"/>
      <c r="Y31" s="590"/>
      <c r="Z31" s="641">
        <v>2</v>
      </c>
      <c r="AA31" s="641"/>
      <c r="AB31" s="641"/>
      <c r="AC31" s="641"/>
      <c r="AD31" s="642" t="s">
        <v>111</v>
      </c>
      <c r="AE31" s="642"/>
      <c r="AF31" s="642"/>
      <c r="AG31" s="642"/>
      <c r="AH31" s="642"/>
      <c r="AI31" s="642"/>
      <c r="AJ31" s="642"/>
      <c r="AK31" s="642"/>
      <c r="AL31" s="611" t="s">
        <v>111</v>
      </c>
      <c r="AM31" s="643"/>
      <c r="AN31" s="643"/>
      <c r="AO31" s="644"/>
      <c r="AP31" s="668"/>
      <c r="AQ31" s="669"/>
      <c r="AR31" s="669"/>
      <c r="AS31" s="669"/>
      <c r="AT31" s="673"/>
      <c r="AU31" s="181" t="s">
        <v>293</v>
      </c>
      <c r="AV31" s="181"/>
      <c r="AW31" s="181"/>
      <c r="AX31" s="585" t="s">
        <v>294</v>
      </c>
      <c r="AY31" s="586"/>
      <c r="AZ31" s="586"/>
      <c r="BA31" s="586"/>
      <c r="BB31" s="586"/>
      <c r="BC31" s="586"/>
      <c r="BD31" s="586"/>
      <c r="BE31" s="586"/>
      <c r="BF31" s="587"/>
      <c r="BG31" s="652">
        <v>98.7</v>
      </c>
      <c r="BH31" s="607"/>
      <c r="BI31" s="607"/>
      <c r="BJ31" s="607"/>
      <c r="BK31" s="607"/>
      <c r="BL31" s="607"/>
      <c r="BM31" s="643">
        <v>92.3</v>
      </c>
      <c r="BN31" s="653"/>
      <c r="BO31" s="653"/>
      <c r="BP31" s="653"/>
      <c r="BQ31" s="617"/>
      <c r="BR31" s="652">
        <v>98.1</v>
      </c>
      <c r="BS31" s="607"/>
      <c r="BT31" s="607"/>
      <c r="BU31" s="607"/>
      <c r="BV31" s="607"/>
      <c r="BW31" s="607"/>
      <c r="BX31" s="643">
        <v>90.8</v>
      </c>
      <c r="BY31" s="653"/>
      <c r="BZ31" s="653"/>
      <c r="CA31" s="653"/>
      <c r="CB31" s="617"/>
      <c r="CD31" s="660"/>
      <c r="CE31" s="661"/>
      <c r="CF31" s="625" t="s">
        <v>295</v>
      </c>
      <c r="CG31" s="622"/>
      <c r="CH31" s="622"/>
      <c r="CI31" s="622"/>
      <c r="CJ31" s="622"/>
      <c r="CK31" s="622"/>
      <c r="CL31" s="622"/>
      <c r="CM31" s="622"/>
      <c r="CN31" s="622"/>
      <c r="CO31" s="622"/>
      <c r="CP31" s="622"/>
      <c r="CQ31" s="623"/>
      <c r="CR31" s="588">
        <v>398826</v>
      </c>
      <c r="CS31" s="607"/>
      <c r="CT31" s="607"/>
      <c r="CU31" s="607"/>
      <c r="CV31" s="607"/>
      <c r="CW31" s="607"/>
      <c r="CX31" s="607"/>
      <c r="CY31" s="608"/>
      <c r="CZ31" s="591">
        <v>1.6</v>
      </c>
      <c r="DA31" s="609"/>
      <c r="DB31" s="609"/>
      <c r="DC31" s="610"/>
      <c r="DD31" s="594">
        <v>372822</v>
      </c>
      <c r="DE31" s="607"/>
      <c r="DF31" s="607"/>
      <c r="DG31" s="607"/>
      <c r="DH31" s="607"/>
      <c r="DI31" s="607"/>
      <c r="DJ31" s="607"/>
      <c r="DK31" s="608"/>
      <c r="DL31" s="594">
        <v>372822</v>
      </c>
      <c r="DM31" s="607"/>
      <c r="DN31" s="607"/>
      <c r="DO31" s="607"/>
      <c r="DP31" s="607"/>
      <c r="DQ31" s="607"/>
      <c r="DR31" s="607"/>
      <c r="DS31" s="607"/>
      <c r="DT31" s="607"/>
      <c r="DU31" s="607"/>
      <c r="DV31" s="608"/>
      <c r="DW31" s="611">
        <v>2.7</v>
      </c>
      <c r="DX31" s="612"/>
      <c r="DY31" s="612"/>
      <c r="DZ31" s="612"/>
      <c r="EA31" s="612"/>
      <c r="EB31" s="612"/>
      <c r="EC31" s="613"/>
    </row>
    <row r="32" spans="2:133" ht="11.25" customHeight="1" x14ac:dyDescent="0.15">
      <c r="B32" s="585" t="s">
        <v>296</v>
      </c>
      <c r="C32" s="586"/>
      <c r="D32" s="586"/>
      <c r="E32" s="586"/>
      <c r="F32" s="586"/>
      <c r="G32" s="586"/>
      <c r="H32" s="586"/>
      <c r="I32" s="586"/>
      <c r="J32" s="586"/>
      <c r="K32" s="586"/>
      <c r="L32" s="586"/>
      <c r="M32" s="586"/>
      <c r="N32" s="586"/>
      <c r="O32" s="586"/>
      <c r="P32" s="586"/>
      <c r="Q32" s="587"/>
      <c r="R32" s="588">
        <v>280154</v>
      </c>
      <c r="S32" s="589"/>
      <c r="T32" s="589"/>
      <c r="U32" s="589"/>
      <c r="V32" s="589"/>
      <c r="W32" s="589"/>
      <c r="X32" s="589"/>
      <c r="Y32" s="590"/>
      <c r="Z32" s="641">
        <v>1.1000000000000001</v>
      </c>
      <c r="AA32" s="641"/>
      <c r="AB32" s="641"/>
      <c r="AC32" s="641"/>
      <c r="AD32" s="642">
        <v>4953</v>
      </c>
      <c r="AE32" s="642"/>
      <c r="AF32" s="642"/>
      <c r="AG32" s="642"/>
      <c r="AH32" s="642"/>
      <c r="AI32" s="642"/>
      <c r="AJ32" s="642"/>
      <c r="AK32" s="642"/>
      <c r="AL32" s="611">
        <v>0</v>
      </c>
      <c r="AM32" s="643"/>
      <c r="AN32" s="643"/>
      <c r="AO32" s="644"/>
      <c r="AP32" s="670"/>
      <c r="AQ32" s="671"/>
      <c r="AR32" s="671"/>
      <c r="AS32" s="671"/>
      <c r="AT32" s="674"/>
      <c r="AU32" s="183"/>
      <c r="AV32" s="183"/>
      <c r="AW32" s="183"/>
      <c r="AX32" s="569" t="s">
        <v>297</v>
      </c>
      <c r="AY32" s="570"/>
      <c r="AZ32" s="570"/>
      <c r="BA32" s="570"/>
      <c r="BB32" s="570"/>
      <c r="BC32" s="570"/>
      <c r="BD32" s="570"/>
      <c r="BE32" s="570"/>
      <c r="BF32" s="571"/>
      <c r="BG32" s="651">
        <v>96.8</v>
      </c>
      <c r="BH32" s="573"/>
      <c r="BI32" s="573"/>
      <c r="BJ32" s="573"/>
      <c r="BK32" s="573"/>
      <c r="BL32" s="573"/>
      <c r="BM32" s="636">
        <v>82.7</v>
      </c>
      <c r="BN32" s="573"/>
      <c r="BO32" s="573"/>
      <c r="BP32" s="573"/>
      <c r="BQ32" s="630"/>
      <c r="BR32" s="651">
        <v>96.6</v>
      </c>
      <c r="BS32" s="573"/>
      <c r="BT32" s="573"/>
      <c r="BU32" s="573"/>
      <c r="BV32" s="573"/>
      <c r="BW32" s="573"/>
      <c r="BX32" s="636">
        <v>82</v>
      </c>
      <c r="BY32" s="573"/>
      <c r="BZ32" s="573"/>
      <c r="CA32" s="573"/>
      <c r="CB32" s="630"/>
      <c r="CD32" s="662"/>
      <c r="CE32" s="663"/>
      <c r="CF32" s="625" t="s">
        <v>298</v>
      </c>
      <c r="CG32" s="622"/>
      <c r="CH32" s="622"/>
      <c r="CI32" s="622"/>
      <c r="CJ32" s="622"/>
      <c r="CK32" s="622"/>
      <c r="CL32" s="622"/>
      <c r="CM32" s="622"/>
      <c r="CN32" s="622"/>
      <c r="CO32" s="622"/>
      <c r="CP32" s="622"/>
      <c r="CQ32" s="623"/>
      <c r="CR32" s="588">
        <v>285</v>
      </c>
      <c r="CS32" s="589"/>
      <c r="CT32" s="589"/>
      <c r="CU32" s="589"/>
      <c r="CV32" s="589"/>
      <c r="CW32" s="589"/>
      <c r="CX32" s="589"/>
      <c r="CY32" s="590"/>
      <c r="CZ32" s="591">
        <v>0</v>
      </c>
      <c r="DA32" s="609"/>
      <c r="DB32" s="609"/>
      <c r="DC32" s="610"/>
      <c r="DD32" s="594">
        <v>285</v>
      </c>
      <c r="DE32" s="589"/>
      <c r="DF32" s="589"/>
      <c r="DG32" s="589"/>
      <c r="DH32" s="589"/>
      <c r="DI32" s="589"/>
      <c r="DJ32" s="589"/>
      <c r="DK32" s="590"/>
      <c r="DL32" s="594">
        <v>285</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299</v>
      </c>
      <c r="C33" s="586"/>
      <c r="D33" s="586"/>
      <c r="E33" s="586"/>
      <c r="F33" s="586"/>
      <c r="G33" s="586"/>
      <c r="H33" s="586"/>
      <c r="I33" s="586"/>
      <c r="J33" s="586"/>
      <c r="K33" s="586"/>
      <c r="L33" s="586"/>
      <c r="M33" s="586"/>
      <c r="N33" s="586"/>
      <c r="O33" s="586"/>
      <c r="P33" s="586"/>
      <c r="Q33" s="587"/>
      <c r="R33" s="588">
        <v>3884000</v>
      </c>
      <c r="S33" s="589"/>
      <c r="T33" s="589"/>
      <c r="U33" s="589"/>
      <c r="V33" s="589"/>
      <c r="W33" s="589"/>
      <c r="X33" s="589"/>
      <c r="Y33" s="590"/>
      <c r="Z33" s="641">
        <v>15.4</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300</v>
      </c>
      <c r="CE33" s="622"/>
      <c r="CF33" s="622"/>
      <c r="CG33" s="622"/>
      <c r="CH33" s="622"/>
      <c r="CI33" s="622"/>
      <c r="CJ33" s="622"/>
      <c r="CK33" s="622"/>
      <c r="CL33" s="622"/>
      <c r="CM33" s="622"/>
      <c r="CN33" s="622"/>
      <c r="CO33" s="622"/>
      <c r="CP33" s="622"/>
      <c r="CQ33" s="623"/>
      <c r="CR33" s="588">
        <v>10306426</v>
      </c>
      <c r="CS33" s="607"/>
      <c r="CT33" s="607"/>
      <c r="CU33" s="607"/>
      <c r="CV33" s="607"/>
      <c r="CW33" s="607"/>
      <c r="CX33" s="607"/>
      <c r="CY33" s="608"/>
      <c r="CZ33" s="591">
        <v>41.9</v>
      </c>
      <c r="DA33" s="609"/>
      <c r="DB33" s="609"/>
      <c r="DC33" s="610"/>
      <c r="DD33" s="594">
        <v>6746449</v>
      </c>
      <c r="DE33" s="607"/>
      <c r="DF33" s="607"/>
      <c r="DG33" s="607"/>
      <c r="DH33" s="607"/>
      <c r="DI33" s="607"/>
      <c r="DJ33" s="607"/>
      <c r="DK33" s="608"/>
      <c r="DL33" s="594">
        <v>3662061</v>
      </c>
      <c r="DM33" s="607"/>
      <c r="DN33" s="607"/>
      <c r="DO33" s="607"/>
      <c r="DP33" s="607"/>
      <c r="DQ33" s="607"/>
      <c r="DR33" s="607"/>
      <c r="DS33" s="607"/>
      <c r="DT33" s="607"/>
      <c r="DU33" s="607"/>
      <c r="DV33" s="608"/>
      <c r="DW33" s="611">
        <v>26.6</v>
      </c>
      <c r="DX33" s="612"/>
      <c r="DY33" s="612"/>
      <c r="DZ33" s="612"/>
      <c r="EA33" s="612"/>
      <c r="EB33" s="612"/>
      <c r="EC33" s="613"/>
    </row>
    <row r="34" spans="2:133" ht="11.25" customHeight="1" x14ac:dyDescent="0.15">
      <c r="B34" s="585" t="s">
        <v>301</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302</v>
      </c>
      <c r="AR34" s="649"/>
      <c r="AS34" s="649"/>
      <c r="AT34" s="649"/>
      <c r="AU34" s="649"/>
      <c r="AV34" s="649"/>
      <c r="AW34" s="649"/>
      <c r="AX34" s="649"/>
      <c r="AY34" s="649"/>
      <c r="AZ34" s="649"/>
      <c r="BA34" s="649"/>
      <c r="BB34" s="649"/>
      <c r="BC34" s="649"/>
      <c r="BD34" s="649"/>
      <c r="BE34" s="649"/>
      <c r="BF34" s="650"/>
      <c r="BG34" s="648" t="s">
        <v>303</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304</v>
      </c>
      <c r="CE34" s="622"/>
      <c r="CF34" s="622"/>
      <c r="CG34" s="622"/>
      <c r="CH34" s="622"/>
      <c r="CI34" s="622"/>
      <c r="CJ34" s="622"/>
      <c r="CK34" s="622"/>
      <c r="CL34" s="622"/>
      <c r="CM34" s="622"/>
      <c r="CN34" s="622"/>
      <c r="CO34" s="622"/>
      <c r="CP34" s="622"/>
      <c r="CQ34" s="623"/>
      <c r="CR34" s="588">
        <v>2585970</v>
      </c>
      <c r="CS34" s="589"/>
      <c r="CT34" s="589"/>
      <c r="CU34" s="589"/>
      <c r="CV34" s="589"/>
      <c r="CW34" s="589"/>
      <c r="CX34" s="589"/>
      <c r="CY34" s="590"/>
      <c r="CZ34" s="591">
        <v>10.5</v>
      </c>
      <c r="DA34" s="609"/>
      <c r="DB34" s="609"/>
      <c r="DC34" s="610"/>
      <c r="DD34" s="594">
        <v>1909836</v>
      </c>
      <c r="DE34" s="589"/>
      <c r="DF34" s="589"/>
      <c r="DG34" s="589"/>
      <c r="DH34" s="589"/>
      <c r="DI34" s="589"/>
      <c r="DJ34" s="589"/>
      <c r="DK34" s="590"/>
      <c r="DL34" s="594">
        <v>1056466</v>
      </c>
      <c r="DM34" s="589"/>
      <c r="DN34" s="589"/>
      <c r="DO34" s="589"/>
      <c r="DP34" s="589"/>
      <c r="DQ34" s="589"/>
      <c r="DR34" s="589"/>
      <c r="DS34" s="589"/>
      <c r="DT34" s="589"/>
      <c r="DU34" s="589"/>
      <c r="DV34" s="590"/>
      <c r="DW34" s="611">
        <v>7.7</v>
      </c>
      <c r="DX34" s="612"/>
      <c r="DY34" s="612"/>
      <c r="DZ34" s="612"/>
      <c r="EA34" s="612"/>
      <c r="EB34" s="612"/>
      <c r="EC34" s="613"/>
    </row>
    <row r="35" spans="2:133" ht="11.25" customHeight="1" x14ac:dyDescent="0.15">
      <c r="B35" s="585" t="s">
        <v>305</v>
      </c>
      <c r="C35" s="586"/>
      <c r="D35" s="586"/>
      <c r="E35" s="586"/>
      <c r="F35" s="586"/>
      <c r="G35" s="586"/>
      <c r="H35" s="586"/>
      <c r="I35" s="586"/>
      <c r="J35" s="586"/>
      <c r="K35" s="586"/>
      <c r="L35" s="586"/>
      <c r="M35" s="586"/>
      <c r="N35" s="586"/>
      <c r="O35" s="586"/>
      <c r="P35" s="586"/>
      <c r="Q35" s="587"/>
      <c r="R35" s="588">
        <v>710100</v>
      </c>
      <c r="S35" s="589"/>
      <c r="T35" s="589"/>
      <c r="U35" s="589"/>
      <c r="V35" s="589"/>
      <c r="W35" s="589"/>
      <c r="X35" s="589"/>
      <c r="Y35" s="590"/>
      <c r="Z35" s="641">
        <v>2.8</v>
      </c>
      <c r="AA35" s="641"/>
      <c r="AB35" s="641"/>
      <c r="AC35" s="641"/>
      <c r="AD35" s="642" t="s">
        <v>111</v>
      </c>
      <c r="AE35" s="642"/>
      <c r="AF35" s="642"/>
      <c r="AG35" s="642"/>
      <c r="AH35" s="642"/>
      <c r="AI35" s="642"/>
      <c r="AJ35" s="642"/>
      <c r="AK35" s="642"/>
      <c r="AL35" s="611" t="s">
        <v>111</v>
      </c>
      <c r="AM35" s="643"/>
      <c r="AN35" s="643"/>
      <c r="AO35" s="644"/>
      <c r="AP35" s="186"/>
      <c r="AQ35" s="645" t="s">
        <v>306</v>
      </c>
      <c r="AR35" s="646"/>
      <c r="AS35" s="646"/>
      <c r="AT35" s="646"/>
      <c r="AU35" s="646"/>
      <c r="AV35" s="646"/>
      <c r="AW35" s="646"/>
      <c r="AX35" s="646"/>
      <c r="AY35" s="647"/>
      <c r="AZ35" s="638">
        <v>3192913</v>
      </c>
      <c r="BA35" s="639"/>
      <c r="BB35" s="639"/>
      <c r="BC35" s="639"/>
      <c r="BD35" s="639"/>
      <c r="BE35" s="639"/>
      <c r="BF35" s="640"/>
      <c r="BG35" s="645" t="s">
        <v>307</v>
      </c>
      <c r="BH35" s="646"/>
      <c r="BI35" s="646"/>
      <c r="BJ35" s="646"/>
      <c r="BK35" s="646"/>
      <c r="BL35" s="646"/>
      <c r="BM35" s="646"/>
      <c r="BN35" s="646"/>
      <c r="BO35" s="646"/>
      <c r="BP35" s="646"/>
      <c r="BQ35" s="646"/>
      <c r="BR35" s="646"/>
      <c r="BS35" s="646"/>
      <c r="BT35" s="646"/>
      <c r="BU35" s="647"/>
      <c r="BV35" s="638">
        <v>224321</v>
      </c>
      <c r="BW35" s="639"/>
      <c r="BX35" s="639"/>
      <c r="BY35" s="639"/>
      <c r="BZ35" s="639"/>
      <c r="CA35" s="639"/>
      <c r="CB35" s="640"/>
      <c r="CD35" s="625" t="s">
        <v>308</v>
      </c>
      <c r="CE35" s="622"/>
      <c r="CF35" s="622"/>
      <c r="CG35" s="622"/>
      <c r="CH35" s="622"/>
      <c r="CI35" s="622"/>
      <c r="CJ35" s="622"/>
      <c r="CK35" s="622"/>
      <c r="CL35" s="622"/>
      <c r="CM35" s="622"/>
      <c r="CN35" s="622"/>
      <c r="CO35" s="622"/>
      <c r="CP35" s="622"/>
      <c r="CQ35" s="623"/>
      <c r="CR35" s="588">
        <v>461067</v>
      </c>
      <c r="CS35" s="607"/>
      <c r="CT35" s="607"/>
      <c r="CU35" s="607"/>
      <c r="CV35" s="607"/>
      <c r="CW35" s="607"/>
      <c r="CX35" s="607"/>
      <c r="CY35" s="608"/>
      <c r="CZ35" s="591">
        <v>1.9</v>
      </c>
      <c r="DA35" s="609"/>
      <c r="DB35" s="609"/>
      <c r="DC35" s="610"/>
      <c r="DD35" s="594">
        <v>375276</v>
      </c>
      <c r="DE35" s="607"/>
      <c r="DF35" s="607"/>
      <c r="DG35" s="607"/>
      <c r="DH35" s="607"/>
      <c r="DI35" s="607"/>
      <c r="DJ35" s="607"/>
      <c r="DK35" s="608"/>
      <c r="DL35" s="594">
        <v>353761</v>
      </c>
      <c r="DM35" s="607"/>
      <c r="DN35" s="607"/>
      <c r="DO35" s="607"/>
      <c r="DP35" s="607"/>
      <c r="DQ35" s="607"/>
      <c r="DR35" s="607"/>
      <c r="DS35" s="607"/>
      <c r="DT35" s="607"/>
      <c r="DU35" s="607"/>
      <c r="DV35" s="608"/>
      <c r="DW35" s="611">
        <v>2.6</v>
      </c>
      <c r="DX35" s="612"/>
      <c r="DY35" s="612"/>
      <c r="DZ35" s="612"/>
      <c r="EA35" s="612"/>
      <c r="EB35" s="612"/>
      <c r="EC35" s="613"/>
    </row>
    <row r="36" spans="2:133" ht="11.25" customHeight="1" x14ac:dyDescent="0.15">
      <c r="B36" s="569" t="s">
        <v>309</v>
      </c>
      <c r="C36" s="570"/>
      <c r="D36" s="570"/>
      <c r="E36" s="570"/>
      <c r="F36" s="570"/>
      <c r="G36" s="570"/>
      <c r="H36" s="570"/>
      <c r="I36" s="570"/>
      <c r="J36" s="570"/>
      <c r="K36" s="570"/>
      <c r="L36" s="570"/>
      <c r="M36" s="570"/>
      <c r="N36" s="570"/>
      <c r="O36" s="570"/>
      <c r="P36" s="570"/>
      <c r="Q36" s="571"/>
      <c r="R36" s="572">
        <v>25220215</v>
      </c>
      <c r="S36" s="629"/>
      <c r="T36" s="629"/>
      <c r="U36" s="629"/>
      <c r="V36" s="629"/>
      <c r="W36" s="629"/>
      <c r="X36" s="629"/>
      <c r="Y36" s="632"/>
      <c r="Z36" s="633">
        <v>100</v>
      </c>
      <c r="AA36" s="633"/>
      <c r="AB36" s="633"/>
      <c r="AC36" s="633"/>
      <c r="AD36" s="634">
        <v>13041359</v>
      </c>
      <c r="AE36" s="634"/>
      <c r="AF36" s="634"/>
      <c r="AG36" s="634"/>
      <c r="AH36" s="634"/>
      <c r="AI36" s="634"/>
      <c r="AJ36" s="634"/>
      <c r="AK36" s="634"/>
      <c r="AL36" s="635">
        <v>100</v>
      </c>
      <c r="AM36" s="636"/>
      <c r="AN36" s="636"/>
      <c r="AO36" s="637"/>
      <c r="AQ36" s="614" t="s">
        <v>310</v>
      </c>
      <c r="AR36" s="615"/>
      <c r="AS36" s="615"/>
      <c r="AT36" s="615"/>
      <c r="AU36" s="615"/>
      <c r="AV36" s="615"/>
      <c r="AW36" s="615"/>
      <c r="AX36" s="615"/>
      <c r="AY36" s="616"/>
      <c r="AZ36" s="588">
        <v>704660</v>
      </c>
      <c r="BA36" s="589"/>
      <c r="BB36" s="589"/>
      <c r="BC36" s="589"/>
      <c r="BD36" s="607"/>
      <c r="BE36" s="607"/>
      <c r="BF36" s="617"/>
      <c r="BG36" s="625" t="s">
        <v>311</v>
      </c>
      <c r="BH36" s="622"/>
      <c r="BI36" s="622"/>
      <c r="BJ36" s="622"/>
      <c r="BK36" s="622"/>
      <c r="BL36" s="622"/>
      <c r="BM36" s="622"/>
      <c r="BN36" s="622"/>
      <c r="BO36" s="622"/>
      <c r="BP36" s="622"/>
      <c r="BQ36" s="622"/>
      <c r="BR36" s="622"/>
      <c r="BS36" s="622"/>
      <c r="BT36" s="622"/>
      <c r="BU36" s="623"/>
      <c r="BV36" s="588">
        <v>135892</v>
      </c>
      <c r="BW36" s="589"/>
      <c r="BX36" s="589"/>
      <c r="BY36" s="589"/>
      <c r="BZ36" s="589"/>
      <c r="CA36" s="589"/>
      <c r="CB36" s="624"/>
      <c r="CD36" s="625" t="s">
        <v>312</v>
      </c>
      <c r="CE36" s="622"/>
      <c r="CF36" s="622"/>
      <c r="CG36" s="622"/>
      <c r="CH36" s="622"/>
      <c r="CI36" s="622"/>
      <c r="CJ36" s="622"/>
      <c r="CK36" s="622"/>
      <c r="CL36" s="622"/>
      <c r="CM36" s="622"/>
      <c r="CN36" s="622"/>
      <c r="CO36" s="622"/>
      <c r="CP36" s="622"/>
      <c r="CQ36" s="623"/>
      <c r="CR36" s="588">
        <v>3550481</v>
      </c>
      <c r="CS36" s="589"/>
      <c r="CT36" s="589"/>
      <c r="CU36" s="589"/>
      <c r="CV36" s="589"/>
      <c r="CW36" s="589"/>
      <c r="CX36" s="589"/>
      <c r="CY36" s="590"/>
      <c r="CZ36" s="591">
        <v>14.4</v>
      </c>
      <c r="DA36" s="609"/>
      <c r="DB36" s="609"/>
      <c r="DC36" s="610"/>
      <c r="DD36" s="594">
        <v>1548335</v>
      </c>
      <c r="DE36" s="589"/>
      <c r="DF36" s="589"/>
      <c r="DG36" s="589"/>
      <c r="DH36" s="589"/>
      <c r="DI36" s="589"/>
      <c r="DJ36" s="589"/>
      <c r="DK36" s="590"/>
      <c r="DL36" s="594">
        <v>625210</v>
      </c>
      <c r="DM36" s="589"/>
      <c r="DN36" s="589"/>
      <c r="DO36" s="589"/>
      <c r="DP36" s="589"/>
      <c r="DQ36" s="589"/>
      <c r="DR36" s="589"/>
      <c r="DS36" s="589"/>
      <c r="DT36" s="589"/>
      <c r="DU36" s="589"/>
      <c r="DV36" s="590"/>
      <c r="DW36" s="611">
        <v>4.5</v>
      </c>
      <c r="DX36" s="612"/>
      <c r="DY36" s="612"/>
      <c r="DZ36" s="612"/>
      <c r="EA36" s="612"/>
      <c r="EB36" s="612"/>
      <c r="EC36" s="613"/>
    </row>
    <row r="37" spans="2:133" ht="11.25" customHeight="1" x14ac:dyDescent="0.15">
      <c r="AQ37" s="614" t="s">
        <v>313</v>
      </c>
      <c r="AR37" s="615"/>
      <c r="AS37" s="615"/>
      <c r="AT37" s="615"/>
      <c r="AU37" s="615"/>
      <c r="AV37" s="615"/>
      <c r="AW37" s="615"/>
      <c r="AX37" s="615"/>
      <c r="AY37" s="616"/>
      <c r="AZ37" s="588">
        <v>593072</v>
      </c>
      <c r="BA37" s="589"/>
      <c r="BB37" s="589"/>
      <c r="BC37" s="589"/>
      <c r="BD37" s="607"/>
      <c r="BE37" s="607"/>
      <c r="BF37" s="617"/>
      <c r="BG37" s="625" t="s">
        <v>314</v>
      </c>
      <c r="BH37" s="622"/>
      <c r="BI37" s="622"/>
      <c r="BJ37" s="622"/>
      <c r="BK37" s="622"/>
      <c r="BL37" s="622"/>
      <c r="BM37" s="622"/>
      <c r="BN37" s="622"/>
      <c r="BO37" s="622"/>
      <c r="BP37" s="622"/>
      <c r="BQ37" s="622"/>
      <c r="BR37" s="622"/>
      <c r="BS37" s="622"/>
      <c r="BT37" s="622"/>
      <c r="BU37" s="623"/>
      <c r="BV37" s="588">
        <v>6962</v>
      </c>
      <c r="BW37" s="589"/>
      <c r="BX37" s="589"/>
      <c r="BY37" s="589"/>
      <c r="BZ37" s="589"/>
      <c r="CA37" s="589"/>
      <c r="CB37" s="624"/>
      <c r="CD37" s="625" t="s">
        <v>315</v>
      </c>
      <c r="CE37" s="622"/>
      <c r="CF37" s="622"/>
      <c r="CG37" s="622"/>
      <c r="CH37" s="622"/>
      <c r="CI37" s="622"/>
      <c r="CJ37" s="622"/>
      <c r="CK37" s="622"/>
      <c r="CL37" s="622"/>
      <c r="CM37" s="622"/>
      <c r="CN37" s="622"/>
      <c r="CO37" s="622"/>
      <c r="CP37" s="622"/>
      <c r="CQ37" s="623"/>
      <c r="CR37" s="588">
        <v>280985</v>
      </c>
      <c r="CS37" s="607"/>
      <c r="CT37" s="607"/>
      <c r="CU37" s="607"/>
      <c r="CV37" s="607"/>
      <c r="CW37" s="607"/>
      <c r="CX37" s="607"/>
      <c r="CY37" s="608"/>
      <c r="CZ37" s="591">
        <v>1.1000000000000001</v>
      </c>
      <c r="DA37" s="609"/>
      <c r="DB37" s="609"/>
      <c r="DC37" s="610"/>
      <c r="DD37" s="594">
        <v>280985</v>
      </c>
      <c r="DE37" s="607"/>
      <c r="DF37" s="607"/>
      <c r="DG37" s="607"/>
      <c r="DH37" s="607"/>
      <c r="DI37" s="607"/>
      <c r="DJ37" s="607"/>
      <c r="DK37" s="608"/>
      <c r="DL37" s="594">
        <v>275962</v>
      </c>
      <c r="DM37" s="607"/>
      <c r="DN37" s="607"/>
      <c r="DO37" s="607"/>
      <c r="DP37" s="607"/>
      <c r="DQ37" s="607"/>
      <c r="DR37" s="607"/>
      <c r="DS37" s="607"/>
      <c r="DT37" s="607"/>
      <c r="DU37" s="607"/>
      <c r="DV37" s="608"/>
      <c r="DW37" s="611">
        <v>2</v>
      </c>
      <c r="DX37" s="612"/>
      <c r="DY37" s="612"/>
      <c r="DZ37" s="612"/>
      <c r="EA37" s="612"/>
      <c r="EB37" s="612"/>
      <c r="EC37" s="613"/>
    </row>
    <row r="38" spans="2:133" ht="11.25" customHeight="1" x14ac:dyDescent="0.15">
      <c r="AQ38" s="614" t="s">
        <v>316</v>
      </c>
      <c r="AR38" s="615"/>
      <c r="AS38" s="615"/>
      <c r="AT38" s="615"/>
      <c r="AU38" s="615"/>
      <c r="AV38" s="615"/>
      <c r="AW38" s="615"/>
      <c r="AX38" s="615"/>
      <c r="AY38" s="616"/>
      <c r="AZ38" s="588">
        <v>282909</v>
      </c>
      <c r="BA38" s="589"/>
      <c r="BB38" s="589"/>
      <c r="BC38" s="589"/>
      <c r="BD38" s="607"/>
      <c r="BE38" s="607"/>
      <c r="BF38" s="617"/>
      <c r="BG38" s="625" t="s">
        <v>317</v>
      </c>
      <c r="BH38" s="622"/>
      <c r="BI38" s="622"/>
      <c r="BJ38" s="622"/>
      <c r="BK38" s="622"/>
      <c r="BL38" s="622"/>
      <c r="BM38" s="622"/>
      <c r="BN38" s="622"/>
      <c r="BO38" s="622"/>
      <c r="BP38" s="622"/>
      <c r="BQ38" s="622"/>
      <c r="BR38" s="622"/>
      <c r="BS38" s="622"/>
      <c r="BT38" s="622"/>
      <c r="BU38" s="623"/>
      <c r="BV38" s="588">
        <v>13851</v>
      </c>
      <c r="BW38" s="589"/>
      <c r="BX38" s="589"/>
      <c r="BY38" s="589"/>
      <c r="BZ38" s="589"/>
      <c r="CA38" s="589"/>
      <c r="CB38" s="624"/>
      <c r="CD38" s="625" t="s">
        <v>318</v>
      </c>
      <c r="CE38" s="622"/>
      <c r="CF38" s="622"/>
      <c r="CG38" s="622"/>
      <c r="CH38" s="622"/>
      <c r="CI38" s="622"/>
      <c r="CJ38" s="622"/>
      <c r="CK38" s="622"/>
      <c r="CL38" s="622"/>
      <c r="CM38" s="622"/>
      <c r="CN38" s="622"/>
      <c r="CO38" s="622"/>
      <c r="CP38" s="622"/>
      <c r="CQ38" s="623"/>
      <c r="CR38" s="588">
        <v>2316932</v>
      </c>
      <c r="CS38" s="589"/>
      <c r="CT38" s="589"/>
      <c r="CU38" s="589"/>
      <c r="CV38" s="589"/>
      <c r="CW38" s="589"/>
      <c r="CX38" s="589"/>
      <c r="CY38" s="590"/>
      <c r="CZ38" s="591">
        <v>9.4</v>
      </c>
      <c r="DA38" s="609"/>
      <c r="DB38" s="609"/>
      <c r="DC38" s="610"/>
      <c r="DD38" s="594">
        <v>2031202</v>
      </c>
      <c r="DE38" s="589"/>
      <c r="DF38" s="589"/>
      <c r="DG38" s="589"/>
      <c r="DH38" s="589"/>
      <c r="DI38" s="589"/>
      <c r="DJ38" s="589"/>
      <c r="DK38" s="590"/>
      <c r="DL38" s="594">
        <v>1626624</v>
      </c>
      <c r="DM38" s="589"/>
      <c r="DN38" s="589"/>
      <c r="DO38" s="589"/>
      <c r="DP38" s="589"/>
      <c r="DQ38" s="589"/>
      <c r="DR38" s="589"/>
      <c r="DS38" s="589"/>
      <c r="DT38" s="589"/>
      <c r="DU38" s="589"/>
      <c r="DV38" s="590"/>
      <c r="DW38" s="611">
        <v>11.8</v>
      </c>
      <c r="DX38" s="612"/>
      <c r="DY38" s="612"/>
      <c r="DZ38" s="612"/>
      <c r="EA38" s="612"/>
      <c r="EB38" s="612"/>
      <c r="EC38" s="613"/>
    </row>
    <row r="39" spans="2:133" ht="11.25" customHeight="1" x14ac:dyDescent="0.15">
      <c r="AQ39" s="614" t="s">
        <v>319</v>
      </c>
      <c r="AR39" s="615"/>
      <c r="AS39" s="615"/>
      <c r="AT39" s="615"/>
      <c r="AU39" s="615"/>
      <c r="AV39" s="615"/>
      <c r="AW39" s="615"/>
      <c r="AX39" s="615"/>
      <c r="AY39" s="616"/>
      <c r="AZ39" s="588" t="s">
        <v>320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105</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895219</v>
      </c>
      <c r="CS39" s="607"/>
      <c r="CT39" s="607"/>
      <c r="CU39" s="607"/>
      <c r="CV39" s="607"/>
      <c r="CW39" s="607"/>
      <c r="CX39" s="607"/>
      <c r="CY39" s="608"/>
      <c r="CZ39" s="591">
        <v>3.6</v>
      </c>
      <c r="DA39" s="609"/>
      <c r="DB39" s="609"/>
      <c r="DC39" s="610"/>
      <c r="DD39" s="594">
        <v>875193</v>
      </c>
      <c r="DE39" s="607"/>
      <c r="DF39" s="607"/>
      <c r="DG39" s="607"/>
      <c r="DH39" s="607"/>
      <c r="DI39" s="607"/>
      <c r="DJ39" s="607"/>
      <c r="DK39" s="608"/>
      <c r="DL39" s="594" t="s">
        <v>320</v>
      </c>
      <c r="DM39" s="607"/>
      <c r="DN39" s="607"/>
      <c r="DO39" s="607"/>
      <c r="DP39" s="607"/>
      <c r="DQ39" s="607"/>
      <c r="DR39" s="607"/>
      <c r="DS39" s="607"/>
      <c r="DT39" s="607"/>
      <c r="DU39" s="607"/>
      <c r="DV39" s="608"/>
      <c r="DW39" s="611" t="s">
        <v>320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482705</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125</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496757</v>
      </c>
      <c r="CS40" s="589"/>
      <c r="CT40" s="589"/>
      <c r="CU40" s="589"/>
      <c r="CV40" s="589"/>
      <c r="CW40" s="589"/>
      <c r="CX40" s="589"/>
      <c r="CY40" s="590"/>
      <c r="CZ40" s="591">
        <v>2</v>
      </c>
      <c r="DA40" s="609"/>
      <c r="DB40" s="609"/>
      <c r="DC40" s="610"/>
      <c r="DD40" s="594">
        <v>6607</v>
      </c>
      <c r="DE40" s="589"/>
      <c r="DF40" s="589"/>
      <c r="DG40" s="589"/>
      <c r="DH40" s="589"/>
      <c r="DI40" s="589"/>
      <c r="DJ40" s="589"/>
      <c r="DK40" s="590"/>
      <c r="DL40" s="594" t="s">
        <v>320</v>
      </c>
      <c r="DM40" s="589"/>
      <c r="DN40" s="589"/>
      <c r="DO40" s="589"/>
      <c r="DP40" s="589"/>
      <c r="DQ40" s="589"/>
      <c r="DR40" s="589"/>
      <c r="DS40" s="589"/>
      <c r="DT40" s="589"/>
      <c r="DU40" s="589"/>
      <c r="DV40" s="590"/>
      <c r="DW40" s="611" t="s">
        <v>320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1129567</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238</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330</v>
      </c>
      <c r="CS41" s="607"/>
      <c r="CT41" s="607"/>
      <c r="CU41" s="607"/>
      <c r="CV41" s="607"/>
      <c r="CW41" s="607"/>
      <c r="CX41" s="607"/>
      <c r="CY41" s="608"/>
      <c r="CZ41" s="591" t="s">
        <v>330</v>
      </c>
      <c r="DA41" s="609"/>
      <c r="DB41" s="609"/>
      <c r="DC41" s="610"/>
      <c r="DD41" s="594" t="s">
        <v>330</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332</v>
      </c>
      <c r="CE42" s="586"/>
      <c r="CF42" s="586"/>
      <c r="CG42" s="586"/>
      <c r="CH42" s="586"/>
      <c r="CI42" s="586"/>
      <c r="CJ42" s="586"/>
      <c r="CK42" s="586"/>
      <c r="CL42" s="586"/>
      <c r="CM42" s="586"/>
      <c r="CN42" s="586"/>
      <c r="CO42" s="586"/>
      <c r="CP42" s="586"/>
      <c r="CQ42" s="587"/>
      <c r="CR42" s="588">
        <v>2955911</v>
      </c>
      <c r="CS42" s="589"/>
      <c r="CT42" s="589"/>
      <c r="CU42" s="589"/>
      <c r="CV42" s="589"/>
      <c r="CW42" s="589"/>
      <c r="CX42" s="589"/>
      <c r="CY42" s="590"/>
      <c r="CZ42" s="591">
        <v>12</v>
      </c>
      <c r="DA42" s="592"/>
      <c r="DB42" s="592"/>
      <c r="DC42" s="593"/>
      <c r="DD42" s="594">
        <v>598488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334</v>
      </c>
      <c r="CE43" s="586"/>
      <c r="CF43" s="586"/>
      <c r="CG43" s="586"/>
      <c r="CH43" s="586"/>
      <c r="CI43" s="586"/>
      <c r="CJ43" s="586"/>
      <c r="CK43" s="586"/>
      <c r="CL43" s="586"/>
      <c r="CM43" s="586"/>
      <c r="CN43" s="586"/>
      <c r="CO43" s="586"/>
      <c r="CP43" s="586"/>
      <c r="CQ43" s="587"/>
      <c r="CR43" s="588">
        <v>70180</v>
      </c>
      <c r="CS43" s="607"/>
      <c r="CT43" s="607"/>
      <c r="CU43" s="607"/>
      <c r="CV43" s="607"/>
      <c r="CW43" s="607"/>
      <c r="CX43" s="607"/>
      <c r="CY43" s="608"/>
      <c r="CZ43" s="591">
        <v>0.3</v>
      </c>
      <c r="DA43" s="609"/>
      <c r="DB43" s="609"/>
      <c r="DC43" s="610"/>
      <c r="DD43" s="594">
        <v>20633</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335</v>
      </c>
      <c r="CD44" s="601" t="s">
        <v>286</v>
      </c>
      <c r="CE44" s="602"/>
      <c r="CF44" s="585" t="s">
        <v>336</v>
      </c>
      <c r="CG44" s="586"/>
      <c r="CH44" s="586"/>
      <c r="CI44" s="586"/>
      <c r="CJ44" s="586"/>
      <c r="CK44" s="586"/>
      <c r="CL44" s="586"/>
      <c r="CM44" s="586"/>
      <c r="CN44" s="586"/>
      <c r="CO44" s="586"/>
      <c r="CP44" s="586"/>
      <c r="CQ44" s="587"/>
      <c r="CR44" s="588">
        <v>2955911</v>
      </c>
      <c r="CS44" s="589"/>
      <c r="CT44" s="589"/>
      <c r="CU44" s="589"/>
      <c r="CV44" s="589"/>
      <c r="CW44" s="589"/>
      <c r="CX44" s="589"/>
      <c r="CY44" s="590"/>
      <c r="CZ44" s="591">
        <v>12</v>
      </c>
      <c r="DA44" s="592"/>
      <c r="DB44" s="592"/>
      <c r="DC44" s="593"/>
      <c r="DD44" s="594">
        <v>598488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337</v>
      </c>
      <c r="CG45" s="586"/>
      <c r="CH45" s="586"/>
      <c r="CI45" s="586"/>
      <c r="CJ45" s="586"/>
      <c r="CK45" s="586"/>
      <c r="CL45" s="586"/>
      <c r="CM45" s="586"/>
      <c r="CN45" s="586"/>
      <c r="CO45" s="586"/>
      <c r="CP45" s="586"/>
      <c r="CQ45" s="587"/>
      <c r="CR45" s="588">
        <v>1207278</v>
      </c>
      <c r="CS45" s="607"/>
      <c r="CT45" s="607"/>
      <c r="CU45" s="607"/>
      <c r="CV45" s="607"/>
      <c r="CW45" s="607"/>
      <c r="CX45" s="607"/>
      <c r="CY45" s="608"/>
      <c r="CZ45" s="591">
        <v>4.9000000000000004</v>
      </c>
      <c r="DA45" s="609"/>
      <c r="DB45" s="609"/>
      <c r="DC45" s="610"/>
      <c r="DD45" s="594">
        <v>54177</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338</v>
      </c>
      <c r="CG46" s="586"/>
      <c r="CH46" s="586"/>
      <c r="CI46" s="586"/>
      <c r="CJ46" s="586"/>
      <c r="CK46" s="586"/>
      <c r="CL46" s="586"/>
      <c r="CM46" s="586"/>
      <c r="CN46" s="586"/>
      <c r="CO46" s="586"/>
      <c r="CP46" s="586"/>
      <c r="CQ46" s="587"/>
      <c r="CR46" s="588">
        <v>1627644</v>
      </c>
      <c r="CS46" s="589"/>
      <c r="CT46" s="589"/>
      <c r="CU46" s="589"/>
      <c r="CV46" s="589"/>
      <c r="CW46" s="589"/>
      <c r="CX46" s="589"/>
      <c r="CY46" s="590"/>
      <c r="CZ46" s="591">
        <v>6.6</v>
      </c>
      <c r="DA46" s="592"/>
      <c r="DB46" s="592"/>
      <c r="DC46" s="593"/>
      <c r="DD46" s="594">
        <v>473922</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339</v>
      </c>
      <c r="CG47" s="586"/>
      <c r="CH47" s="586"/>
      <c r="CI47" s="586"/>
      <c r="CJ47" s="586"/>
      <c r="CK47" s="586"/>
      <c r="CL47" s="586"/>
      <c r="CM47" s="586"/>
      <c r="CN47" s="586"/>
      <c r="CO47" s="586"/>
      <c r="CP47" s="586"/>
      <c r="CQ47" s="587"/>
      <c r="CR47" s="588" t="s">
        <v>320</v>
      </c>
      <c r="CS47" s="607"/>
      <c r="CT47" s="607"/>
      <c r="CU47" s="607"/>
      <c r="CV47" s="607"/>
      <c r="CW47" s="607"/>
      <c r="CX47" s="607"/>
      <c r="CY47" s="608"/>
      <c r="CZ47" s="591" t="s">
        <v>320</v>
      </c>
      <c r="DA47" s="609"/>
      <c r="DB47" s="609"/>
      <c r="DC47" s="610"/>
      <c r="DD47" s="594" t="s">
        <v>320</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340</v>
      </c>
      <c r="CG48" s="586"/>
      <c r="CH48" s="586"/>
      <c r="CI48" s="586"/>
      <c r="CJ48" s="586"/>
      <c r="CK48" s="586"/>
      <c r="CL48" s="586"/>
      <c r="CM48" s="586"/>
      <c r="CN48" s="586"/>
      <c r="CO48" s="586"/>
      <c r="CP48" s="586"/>
      <c r="CQ48" s="587"/>
      <c r="CR48" s="588" t="s">
        <v>320</v>
      </c>
      <c r="CS48" s="589"/>
      <c r="CT48" s="589"/>
      <c r="CU48" s="589"/>
      <c r="CV48" s="589"/>
      <c r="CW48" s="589"/>
      <c r="CX48" s="589"/>
      <c r="CY48" s="590"/>
      <c r="CZ48" s="591" t="s">
        <v>320</v>
      </c>
      <c r="DA48" s="592"/>
      <c r="DB48" s="592"/>
      <c r="DC48" s="593"/>
      <c r="DD48" s="594" t="s">
        <v>320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341</v>
      </c>
      <c r="CE49" s="570"/>
      <c r="CF49" s="570"/>
      <c r="CG49" s="570"/>
      <c r="CH49" s="570"/>
      <c r="CI49" s="570"/>
      <c r="CJ49" s="570"/>
      <c r="CK49" s="570"/>
      <c r="CL49" s="570"/>
      <c r="CM49" s="570"/>
      <c r="CN49" s="570"/>
      <c r="CO49" s="570"/>
      <c r="CP49" s="570"/>
      <c r="CQ49" s="571"/>
      <c r="CR49" s="572">
        <v>24574972</v>
      </c>
      <c r="CS49" s="573"/>
      <c r="CT49" s="573"/>
      <c r="CU49" s="573"/>
      <c r="CV49" s="573"/>
      <c r="CW49" s="573"/>
      <c r="CX49" s="573"/>
      <c r="CY49" s="574"/>
      <c r="CZ49" s="575">
        <v>100</v>
      </c>
      <c r="DA49" s="576"/>
      <c r="DB49" s="576"/>
      <c r="DC49" s="577"/>
      <c r="DD49" s="578">
        <v>15556369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343</v>
      </c>
      <c r="DK2" s="1107"/>
      <c r="DL2" s="1107"/>
      <c r="DM2" s="1107"/>
      <c r="DN2" s="1107"/>
      <c r="DO2" s="1108"/>
      <c r="DP2" s="200"/>
      <c r="DQ2" s="1106" t="s">
        <v>344</v>
      </c>
      <c r="DR2" s="1107"/>
      <c r="DS2" s="1107"/>
      <c r="DT2" s="1107"/>
      <c r="DU2" s="1107"/>
      <c r="DV2" s="1107"/>
      <c r="DW2" s="1107"/>
      <c r="DX2" s="1107"/>
      <c r="DY2" s="1107"/>
      <c r="DZ2" s="1108"/>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9" t="s">
        <v>345</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91" t="s">
        <v>347</v>
      </c>
      <c r="B5" s="992"/>
      <c r="C5" s="992"/>
      <c r="D5" s="992"/>
      <c r="E5" s="992"/>
      <c r="F5" s="992"/>
      <c r="G5" s="992"/>
      <c r="H5" s="992"/>
      <c r="I5" s="992"/>
      <c r="J5" s="992"/>
      <c r="K5" s="992"/>
      <c r="L5" s="992"/>
      <c r="M5" s="992"/>
      <c r="N5" s="992"/>
      <c r="O5" s="992"/>
      <c r="P5" s="993"/>
      <c r="Q5" s="997" t="s">
        <v>348</v>
      </c>
      <c r="R5" s="998"/>
      <c r="S5" s="998"/>
      <c r="T5" s="998"/>
      <c r="U5" s="999"/>
      <c r="V5" s="997" t="s">
        <v>349</v>
      </c>
      <c r="W5" s="998"/>
      <c r="X5" s="998"/>
      <c r="Y5" s="998"/>
      <c r="Z5" s="999"/>
      <c r="AA5" s="997" t="s">
        <v>350</v>
      </c>
      <c r="AB5" s="998"/>
      <c r="AC5" s="998"/>
      <c r="AD5" s="998"/>
      <c r="AE5" s="998"/>
      <c r="AF5" s="1109" t="s">
        <v>351</v>
      </c>
      <c r="AG5" s="998"/>
      <c r="AH5" s="998"/>
      <c r="AI5" s="998"/>
      <c r="AJ5" s="1013"/>
      <c r="AK5" s="998" t="s">
        <v>352</v>
      </c>
      <c r="AL5" s="998"/>
      <c r="AM5" s="998"/>
      <c r="AN5" s="998"/>
      <c r="AO5" s="999"/>
      <c r="AP5" s="997" t="s">
        <v>353</v>
      </c>
      <c r="AQ5" s="998"/>
      <c r="AR5" s="998"/>
      <c r="AS5" s="998"/>
      <c r="AT5" s="999"/>
      <c r="AU5" s="997" t="s">
        <v>354</v>
      </c>
      <c r="AV5" s="998"/>
      <c r="AW5" s="998"/>
      <c r="AX5" s="998"/>
      <c r="AY5" s="1013"/>
      <c r="AZ5" s="207"/>
      <c r="BA5" s="207"/>
      <c r="BB5" s="207"/>
      <c r="BC5" s="207"/>
      <c r="BD5" s="207"/>
      <c r="BE5" s="208"/>
      <c r="BF5" s="208"/>
      <c r="BG5" s="208"/>
      <c r="BH5" s="208"/>
      <c r="BI5" s="208"/>
      <c r="BJ5" s="208"/>
      <c r="BK5" s="208"/>
      <c r="BL5" s="208"/>
      <c r="BM5" s="208"/>
      <c r="BN5" s="208"/>
      <c r="BO5" s="208"/>
      <c r="BP5" s="208"/>
      <c r="BQ5" s="991" t="s">
        <v>355</v>
      </c>
      <c r="BR5" s="992"/>
      <c r="BS5" s="992"/>
      <c r="BT5" s="992"/>
      <c r="BU5" s="992"/>
      <c r="BV5" s="992"/>
      <c r="BW5" s="992"/>
      <c r="BX5" s="992"/>
      <c r="BY5" s="992"/>
      <c r="BZ5" s="992"/>
      <c r="CA5" s="992"/>
      <c r="CB5" s="992"/>
      <c r="CC5" s="992"/>
      <c r="CD5" s="992"/>
      <c r="CE5" s="992"/>
      <c r="CF5" s="992"/>
      <c r="CG5" s="993"/>
      <c r="CH5" s="997" t="s">
        <v>356</v>
      </c>
      <c r="CI5" s="998"/>
      <c r="CJ5" s="998"/>
      <c r="CK5" s="998"/>
      <c r="CL5" s="999"/>
      <c r="CM5" s="997" t="s">
        <v>357</v>
      </c>
      <c r="CN5" s="998"/>
      <c r="CO5" s="998"/>
      <c r="CP5" s="998"/>
      <c r="CQ5" s="999"/>
      <c r="CR5" s="997" t="s">
        <v>358</v>
      </c>
      <c r="CS5" s="998"/>
      <c r="CT5" s="998"/>
      <c r="CU5" s="998"/>
      <c r="CV5" s="999"/>
      <c r="CW5" s="997" t="s">
        <v>359</v>
      </c>
      <c r="CX5" s="998"/>
      <c r="CY5" s="998"/>
      <c r="CZ5" s="998"/>
      <c r="DA5" s="999"/>
      <c r="DB5" s="997" t="s">
        <v>360</v>
      </c>
      <c r="DC5" s="998"/>
      <c r="DD5" s="998"/>
      <c r="DE5" s="998"/>
      <c r="DF5" s="999"/>
      <c r="DG5" s="1094" t="s">
        <v>361</v>
      </c>
      <c r="DH5" s="1095"/>
      <c r="DI5" s="1095"/>
      <c r="DJ5" s="1095"/>
      <c r="DK5" s="1096"/>
      <c r="DL5" s="1094" t="s">
        <v>362</v>
      </c>
      <c r="DM5" s="1095"/>
      <c r="DN5" s="1095"/>
      <c r="DO5" s="1095"/>
      <c r="DP5" s="1096"/>
      <c r="DQ5" s="997" t="s">
        <v>363</v>
      </c>
      <c r="DR5" s="998"/>
      <c r="DS5" s="998"/>
      <c r="DT5" s="998"/>
      <c r="DU5" s="999"/>
      <c r="DV5" s="997" t="s">
        <v>354</v>
      </c>
      <c r="DW5" s="998"/>
      <c r="DX5" s="998"/>
      <c r="DY5" s="998"/>
      <c r="DZ5" s="1013"/>
      <c r="EA5" s="205"/>
    </row>
    <row r="6" spans="1:131" s="206" customFormat="1" ht="26.25" customHeight="1" thickBot="1" x14ac:dyDescent="0.2">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x14ac:dyDescent="0.15">
      <c r="A7" s="209">
        <v>1</v>
      </c>
      <c r="B7" s="1046" t="s">
        <v>364</v>
      </c>
      <c r="C7" s="1047"/>
      <c r="D7" s="1047"/>
      <c r="E7" s="1047"/>
      <c r="F7" s="1047"/>
      <c r="G7" s="1047"/>
      <c r="H7" s="1047"/>
      <c r="I7" s="1047"/>
      <c r="J7" s="1047"/>
      <c r="K7" s="1047"/>
      <c r="L7" s="1047"/>
      <c r="M7" s="1047"/>
      <c r="N7" s="1047"/>
      <c r="O7" s="1047"/>
      <c r="P7" s="1048"/>
      <c r="Q7" s="1100">
        <v>25220</v>
      </c>
      <c r="R7" s="1101"/>
      <c r="S7" s="1101"/>
      <c r="T7" s="1101"/>
      <c r="U7" s="1101"/>
      <c r="V7" s="1101">
        <v>24575</v>
      </c>
      <c r="W7" s="1101"/>
      <c r="X7" s="1101"/>
      <c r="Y7" s="1101"/>
      <c r="Z7" s="1101"/>
      <c r="AA7" s="1101">
        <v>645</v>
      </c>
      <c r="AB7" s="1101"/>
      <c r="AC7" s="1101"/>
      <c r="AD7" s="1101"/>
      <c r="AE7" s="1102"/>
      <c r="AF7" s="1103">
        <v>451</v>
      </c>
      <c r="AG7" s="1104"/>
      <c r="AH7" s="1104"/>
      <c r="AI7" s="1104"/>
      <c r="AJ7" s="1105"/>
      <c r="AK7" s="1087">
        <v>813</v>
      </c>
      <c r="AL7" s="1088"/>
      <c r="AM7" s="1088"/>
      <c r="AN7" s="1088"/>
      <c r="AO7" s="1088"/>
      <c r="AP7" s="1088">
        <v>36410</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534</v>
      </c>
      <c r="BT7" s="1092"/>
      <c r="BU7" s="1092"/>
      <c r="BV7" s="1092"/>
      <c r="BW7" s="1092"/>
      <c r="BX7" s="1092"/>
      <c r="BY7" s="1092"/>
      <c r="BZ7" s="1092"/>
      <c r="CA7" s="1092"/>
      <c r="CB7" s="1092"/>
      <c r="CC7" s="1092"/>
      <c r="CD7" s="1092"/>
      <c r="CE7" s="1092"/>
      <c r="CF7" s="1092"/>
      <c r="CG7" s="1093"/>
      <c r="CH7" s="1084">
        <v>-18</v>
      </c>
      <c r="CI7" s="1085"/>
      <c r="CJ7" s="1085"/>
      <c r="CK7" s="1085"/>
      <c r="CL7" s="1086"/>
      <c r="CM7" s="1084">
        <v>19</v>
      </c>
      <c r="CN7" s="1085"/>
      <c r="CO7" s="1085"/>
      <c r="CP7" s="1085"/>
      <c r="CQ7" s="1086"/>
      <c r="CR7" s="1084">
        <v>35</v>
      </c>
      <c r="CS7" s="1085"/>
      <c r="CT7" s="1085"/>
      <c r="CU7" s="1085"/>
      <c r="CV7" s="1086"/>
      <c r="CW7" s="1084" t="s">
        <v>539</v>
      </c>
      <c r="CX7" s="1085"/>
      <c r="CY7" s="1085"/>
      <c r="CZ7" s="1085"/>
      <c r="DA7" s="1086"/>
      <c r="DB7" s="1084" t="s">
        <v>537</v>
      </c>
      <c r="DC7" s="1085"/>
      <c r="DD7" s="1085"/>
      <c r="DE7" s="1085"/>
      <c r="DF7" s="1086"/>
      <c r="DG7" s="1084" t="s">
        <v>537</v>
      </c>
      <c r="DH7" s="1085"/>
      <c r="DI7" s="1085"/>
      <c r="DJ7" s="1085"/>
      <c r="DK7" s="1086"/>
      <c r="DL7" s="1084" t="s">
        <v>537</v>
      </c>
      <c r="DM7" s="1085"/>
      <c r="DN7" s="1085"/>
      <c r="DO7" s="1085"/>
      <c r="DP7" s="1086"/>
      <c r="DQ7" s="1084" t="s">
        <v>537</v>
      </c>
      <c r="DR7" s="1085"/>
      <c r="DS7" s="1085"/>
      <c r="DT7" s="1085"/>
      <c r="DU7" s="1086"/>
      <c r="DV7" s="1111"/>
      <c r="DW7" s="1112"/>
      <c r="DX7" s="1112"/>
      <c r="DY7" s="1112"/>
      <c r="DZ7" s="1113"/>
      <c r="EA7" s="205"/>
    </row>
    <row r="8" spans="1:131" s="206" customFormat="1" ht="26.25" customHeight="1" x14ac:dyDescent="0.15">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t="s">
        <v>543</v>
      </c>
      <c r="BS8" s="1010" t="s">
        <v>535</v>
      </c>
      <c r="BT8" s="1011"/>
      <c r="BU8" s="1011"/>
      <c r="BV8" s="1011"/>
      <c r="BW8" s="1011"/>
      <c r="BX8" s="1011"/>
      <c r="BY8" s="1011"/>
      <c r="BZ8" s="1011"/>
      <c r="CA8" s="1011"/>
      <c r="CB8" s="1011"/>
      <c r="CC8" s="1011"/>
      <c r="CD8" s="1011"/>
      <c r="CE8" s="1011"/>
      <c r="CF8" s="1011"/>
      <c r="CG8" s="1012"/>
      <c r="CH8" s="985">
        <v>0</v>
      </c>
      <c r="CI8" s="986"/>
      <c r="CJ8" s="986"/>
      <c r="CK8" s="986"/>
      <c r="CL8" s="987"/>
      <c r="CM8" s="985">
        <v>8</v>
      </c>
      <c r="CN8" s="986"/>
      <c r="CO8" s="986"/>
      <c r="CP8" s="986"/>
      <c r="CQ8" s="987"/>
      <c r="CR8" s="985">
        <v>5</v>
      </c>
      <c r="CS8" s="986"/>
      <c r="CT8" s="986"/>
      <c r="CU8" s="986"/>
      <c r="CV8" s="987"/>
      <c r="CW8" s="985" t="s">
        <v>537</v>
      </c>
      <c r="CX8" s="986"/>
      <c r="CY8" s="986"/>
      <c r="CZ8" s="986"/>
      <c r="DA8" s="987"/>
      <c r="DB8" s="985" t="s">
        <v>537</v>
      </c>
      <c r="DC8" s="986"/>
      <c r="DD8" s="986"/>
      <c r="DE8" s="986"/>
      <c r="DF8" s="987"/>
      <c r="DG8" s="985" t="s">
        <v>537</v>
      </c>
      <c r="DH8" s="986"/>
      <c r="DI8" s="986"/>
      <c r="DJ8" s="986"/>
      <c r="DK8" s="987"/>
      <c r="DL8" s="985" t="s">
        <v>537</v>
      </c>
      <c r="DM8" s="986"/>
      <c r="DN8" s="986"/>
      <c r="DO8" s="986"/>
      <c r="DP8" s="987"/>
      <c r="DQ8" s="985" t="s">
        <v>537</v>
      </c>
      <c r="DR8" s="986"/>
      <c r="DS8" s="986"/>
      <c r="DT8" s="986"/>
      <c r="DU8" s="987"/>
      <c r="DV8" s="988"/>
      <c r="DW8" s="989"/>
      <c r="DX8" s="989"/>
      <c r="DY8" s="989"/>
      <c r="DZ8" s="990"/>
      <c r="EA8" s="205"/>
    </row>
    <row r="9" spans="1:131" s="206" customFormat="1" ht="26.25" customHeight="1" x14ac:dyDescent="0.15">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t="s">
        <v>536</v>
      </c>
      <c r="BT9" s="1011"/>
      <c r="BU9" s="1011"/>
      <c r="BV9" s="1011"/>
      <c r="BW9" s="1011"/>
      <c r="BX9" s="1011"/>
      <c r="BY9" s="1011"/>
      <c r="BZ9" s="1011"/>
      <c r="CA9" s="1011"/>
      <c r="CB9" s="1011"/>
      <c r="CC9" s="1011"/>
      <c r="CD9" s="1011"/>
      <c r="CE9" s="1011"/>
      <c r="CF9" s="1011"/>
      <c r="CG9" s="1012"/>
      <c r="CH9" s="985">
        <v>0</v>
      </c>
      <c r="CI9" s="986"/>
      <c r="CJ9" s="986"/>
      <c r="CK9" s="986"/>
      <c r="CL9" s="987"/>
      <c r="CM9" s="985">
        <v>4</v>
      </c>
      <c r="CN9" s="986"/>
      <c r="CO9" s="986"/>
      <c r="CP9" s="986"/>
      <c r="CQ9" s="987"/>
      <c r="CR9" s="985">
        <v>9</v>
      </c>
      <c r="CS9" s="986"/>
      <c r="CT9" s="986"/>
      <c r="CU9" s="986"/>
      <c r="CV9" s="987"/>
      <c r="CW9" s="985" t="s">
        <v>537</v>
      </c>
      <c r="CX9" s="986"/>
      <c r="CY9" s="986"/>
      <c r="CZ9" s="986"/>
      <c r="DA9" s="987"/>
      <c r="DB9" s="985" t="s">
        <v>537</v>
      </c>
      <c r="DC9" s="986"/>
      <c r="DD9" s="986"/>
      <c r="DE9" s="986"/>
      <c r="DF9" s="987"/>
      <c r="DG9" s="985" t="s">
        <v>537</v>
      </c>
      <c r="DH9" s="986"/>
      <c r="DI9" s="986"/>
      <c r="DJ9" s="986"/>
      <c r="DK9" s="987"/>
      <c r="DL9" s="985" t="s">
        <v>537</v>
      </c>
      <c r="DM9" s="986"/>
      <c r="DN9" s="986"/>
      <c r="DO9" s="986"/>
      <c r="DP9" s="987"/>
      <c r="DQ9" s="985" t="s">
        <v>537</v>
      </c>
      <c r="DR9" s="986"/>
      <c r="DS9" s="986"/>
      <c r="DT9" s="986"/>
      <c r="DU9" s="987"/>
      <c r="DV9" s="988"/>
      <c r="DW9" s="989"/>
      <c r="DX9" s="989"/>
      <c r="DY9" s="989"/>
      <c r="DZ9" s="990"/>
      <c r="EA9" s="205"/>
    </row>
    <row r="10" spans="1:131" s="206" customFormat="1" ht="26.25" customHeight="1" x14ac:dyDescent="0.15">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x14ac:dyDescent="0.15">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x14ac:dyDescent="0.15">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x14ac:dyDescent="0.15">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x14ac:dyDescent="0.15">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x14ac:dyDescent="0.15">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x14ac:dyDescent="0.15">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x14ac:dyDescent="0.15">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x14ac:dyDescent="0.15">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x14ac:dyDescent="0.15">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x14ac:dyDescent="0.15">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x14ac:dyDescent="0.2">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x14ac:dyDescent="0.15">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365</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x14ac:dyDescent="0.2">
      <c r="A23" s="215" t="s">
        <v>366</v>
      </c>
      <c r="B23" s="940" t="s">
        <v>367</v>
      </c>
      <c r="C23" s="941"/>
      <c r="D23" s="941"/>
      <c r="E23" s="941"/>
      <c r="F23" s="941"/>
      <c r="G23" s="941"/>
      <c r="H23" s="941"/>
      <c r="I23" s="941"/>
      <c r="J23" s="941"/>
      <c r="K23" s="941"/>
      <c r="L23" s="941"/>
      <c r="M23" s="941"/>
      <c r="N23" s="941"/>
      <c r="O23" s="941"/>
      <c r="P23" s="942"/>
      <c r="Q23" s="1064">
        <v>25220</v>
      </c>
      <c r="R23" s="1065"/>
      <c r="S23" s="1065"/>
      <c r="T23" s="1065"/>
      <c r="U23" s="1065"/>
      <c r="V23" s="1065">
        <v>24575</v>
      </c>
      <c r="W23" s="1065"/>
      <c r="X23" s="1065"/>
      <c r="Y23" s="1065"/>
      <c r="Z23" s="1065"/>
      <c r="AA23" s="1065">
        <v>645</v>
      </c>
      <c r="AB23" s="1065"/>
      <c r="AC23" s="1065"/>
      <c r="AD23" s="1065"/>
      <c r="AE23" s="1066"/>
      <c r="AF23" s="1067">
        <v>451</v>
      </c>
      <c r="AG23" s="1065"/>
      <c r="AH23" s="1065"/>
      <c r="AI23" s="1065"/>
      <c r="AJ23" s="1068"/>
      <c r="AK23" s="1069"/>
      <c r="AL23" s="1070"/>
      <c r="AM23" s="1070"/>
      <c r="AN23" s="1070"/>
      <c r="AO23" s="1070"/>
      <c r="AP23" s="1065">
        <v>36410</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x14ac:dyDescent="0.15">
      <c r="A24" s="1060" t="s">
        <v>368</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x14ac:dyDescent="0.2">
      <c r="A25" s="1059" t="s">
        <v>369</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x14ac:dyDescent="0.15">
      <c r="A26" s="991" t="s">
        <v>347</v>
      </c>
      <c r="B26" s="992"/>
      <c r="C26" s="992"/>
      <c r="D26" s="992"/>
      <c r="E26" s="992"/>
      <c r="F26" s="992"/>
      <c r="G26" s="992"/>
      <c r="H26" s="992"/>
      <c r="I26" s="992"/>
      <c r="J26" s="992"/>
      <c r="K26" s="992"/>
      <c r="L26" s="992"/>
      <c r="M26" s="992"/>
      <c r="N26" s="992"/>
      <c r="O26" s="992"/>
      <c r="P26" s="993"/>
      <c r="Q26" s="997" t="s">
        <v>370</v>
      </c>
      <c r="R26" s="998"/>
      <c r="S26" s="998"/>
      <c r="T26" s="998"/>
      <c r="U26" s="999"/>
      <c r="V26" s="997" t="s">
        <v>371</v>
      </c>
      <c r="W26" s="998"/>
      <c r="X26" s="998"/>
      <c r="Y26" s="998"/>
      <c r="Z26" s="999"/>
      <c r="AA26" s="997" t="s">
        <v>372</v>
      </c>
      <c r="AB26" s="998"/>
      <c r="AC26" s="998"/>
      <c r="AD26" s="998"/>
      <c r="AE26" s="998"/>
      <c r="AF26" s="1055" t="s">
        <v>373</v>
      </c>
      <c r="AG26" s="1004"/>
      <c r="AH26" s="1004"/>
      <c r="AI26" s="1004"/>
      <c r="AJ26" s="1056"/>
      <c r="AK26" s="998" t="s">
        <v>374</v>
      </c>
      <c r="AL26" s="998"/>
      <c r="AM26" s="998"/>
      <c r="AN26" s="998"/>
      <c r="AO26" s="999"/>
      <c r="AP26" s="997" t="s">
        <v>375</v>
      </c>
      <c r="AQ26" s="998"/>
      <c r="AR26" s="998"/>
      <c r="AS26" s="998"/>
      <c r="AT26" s="999"/>
      <c r="AU26" s="997" t="s">
        <v>376</v>
      </c>
      <c r="AV26" s="998"/>
      <c r="AW26" s="998"/>
      <c r="AX26" s="998"/>
      <c r="AY26" s="999"/>
      <c r="AZ26" s="997" t="s">
        <v>377</v>
      </c>
      <c r="BA26" s="998"/>
      <c r="BB26" s="998"/>
      <c r="BC26" s="998"/>
      <c r="BD26" s="999"/>
      <c r="BE26" s="997" t="s">
        <v>354</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x14ac:dyDescent="0.2">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x14ac:dyDescent="0.15">
      <c r="A28" s="217">
        <v>1</v>
      </c>
      <c r="B28" s="1046" t="s">
        <v>378</v>
      </c>
      <c r="C28" s="1047"/>
      <c r="D28" s="1047"/>
      <c r="E28" s="1047"/>
      <c r="F28" s="1047"/>
      <c r="G28" s="1047"/>
      <c r="H28" s="1047"/>
      <c r="I28" s="1047"/>
      <c r="J28" s="1047"/>
      <c r="K28" s="1047"/>
      <c r="L28" s="1047"/>
      <c r="M28" s="1047"/>
      <c r="N28" s="1047"/>
      <c r="O28" s="1047"/>
      <c r="P28" s="1048"/>
      <c r="Q28" s="1049">
        <v>5661</v>
      </c>
      <c r="R28" s="1050"/>
      <c r="S28" s="1050"/>
      <c r="T28" s="1050"/>
      <c r="U28" s="1050"/>
      <c r="V28" s="1050">
        <v>5437</v>
      </c>
      <c r="W28" s="1050"/>
      <c r="X28" s="1050"/>
      <c r="Y28" s="1050"/>
      <c r="Z28" s="1050"/>
      <c r="AA28" s="1050">
        <v>224</v>
      </c>
      <c r="AB28" s="1050"/>
      <c r="AC28" s="1050"/>
      <c r="AD28" s="1050"/>
      <c r="AE28" s="1051"/>
      <c r="AF28" s="1052">
        <v>224</v>
      </c>
      <c r="AG28" s="1050"/>
      <c r="AH28" s="1050"/>
      <c r="AI28" s="1050"/>
      <c r="AJ28" s="1053"/>
      <c r="AK28" s="1054">
        <v>483</v>
      </c>
      <c r="AL28" s="1042"/>
      <c r="AM28" s="1042"/>
      <c r="AN28" s="1042"/>
      <c r="AO28" s="1042"/>
      <c r="AP28" s="1042">
        <v>31</v>
      </c>
      <c r="AQ28" s="1042"/>
      <c r="AR28" s="1042"/>
      <c r="AS28" s="1042"/>
      <c r="AT28" s="1042"/>
      <c r="AU28" s="1042" t="s">
        <v>540</v>
      </c>
      <c r="AV28" s="1042"/>
      <c r="AW28" s="1042"/>
      <c r="AX28" s="1042"/>
      <c r="AY28" s="1042"/>
      <c r="AZ28" s="1043" t="s">
        <v>537</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x14ac:dyDescent="0.15">
      <c r="A29" s="217">
        <v>2</v>
      </c>
      <c r="B29" s="1033" t="s">
        <v>379</v>
      </c>
      <c r="C29" s="1034"/>
      <c r="D29" s="1034"/>
      <c r="E29" s="1034"/>
      <c r="F29" s="1034"/>
      <c r="G29" s="1034"/>
      <c r="H29" s="1034"/>
      <c r="I29" s="1034"/>
      <c r="J29" s="1034"/>
      <c r="K29" s="1034"/>
      <c r="L29" s="1034"/>
      <c r="M29" s="1034"/>
      <c r="N29" s="1034"/>
      <c r="O29" s="1034"/>
      <c r="P29" s="1035"/>
      <c r="Q29" s="1039">
        <v>4296</v>
      </c>
      <c r="R29" s="1040"/>
      <c r="S29" s="1040"/>
      <c r="T29" s="1040"/>
      <c r="U29" s="1040"/>
      <c r="V29" s="1040">
        <v>4292</v>
      </c>
      <c r="W29" s="1040"/>
      <c r="X29" s="1040"/>
      <c r="Y29" s="1040"/>
      <c r="Z29" s="1040"/>
      <c r="AA29" s="1040">
        <v>4</v>
      </c>
      <c r="AB29" s="1040"/>
      <c r="AC29" s="1040"/>
      <c r="AD29" s="1040"/>
      <c r="AE29" s="1041"/>
      <c r="AF29" s="1015">
        <v>4</v>
      </c>
      <c r="AG29" s="1016"/>
      <c r="AH29" s="1016"/>
      <c r="AI29" s="1016"/>
      <c r="AJ29" s="1017"/>
      <c r="AK29" s="976">
        <v>667</v>
      </c>
      <c r="AL29" s="967"/>
      <c r="AM29" s="967"/>
      <c r="AN29" s="967"/>
      <c r="AO29" s="967"/>
      <c r="AP29" s="967">
        <v>24</v>
      </c>
      <c r="AQ29" s="967"/>
      <c r="AR29" s="967"/>
      <c r="AS29" s="967"/>
      <c r="AT29" s="967"/>
      <c r="AU29" s="967" t="s">
        <v>540</v>
      </c>
      <c r="AV29" s="967"/>
      <c r="AW29" s="967"/>
      <c r="AX29" s="967"/>
      <c r="AY29" s="967"/>
      <c r="AZ29" s="1038" t="s">
        <v>537</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x14ac:dyDescent="0.15">
      <c r="A30" s="217">
        <v>3</v>
      </c>
      <c r="B30" s="1033" t="s">
        <v>380</v>
      </c>
      <c r="C30" s="1034"/>
      <c r="D30" s="1034"/>
      <c r="E30" s="1034"/>
      <c r="F30" s="1034"/>
      <c r="G30" s="1034"/>
      <c r="H30" s="1034"/>
      <c r="I30" s="1034"/>
      <c r="J30" s="1034"/>
      <c r="K30" s="1034"/>
      <c r="L30" s="1034"/>
      <c r="M30" s="1034"/>
      <c r="N30" s="1034"/>
      <c r="O30" s="1034"/>
      <c r="P30" s="1035"/>
      <c r="Q30" s="1039">
        <v>650</v>
      </c>
      <c r="R30" s="1040"/>
      <c r="S30" s="1040"/>
      <c r="T30" s="1040"/>
      <c r="U30" s="1040"/>
      <c r="V30" s="1040">
        <v>645</v>
      </c>
      <c r="W30" s="1040"/>
      <c r="X30" s="1040"/>
      <c r="Y30" s="1040"/>
      <c r="Z30" s="1040"/>
      <c r="AA30" s="1040">
        <v>5</v>
      </c>
      <c r="AB30" s="1040"/>
      <c r="AC30" s="1040"/>
      <c r="AD30" s="1040"/>
      <c r="AE30" s="1041"/>
      <c r="AF30" s="1015">
        <v>5</v>
      </c>
      <c r="AG30" s="1016"/>
      <c r="AH30" s="1016"/>
      <c r="AI30" s="1016"/>
      <c r="AJ30" s="1017"/>
      <c r="AK30" s="976">
        <v>480</v>
      </c>
      <c r="AL30" s="967"/>
      <c r="AM30" s="967"/>
      <c r="AN30" s="967"/>
      <c r="AO30" s="967"/>
      <c r="AP30" s="967" t="s">
        <v>540</v>
      </c>
      <c r="AQ30" s="967"/>
      <c r="AR30" s="967"/>
      <c r="AS30" s="967"/>
      <c r="AT30" s="967"/>
      <c r="AU30" s="967" t="s">
        <v>540</v>
      </c>
      <c r="AV30" s="967"/>
      <c r="AW30" s="967"/>
      <c r="AX30" s="967"/>
      <c r="AY30" s="967"/>
      <c r="AZ30" s="1038" t="s">
        <v>537</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x14ac:dyDescent="0.15">
      <c r="A31" s="217">
        <v>4</v>
      </c>
      <c r="B31" s="1033" t="s">
        <v>381</v>
      </c>
      <c r="C31" s="1034"/>
      <c r="D31" s="1034"/>
      <c r="E31" s="1034"/>
      <c r="F31" s="1034"/>
      <c r="G31" s="1034"/>
      <c r="H31" s="1034"/>
      <c r="I31" s="1034"/>
      <c r="J31" s="1034"/>
      <c r="K31" s="1034"/>
      <c r="L31" s="1034"/>
      <c r="M31" s="1034"/>
      <c r="N31" s="1034"/>
      <c r="O31" s="1034"/>
      <c r="P31" s="1035"/>
      <c r="Q31" s="1039">
        <v>711</v>
      </c>
      <c r="R31" s="1040"/>
      <c r="S31" s="1040"/>
      <c r="T31" s="1040"/>
      <c r="U31" s="1040"/>
      <c r="V31" s="1040">
        <v>710</v>
      </c>
      <c r="W31" s="1040"/>
      <c r="X31" s="1040"/>
      <c r="Y31" s="1040"/>
      <c r="Z31" s="1040"/>
      <c r="AA31" s="1040">
        <v>1</v>
      </c>
      <c r="AB31" s="1040"/>
      <c r="AC31" s="1040"/>
      <c r="AD31" s="1040"/>
      <c r="AE31" s="1041"/>
      <c r="AF31" s="1015">
        <v>1</v>
      </c>
      <c r="AG31" s="1016"/>
      <c r="AH31" s="1016"/>
      <c r="AI31" s="1016"/>
      <c r="AJ31" s="1017"/>
      <c r="AK31" s="976">
        <v>397</v>
      </c>
      <c r="AL31" s="967"/>
      <c r="AM31" s="967"/>
      <c r="AN31" s="967"/>
      <c r="AO31" s="967"/>
      <c r="AP31" s="967">
        <v>5400</v>
      </c>
      <c r="AQ31" s="967"/>
      <c r="AR31" s="967"/>
      <c r="AS31" s="967"/>
      <c r="AT31" s="967"/>
      <c r="AU31" s="967">
        <v>4558</v>
      </c>
      <c r="AV31" s="967"/>
      <c r="AW31" s="967"/>
      <c r="AX31" s="967"/>
      <c r="AY31" s="967"/>
      <c r="AZ31" s="1038" t="s">
        <v>537</v>
      </c>
      <c r="BA31" s="1038"/>
      <c r="BB31" s="1038"/>
      <c r="BC31" s="1038"/>
      <c r="BD31" s="1038"/>
      <c r="BE31" s="1028" t="s">
        <v>382</v>
      </c>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x14ac:dyDescent="0.15">
      <c r="A32" s="217">
        <v>5</v>
      </c>
      <c r="B32" s="1033" t="s">
        <v>383</v>
      </c>
      <c r="C32" s="1034"/>
      <c r="D32" s="1034"/>
      <c r="E32" s="1034"/>
      <c r="F32" s="1034"/>
      <c r="G32" s="1034"/>
      <c r="H32" s="1034"/>
      <c r="I32" s="1034"/>
      <c r="J32" s="1034"/>
      <c r="K32" s="1034"/>
      <c r="L32" s="1034"/>
      <c r="M32" s="1034"/>
      <c r="N32" s="1034"/>
      <c r="O32" s="1034"/>
      <c r="P32" s="1035"/>
      <c r="Q32" s="1039">
        <v>640</v>
      </c>
      <c r="R32" s="1040"/>
      <c r="S32" s="1040"/>
      <c r="T32" s="1040"/>
      <c r="U32" s="1040"/>
      <c r="V32" s="1040">
        <v>639</v>
      </c>
      <c r="W32" s="1040"/>
      <c r="X32" s="1040"/>
      <c r="Y32" s="1040"/>
      <c r="Z32" s="1040"/>
      <c r="AA32" s="1040">
        <v>1</v>
      </c>
      <c r="AB32" s="1040"/>
      <c r="AC32" s="1040"/>
      <c r="AD32" s="1040"/>
      <c r="AE32" s="1041"/>
      <c r="AF32" s="1015">
        <v>1</v>
      </c>
      <c r="AG32" s="1016"/>
      <c r="AH32" s="1016"/>
      <c r="AI32" s="1016"/>
      <c r="AJ32" s="1017"/>
      <c r="AK32" s="976">
        <v>308</v>
      </c>
      <c r="AL32" s="967"/>
      <c r="AM32" s="967"/>
      <c r="AN32" s="967"/>
      <c r="AO32" s="967"/>
      <c r="AP32" s="967">
        <v>5027</v>
      </c>
      <c r="AQ32" s="967"/>
      <c r="AR32" s="967"/>
      <c r="AS32" s="967"/>
      <c r="AT32" s="967"/>
      <c r="AU32" s="967">
        <v>4393</v>
      </c>
      <c r="AV32" s="967"/>
      <c r="AW32" s="967"/>
      <c r="AX32" s="967"/>
      <c r="AY32" s="967"/>
      <c r="AZ32" s="1038" t="s">
        <v>537</v>
      </c>
      <c r="BA32" s="1038"/>
      <c r="BB32" s="1038"/>
      <c r="BC32" s="1038"/>
      <c r="BD32" s="1038"/>
      <c r="BE32" s="1028" t="s">
        <v>382</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x14ac:dyDescent="0.15">
      <c r="A33" s="217">
        <v>6</v>
      </c>
      <c r="B33" s="1033"/>
      <c r="C33" s="1034"/>
      <c r="D33" s="1034"/>
      <c r="E33" s="1034"/>
      <c r="F33" s="1034"/>
      <c r="G33" s="1034"/>
      <c r="H33" s="1034"/>
      <c r="I33" s="1034"/>
      <c r="J33" s="1034"/>
      <c r="K33" s="1034"/>
      <c r="L33" s="1034"/>
      <c r="M33" s="1034"/>
      <c r="N33" s="1034"/>
      <c r="O33" s="1034"/>
      <c r="P33" s="1035"/>
      <c r="Q33" s="1039"/>
      <c r="R33" s="1040"/>
      <c r="S33" s="1040"/>
      <c r="T33" s="1040"/>
      <c r="U33" s="1040"/>
      <c r="V33" s="1040"/>
      <c r="W33" s="1040"/>
      <c r="X33" s="1040"/>
      <c r="Y33" s="1040"/>
      <c r="Z33" s="1040"/>
      <c r="AA33" s="1040"/>
      <c r="AB33" s="1040"/>
      <c r="AC33" s="1040"/>
      <c r="AD33" s="1040"/>
      <c r="AE33" s="1041"/>
      <c r="AF33" s="1015"/>
      <c r="AG33" s="1016"/>
      <c r="AH33" s="1016"/>
      <c r="AI33" s="1016"/>
      <c r="AJ33" s="1017"/>
      <c r="AK33" s="976"/>
      <c r="AL33" s="967"/>
      <c r="AM33" s="967"/>
      <c r="AN33" s="967"/>
      <c r="AO33" s="967"/>
      <c r="AP33" s="967"/>
      <c r="AQ33" s="967"/>
      <c r="AR33" s="967"/>
      <c r="AS33" s="967"/>
      <c r="AT33" s="967"/>
      <c r="AU33" s="967"/>
      <c r="AV33" s="967"/>
      <c r="AW33" s="967"/>
      <c r="AX33" s="967"/>
      <c r="AY33" s="967"/>
      <c r="AZ33" s="1038"/>
      <c r="BA33" s="1038"/>
      <c r="BB33" s="1038"/>
      <c r="BC33" s="1038"/>
      <c r="BD33" s="1038"/>
      <c r="BE33" s="1028"/>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x14ac:dyDescent="0.15">
      <c r="A34" s="217">
        <v>7</v>
      </c>
      <c r="B34" s="1033"/>
      <c r="C34" s="1034"/>
      <c r="D34" s="1034"/>
      <c r="E34" s="1034"/>
      <c r="F34" s="1034"/>
      <c r="G34" s="1034"/>
      <c r="H34" s="1034"/>
      <c r="I34" s="1034"/>
      <c r="J34" s="1034"/>
      <c r="K34" s="1034"/>
      <c r="L34" s="1034"/>
      <c r="M34" s="1034"/>
      <c r="N34" s="1034"/>
      <c r="O34" s="1034"/>
      <c r="P34" s="1035"/>
      <c r="Q34" s="1039"/>
      <c r="R34" s="1040"/>
      <c r="S34" s="1040"/>
      <c r="T34" s="1040"/>
      <c r="U34" s="1040"/>
      <c r="V34" s="1040"/>
      <c r="W34" s="1040"/>
      <c r="X34" s="1040"/>
      <c r="Y34" s="1040"/>
      <c r="Z34" s="1040"/>
      <c r="AA34" s="1040"/>
      <c r="AB34" s="1040"/>
      <c r="AC34" s="1040"/>
      <c r="AD34" s="1040"/>
      <c r="AE34" s="1041"/>
      <c r="AF34" s="1015"/>
      <c r="AG34" s="1016"/>
      <c r="AH34" s="1016"/>
      <c r="AI34" s="1016"/>
      <c r="AJ34" s="1017"/>
      <c r="AK34" s="976"/>
      <c r="AL34" s="967"/>
      <c r="AM34" s="967"/>
      <c r="AN34" s="967"/>
      <c r="AO34" s="967"/>
      <c r="AP34" s="967"/>
      <c r="AQ34" s="967"/>
      <c r="AR34" s="967"/>
      <c r="AS34" s="967"/>
      <c r="AT34" s="967"/>
      <c r="AU34" s="967"/>
      <c r="AV34" s="967"/>
      <c r="AW34" s="967"/>
      <c r="AX34" s="967"/>
      <c r="AY34" s="967"/>
      <c r="AZ34" s="1038"/>
      <c r="BA34" s="1038"/>
      <c r="BB34" s="1038"/>
      <c r="BC34" s="1038"/>
      <c r="BD34" s="1038"/>
      <c r="BE34" s="1028"/>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x14ac:dyDescent="0.15">
      <c r="A35" s="217">
        <v>8</v>
      </c>
      <c r="B35" s="1033"/>
      <c r="C35" s="1034"/>
      <c r="D35" s="1034"/>
      <c r="E35" s="1034"/>
      <c r="F35" s="1034"/>
      <c r="G35" s="1034"/>
      <c r="H35" s="1034"/>
      <c r="I35" s="1034"/>
      <c r="J35" s="1034"/>
      <c r="K35" s="1034"/>
      <c r="L35" s="1034"/>
      <c r="M35" s="1034"/>
      <c r="N35" s="1034"/>
      <c r="O35" s="1034"/>
      <c r="P35" s="1035"/>
      <c r="Q35" s="1039"/>
      <c r="R35" s="1040"/>
      <c r="S35" s="1040"/>
      <c r="T35" s="1040"/>
      <c r="U35" s="1040"/>
      <c r="V35" s="1040"/>
      <c r="W35" s="1040"/>
      <c r="X35" s="1040"/>
      <c r="Y35" s="1040"/>
      <c r="Z35" s="1040"/>
      <c r="AA35" s="1040"/>
      <c r="AB35" s="1040"/>
      <c r="AC35" s="1040"/>
      <c r="AD35" s="1040"/>
      <c r="AE35" s="1041"/>
      <c r="AF35" s="1015"/>
      <c r="AG35" s="1016"/>
      <c r="AH35" s="1016"/>
      <c r="AI35" s="1016"/>
      <c r="AJ35" s="1017"/>
      <c r="AK35" s="976"/>
      <c r="AL35" s="967"/>
      <c r="AM35" s="967"/>
      <c r="AN35" s="967"/>
      <c r="AO35" s="967"/>
      <c r="AP35" s="967"/>
      <c r="AQ35" s="967"/>
      <c r="AR35" s="967"/>
      <c r="AS35" s="967"/>
      <c r="AT35" s="967"/>
      <c r="AU35" s="967"/>
      <c r="AV35" s="967"/>
      <c r="AW35" s="967"/>
      <c r="AX35" s="967"/>
      <c r="AY35" s="967"/>
      <c r="AZ35" s="1038"/>
      <c r="BA35" s="1038"/>
      <c r="BB35" s="1038"/>
      <c r="BC35" s="1038"/>
      <c r="BD35" s="1038"/>
      <c r="BE35" s="1028"/>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x14ac:dyDescent="0.15">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x14ac:dyDescent="0.15">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x14ac:dyDescent="0.15">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x14ac:dyDescent="0.15">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x14ac:dyDescent="0.15">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x14ac:dyDescent="0.15">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x14ac:dyDescent="0.15">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x14ac:dyDescent="0.15">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x14ac:dyDescent="0.15">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x14ac:dyDescent="0.15">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x14ac:dyDescent="0.15">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x14ac:dyDescent="0.15">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x14ac:dyDescent="0.15">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x14ac:dyDescent="0.15">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x14ac:dyDescent="0.15">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x14ac:dyDescent="0.15">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x14ac:dyDescent="0.15">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x14ac:dyDescent="0.15">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x14ac:dyDescent="0.15">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x14ac:dyDescent="0.15">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x14ac:dyDescent="0.15">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x14ac:dyDescent="0.15">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x14ac:dyDescent="0.15">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x14ac:dyDescent="0.15">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x14ac:dyDescent="0.15">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x14ac:dyDescent="0.2">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x14ac:dyDescent="0.15">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384</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x14ac:dyDescent="0.2">
      <c r="A63" s="215" t="s">
        <v>366</v>
      </c>
      <c r="B63" s="940" t="s">
        <v>385</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236</v>
      </c>
      <c r="AG63" s="955"/>
      <c r="AH63" s="955"/>
      <c r="AI63" s="955"/>
      <c r="AJ63" s="1026"/>
      <c r="AK63" s="1027"/>
      <c r="AL63" s="959"/>
      <c r="AM63" s="959"/>
      <c r="AN63" s="959"/>
      <c r="AO63" s="959"/>
      <c r="AP63" s="955">
        <v>10482</v>
      </c>
      <c r="AQ63" s="955"/>
      <c r="AR63" s="955"/>
      <c r="AS63" s="955"/>
      <c r="AT63" s="955"/>
      <c r="AU63" s="955">
        <v>8951</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x14ac:dyDescent="0.2">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x14ac:dyDescent="0.15">
      <c r="A66" s="991" t="s">
        <v>387</v>
      </c>
      <c r="B66" s="992"/>
      <c r="C66" s="992"/>
      <c r="D66" s="992"/>
      <c r="E66" s="992"/>
      <c r="F66" s="992"/>
      <c r="G66" s="992"/>
      <c r="H66" s="992"/>
      <c r="I66" s="992"/>
      <c r="J66" s="992"/>
      <c r="K66" s="992"/>
      <c r="L66" s="992"/>
      <c r="M66" s="992"/>
      <c r="N66" s="992"/>
      <c r="O66" s="992"/>
      <c r="P66" s="993"/>
      <c r="Q66" s="997" t="s">
        <v>370</v>
      </c>
      <c r="R66" s="998"/>
      <c r="S66" s="998"/>
      <c r="T66" s="998"/>
      <c r="U66" s="999"/>
      <c r="V66" s="997" t="s">
        <v>371</v>
      </c>
      <c r="W66" s="998"/>
      <c r="X66" s="998"/>
      <c r="Y66" s="998"/>
      <c r="Z66" s="999"/>
      <c r="AA66" s="997" t="s">
        <v>372</v>
      </c>
      <c r="AB66" s="998"/>
      <c r="AC66" s="998"/>
      <c r="AD66" s="998"/>
      <c r="AE66" s="999"/>
      <c r="AF66" s="1003" t="s">
        <v>373</v>
      </c>
      <c r="AG66" s="1004"/>
      <c r="AH66" s="1004"/>
      <c r="AI66" s="1004"/>
      <c r="AJ66" s="1005"/>
      <c r="AK66" s="997" t="s">
        <v>374</v>
      </c>
      <c r="AL66" s="992"/>
      <c r="AM66" s="992"/>
      <c r="AN66" s="992"/>
      <c r="AO66" s="993"/>
      <c r="AP66" s="997" t="s">
        <v>375</v>
      </c>
      <c r="AQ66" s="998"/>
      <c r="AR66" s="998"/>
      <c r="AS66" s="998"/>
      <c r="AT66" s="999"/>
      <c r="AU66" s="997" t="s">
        <v>388</v>
      </c>
      <c r="AV66" s="998"/>
      <c r="AW66" s="998"/>
      <c r="AX66" s="998"/>
      <c r="AY66" s="999"/>
      <c r="AZ66" s="997" t="s">
        <v>354</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81" t="s">
        <v>524</v>
      </c>
      <c r="C68" s="982"/>
      <c r="D68" s="982"/>
      <c r="E68" s="982"/>
      <c r="F68" s="982"/>
      <c r="G68" s="982"/>
      <c r="H68" s="982"/>
      <c r="I68" s="982"/>
      <c r="J68" s="982"/>
      <c r="K68" s="982"/>
      <c r="L68" s="982"/>
      <c r="M68" s="982"/>
      <c r="N68" s="982"/>
      <c r="O68" s="982"/>
      <c r="P68" s="983"/>
      <c r="Q68" s="984">
        <v>959</v>
      </c>
      <c r="R68" s="978"/>
      <c r="S68" s="978"/>
      <c r="T68" s="978"/>
      <c r="U68" s="978"/>
      <c r="V68" s="978">
        <v>908</v>
      </c>
      <c r="W68" s="978"/>
      <c r="X68" s="978"/>
      <c r="Y68" s="978"/>
      <c r="Z68" s="978"/>
      <c r="AA68" s="978">
        <v>51</v>
      </c>
      <c r="AB68" s="978"/>
      <c r="AC68" s="978"/>
      <c r="AD68" s="978"/>
      <c r="AE68" s="978"/>
      <c r="AF68" s="978">
        <v>51</v>
      </c>
      <c r="AG68" s="978"/>
      <c r="AH68" s="978"/>
      <c r="AI68" s="978"/>
      <c r="AJ68" s="978"/>
      <c r="AK68" s="978">
        <v>28</v>
      </c>
      <c r="AL68" s="978"/>
      <c r="AM68" s="978"/>
      <c r="AN68" s="978"/>
      <c r="AO68" s="978"/>
      <c r="AP68" s="978">
        <v>292</v>
      </c>
      <c r="AQ68" s="978"/>
      <c r="AR68" s="978"/>
      <c r="AS68" s="978"/>
      <c r="AT68" s="978"/>
      <c r="AU68" s="978">
        <v>15</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525</v>
      </c>
      <c r="C69" s="971"/>
      <c r="D69" s="971"/>
      <c r="E69" s="971"/>
      <c r="F69" s="971"/>
      <c r="G69" s="971"/>
      <c r="H69" s="971"/>
      <c r="I69" s="971"/>
      <c r="J69" s="971"/>
      <c r="K69" s="971"/>
      <c r="L69" s="971"/>
      <c r="M69" s="971"/>
      <c r="N69" s="971"/>
      <c r="O69" s="971"/>
      <c r="P69" s="972"/>
      <c r="Q69" s="973">
        <v>276</v>
      </c>
      <c r="R69" s="967"/>
      <c r="S69" s="967"/>
      <c r="T69" s="967"/>
      <c r="U69" s="967"/>
      <c r="V69" s="967">
        <v>266</v>
      </c>
      <c r="W69" s="967"/>
      <c r="X69" s="967"/>
      <c r="Y69" s="967"/>
      <c r="Z69" s="967"/>
      <c r="AA69" s="967">
        <v>10</v>
      </c>
      <c r="AB69" s="967"/>
      <c r="AC69" s="967"/>
      <c r="AD69" s="967"/>
      <c r="AE69" s="967"/>
      <c r="AF69" s="967">
        <v>10</v>
      </c>
      <c r="AG69" s="967"/>
      <c r="AH69" s="967"/>
      <c r="AI69" s="967"/>
      <c r="AJ69" s="967"/>
      <c r="AK69" s="967">
        <v>9</v>
      </c>
      <c r="AL69" s="967"/>
      <c r="AM69" s="967"/>
      <c r="AN69" s="967"/>
      <c r="AO69" s="967"/>
      <c r="AP69" s="967">
        <v>21</v>
      </c>
      <c r="AQ69" s="967"/>
      <c r="AR69" s="967"/>
      <c r="AS69" s="967"/>
      <c r="AT69" s="967"/>
      <c r="AU69" s="967">
        <v>4</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526</v>
      </c>
      <c r="C70" s="971"/>
      <c r="D70" s="971"/>
      <c r="E70" s="971"/>
      <c r="F70" s="971"/>
      <c r="G70" s="971"/>
      <c r="H70" s="971"/>
      <c r="I70" s="971"/>
      <c r="J70" s="971"/>
      <c r="K70" s="971"/>
      <c r="L70" s="971"/>
      <c r="M70" s="971"/>
      <c r="N70" s="971"/>
      <c r="O70" s="971"/>
      <c r="P70" s="972"/>
      <c r="Q70" s="973">
        <v>902</v>
      </c>
      <c r="R70" s="967"/>
      <c r="S70" s="967"/>
      <c r="T70" s="967"/>
      <c r="U70" s="967"/>
      <c r="V70" s="967">
        <v>867</v>
      </c>
      <c r="W70" s="967"/>
      <c r="X70" s="967"/>
      <c r="Y70" s="967"/>
      <c r="Z70" s="967"/>
      <c r="AA70" s="967">
        <v>36</v>
      </c>
      <c r="AB70" s="967"/>
      <c r="AC70" s="967"/>
      <c r="AD70" s="967"/>
      <c r="AE70" s="967"/>
      <c r="AF70" s="967">
        <v>1844</v>
      </c>
      <c r="AG70" s="967"/>
      <c r="AH70" s="967"/>
      <c r="AI70" s="967"/>
      <c r="AJ70" s="967"/>
      <c r="AK70" s="967">
        <v>657</v>
      </c>
      <c r="AL70" s="967"/>
      <c r="AM70" s="967"/>
      <c r="AN70" s="967"/>
      <c r="AO70" s="967"/>
      <c r="AP70" s="967">
        <v>5665</v>
      </c>
      <c r="AQ70" s="967"/>
      <c r="AR70" s="967"/>
      <c r="AS70" s="967"/>
      <c r="AT70" s="967"/>
      <c r="AU70" s="967">
        <v>1059</v>
      </c>
      <c r="AV70" s="967"/>
      <c r="AW70" s="967"/>
      <c r="AX70" s="967"/>
      <c r="AY70" s="967"/>
      <c r="AZ70" s="968" t="s">
        <v>538</v>
      </c>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527</v>
      </c>
      <c r="C71" s="971"/>
      <c r="D71" s="971"/>
      <c r="E71" s="971"/>
      <c r="F71" s="971"/>
      <c r="G71" s="971"/>
      <c r="H71" s="971"/>
      <c r="I71" s="971"/>
      <c r="J71" s="971"/>
      <c r="K71" s="971"/>
      <c r="L71" s="971"/>
      <c r="M71" s="971"/>
      <c r="N71" s="971"/>
      <c r="O71" s="971"/>
      <c r="P71" s="972"/>
      <c r="Q71" s="973">
        <v>110</v>
      </c>
      <c r="R71" s="967"/>
      <c r="S71" s="967"/>
      <c r="T71" s="967"/>
      <c r="U71" s="967"/>
      <c r="V71" s="967">
        <v>101</v>
      </c>
      <c r="W71" s="967"/>
      <c r="X71" s="967"/>
      <c r="Y71" s="967"/>
      <c r="Z71" s="967"/>
      <c r="AA71" s="967">
        <v>9</v>
      </c>
      <c r="AB71" s="967"/>
      <c r="AC71" s="967"/>
      <c r="AD71" s="967"/>
      <c r="AE71" s="967"/>
      <c r="AF71" s="967">
        <v>9</v>
      </c>
      <c r="AG71" s="967"/>
      <c r="AH71" s="967"/>
      <c r="AI71" s="967"/>
      <c r="AJ71" s="967"/>
      <c r="AK71" s="967">
        <v>10</v>
      </c>
      <c r="AL71" s="967"/>
      <c r="AM71" s="967"/>
      <c r="AN71" s="967"/>
      <c r="AO71" s="967"/>
      <c r="AP71" s="967" t="s">
        <v>537</v>
      </c>
      <c r="AQ71" s="967"/>
      <c r="AR71" s="967"/>
      <c r="AS71" s="967"/>
      <c r="AT71" s="967"/>
      <c r="AU71" s="967" t="s">
        <v>537</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528</v>
      </c>
      <c r="C72" s="971"/>
      <c r="D72" s="971"/>
      <c r="E72" s="971"/>
      <c r="F72" s="971"/>
      <c r="G72" s="971"/>
      <c r="H72" s="971"/>
      <c r="I72" s="971"/>
      <c r="J72" s="971"/>
      <c r="K72" s="971"/>
      <c r="L72" s="971"/>
      <c r="M72" s="971"/>
      <c r="N72" s="971"/>
      <c r="O72" s="971"/>
      <c r="P72" s="972"/>
      <c r="Q72" s="973">
        <v>13573</v>
      </c>
      <c r="R72" s="967"/>
      <c r="S72" s="967"/>
      <c r="T72" s="967"/>
      <c r="U72" s="967"/>
      <c r="V72" s="967">
        <v>14738</v>
      </c>
      <c r="W72" s="967"/>
      <c r="X72" s="967"/>
      <c r="Y72" s="967"/>
      <c r="Z72" s="967"/>
      <c r="AA72" s="967">
        <v>-1165</v>
      </c>
      <c r="AB72" s="967"/>
      <c r="AC72" s="967"/>
      <c r="AD72" s="967"/>
      <c r="AE72" s="967"/>
      <c r="AF72" s="967">
        <v>1803</v>
      </c>
      <c r="AG72" s="967"/>
      <c r="AH72" s="967"/>
      <c r="AI72" s="967"/>
      <c r="AJ72" s="967"/>
      <c r="AK72" s="967">
        <v>1873</v>
      </c>
      <c r="AL72" s="967"/>
      <c r="AM72" s="967"/>
      <c r="AN72" s="967"/>
      <c r="AO72" s="967"/>
      <c r="AP72" s="967">
        <v>6336</v>
      </c>
      <c r="AQ72" s="967"/>
      <c r="AR72" s="967"/>
      <c r="AS72" s="967"/>
      <c r="AT72" s="967"/>
      <c r="AU72" s="967">
        <v>382</v>
      </c>
      <c r="AV72" s="967"/>
      <c r="AW72" s="967"/>
      <c r="AX72" s="967"/>
      <c r="AY72" s="967"/>
      <c r="AZ72" s="968" t="s">
        <v>538</v>
      </c>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529</v>
      </c>
      <c r="C73" s="971"/>
      <c r="D73" s="971"/>
      <c r="E73" s="971"/>
      <c r="F73" s="971"/>
      <c r="G73" s="971"/>
      <c r="H73" s="971"/>
      <c r="I73" s="971"/>
      <c r="J73" s="971"/>
      <c r="K73" s="971"/>
      <c r="L73" s="971"/>
      <c r="M73" s="971"/>
      <c r="N73" s="971"/>
      <c r="O73" s="971"/>
      <c r="P73" s="972"/>
      <c r="Q73" s="973">
        <v>7</v>
      </c>
      <c r="R73" s="967"/>
      <c r="S73" s="967"/>
      <c r="T73" s="967"/>
      <c r="U73" s="967"/>
      <c r="V73" s="967">
        <v>5</v>
      </c>
      <c r="W73" s="967"/>
      <c r="X73" s="967"/>
      <c r="Y73" s="967"/>
      <c r="Z73" s="967"/>
      <c r="AA73" s="967">
        <v>2</v>
      </c>
      <c r="AB73" s="967"/>
      <c r="AC73" s="967"/>
      <c r="AD73" s="967"/>
      <c r="AE73" s="967"/>
      <c r="AF73" s="967">
        <v>2</v>
      </c>
      <c r="AG73" s="967"/>
      <c r="AH73" s="967"/>
      <c r="AI73" s="967"/>
      <c r="AJ73" s="967"/>
      <c r="AK73" s="967">
        <v>0</v>
      </c>
      <c r="AL73" s="967"/>
      <c r="AM73" s="967"/>
      <c r="AN73" s="967"/>
      <c r="AO73" s="967"/>
      <c r="AP73" s="967" t="s">
        <v>537</v>
      </c>
      <c r="AQ73" s="967"/>
      <c r="AR73" s="967"/>
      <c r="AS73" s="967"/>
      <c r="AT73" s="967"/>
      <c r="AU73" s="967" t="s">
        <v>537</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530</v>
      </c>
      <c r="C74" s="971"/>
      <c r="D74" s="971"/>
      <c r="E74" s="971"/>
      <c r="F74" s="971"/>
      <c r="G74" s="971"/>
      <c r="H74" s="971"/>
      <c r="I74" s="971"/>
      <c r="J74" s="971"/>
      <c r="K74" s="971"/>
      <c r="L74" s="971"/>
      <c r="M74" s="971"/>
      <c r="N74" s="971"/>
      <c r="O74" s="971"/>
      <c r="P74" s="972"/>
      <c r="Q74" s="973">
        <v>187</v>
      </c>
      <c r="R74" s="967"/>
      <c r="S74" s="967"/>
      <c r="T74" s="967"/>
      <c r="U74" s="967"/>
      <c r="V74" s="967">
        <v>181</v>
      </c>
      <c r="W74" s="967"/>
      <c r="X74" s="967"/>
      <c r="Y74" s="967"/>
      <c r="Z74" s="967"/>
      <c r="AA74" s="967">
        <v>6</v>
      </c>
      <c r="AB74" s="967"/>
      <c r="AC74" s="967"/>
      <c r="AD74" s="967"/>
      <c r="AE74" s="967"/>
      <c r="AF74" s="967">
        <v>6</v>
      </c>
      <c r="AG74" s="967"/>
      <c r="AH74" s="967"/>
      <c r="AI74" s="967"/>
      <c r="AJ74" s="967"/>
      <c r="AK74" s="967" t="s">
        <v>537</v>
      </c>
      <c r="AL74" s="967"/>
      <c r="AM74" s="967"/>
      <c r="AN74" s="967"/>
      <c r="AO74" s="967"/>
      <c r="AP74" s="967" t="s">
        <v>537</v>
      </c>
      <c r="AQ74" s="967"/>
      <c r="AR74" s="967"/>
      <c r="AS74" s="967"/>
      <c r="AT74" s="967"/>
      <c r="AU74" s="967" t="s">
        <v>537</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542</v>
      </c>
      <c r="C75" s="971"/>
      <c r="D75" s="971"/>
      <c r="E75" s="971"/>
      <c r="F75" s="971"/>
      <c r="G75" s="971"/>
      <c r="H75" s="971"/>
      <c r="I75" s="971"/>
      <c r="J75" s="971"/>
      <c r="K75" s="971"/>
      <c r="L75" s="971"/>
      <c r="M75" s="971"/>
      <c r="N75" s="971"/>
      <c r="O75" s="971"/>
      <c r="P75" s="972"/>
      <c r="Q75" s="974">
        <v>454</v>
      </c>
      <c r="R75" s="975"/>
      <c r="S75" s="975"/>
      <c r="T75" s="975"/>
      <c r="U75" s="976"/>
      <c r="V75" s="977">
        <v>422</v>
      </c>
      <c r="W75" s="975"/>
      <c r="X75" s="975"/>
      <c r="Y75" s="975"/>
      <c r="Z75" s="976"/>
      <c r="AA75" s="977">
        <v>32</v>
      </c>
      <c r="AB75" s="975"/>
      <c r="AC75" s="975"/>
      <c r="AD75" s="975"/>
      <c r="AE75" s="976"/>
      <c r="AF75" s="977">
        <v>32</v>
      </c>
      <c r="AG75" s="975"/>
      <c r="AH75" s="975"/>
      <c r="AI75" s="975"/>
      <c r="AJ75" s="976"/>
      <c r="AK75" s="977">
        <v>10</v>
      </c>
      <c r="AL75" s="975"/>
      <c r="AM75" s="975"/>
      <c r="AN75" s="975"/>
      <c r="AO75" s="976"/>
      <c r="AP75" s="977" t="s">
        <v>537</v>
      </c>
      <c r="AQ75" s="975"/>
      <c r="AR75" s="975"/>
      <c r="AS75" s="975"/>
      <c r="AT75" s="976"/>
      <c r="AU75" s="977" t="s">
        <v>539</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531</v>
      </c>
      <c r="C76" s="971"/>
      <c r="D76" s="971"/>
      <c r="E76" s="971"/>
      <c r="F76" s="971"/>
      <c r="G76" s="971"/>
      <c r="H76" s="971"/>
      <c r="I76" s="971"/>
      <c r="J76" s="971"/>
      <c r="K76" s="971"/>
      <c r="L76" s="971"/>
      <c r="M76" s="971"/>
      <c r="N76" s="971"/>
      <c r="O76" s="971"/>
      <c r="P76" s="972"/>
      <c r="Q76" s="974">
        <v>159130</v>
      </c>
      <c r="R76" s="975"/>
      <c r="S76" s="975"/>
      <c r="T76" s="975"/>
      <c r="U76" s="976"/>
      <c r="V76" s="977">
        <v>153912</v>
      </c>
      <c r="W76" s="975"/>
      <c r="X76" s="975"/>
      <c r="Y76" s="975"/>
      <c r="Z76" s="976"/>
      <c r="AA76" s="977">
        <v>5218</v>
      </c>
      <c r="AB76" s="975"/>
      <c r="AC76" s="975"/>
      <c r="AD76" s="975"/>
      <c r="AE76" s="976"/>
      <c r="AF76" s="977">
        <v>5216</v>
      </c>
      <c r="AG76" s="975"/>
      <c r="AH76" s="975"/>
      <c r="AI76" s="975"/>
      <c r="AJ76" s="976"/>
      <c r="AK76" s="977">
        <v>3424</v>
      </c>
      <c r="AL76" s="975"/>
      <c r="AM76" s="975"/>
      <c r="AN76" s="975"/>
      <c r="AO76" s="976"/>
      <c r="AP76" s="977" t="s">
        <v>537</v>
      </c>
      <c r="AQ76" s="975"/>
      <c r="AR76" s="975"/>
      <c r="AS76" s="975"/>
      <c r="AT76" s="976"/>
      <c r="AU76" s="977" t="s">
        <v>537</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532</v>
      </c>
      <c r="C77" s="971"/>
      <c r="D77" s="971"/>
      <c r="E77" s="971"/>
      <c r="F77" s="971"/>
      <c r="G77" s="971"/>
      <c r="H77" s="971"/>
      <c r="I77" s="971"/>
      <c r="J77" s="971"/>
      <c r="K77" s="971"/>
      <c r="L77" s="971"/>
      <c r="M77" s="971"/>
      <c r="N77" s="971"/>
      <c r="O77" s="971"/>
      <c r="P77" s="972"/>
      <c r="Q77" s="974">
        <v>892</v>
      </c>
      <c r="R77" s="975"/>
      <c r="S77" s="975"/>
      <c r="T77" s="975"/>
      <c r="U77" s="976"/>
      <c r="V77" s="977">
        <v>846</v>
      </c>
      <c r="W77" s="975"/>
      <c r="X77" s="975"/>
      <c r="Y77" s="975"/>
      <c r="Z77" s="976"/>
      <c r="AA77" s="977">
        <v>47</v>
      </c>
      <c r="AB77" s="975"/>
      <c r="AC77" s="975"/>
      <c r="AD77" s="975"/>
      <c r="AE77" s="976"/>
      <c r="AF77" s="977">
        <v>47</v>
      </c>
      <c r="AG77" s="975"/>
      <c r="AH77" s="975"/>
      <c r="AI77" s="975"/>
      <c r="AJ77" s="976"/>
      <c r="AK77" s="977">
        <v>4</v>
      </c>
      <c r="AL77" s="975"/>
      <c r="AM77" s="975"/>
      <c r="AN77" s="975"/>
      <c r="AO77" s="976"/>
      <c r="AP77" s="977" t="s">
        <v>537</v>
      </c>
      <c r="AQ77" s="975"/>
      <c r="AR77" s="975"/>
      <c r="AS77" s="975"/>
      <c r="AT77" s="976"/>
      <c r="AU77" s="977" t="s">
        <v>537</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533</v>
      </c>
      <c r="C78" s="971"/>
      <c r="D78" s="971"/>
      <c r="E78" s="971"/>
      <c r="F78" s="971"/>
      <c r="G78" s="971"/>
      <c r="H78" s="971"/>
      <c r="I78" s="971"/>
      <c r="J78" s="971"/>
      <c r="K78" s="971"/>
      <c r="L78" s="971"/>
      <c r="M78" s="971"/>
      <c r="N78" s="971"/>
      <c r="O78" s="971"/>
      <c r="P78" s="972"/>
      <c r="Q78" s="973">
        <v>12664</v>
      </c>
      <c r="R78" s="967"/>
      <c r="S78" s="967"/>
      <c r="T78" s="967"/>
      <c r="U78" s="967"/>
      <c r="V78" s="967">
        <v>11120</v>
      </c>
      <c r="W78" s="967"/>
      <c r="X78" s="967"/>
      <c r="Y78" s="967"/>
      <c r="Z78" s="967"/>
      <c r="AA78" s="967">
        <v>1544</v>
      </c>
      <c r="AB78" s="967"/>
      <c r="AC78" s="967"/>
      <c r="AD78" s="967"/>
      <c r="AE78" s="967"/>
      <c r="AF78" s="967">
        <v>1544</v>
      </c>
      <c r="AG78" s="967"/>
      <c r="AH78" s="967"/>
      <c r="AI78" s="967"/>
      <c r="AJ78" s="967"/>
      <c r="AK78" s="967" t="s">
        <v>541</v>
      </c>
      <c r="AL78" s="967"/>
      <c r="AM78" s="967"/>
      <c r="AN78" s="967"/>
      <c r="AO78" s="967"/>
      <c r="AP78" s="967" t="s">
        <v>537</v>
      </c>
      <c r="AQ78" s="967"/>
      <c r="AR78" s="967"/>
      <c r="AS78" s="967"/>
      <c r="AT78" s="967"/>
      <c r="AU78" s="967" t="s">
        <v>539</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366</v>
      </c>
      <c r="B88" s="940" t="s">
        <v>389</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10564</v>
      </c>
      <c r="AG88" s="955"/>
      <c r="AH88" s="955"/>
      <c r="AI88" s="955"/>
      <c r="AJ88" s="955"/>
      <c r="AK88" s="959"/>
      <c r="AL88" s="959"/>
      <c r="AM88" s="959"/>
      <c r="AN88" s="959"/>
      <c r="AO88" s="959"/>
      <c r="AP88" s="955">
        <v>12314</v>
      </c>
      <c r="AQ88" s="955"/>
      <c r="AR88" s="955"/>
      <c r="AS88" s="955"/>
      <c r="AT88" s="955"/>
      <c r="AU88" s="955">
        <v>1460</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40" t="s">
        <v>390</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49</v>
      </c>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391</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392</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395</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396</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397</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398</v>
      </c>
      <c r="AB109" s="888"/>
      <c r="AC109" s="888"/>
      <c r="AD109" s="888"/>
      <c r="AE109" s="889"/>
      <c r="AF109" s="890" t="s">
        <v>285</v>
      </c>
      <c r="AG109" s="888"/>
      <c r="AH109" s="888"/>
      <c r="AI109" s="888"/>
      <c r="AJ109" s="889"/>
      <c r="AK109" s="890" t="s">
        <v>284</v>
      </c>
      <c r="AL109" s="888"/>
      <c r="AM109" s="888"/>
      <c r="AN109" s="888"/>
      <c r="AO109" s="889"/>
      <c r="AP109" s="890" t="s">
        <v>399</v>
      </c>
      <c r="AQ109" s="888"/>
      <c r="AR109" s="888"/>
      <c r="AS109" s="888"/>
      <c r="AT109" s="919"/>
      <c r="AU109" s="887" t="s">
        <v>397</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398</v>
      </c>
      <c r="BR109" s="888"/>
      <c r="BS109" s="888"/>
      <c r="BT109" s="888"/>
      <c r="BU109" s="889"/>
      <c r="BV109" s="890" t="s">
        <v>285</v>
      </c>
      <c r="BW109" s="888"/>
      <c r="BX109" s="888"/>
      <c r="BY109" s="888"/>
      <c r="BZ109" s="889"/>
      <c r="CA109" s="890" t="s">
        <v>284</v>
      </c>
      <c r="CB109" s="888"/>
      <c r="CC109" s="888"/>
      <c r="CD109" s="888"/>
      <c r="CE109" s="889"/>
      <c r="CF109" s="928" t="s">
        <v>399</v>
      </c>
      <c r="CG109" s="928"/>
      <c r="CH109" s="928"/>
      <c r="CI109" s="928"/>
      <c r="CJ109" s="928"/>
      <c r="CK109" s="890" t="s">
        <v>400</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398</v>
      </c>
      <c r="DH109" s="888"/>
      <c r="DI109" s="888"/>
      <c r="DJ109" s="888"/>
      <c r="DK109" s="889"/>
      <c r="DL109" s="890" t="s">
        <v>285</v>
      </c>
      <c r="DM109" s="888"/>
      <c r="DN109" s="888"/>
      <c r="DO109" s="888"/>
      <c r="DP109" s="889"/>
      <c r="DQ109" s="890" t="s">
        <v>284</v>
      </c>
      <c r="DR109" s="888"/>
      <c r="DS109" s="888"/>
      <c r="DT109" s="888"/>
      <c r="DU109" s="889"/>
      <c r="DV109" s="890" t="s">
        <v>399</v>
      </c>
      <c r="DW109" s="888"/>
      <c r="DX109" s="888"/>
      <c r="DY109" s="888"/>
      <c r="DZ109" s="919"/>
    </row>
    <row r="110" spans="1:131" s="197" customFormat="1" ht="26.25" customHeight="1" x14ac:dyDescent="0.15">
      <c r="A110" s="757" t="s">
        <v>401</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3532464</v>
      </c>
      <c r="AB110" s="873"/>
      <c r="AC110" s="873"/>
      <c r="AD110" s="873"/>
      <c r="AE110" s="874"/>
      <c r="AF110" s="875">
        <v>3332869</v>
      </c>
      <c r="AG110" s="873"/>
      <c r="AH110" s="873"/>
      <c r="AI110" s="873"/>
      <c r="AJ110" s="874"/>
      <c r="AK110" s="875">
        <v>3264854</v>
      </c>
      <c r="AL110" s="873"/>
      <c r="AM110" s="873"/>
      <c r="AN110" s="873"/>
      <c r="AO110" s="874"/>
      <c r="AP110" s="876">
        <v>28.7</v>
      </c>
      <c r="AQ110" s="877"/>
      <c r="AR110" s="877"/>
      <c r="AS110" s="877"/>
      <c r="AT110" s="878"/>
      <c r="AU110" s="920" t="s">
        <v>61</v>
      </c>
      <c r="AV110" s="921"/>
      <c r="AW110" s="921"/>
      <c r="AX110" s="921"/>
      <c r="AY110" s="922"/>
      <c r="AZ110" s="816" t="s">
        <v>402</v>
      </c>
      <c r="BA110" s="758"/>
      <c r="BB110" s="758"/>
      <c r="BC110" s="758"/>
      <c r="BD110" s="758"/>
      <c r="BE110" s="758"/>
      <c r="BF110" s="758"/>
      <c r="BG110" s="758"/>
      <c r="BH110" s="758"/>
      <c r="BI110" s="758"/>
      <c r="BJ110" s="758"/>
      <c r="BK110" s="758"/>
      <c r="BL110" s="758"/>
      <c r="BM110" s="758"/>
      <c r="BN110" s="758"/>
      <c r="BO110" s="758"/>
      <c r="BP110" s="759"/>
      <c r="BQ110" s="799">
        <v>34999262</v>
      </c>
      <c r="BR110" s="800"/>
      <c r="BS110" s="800"/>
      <c r="BT110" s="800"/>
      <c r="BU110" s="800"/>
      <c r="BV110" s="800">
        <v>35392182</v>
      </c>
      <c r="BW110" s="800"/>
      <c r="BX110" s="800"/>
      <c r="BY110" s="800"/>
      <c r="BZ110" s="800"/>
      <c r="CA110" s="800">
        <v>36410154</v>
      </c>
      <c r="CB110" s="800"/>
      <c r="CC110" s="800"/>
      <c r="CD110" s="800"/>
      <c r="CE110" s="800"/>
      <c r="CF110" s="861">
        <v>319.8</v>
      </c>
      <c r="CG110" s="862"/>
      <c r="CH110" s="862"/>
      <c r="CI110" s="862"/>
      <c r="CJ110" s="862"/>
      <c r="CK110" s="916" t="s">
        <v>403</v>
      </c>
      <c r="CL110" s="864"/>
      <c r="CM110" s="869" t="s">
        <v>404</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405</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406</v>
      </c>
      <c r="BA111" s="768"/>
      <c r="BB111" s="768"/>
      <c r="BC111" s="768"/>
      <c r="BD111" s="768"/>
      <c r="BE111" s="768"/>
      <c r="BF111" s="768"/>
      <c r="BG111" s="768"/>
      <c r="BH111" s="768"/>
      <c r="BI111" s="768"/>
      <c r="BJ111" s="768"/>
      <c r="BK111" s="768"/>
      <c r="BL111" s="768"/>
      <c r="BM111" s="768"/>
      <c r="BN111" s="768"/>
      <c r="BO111" s="768"/>
      <c r="BP111" s="769"/>
      <c r="BQ111" s="770">
        <v>484248</v>
      </c>
      <c r="BR111" s="771"/>
      <c r="BS111" s="771"/>
      <c r="BT111" s="771"/>
      <c r="BU111" s="771"/>
      <c r="BV111" s="771">
        <v>351821</v>
      </c>
      <c r="BW111" s="771"/>
      <c r="BX111" s="771"/>
      <c r="BY111" s="771"/>
      <c r="BZ111" s="771"/>
      <c r="CA111" s="771">
        <v>153654</v>
      </c>
      <c r="CB111" s="771"/>
      <c r="CC111" s="771"/>
      <c r="CD111" s="771"/>
      <c r="CE111" s="771"/>
      <c r="CF111" s="848">
        <v>1.3</v>
      </c>
      <c r="CG111" s="849"/>
      <c r="CH111" s="849"/>
      <c r="CI111" s="849"/>
      <c r="CJ111" s="849"/>
      <c r="CK111" s="917"/>
      <c r="CL111" s="866"/>
      <c r="CM111" s="803" t="s">
        <v>407</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408</v>
      </c>
      <c r="B112" s="903"/>
      <c r="C112" s="768" t="s">
        <v>409</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410</v>
      </c>
      <c r="BA112" s="768"/>
      <c r="BB112" s="768"/>
      <c r="BC112" s="768"/>
      <c r="BD112" s="768"/>
      <c r="BE112" s="768"/>
      <c r="BF112" s="768"/>
      <c r="BG112" s="768"/>
      <c r="BH112" s="768"/>
      <c r="BI112" s="768"/>
      <c r="BJ112" s="768"/>
      <c r="BK112" s="768"/>
      <c r="BL112" s="768"/>
      <c r="BM112" s="768"/>
      <c r="BN112" s="768"/>
      <c r="BO112" s="768"/>
      <c r="BP112" s="769"/>
      <c r="BQ112" s="770">
        <v>9220148</v>
      </c>
      <c r="BR112" s="771"/>
      <c r="BS112" s="771"/>
      <c r="BT112" s="771"/>
      <c r="BU112" s="771"/>
      <c r="BV112" s="771">
        <v>9031984</v>
      </c>
      <c r="BW112" s="771"/>
      <c r="BX112" s="771"/>
      <c r="BY112" s="771"/>
      <c r="BZ112" s="771"/>
      <c r="CA112" s="771">
        <v>8950813</v>
      </c>
      <c r="CB112" s="771"/>
      <c r="CC112" s="771"/>
      <c r="CD112" s="771"/>
      <c r="CE112" s="771"/>
      <c r="CF112" s="848">
        <v>78.599999999999994</v>
      </c>
      <c r="CG112" s="849"/>
      <c r="CH112" s="849"/>
      <c r="CI112" s="849"/>
      <c r="CJ112" s="849"/>
      <c r="CK112" s="917"/>
      <c r="CL112" s="866"/>
      <c r="CM112" s="803" t="s">
        <v>411</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v>175096</v>
      </c>
      <c r="DH112" s="771"/>
      <c r="DI112" s="771"/>
      <c r="DJ112" s="771"/>
      <c r="DK112" s="771"/>
      <c r="DL112" s="771">
        <v>122862</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412</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505215</v>
      </c>
      <c r="AB113" s="909"/>
      <c r="AC113" s="909"/>
      <c r="AD113" s="909"/>
      <c r="AE113" s="910"/>
      <c r="AF113" s="911">
        <v>502855</v>
      </c>
      <c r="AG113" s="909"/>
      <c r="AH113" s="909"/>
      <c r="AI113" s="909"/>
      <c r="AJ113" s="910"/>
      <c r="AK113" s="911">
        <v>519857</v>
      </c>
      <c r="AL113" s="909"/>
      <c r="AM113" s="909"/>
      <c r="AN113" s="909"/>
      <c r="AO113" s="910"/>
      <c r="AP113" s="912">
        <v>4.5999999999999996</v>
      </c>
      <c r="AQ113" s="913"/>
      <c r="AR113" s="913"/>
      <c r="AS113" s="913"/>
      <c r="AT113" s="914"/>
      <c r="AU113" s="923"/>
      <c r="AV113" s="924"/>
      <c r="AW113" s="924"/>
      <c r="AX113" s="924"/>
      <c r="AY113" s="925"/>
      <c r="AZ113" s="767" t="s">
        <v>413</v>
      </c>
      <c r="BA113" s="768"/>
      <c r="BB113" s="768"/>
      <c r="BC113" s="768"/>
      <c r="BD113" s="768"/>
      <c r="BE113" s="768"/>
      <c r="BF113" s="768"/>
      <c r="BG113" s="768"/>
      <c r="BH113" s="768"/>
      <c r="BI113" s="768"/>
      <c r="BJ113" s="768"/>
      <c r="BK113" s="768"/>
      <c r="BL113" s="768"/>
      <c r="BM113" s="768"/>
      <c r="BN113" s="768"/>
      <c r="BO113" s="768"/>
      <c r="BP113" s="769"/>
      <c r="BQ113" s="770">
        <v>767117</v>
      </c>
      <c r="BR113" s="771"/>
      <c r="BS113" s="771"/>
      <c r="BT113" s="771"/>
      <c r="BU113" s="771"/>
      <c r="BV113" s="771">
        <v>1322619</v>
      </c>
      <c r="BW113" s="771"/>
      <c r="BX113" s="771"/>
      <c r="BY113" s="771"/>
      <c r="BZ113" s="771"/>
      <c r="CA113" s="771">
        <v>1460298</v>
      </c>
      <c r="CB113" s="771"/>
      <c r="CC113" s="771"/>
      <c r="CD113" s="771"/>
      <c r="CE113" s="771"/>
      <c r="CF113" s="848">
        <v>12.8</v>
      </c>
      <c r="CG113" s="849"/>
      <c r="CH113" s="849"/>
      <c r="CI113" s="849"/>
      <c r="CJ113" s="849"/>
      <c r="CK113" s="917"/>
      <c r="CL113" s="866"/>
      <c r="CM113" s="803" t="s">
        <v>414</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213103</v>
      </c>
      <c r="DH113" s="784"/>
      <c r="DI113" s="784"/>
      <c r="DJ113" s="784"/>
      <c r="DK113" s="785"/>
      <c r="DL113" s="786">
        <v>170495</v>
      </c>
      <c r="DM113" s="784"/>
      <c r="DN113" s="784"/>
      <c r="DO113" s="784"/>
      <c r="DP113" s="785"/>
      <c r="DQ113" s="786">
        <v>127881</v>
      </c>
      <c r="DR113" s="784"/>
      <c r="DS113" s="784"/>
      <c r="DT113" s="784"/>
      <c r="DU113" s="785"/>
      <c r="DV113" s="754">
        <v>1.1000000000000001</v>
      </c>
      <c r="DW113" s="755"/>
      <c r="DX113" s="755"/>
      <c r="DY113" s="755"/>
      <c r="DZ113" s="756"/>
    </row>
    <row r="114" spans="1:130" s="197" customFormat="1" ht="26.25" customHeight="1" x14ac:dyDescent="0.15">
      <c r="A114" s="904"/>
      <c r="B114" s="905"/>
      <c r="C114" s="768" t="s">
        <v>415</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46078</v>
      </c>
      <c r="AB114" s="784"/>
      <c r="AC114" s="784"/>
      <c r="AD114" s="784"/>
      <c r="AE114" s="785"/>
      <c r="AF114" s="786">
        <v>39765</v>
      </c>
      <c r="AG114" s="784"/>
      <c r="AH114" s="784"/>
      <c r="AI114" s="784"/>
      <c r="AJ114" s="785"/>
      <c r="AK114" s="786">
        <v>51469</v>
      </c>
      <c r="AL114" s="784"/>
      <c r="AM114" s="784"/>
      <c r="AN114" s="784"/>
      <c r="AO114" s="785"/>
      <c r="AP114" s="754">
        <v>0.5</v>
      </c>
      <c r="AQ114" s="755"/>
      <c r="AR114" s="755"/>
      <c r="AS114" s="755"/>
      <c r="AT114" s="756"/>
      <c r="AU114" s="923"/>
      <c r="AV114" s="924"/>
      <c r="AW114" s="924"/>
      <c r="AX114" s="924"/>
      <c r="AY114" s="925"/>
      <c r="AZ114" s="767" t="s">
        <v>416</v>
      </c>
      <c r="BA114" s="768"/>
      <c r="BB114" s="768"/>
      <c r="BC114" s="768"/>
      <c r="BD114" s="768"/>
      <c r="BE114" s="768"/>
      <c r="BF114" s="768"/>
      <c r="BG114" s="768"/>
      <c r="BH114" s="768"/>
      <c r="BI114" s="768"/>
      <c r="BJ114" s="768"/>
      <c r="BK114" s="768"/>
      <c r="BL114" s="768"/>
      <c r="BM114" s="768"/>
      <c r="BN114" s="768"/>
      <c r="BO114" s="768"/>
      <c r="BP114" s="769"/>
      <c r="BQ114" s="770">
        <v>5548183</v>
      </c>
      <c r="BR114" s="771"/>
      <c r="BS114" s="771"/>
      <c r="BT114" s="771"/>
      <c r="BU114" s="771"/>
      <c r="BV114" s="771">
        <v>5273536</v>
      </c>
      <c r="BW114" s="771"/>
      <c r="BX114" s="771"/>
      <c r="BY114" s="771"/>
      <c r="BZ114" s="771"/>
      <c r="CA114" s="771">
        <v>4966499</v>
      </c>
      <c r="CB114" s="771"/>
      <c r="CC114" s="771"/>
      <c r="CD114" s="771"/>
      <c r="CE114" s="771"/>
      <c r="CF114" s="848">
        <v>43.6</v>
      </c>
      <c r="CG114" s="849"/>
      <c r="CH114" s="849"/>
      <c r="CI114" s="849"/>
      <c r="CJ114" s="849"/>
      <c r="CK114" s="917"/>
      <c r="CL114" s="866"/>
      <c r="CM114" s="803" t="s">
        <v>417</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x14ac:dyDescent="0.15">
      <c r="A115" s="904"/>
      <c r="B115" s="905"/>
      <c r="C115" s="768" t="s">
        <v>418</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143554</v>
      </c>
      <c r="AB115" s="909"/>
      <c r="AC115" s="909"/>
      <c r="AD115" s="909"/>
      <c r="AE115" s="910"/>
      <c r="AF115" s="911">
        <v>133029</v>
      </c>
      <c r="AG115" s="909"/>
      <c r="AH115" s="909"/>
      <c r="AI115" s="909"/>
      <c r="AJ115" s="910"/>
      <c r="AK115" s="911">
        <v>127405</v>
      </c>
      <c r="AL115" s="909"/>
      <c r="AM115" s="909"/>
      <c r="AN115" s="909"/>
      <c r="AO115" s="910"/>
      <c r="AP115" s="912">
        <v>1.1000000000000001</v>
      </c>
      <c r="AQ115" s="913"/>
      <c r="AR115" s="913"/>
      <c r="AS115" s="913"/>
      <c r="AT115" s="914"/>
      <c r="AU115" s="923"/>
      <c r="AV115" s="924"/>
      <c r="AW115" s="924"/>
      <c r="AX115" s="924"/>
      <c r="AY115" s="925"/>
      <c r="AZ115" s="767" t="s">
        <v>419</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420</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421</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v>27</v>
      </c>
      <c r="AL116" s="784"/>
      <c r="AM116" s="784"/>
      <c r="AN116" s="784"/>
      <c r="AO116" s="785"/>
      <c r="AP116" s="754">
        <v>0</v>
      </c>
      <c r="AQ116" s="755"/>
      <c r="AR116" s="755"/>
      <c r="AS116" s="755"/>
      <c r="AT116" s="756"/>
      <c r="AU116" s="923"/>
      <c r="AV116" s="924"/>
      <c r="AW116" s="924"/>
      <c r="AX116" s="924"/>
      <c r="AY116" s="925"/>
      <c r="AZ116" s="767" t="s">
        <v>422</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423</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47064</v>
      </c>
      <c r="DH116" s="784"/>
      <c r="DI116" s="784"/>
      <c r="DJ116" s="784"/>
      <c r="DK116" s="785"/>
      <c r="DL116" s="786">
        <v>25411</v>
      </c>
      <c r="DM116" s="784"/>
      <c r="DN116" s="784"/>
      <c r="DO116" s="784"/>
      <c r="DP116" s="785"/>
      <c r="DQ116" s="786">
        <v>3891</v>
      </c>
      <c r="DR116" s="784"/>
      <c r="DS116" s="784"/>
      <c r="DT116" s="784"/>
      <c r="DU116" s="785"/>
      <c r="DV116" s="754">
        <v>0</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424</v>
      </c>
      <c r="Z117" s="889"/>
      <c r="AA117" s="894">
        <v>4227311</v>
      </c>
      <c r="AB117" s="895"/>
      <c r="AC117" s="895"/>
      <c r="AD117" s="895"/>
      <c r="AE117" s="896"/>
      <c r="AF117" s="898">
        <v>4008518</v>
      </c>
      <c r="AG117" s="895"/>
      <c r="AH117" s="895"/>
      <c r="AI117" s="895"/>
      <c r="AJ117" s="896"/>
      <c r="AK117" s="898">
        <v>3963612</v>
      </c>
      <c r="AL117" s="895"/>
      <c r="AM117" s="895"/>
      <c r="AN117" s="895"/>
      <c r="AO117" s="896"/>
      <c r="AP117" s="899"/>
      <c r="AQ117" s="900"/>
      <c r="AR117" s="900"/>
      <c r="AS117" s="900"/>
      <c r="AT117" s="901"/>
      <c r="AU117" s="923"/>
      <c r="AV117" s="924"/>
      <c r="AW117" s="924"/>
      <c r="AX117" s="924"/>
      <c r="AY117" s="925"/>
      <c r="AZ117" s="845" t="s">
        <v>425</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426</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400</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398</v>
      </c>
      <c r="AB118" s="888"/>
      <c r="AC118" s="888"/>
      <c r="AD118" s="888"/>
      <c r="AE118" s="889"/>
      <c r="AF118" s="890" t="s">
        <v>285</v>
      </c>
      <c r="AG118" s="888"/>
      <c r="AH118" s="888"/>
      <c r="AI118" s="888"/>
      <c r="AJ118" s="889"/>
      <c r="AK118" s="890" t="s">
        <v>284</v>
      </c>
      <c r="AL118" s="888"/>
      <c r="AM118" s="888"/>
      <c r="AN118" s="888"/>
      <c r="AO118" s="889"/>
      <c r="AP118" s="891" t="s">
        <v>399</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427</v>
      </c>
      <c r="BP118" s="838"/>
      <c r="BQ118" s="857">
        <v>51018958</v>
      </c>
      <c r="BR118" s="858"/>
      <c r="BS118" s="858"/>
      <c r="BT118" s="858"/>
      <c r="BU118" s="858"/>
      <c r="BV118" s="858">
        <v>51372142</v>
      </c>
      <c r="BW118" s="858"/>
      <c r="BX118" s="858"/>
      <c r="BY118" s="858"/>
      <c r="BZ118" s="858"/>
      <c r="CA118" s="858">
        <v>51941418</v>
      </c>
      <c r="CB118" s="858"/>
      <c r="CC118" s="858"/>
      <c r="CD118" s="858"/>
      <c r="CE118" s="858"/>
      <c r="CF118" s="743"/>
      <c r="CG118" s="744"/>
      <c r="CH118" s="744"/>
      <c r="CI118" s="744"/>
      <c r="CJ118" s="841"/>
      <c r="CK118" s="917"/>
      <c r="CL118" s="866"/>
      <c r="CM118" s="803" t="s">
        <v>428</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x14ac:dyDescent="0.15">
      <c r="A119" s="863" t="s">
        <v>403</v>
      </c>
      <c r="B119" s="864"/>
      <c r="C119" s="869" t="s">
        <v>404</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429</v>
      </c>
      <c r="AV119" s="880"/>
      <c r="AW119" s="880"/>
      <c r="AX119" s="880"/>
      <c r="AY119" s="881"/>
      <c r="AZ119" s="816" t="s">
        <v>430</v>
      </c>
      <c r="BA119" s="758"/>
      <c r="BB119" s="758"/>
      <c r="BC119" s="758"/>
      <c r="BD119" s="758"/>
      <c r="BE119" s="758"/>
      <c r="BF119" s="758"/>
      <c r="BG119" s="758"/>
      <c r="BH119" s="758"/>
      <c r="BI119" s="758"/>
      <c r="BJ119" s="758"/>
      <c r="BK119" s="758"/>
      <c r="BL119" s="758"/>
      <c r="BM119" s="758"/>
      <c r="BN119" s="758"/>
      <c r="BO119" s="758"/>
      <c r="BP119" s="759"/>
      <c r="BQ119" s="799">
        <v>3179051</v>
      </c>
      <c r="BR119" s="800"/>
      <c r="BS119" s="800"/>
      <c r="BT119" s="800"/>
      <c r="BU119" s="800"/>
      <c r="BV119" s="800">
        <v>4468252</v>
      </c>
      <c r="BW119" s="800"/>
      <c r="BX119" s="800"/>
      <c r="BY119" s="800"/>
      <c r="BZ119" s="800"/>
      <c r="CA119" s="800">
        <v>5178900</v>
      </c>
      <c r="CB119" s="800"/>
      <c r="CC119" s="800"/>
      <c r="CD119" s="800"/>
      <c r="CE119" s="800"/>
      <c r="CF119" s="861">
        <v>45.5</v>
      </c>
      <c r="CG119" s="862"/>
      <c r="CH119" s="862"/>
      <c r="CI119" s="862"/>
      <c r="CJ119" s="862"/>
      <c r="CK119" s="918"/>
      <c r="CL119" s="868"/>
      <c r="CM119" s="825" t="s">
        <v>431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v>48985</v>
      </c>
      <c r="DH119" s="717"/>
      <c r="DI119" s="717"/>
      <c r="DJ119" s="717"/>
      <c r="DK119" s="718"/>
      <c r="DL119" s="719">
        <v>33053</v>
      </c>
      <c r="DM119" s="717"/>
      <c r="DN119" s="717"/>
      <c r="DO119" s="717"/>
      <c r="DP119" s="718"/>
      <c r="DQ119" s="719">
        <v>21882</v>
      </c>
      <c r="DR119" s="717"/>
      <c r="DS119" s="717"/>
      <c r="DT119" s="717"/>
      <c r="DU119" s="718"/>
      <c r="DV119" s="807">
        <v>0.2</v>
      </c>
      <c r="DW119" s="808"/>
      <c r="DX119" s="808"/>
      <c r="DY119" s="808"/>
      <c r="DZ119" s="809"/>
    </row>
    <row r="120" spans="1:130" s="197" customFormat="1" ht="26.25" customHeight="1" x14ac:dyDescent="0.15">
      <c r="A120" s="865"/>
      <c r="B120" s="866"/>
      <c r="C120" s="803" t="s">
        <v>407</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432</v>
      </c>
      <c r="BA120" s="768"/>
      <c r="BB120" s="768"/>
      <c r="BC120" s="768"/>
      <c r="BD120" s="768"/>
      <c r="BE120" s="768"/>
      <c r="BF120" s="768"/>
      <c r="BG120" s="768"/>
      <c r="BH120" s="768"/>
      <c r="BI120" s="768"/>
      <c r="BJ120" s="768"/>
      <c r="BK120" s="768"/>
      <c r="BL120" s="768"/>
      <c r="BM120" s="768"/>
      <c r="BN120" s="768"/>
      <c r="BO120" s="768"/>
      <c r="BP120" s="769"/>
      <c r="BQ120" s="770">
        <v>2142421</v>
      </c>
      <c r="BR120" s="771"/>
      <c r="BS120" s="771"/>
      <c r="BT120" s="771"/>
      <c r="BU120" s="771"/>
      <c r="BV120" s="771">
        <v>1993654</v>
      </c>
      <c r="BW120" s="771"/>
      <c r="BX120" s="771"/>
      <c r="BY120" s="771"/>
      <c r="BZ120" s="771"/>
      <c r="CA120" s="771">
        <v>2072434</v>
      </c>
      <c r="CB120" s="771"/>
      <c r="CC120" s="771"/>
      <c r="CD120" s="771"/>
      <c r="CE120" s="771"/>
      <c r="CF120" s="848">
        <v>18.2</v>
      </c>
      <c r="CG120" s="849"/>
      <c r="CH120" s="849"/>
      <c r="CI120" s="849"/>
      <c r="CJ120" s="849"/>
      <c r="CK120" s="850" t="s">
        <v>433</v>
      </c>
      <c r="CL120" s="810"/>
      <c r="CM120" s="810"/>
      <c r="CN120" s="810"/>
      <c r="CO120" s="811"/>
      <c r="CP120" s="854" t="s">
        <v>381</v>
      </c>
      <c r="CQ120" s="855"/>
      <c r="CR120" s="855"/>
      <c r="CS120" s="855"/>
      <c r="CT120" s="855"/>
      <c r="CU120" s="855"/>
      <c r="CV120" s="855"/>
      <c r="CW120" s="855"/>
      <c r="CX120" s="855"/>
      <c r="CY120" s="855"/>
      <c r="CZ120" s="855"/>
      <c r="DA120" s="855"/>
      <c r="DB120" s="855"/>
      <c r="DC120" s="855"/>
      <c r="DD120" s="855"/>
      <c r="DE120" s="855"/>
      <c r="DF120" s="856"/>
      <c r="DG120" s="799">
        <v>4857728</v>
      </c>
      <c r="DH120" s="800"/>
      <c r="DI120" s="800"/>
      <c r="DJ120" s="800"/>
      <c r="DK120" s="800"/>
      <c r="DL120" s="800">
        <v>4685791</v>
      </c>
      <c r="DM120" s="800"/>
      <c r="DN120" s="800"/>
      <c r="DO120" s="800"/>
      <c r="DP120" s="800"/>
      <c r="DQ120" s="800">
        <v>4557632</v>
      </c>
      <c r="DR120" s="800"/>
      <c r="DS120" s="800"/>
      <c r="DT120" s="800"/>
      <c r="DU120" s="800"/>
      <c r="DV120" s="801">
        <v>40</v>
      </c>
      <c r="DW120" s="801"/>
      <c r="DX120" s="801"/>
      <c r="DY120" s="801"/>
      <c r="DZ120" s="802"/>
    </row>
    <row r="121" spans="1:130" s="197" customFormat="1" ht="26.25" customHeight="1" x14ac:dyDescent="0.15">
      <c r="A121" s="865"/>
      <c r="B121" s="866"/>
      <c r="C121" s="842" t="s">
        <v>434</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92824</v>
      </c>
      <c r="AB121" s="784"/>
      <c r="AC121" s="784"/>
      <c r="AD121" s="784"/>
      <c r="AE121" s="785"/>
      <c r="AF121" s="786">
        <v>92208</v>
      </c>
      <c r="AG121" s="784"/>
      <c r="AH121" s="784"/>
      <c r="AI121" s="784"/>
      <c r="AJ121" s="785"/>
      <c r="AK121" s="786">
        <v>93093</v>
      </c>
      <c r="AL121" s="784"/>
      <c r="AM121" s="784"/>
      <c r="AN121" s="784"/>
      <c r="AO121" s="785"/>
      <c r="AP121" s="754">
        <v>0.8</v>
      </c>
      <c r="AQ121" s="755"/>
      <c r="AR121" s="755"/>
      <c r="AS121" s="755"/>
      <c r="AT121" s="756"/>
      <c r="AU121" s="882"/>
      <c r="AV121" s="883"/>
      <c r="AW121" s="883"/>
      <c r="AX121" s="883"/>
      <c r="AY121" s="884"/>
      <c r="AZ121" s="845" t="s">
        <v>435</v>
      </c>
      <c r="BA121" s="846"/>
      <c r="BB121" s="846"/>
      <c r="BC121" s="846"/>
      <c r="BD121" s="846"/>
      <c r="BE121" s="846"/>
      <c r="BF121" s="846"/>
      <c r="BG121" s="846"/>
      <c r="BH121" s="846"/>
      <c r="BI121" s="846"/>
      <c r="BJ121" s="846"/>
      <c r="BK121" s="846"/>
      <c r="BL121" s="846"/>
      <c r="BM121" s="846"/>
      <c r="BN121" s="846"/>
      <c r="BO121" s="846"/>
      <c r="BP121" s="847"/>
      <c r="BQ121" s="857">
        <v>26653852</v>
      </c>
      <c r="BR121" s="858"/>
      <c r="BS121" s="858"/>
      <c r="BT121" s="858"/>
      <c r="BU121" s="858"/>
      <c r="BV121" s="858">
        <v>28851840</v>
      </c>
      <c r="BW121" s="858"/>
      <c r="BX121" s="858"/>
      <c r="BY121" s="858"/>
      <c r="BZ121" s="858"/>
      <c r="CA121" s="858">
        <v>29509218</v>
      </c>
      <c r="CB121" s="858"/>
      <c r="CC121" s="858"/>
      <c r="CD121" s="858"/>
      <c r="CE121" s="858"/>
      <c r="CF121" s="859">
        <v>259.2</v>
      </c>
      <c r="CG121" s="860"/>
      <c r="CH121" s="860"/>
      <c r="CI121" s="860"/>
      <c r="CJ121" s="860"/>
      <c r="CK121" s="851"/>
      <c r="CL121" s="812"/>
      <c r="CM121" s="812"/>
      <c r="CN121" s="812"/>
      <c r="CO121" s="813"/>
      <c r="CP121" s="828" t="s">
        <v>383</v>
      </c>
      <c r="CQ121" s="829"/>
      <c r="CR121" s="829"/>
      <c r="CS121" s="829"/>
      <c r="CT121" s="829"/>
      <c r="CU121" s="829"/>
      <c r="CV121" s="829"/>
      <c r="CW121" s="829"/>
      <c r="CX121" s="829"/>
      <c r="CY121" s="829"/>
      <c r="CZ121" s="829"/>
      <c r="DA121" s="829"/>
      <c r="DB121" s="829"/>
      <c r="DC121" s="829"/>
      <c r="DD121" s="829"/>
      <c r="DE121" s="829"/>
      <c r="DF121" s="830"/>
      <c r="DG121" s="770">
        <v>4362420</v>
      </c>
      <c r="DH121" s="771"/>
      <c r="DI121" s="771"/>
      <c r="DJ121" s="771"/>
      <c r="DK121" s="771"/>
      <c r="DL121" s="771">
        <v>4346193</v>
      </c>
      <c r="DM121" s="771"/>
      <c r="DN121" s="771"/>
      <c r="DO121" s="771"/>
      <c r="DP121" s="771"/>
      <c r="DQ121" s="771">
        <v>4393181</v>
      </c>
      <c r="DR121" s="771"/>
      <c r="DS121" s="771"/>
      <c r="DT121" s="771"/>
      <c r="DU121" s="771"/>
      <c r="DV121" s="823">
        <v>38.6</v>
      </c>
      <c r="DW121" s="823"/>
      <c r="DX121" s="823"/>
      <c r="DY121" s="823"/>
      <c r="DZ121" s="824"/>
    </row>
    <row r="122" spans="1:130" s="197" customFormat="1" ht="26.25" customHeight="1" x14ac:dyDescent="0.15">
      <c r="A122" s="865"/>
      <c r="B122" s="866"/>
      <c r="C122" s="803" t="s">
        <v>417</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436</v>
      </c>
      <c r="BP122" s="838"/>
      <c r="BQ122" s="839">
        <v>31975324</v>
      </c>
      <c r="BR122" s="840"/>
      <c r="BS122" s="840"/>
      <c r="BT122" s="840"/>
      <c r="BU122" s="840"/>
      <c r="BV122" s="840">
        <v>35313746</v>
      </c>
      <c r="BW122" s="840"/>
      <c r="BX122" s="840"/>
      <c r="BY122" s="840"/>
      <c r="BZ122" s="840"/>
      <c r="CA122" s="840">
        <v>36760552</v>
      </c>
      <c r="CB122" s="840"/>
      <c r="CC122" s="840"/>
      <c r="CD122" s="840"/>
      <c r="CE122" s="840"/>
      <c r="CF122" s="743"/>
      <c r="CG122" s="744"/>
      <c r="CH122" s="744"/>
      <c r="CI122" s="744"/>
      <c r="CJ122" s="841"/>
      <c r="CK122" s="851"/>
      <c r="CL122" s="812"/>
      <c r="CM122" s="812"/>
      <c r="CN122" s="812"/>
      <c r="CO122" s="813"/>
      <c r="CP122" s="828"/>
      <c r="CQ122" s="829"/>
      <c r="CR122" s="829"/>
      <c r="CS122" s="829"/>
      <c r="CT122" s="829"/>
      <c r="CU122" s="829"/>
      <c r="CV122" s="829"/>
      <c r="CW122" s="829"/>
      <c r="CX122" s="829"/>
      <c r="CY122" s="829"/>
      <c r="CZ122" s="829"/>
      <c r="DA122" s="829"/>
      <c r="DB122" s="829"/>
      <c r="DC122" s="829"/>
      <c r="DD122" s="829"/>
      <c r="DE122" s="829"/>
      <c r="DF122" s="830"/>
      <c r="DG122" s="770"/>
      <c r="DH122" s="771"/>
      <c r="DI122" s="771"/>
      <c r="DJ122" s="771"/>
      <c r="DK122" s="771"/>
      <c r="DL122" s="771"/>
      <c r="DM122" s="771"/>
      <c r="DN122" s="771"/>
      <c r="DO122" s="771"/>
      <c r="DP122" s="771"/>
      <c r="DQ122" s="771"/>
      <c r="DR122" s="771"/>
      <c r="DS122" s="771"/>
      <c r="DT122" s="771"/>
      <c r="DU122" s="771"/>
      <c r="DV122" s="823"/>
      <c r="DW122" s="823"/>
      <c r="DX122" s="823"/>
      <c r="DY122" s="823"/>
      <c r="DZ122" s="824"/>
    </row>
    <row r="123" spans="1:130" s="197" customFormat="1" ht="26.25" customHeight="1" thickBot="1" x14ac:dyDescent="0.2">
      <c r="A123" s="865"/>
      <c r="B123" s="866"/>
      <c r="C123" s="803" t="s">
        <v>423</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21755</v>
      </c>
      <c r="AB123" s="784"/>
      <c r="AC123" s="784"/>
      <c r="AD123" s="784"/>
      <c r="AE123" s="785"/>
      <c r="AF123" s="786">
        <v>21653</v>
      </c>
      <c r="AG123" s="784"/>
      <c r="AH123" s="784"/>
      <c r="AI123" s="784"/>
      <c r="AJ123" s="785"/>
      <c r="AK123" s="786">
        <v>21520</v>
      </c>
      <c r="AL123" s="784"/>
      <c r="AM123" s="784"/>
      <c r="AN123" s="784"/>
      <c r="AO123" s="785"/>
      <c r="AP123" s="754">
        <v>0.2</v>
      </c>
      <c r="AQ123" s="755"/>
      <c r="AR123" s="755"/>
      <c r="AS123" s="755"/>
      <c r="AT123" s="756"/>
      <c r="AU123" s="834" t="s">
        <v>437</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163.69999999999999</v>
      </c>
      <c r="BR123" s="832"/>
      <c r="BS123" s="832"/>
      <c r="BT123" s="832"/>
      <c r="BU123" s="832"/>
      <c r="BV123" s="832">
        <v>138.1</v>
      </c>
      <c r="BW123" s="832"/>
      <c r="BX123" s="832"/>
      <c r="BY123" s="832"/>
      <c r="BZ123" s="832"/>
      <c r="CA123" s="832">
        <v>133.30000000000001</v>
      </c>
      <c r="CB123" s="832"/>
      <c r="CC123" s="832"/>
      <c r="CD123" s="832"/>
      <c r="CE123" s="832"/>
      <c r="CF123" s="730"/>
      <c r="CG123" s="731"/>
      <c r="CH123" s="731"/>
      <c r="CI123" s="731"/>
      <c r="CJ123" s="833"/>
      <c r="CK123" s="851"/>
      <c r="CL123" s="812"/>
      <c r="CM123" s="812"/>
      <c r="CN123" s="812"/>
      <c r="CO123" s="813"/>
      <c r="CP123" s="828"/>
      <c r="CQ123" s="829"/>
      <c r="CR123" s="829"/>
      <c r="CS123" s="829"/>
      <c r="CT123" s="829"/>
      <c r="CU123" s="829"/>
      <c r="CV123" s="829"/>
      <c r="CW123" s="829"/>
      <c r="CX123" s="829"/>
      <c r="CY123" s="829"/>
      <c r="CZ123" s="829"/>
      <c r="DA123" s="829"/>
      <c r="DB123" s="829"/>
      <c r="DC123" s="829"/>
      <c r="DD123" s="829"/>
      <c r="DE123" s="829"/>
      <c r="DF123" s="830"/>
      <c r="DG123" s="783"/>
      <c r="DH123" s="784"/>
      <c r="DI123" s="784"/>
      <c r="DJ123" s="784"/>
      <c r="DK123" s="785"/>
      <c r="DL123" s="786"/>
      <c r="DM123" s="784"/>
      <c r="DN123" s="784"/>
      <c r="DO123" s="784"/>
      <c r="DP123" s="785"/>
      <c r="DQ123" s="786"/>
      <c r="DR123" s="784"/>
      <c r="DS123" s="784"/>
      <c r="DT123" s="784"/>
      <c r="DU123" s="785"/>
      <c r="DV123" s="754"/>
      <c r="DW123" s="755"/>
      <c r="DX123" s="755"/>
      <c r="DY123" s="755"/>
      <c r="DZ123" s="756"/>
    </row>
    <row r="124" spans="1:130" s="197" customFormat="1" ht="26.25" customHeight="1" x14ac:dyDescent="0.15">
      <c r="A124" s="865"/>
      <c r="B124" s="866"/>
      <c r="C124" s="803" t="s">
        <v>426</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438</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x14ac:dyDescent="0.2">
      <c r="A125" s="865"/>
      <c r="B125" s="866"/>
      <c r="C125" s="803" t="s">
        <v>428</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439</v>
      </c>
      <c r="CL125" s="810"/>
      <c r="CM125" s="810"/>
      <c r="CN125" s="810"/>
      <c r="CO125" s="811"/>
      <c r="CP125" s="816" t="s">
        <v>440</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431</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v>22893</v>
      </c>
      <c r="AB126" s="784"/>
      <c r="AC126" s="784"/>
      <c r="AD126" s="784"/>
      <c r="AE126" s="785"/>
      <c r="AF126" s="786">
        <v>14800</v>
      </c>
      <c r="AG126" s="784"/>
      <c r="AH126" s="784"/>
      <c r="AI126" s="784"/>
      <c r="AJ126" s="785"/>
      <c r="AK126" s="786">
        <v>10261</v>
      </c>
      <c r="AL126" s="784"/>
      <c r="AM126" s="784"/>
      <c r="AN126" s="784"/>
      <c r="AO126" s="785"/>
      <c r="AP126" s="754">
        <v>0.1</v>
      </c>
      <c r="AQ126" s="755"/>
      <c r="AR126" s="755"/>
      <c r="AS126" s="755"/>
      <c r="AT126" s="756"/>
      <c r="AU126" s="233"/>
      <c r="AV126" s="233"/>
      <c r="AW126" s="233"/>
      <c r="AX126" s="806" t="s">
        <v>441</v>
      </c>
      <c r="AY126" s="764"/>
      <c r="AZ126" s="764"/>
      <c r="BA126" s="764"/>
      <c r="BB126" s="764"/>
      <c r="BC126" s="764"/>
      <c r="BD126" s="764"/>
      <c r="BE126" s="765"/>
      <c r="BF126" s="763" t="s">
        <v>442</v>
      </c>
      <c r="BG126" s="764"/>
      <c r="BH126" s="764"/>
      <c r="BI126" s="764"/>
      <c r="BJ126" s="764"/>
      <c r="BK126" s="764"/>
      <c r="BL126" s="765"/>
      <c r="BM126" s="763" t="s">
        <v>443</v>
      </c>
      <c r="BN126" s="764"/>
      <c r="BO126" s="764"/>
      <c r="BP126" s="764"/>
      <c r="BQ126" s="764"/>
      <c r="BR126" s="764"/>
      <c r="BS126" s="765"/>
      <c r="BT126" s="763" t="s">
        <v>444</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445</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446</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v>6082</v>
      </c>
      <c r="AB127" s="784"/>
      <c r="AC127" s="784"/>
      <c r="AD127" s="784"/>
      <c r="AE127" s="785"/>
      <c r="AF127" s="786">
        <v>4368</v>
      </c>
      <c r="AG127" s="784"/>
      <c r="AH127" s="784"/>
      <c r="AI127" s="784"/>
      <c r="AJ127" s="785"/>
      <c r="AK127" s="786">
        <v>2531</v>
      </c>
      <c r="AL127" s="784"/>
      <c r="AM127" s="784"/>
      <c r="AN127" s="784"/>
      <c r="AO127" s="785"/>
      <c r="AP127" s="754">
        <v>0</v>
      </c>
      <c r="AQ127" s="755"/>
      <c r="AR127" s="755"/>
      <c r="AS127" s="755"/>
      <c r="AT127" s="756"/>
      <c r="AU127" s="233"/>
      <c r="AV127" s="233"/>
      <c r="AW127" s="233"/>
      <c r="AX127" s="757" t="s">
        <v>447</v>
      </c>
      <c r="AY127" s="758"/>
      <c r="AZ127" s="758"/>
      <c r="BA127" s="758"/>
      <c r="BB127" s="758"/>
      <c r="BC127" s="758"/>
      <c r="BD127" s="758"/>
      <c r="BE127" s="759"/>
      <c r="BF127" s="760" t="s">
        <v>111</v>
      </c>
      <c r="BG127" s="761"/>
      <c r="BH127" s="761"/>
      <c r="BI127" s="761"/>
      <c r="BJ127" s="761"/>
      <c r="BK127" s="761"/>
      <c r="BL127" s="762"/>
      <c r="BM127" s="760">
        <v>12.88</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448</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449</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450</v>
      </c>
      <c r="X128" s="797"/>
      <c r="Y128" s="797"/>
      <c r="Z128" s="798"/>
      <c r="AA128" s="723">
        <v>212995</v>
      </c>
      <c r="AB128" s="724"/>
      <c r="AC128" s="724"/>
      <c r="AD128" s="724"/>
      <c r="AE128" s="725"/>
      <c r="AF128" s="726">
        <v>223881</v>
      </c>
      <c r="AG128" s="724"/>
      <c r="AH128" s="724"/>
      <c r="AI128" s="724"/>
      <c r="AJ128" s="725"/>
      <c r="AK128" s="726">
        <v>249885</v>
      </c>
      <c r="AL128" s="724"/>
      <c r="AM128" s="724"/>
      <c r="AN128" s="724"/>
      <c r="AO128" s="725"/>
      <c r="AP128" s="727"/>
      <c r="AQ128" s="728"/>
      <c r="AR128" s="728"/>
      <c r="AS128" s="728"/>
      <c r="AT128" s="729"/>
      <c r="AU128" s="235"/>
      <c r="AV128" s="235"/>
      <c r="AW128" s="235"/>
      <c r="AX128" s="772" t="s">
        <v>451</v>
      </c>
      <c r="AY128" s="768"/>
      <c r="AZ128" s="768"/>
      <c r="BA128" s="768"/>
      <c r="BB128" s="768"/>
      <c r="BC128" s="768"/>
      <c r="BD128" s="768"/>
      <c r="BE128" s="769"/>
      <c r="BF128" s="790" t="s">
        <v>111</v>
      </c>
      <c r="BG128" s="791"/>
      <c r="BH128" s="791"/>
      <c r="BI128" s="791"/>
      <c r="BJ128" s="791"/>
      <c r="BK128" s="791"/>
      <c r="BL128" s="792"/>
      <c r="BM128" s="790">
        <v>17.88</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452</v>
      </c>
      <c r="X129" s="781"/>
      <c r="Y129" s="781"/>
      <c r="Z129" s="782"/>
      <c r="AA129" s="783">
        <v>13903253</v>
      </c>
      <c r="AB129" s="784"/>
      <c r="AC129" s="784"/>
      <c r="AD129" s="784"/>
      <c r="AE129" s="785"/>
      <c r="AF129" s="786">
        <v>13905906</v>
      </c>
      <c r="AG129" s="784"/>
      <c r="AH129" s="784"/>
      <c r="AI129" s="784"/>
      <c r="AJ129" s="785"/>
      <c r="AK129" s="786">
        <v>13710485</v>
      </c>
      <c r="AL129" s="784"/>
      <c r="AM129" s="784"/>
      <c r="AN129" s="784"/>
      <c r="AO129" s="785"/>
      <c r="AP129" s="787"/>
      <c r="AQ129" s="788"/>
      <c r="AR129" s="788"/>
      <c r="AS129" s="788"/>
      <c r="AT129" s="789"/>
      <c r="AU129" s="235"/>
      <c r="AV129" s="235"/>
      <c r="AW129" s="235"/>
      <c r="AX129" s="772" t="s">
        <v>453</v>
      </c>
      <c r="AY129" s="768"/>
      <c r="AZ129" s="768"/>
      <c r="BA129" s="768"/>
      <c r="BB129" s="768"/>
      <c r="BC129" s="768"/>
      <c r="BD129" s="768"/>
      <c r="BE129" s="769"/>
      <c r="BF129" s="773">
        <v>13.3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454</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455</v>
      </c>
      <c r="X130" s="781"/>
      <c r="Y130" s="781"/>
      <c r="Z130" s="782"/>
      <c r="AA130" s="783">
        <v>2273098</v>
      </c>
      <c r="AB130" s="784"/>
      <c r="AC130" s="784"/>
      <c r="AD130" s="784"/>
      <c r="AE130" s="785"/>
      <c r="AF130" s="786">
        <v>2284122</v>
      </c>
      <c r="AG130" s="784"/>
      <c r="AH130" s="784"/>
      <c r="AI130" s="784"/>
      <c r="AJ130" s="785"/>
      <c r="AK130" s="786">
        <v>2325930</v>
      </c>
      <c r="AL130" s="784"/>
      <c r="AM130" s="784"/>
      <c r="AN130" s="784"/>
      <c r="AO130" s="785"/>
      <c r="AP130" s="787"/>
      <c r="AQ130" s="788"/>
      <c r="AR130" s="788"/>
      <c r="AS130" s="788"/>
      <c r="AT130" s="789"/>
      <c r="AU130" s="235"/>
      <c r="AV130" s="235"/>
      <c r="AW130" s="235"/>
      <c r="AX130" s="751" t="s">
        <v>456</v>
      </c>
      <c r="AY130" s="752"/>
      <c r="AZ130" s="752"/>
      <c r="BA130" s="752"/>
      <c r="BB130" s="752"/>
      <c r="BC130" s="752"/>
      <c r="BD130" s="752"/>
      <c r="BE130" s="753"/>
      <c r="BF130" s="705">
        <v>133.30000000000001</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457</v>
      </c>
      <c r="X131" s="714"/>
      <c r="Y131" s="714"/>
      <c r="Z131" s="715"/>
      <c r="AA131" s="716">
        <v>11630155</v>
      </c>
      <c r="AB131" s="717"/>
      <c r="AC131" s="717"/>
      <c r="AD131" s="717"/>
      <c r="AE131" s="718"/>
      <c r="AF131" s="719">
        <v>11621784</v>
      </c>
      <c r="AG131" s="717"/>
      <c r="AH131" s="717"/>
      <c r="AI131" s="717"/>
      <c r="AJ131" s="718"/>
      <c r="AK131" s="719">
        <v>11384555</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458</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459</v>
      </c>
      <c r="W132" s="737"/>
      <c r="X132" s="737"/>
      <c r="Y132" s="737"/>
      <c r="Z132" s="738"/>
      <c r="AA132" s="739">
        <v>14.971580339999999</v>
      </c>
      <c r="AB132" s="740"/>
      <c r="AC132" s="740"/>
      <c r="AD132" s="740"/>
      <c r="AE132" s="741"/>
      <c r="AF132" s="742">
        <v>12.911227739999999</v>
      </c>
      <c r="AG132" s="740"/>
      <c r="AH132" s="740"/>
      <c r="AI132" s="740"/>
      <c r="AJ132" s="741"/>
      <c r="AK132" s="742">
        <v>12.190173440000001</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460</v>
      </c>
      <c r="W133" s="746"/>
      <c r="X133" s="746"/>
      <c r="Y133" s="746"/>
      <c r="Z133" s="747"/>
      <c r="AA133" s="748">
        <v>15.4</v>
      </c>
      <c r="AB133" s="749"/>
      <c r="AC133" s="749"/>
      <c r="AD133" s="749"/>
      <c r="AE133" s="750"/>
      <c r="AF133" s="748">
        <v>14.5</v>
      </c>
      <c r="AG133" s="749"/>
      <c r="AH133" s="749"/>
      <c r="AI133" s="749"/>
      <c r="AJ133" s="750"/>
      <c r="AK133" s="748">
        <v>13.3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9" scale="25"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461</v>
      </c>
      <c r="B5" s="246"/>
      <c r="C5" s="246"/>
      <c r="D5" s="246"/>
      <c r="E5" s="246"/>
      <c r="F5" s="246"/>
      <c r="G5" s="246"/>
      <c r="H5" s="246"/>
      <c r="I5" s="246"/>
      <c r="J5" s="246"/>
      <c r="K5" s="246"/>
      <c r="L5" s="246"/>
      <c r="M5" s="246"/>
      <c r="N5" s="246"/>
      <c r="O5" s="247"/>
    </row>
    <row r="6" spans="1:16" x14ac:dyDescent="0.15">
      <c r="A6" s="248"/>
      <c r="B6" s="244"/>
      <c r="C6" s="244"/>
      <c r="D6" s="244"/>
      <c r="E6" s="244"/>
      <c r="F6" s="244"/>
      <c r="G6" s="249" t="s">
        <v>462</v>
      </c>
      <c r="H6" s="249"/>
      <c r="I6" s="249"/>
      <c r="J6" s="249"/>
      <c r="K6" s="244"/>
      <c r="L6" s="244"/>
      <c r="M6" s="244"/>
      <c r="N6" s="244"/>
    </row>
    <row r="7" spans="1:16" x14ac:dyDescent="0.15">
      <c r="A7" s="248"/>
      <c r="B7" s="244"/>
      <c r="C7" s="244"/>
      <c r="D7" s="244"/>
      <c r="E7" s="244"/>
      <c r="F7" s="244"/>
      <c r="G7" s="251"/>
      <c r="H7" s="252"/>
      <c r="I7" s="252"/>
      <c r="J7" s="253"/>
      <c r="K7" s="1119" t="s">
        <v>463</v>
      </c>
      <c r="L7" s="254"/>
      <c r="M7" s="255" t="s">
        <v>464</v>
      </c>
      <c r="N7" s="256"/>
    </row>
    <row r="8" spans="1:16" x14ac:dyDescent="0.15">
      <c r="A8" s="248"/>
      <c r="B8" s="244"/>
      <c r="C8" s="244"/>
      <c r="D8" s="244"/>
      <c r="E8" s="244"/>
      <c r="F8" s="244"/>
      <c r="G8" s="257"/>
      <c r="H8" s="258"/>
      <c r="I8" s="258"/>
      <c r="J8" s="259"/>
      <c r="K8" s="1120"/>
      <c r="L8" s="260" t="s">
        <v>465</v>
      </c>
      <c r="M8" s="261" t="s">
        <v>466</v>
      </c>
      <c r="N8" s="262" t="s">
        <v>467</v>
      </c>
    </row>
    <row r="9" spans="1:16" x14ac:dyDescent="0.15">
      <c r="A9" s="248"/>
      <c r="B9" s="244"/>
      <c r="C9" s="244"/>
      <c r="D9" s="244"/>
      <c r="E9" s="244"/>
      <c r="F9" s="244"/>
      <c r="G9" s="1133" t="s">
        <v>468</v>
      </c>
      <c r="H9" s="1134"/>
      <c r="I9" s="1134"/>
      <c r="J9" s="1135"/>
      <c r="K9" s="263">
        <v>4112685</v>
      </c>
      <c r="L9" s="264">
        <v>117385</v>
      </c>
      <c r="M9" s="265">
        <v>80825</v>
      </c>
      <c r="N9" s="266">
        <v>45.2</v>
      </c>
    </row>
    <row r="10" spans="1:16" x14ac:dyDescent="0.15">
      <c r="A10" s="248"/>
      <c r="B10" s="244"/>
      <c r="C10" s="244"/>
      <c r="D10" s="244"/>
      <c r="E10" s="244"/>
      <c r="F10" s="244"/>
      <c r="G10" s="1133" t="s">
        <v>469</v>
      </c>
      <c r="H10" s="1134"/>
      <c r="I10" s="1134"/>
      <c r="J10" s="1135"/>
      <c r="K10" s="267">
        <v>118646</v>
      </c>
      <c r="L10" s="268">
        <v>3386</v>
      </c>
      <c r="M10" s="269">
        <v>6342</v>
      </c>
      <c r="N10" s="270">
        <v>-46.6</v>
      </c>
    </row>
    <row r="11" spans="1:16" ht="13.5" customHeight="1" x14ac:dyDescent="0.15">
      <c r="A11" s="248"/>
      <c r="B11" s="244"/>
      <c r="C11" s="244"/>
      <c r="D11" s="244"/>
      <c r="E11" s="244"/>
      <c r="F11" s="244"/>
      <c r="G11" s="1133" t="s">
        <v>470</v>
      </c>
      <c r="H11" s="1134"/>
      <c r="I11" s="1134"/>
      <c r="J11" s="1135"/>
      <c r="K11" s="267">
        <v>118725</v>
      </c>
      <c r="L11" s="268">
        <v>3389</v>
      </c>
      <c r="M11" s="269">
        <v>8139</v>
      </c>
      <c r="N11" s="270">
        <v>-58.4</v>
      </c>
    </row>
    <row r="12" spans="1:16" ht="13.5" customHeight="1" x14ac:dyDescent="0.15">
      <c r="A12" s="248"/>
      <c r="B12" s="244"/>
      <c r="C12" s="244"/>
      <c r="D12" s="244"/>
      <c r="E12" s="244"/>
      <c r="F12" s="244"/>
      <c r="G12" s="1133" t="s">
        <v>471</v>
      </c>
      <c r="H12" s="1134"/>
      <c r="I12" s="1134"/>
      <c r="J12" s="1135"/>
      <c r="K12" s="267">
        <v>59854</v>
      </c>
      <c r="L12" s="268">
        <v>1708</v>
      </c>
      <c r="M12" s="269">
        <v>1344</v>
      </c>
      <c r="N12" s="270">
        <v>27.1</v>
      </c>
    </row>
    <row r="13" spans="1:16" ht="13.5" customHeight="1" x14ac:dyDescent="0.15">
      <c r="A13" s="248"/>
      <c r="B13" s="244"/>
      <c r="C13" s="244"/>
      <c r="D13" s="244"/>
      <c r="E13" s="244"/>
      <c r="F13" s="244"/>
      <c r="G13" s="1133" t="s">
        <v>472</v>
      </c>
      <c r="H13" s="1134"/>
      <c r="I13" s="1134"/>
      <c r="J13" s="1135"/>
      <c r="K13" s="267" t="s">
        <v>473</v>
      </c>
      <c r="L13" s="268" t="s">
        <v>473</v>
      </c>
      <c r="M13" s="269" t="s">
        <v>473</v>
      </c>
      <c r="N13" s="270" t="s">
        <v>473</v>
      </c>
    </row>
    <row r="14" spans="1:16" ht="13.5" customHeight="1" x14ac:dyDescent="0.15">
      <c r="A14" s="248"/>
      <c r="B14" s="244"/>
      <c r="C14" s="244"/>
      <c r="D14" s="244"/>
      <c r="E14" s="244"/>
      <c r="F14" s="244"/>
      <c r="G14" s="1133" t="s">
        <v>474</v>
      </c>
      <c r="H14" s="1134"/>
      <c r="I14" s="1134"/>
      <c r="J14" s="1135"/>
      <c r="K14" s="267">
        <v>216103</v>
      </c>
      <c r="L14" s="268">
        <v>6168</v>
      </c>
      <c r="M14" s="269">
        <v>3637</v>
      </c>
      <c r="N14" s="270">
        <v>69.599999999999994</v>
      </c>
    </row>
    <row r="15" spans="1:16" ht="13.5" customHeight="1" x14ac:dyDescent="0.15">
      <c r="A15" s="248"/>
      <c r="B15" s="244"/>
      <c r="C15" s="244"/>
      <c r="D15" s="244"/>
      <c r="E15" s="244"/>
      <c r="F15" s="244"/>
      <c r="G15" s="1133" t="s">
        <v>475</v>
      </c>
      <c r="H15" s="1134"/>
      <c r="I15" s="1134"/>
      <c r="J15" s="1135"/>
      <c r="K15" s="267">
        <v>70180</v>
      </c>
      <c r="L15" s="268">
        <v>2003</v>
      </c>
      <c r="M15" s="269">
        <v>1906</v>
      </c>
      <c r="N15" s="270">
        <v>5.0999999999999996</v>
      </c>
    </row>
    <row r="16" spans="1:16" x14ac:dyDescent="0.15">
      <c r="A16" s="248"/>
      <c r="B16" s="244"/>
      <c r="C16" s="244"/>
      <c r="D16" s="244"/>
      <c r="E16" s="244"/>
      <c r="F16" s="244"/>
      <c r="G16" s="1136" t="s">
        <v>476</v>
      </c>
      <c r="H16" s="1137"/>
      <c r="I16" s="1137"/>
      <c r="J16" s="1138"/>
      <c r="K16" s="268">
        <v>-548338</v>
      </c>
      <c r="L16" s="268">
        <v>-15651</v>
      </c>
      <c r="M16" s="269">
        <v>-8599</v>
      </c>
      <c r="N16" s="270">
        <v>82</v>
      </c>
    </row>
    <row r="17" spans="1:16" x14ac:dyDescent="0.15">
      <c r="A17" s="248"/>
      <c r="B17" s="244"/>
      <c r="C17" s="244"/>
      <c r="D17" s="244"/>
      <c r="E17" s="244"/>
      <c r="F17" s="244"/>
      <c r="G17" s="1136" t="s">
        <v>169</v>
      </c>
      <c r="H17" s="1137"/>
      <c r="I17" s="1137"/>
      <c r="J17" s="1138"/>
      <c r="K17" s="268">
        <v>4147855</v>
      </c>
      <c r="L17" s="268">
        <v>118388</v>
      </c>
      <c r="M17" s="269">
        <v>93595</v>
      </c>
      <c r="N17" s="270">
        <v>26.5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477</v>
      </c>
      <c r="H19" s="244"/>
      <c r="I19" s="244"/>
      <c r="J19" s="244"/>
      <c r="K19" s="244"/>
      <c r="L19" s="244"/>
      <c r="M19" s="244"/>
      <c r="N19" s="244"/>
    </row>
    <row r="20" spans="1:16" x14ac:dyDescent="0.15">
      <c r="A20" s="248"/>
      <c r="B20" s="244"/>
      <c r="C20" s="244"/>
      <c r="D20" s="244"/>
      <c r="E20" s="244"/>
      <c r="F20" s="244"/>
      <c r="G20" s="272"/>
      <c r="H20" s="273"/>
      <c r="I20" s="273"/>
      <c r="J20" s="274"/>
      <c r="K20" s="275" t="s">
        <v>478</v>
      </c>
      <c r="L20" s="276" t="s">
        <v>479</v>
      </c>
      <c r="M20" s="277" t="s">
        <v>480</v>
      </c>
      <c r="N20" s="278"/>
    </row>
    <row r="21" spans="1:16" s="284" customFormat="1" x14ac:dyDescent="0.15">
      <c r="A21" s="279"/>
      <c r="B21" s="249"/>
      <c r="C21" s="249"/>
      <c r="D21" s="249"/>
      <c r="E21" s="249"/>
      <c r="F21" s="249"/>
      <c r="G21" s="1130" t="s">
        <v>481</v>
      </c>
      <c r="H21" s="1131"/>
      <c r="I21" s="1131"/>
      <c r="J21" s="1132"/>
      <c r="K21" s="280">
        <v>12.36</v>
      </c>
      <c r="L21" s="281">
        <v>9.1300000000000008</v>
      </c>
      <c r="M21" s="282">
        <v>3.23</v>
      </c>
      <c r="N21" s="249"/>
      <c r="O21" s="283"/>
      <c r="P21" s="279"/>
    </row>
    <row r="22" spans="1:16" s="284" customFormat="1" x14ac:dyDescent="0.15">
      <c r="A22" s="279"/>
      <c r="B22" s="249"/>
      <c r="C22" s="249"/>
      <c r="D22" s="249"/>
      <c r="E22" s="249"/>
      <c r="F22" s="249"/>
      <c r="G22" s="1130" t="s">
        <v>482</v>
      </c>
      <c r="H22" s="1131"/>
      <c r="I22" s="1131"/>
      <c r="J22" s="1132"/>
      <c r="K22" s="285">
        <v>95</v>
      </c>
      <c r="L22" s="286">
        <v>96.9</v>
      </c>
      <c r="M22" s="287">
        <v>-1.9</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483</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484</v>
      </c>
      <c r="H29" s="249"/>
      <c r="I29" s="249"/>
      <c r="J29" s="249"/>
      <c r="K29" s="244"/>
      <c r="L29" s="244"/>
      <c r="M29" s="244"/>
      <c r="N29" s="244"/>
      <c r="O29" s="293"/>
    </row>
    <row r="30" spans="1:16" x14ac:dyDescent="0.15">
      <c r="A30" s="248"/>
      <c r="B30" s="244"/>
      <c r="C30" s="244"/>
      <c r="D30" s="244"/>
      <c r="E30" s="244"/>
      <c r="F30" s="244"/>
      <c r="G30" s="251"/>
      <c r="H30" s="252"/>
      <c r="I30" s="252"/>
      <c r="J30" s="253"/>
      <c r="K30" s="1119" t="s">
        <v>463</v>
      </c>
      <c r="L30" s="254"/>
      <c r="M30" s="255" t="s">
        <v>464</v>
      </c>
      <c r="N30" s="256"/>
    </row>
    <row r="31" spans="1:16" x14ac:dyDescent="0.15">
      <c r="A31" s="248"/>
      <c r="B31" s="244"/>
      <c r="C31" s="244"/>
      <c r="D31" s="244"/>
      <c r="E31" s="244"/>
      <c r="F31" s="244"/>
      <c r="G31" s="257"/>
      <c r="H31" s="258"/>
      <c r="I31" s="258"/>
      <c r="J31" s="259"/>
      <c r="K31" s="1120"/>
      <c r="L31" s="260" t="s">
        <v>465</v>
      </c>
      <c r="M31" s="261" t="s">
        <v>466</v>
      </c>
      <c r="N31" s="262" t="s">
        <v>467</v>
      </c>
    </row>
    <row r="32" spans="1:16" ht="27" customHeight="1" x14ac:dyDescent="0.15">
      <c r="A32" s="248"/>
      <c r="B32" s="244"/>
      <c r="C32" s="244"/>
      <c r="D32" s="244"/>
      <c r="E32" s="244"/>
      <c r="F32" s="244"/>
      <c r="G32" s="1121" t="s">
        <v>485</v>
      </c>
      <c r="H32" s="1122"/>
      <c r="I32" s="1122"/>
      <c r="J32" s="1123"/>
      <c r="K32" s="294">
        <v>3264854</v>
      </c>
      <c r="L32" s="294">
        <v>93186</v>
      </c>
      <c r="M32" s="295">
        <v>60757</v>
      </c>
      <c r="N32" s="296">
        <v>53.4</v>
      </c>
    </row>
    <row r="33" spans="1:16" ht="13.5" customHeight="1" x14ac:dyDescent="0.15">
      <c r="A33" s="248"/>
      <c r="B33" s="244"/>
      <c r="C33" s="244"/>
      <c r="D33" s="244"/>
      <c r="E33" s="244"/>
      <c r="F33" s="244"/>
      <c r="G33" s="1121" t="s">
        <v>486</v>
      </c>
      <c r="H33" s="1122"/>
      <c r="I33" s="1122"/>
      <c r="J33" s="1123"/>
      <c r="K33" s="294" t="s">
        <v>473</v>
      </c>
      <c r="L33" s="294" t="s">
        <v>473</v>
      </c>
      <c r="M33" s="295" t="s">
        <v>473</v>
      </c>
      <c r="N33" s="296" t="s">
        <v>473</v>
      </c>
    </row>
    <row r="34" spans="1:16" ht="27" customHeight="1" x14ac:dyDescent="0.15">
      <c r="A34" s="248"/>
      <c r="B34" s="244"/>
      <c r="C34" s="244"/>
      <c r="D34" s="244"/>
      <c r="E34" s="244"/>
      <c r="F34" s="244"/>
      <c r="G34" s="1121" t="s">
        <v>487</v>
      </c>
      <c r="H34" s="1122"/>
      <c r="I34" s="1122"/>
      <c r="J34" s="1123"/>
      <c r="K34" s="294" t="s">
        <v>473</v>
      </c>
      <c r="L34" s="294" t="s">
        <v>473</v>
      </c>
      <c r="M34" s="295">
        <v>12</v>
      </c>
      <c r="N34" s="296" t="s">
        <v>473</v>
      </c>
    </row>
    <row r="35" spans="1:16" ht="27" customHeight="1" x14ac:dyDescent="0.15">
      <c r="A35" s="248"/>
      <c r="B35" s="244"/>
      <c r="C35" s="244"/>
      <c r="D35" s="244"/>
      <c r="E35" s="244"/>
      <c r="F35" s="244"/>
      <c r="G35" s="1121" t="s">
        <v>488</v>
      </c>
      <c r="H35" s="1122"/>
      <c r="I35" s="1122"/>
      <c r="J35" s="1123"/>
      <c r="K35" s="294">
        <v>519857</v>
      </c>
      <c r="L35" s="294">
        <v>14838</v>
      </c>
      <c r="M35" s="295">
        <v>18759</v>
      </c>
      <c r="N35" s="296">
        <v>-20.9</v>
      </c>
    </row>
    <row r="36" spans="1:16" ht="27" customHeight="1" x14ac:dyDescent="0.15">
      <c r="A36" s="248"/>
      <c r="B36" s="244"/>
      <c r="C36" s="244"/>
      <c r="D36" s="244"/>
      <c r="E36" s="244"/>
      <c r="F36" s="244"/>
      <c r="G36" s="1121" t="s">
        <v>489</v>
      </c>
      <c r="H36" s="1122"/>
      <c r="I36" s="1122"/>
      <c r="J36" s="1123"/>
      <c r="K36" s="294">
        <v>51469</v>
      </c>
      <c r="L36" s="294">
        <v>1469</v>
      </c>
      <c r="M36" s="295">
        <v>3072</v>
      </c>
      <c r="N36" s="296">
        <v>-52.2</v>
      </c>
    </row>
    <row r="37" spans="1:16" ht="13.5" customHeight="1" x14ac:dyDescent="0.15">
      <c r="A37" s="248"/>
      <c r="B37" s="244"/>
      <c r="C37" s="244"/>
      <c r="D37" s="244"/>
      <c r="E37" s="244"/>
      <c r="F37" s="244"/>
      <c r="G37" s="1121" t="s">
        <v>490</v>
      </c>
      <c r="H37" s="1122"/>
      <c r="I37" s="1122"/>
      <c r="J37" s="1123"/>
      <c r="K37" s="294">
        <v>127405</v>
      </c>
      <c r="L37" s="294">
        <v>3636</v>
      </c>
      <c r="M37" s="295">
        <v>1649</v>
      </c>
      <c r="N37" s="296">
        <v>120.5</v>
      </c>
    </row>
    <row r="38" spans="1:16" ht="27" customHeight="1" x14ac:dyDescent="0.15">
      <c r="A38" s="248"/>
      <c r="B38" s="244"/>
      <c r="C38" s="244"/>
      <c r="D38" s="244"/>
      <c r="E38" s="244"/>
      <c r="F38" s="244"/>
      <c r="G38" s="1124" t="s">
        <v>491</v>
      </c>
      <c r="H38" s="1125"/>
      <c r="I38" s="1125"/>
      <c r="J38" s="1126"/>
      <c r="K38" s="297">
        <v>27</v>
      </c>
      <c r="L38" s="297">
        <v>1</v>
      </c>
      <c r="M38" s="298">
        <v>6</v>
      </c>
      <c r="N38" s="299">
        <v>-83.3</v>
      </c>
      <c r="O38" s="293"/>
    </row>
    <row r="39" spans="1:16" x14ac:dyDescent="0.15">
      <c r="A39" s="248"/>
      <c r="B39" s="244"/>
      <c r="C39" s="244"/>
      <c r="D39" s="244"/>
      <c r="E39" s="244"/>
      <c r="F39" s="244"/>
      <c r="G39" s="1124" t="s">
        <v>492</v>
      </c>
      <c r="H39" s="1125"/>
      <c r="I39" s="1125"/>
      <c r="J39" s="1126"/>
      <c r="K39" s="300">
        <v>-249885</v>
      </c>
      <c r="L39" s="300">
        <v>-7132</v>
      </c>
      <c r="M39" s="301">
        <v>-3997</v>
      </c>
      <c r="N39" s="302">
        <v>78.400000000000006</v>
      </c>
      <c r="O39" s="293"/>
    </row>
    <row r="40" spans="1:16" ht="27" customHeight="1" x14ac:dyDescent="0.15">
      <c r="A40" s="248"/>
      <c r="B40" s="244"/>
      <c r="C40" s="244"/>
      <c r="D40" s="244"/>
      <c r="E40" s="244"/>
      <c r="F40" s="244"/>
      <c r="G40" s="1121" t="s">
        <v>493</v>
      </c>
      <c r="H40" s="1122"/>
      <c r="I40" s="1122"/>
      <c r="J40" s="1123"/>
      <c r="K40" s="300">
        <v>-2325930</v>
      </c>
      <c r="L40" s="300">
        <v>-66387</v>
      </c>
      <c r="M40" s="301">
        <v>-56436</v>
      </c>
      <c r="N40" s="302">
        <v>17.600000000000001</v>
      </c>
      <c r="O40" s="293"/>
    </row>
    <row r="41" spans="1:16" x14ac:dyDescent="0.15">
      <c r="A41" s="248"/>
      <c r="B41" s="244"/>
      <c r="C41" s="244"/>
      <c r="D41" s="244"/>
      <c r="E41" s="244"/>
      <c r="F41" s="244"/>
      <c r="G41" s="1127" t="s">
        <v>279</v>
      </c>
      <c r="H41" s="1128"/>
      <c r="I41" s="1128"/>
      <c r="J41" s="1129"/>
      <c r="K41" s="294">
        <v>1387797</v>
      </c>
      <c r="L41" s="300">
        <v>39611</v>
      </c>
      <c r="M41" s="301">
        <v>23822</v>
      </c>
      <c r="N41" s="302">
        <v>66.3</v>
      </c>
      <c r="O41" s="293"/>
    </row>
    <row r="42" spans="1:16" x14ac:dyDescent="0.15">
      <c r="A42" s="248"/>
      <c r="B42" s="244"/>
      <c r="C42" s="244"/>
      <c r="D42" s="244"/>
      <c r="E42" s="244"/>
      <c r="F42" s="244"/>
      <c r="G42" s="303" t="s">
        <v>494</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495</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496</v>
      </c>
      <c r="H48" s="308"/>
      <c r="I48" s="308"/>
      <c r="J48" s="308"/>
      <c r="K48" s="308"/>
      <c r="L48" s="308"/>
      <c r="M48" s="309"/>
      <c r="N48" s="308"/>
    </row>
    <row r="49" spans="1:14" ht="13.5" customHeight="1" x14ac:dyDescent="0.15">
      <c r="A49" s="248"/>
      <c r="B49" s="244"/>
      <c r="C49" s="244"/>
      <c r="D49" s="244"/>
      <c r="E49" s="244"/>
      <c r="F49" s="244"/>
      <c r="G49" s="310"/>
      <c r="H49" s="311"/>
      <c r="I49" s="1114" t="s">
        <v>463</v>
      </c>
      <c r="J49" s="1116" t="s">
        <v>497</v>
      </c>
      <c r="K49" s="1117"/>
      <c r="L49" s="1117"/>
      <c r="M49" s="1117"/>
      <c r="N49" s="1118"/>
    </row>
    <row r="50" spans="1:14" x14ac:dyDescent="0.15">
      <c r="A50" s="248"/>
      <c r="B50" s="244"/>
      <c r="C50" s="244"/>
      <c r="D50" s="244"/>
      <c r="E50" s="244"/>
      <c r="F50" s="244"/>
      <c r="G50" s="312"/>
      <c r="H50" s="313"/>
      <c r="I50" s="1115"/>
      <c r="J50" s="314" t="s">
        <v>498</v>
      </c>
      <c r="K50" s="315" t="s">
        <v>499</v>
      </c>
      <c r="L50" s="316" t="s">
        <v>500</v>
      </c>
      <c r="M50" s="317" t="s">
        <v>501</v>
      </c>
      <c r="N50" s="318" t="s">
        <v>502</v>
      </c>
    </row>
    <row r="51" spans="1:14" x14ac:dyDescent="0.15">
      <c r="A51" s="248"/>
      <c r="B51" s="244"/>
      <c r="C51" s="244"/>
      <c r="D51" s="244"/>
      <c r="E51" s="244"/>
      <c r="F51" s="244"/>
      <c r="G51" s="310" t="s">
        <v>503</v>
      </c>
      <c r="H51" s="311"/>
      <c r="I51" s="319">
        <v>3642863</v>
      </c>
      <c r="J51" s="320">
        <v>98206</v>
      </c>
      <c r="K51" s="321">
        <v>-16.600000000000001</v>
      </c>
      <c r="L51" s="322">
        <v>86381</v>
      </c>
      <c r="M51" s="323">
        <v>9.3000000000000007</v>
      </c>
      <c r="N51" s="324">
        <v>-25.9</v>
      </c>
    </row>
    <row r="52" spans="1:14" x14ac:dyDescent="0.15">
      <c r="A52" s="248"/>
      <c r="B52" s="244"/>
      <c r="C52" s="244"/>
      <c r="D52" s="244"/>
      <c r="E52" s="244"/>
      <c r="F52" s="244"/>
      <c r="G52" s="325"/>
      <c r="H52" s="326" t="s">
        <v>504</v>
      </c>
      <c r="I52" s="327">
        <v>1992550</v>
      </c>
      <c r="J52" s="328">
        <v>53716</v>
      </c>
      <c r="K52" s="329">
        <v>-22.1</v>
      </c>
      <c r="L52" s="330">
        <v>41242</v>
      </c>
      <c r="M52" s="331">
        <v>-10.4</v>
      </c>
      <c r="N52" s="332">
        <v>-11.7</v>
      </c>
    </row>
    <row r="53" spans="1:14" x14ac:dyDescent="0.15">
      <c r="A53" s="248"/>
      <c r="B53" s="244"/>
      <c r="C53" s="244"/>
      <c r="D53" s="244"/>
      <c r="E53" s="244"/>
      <c r="F53" s="244"/>
      <c r="G53" s="310" t="s">
        <v>505</v>
      </c>
      <c r="H53" s="311"/>
      <c r="I53" s="319">
        <v>3633013</v>
      </c>
      <c r="J53" s="320">
        <v>99573</v>
      </c>
      <c r="K53" s="321">
        <v>1.4</v>
      </c>
      <c r="L53" s="322">
        <v>67088</v>
      </c>
      <c r="M53" s="323">
        <v>-22.3</v>
      </c>
      <c r="N53" s="324">
        <v>23.7</v>
      </c>
    </row>
    <row r="54" spans="1:14" x14ac:dyDescent="0.15">
      <c r="A54" s="248"/>
      <c r="B54" s="244"/>
      <c r="C54" s="244"/>
      <c r="D54" s="244"/>
      <c r="E54" s="244"/>
      <c r="F54" s="244"/>
      <c r="G54" s="325"/>
      <c r="H54" s="326" t="s">
        <v>504</v>
      </c>
      <c r="I54" s="327">
        <v>1886418</v>
      </c>
      <c r="J54" s="328">
        <v>51703</v>
      </c>
      <c r="K54" s="329">
        <v>-3.7</v>
      </c>
      <c r="L54" s="330">
        <v>37146</v>
      </c>
      <c r="M54" s="331">
        <v>-9.9</v>
      </c>
      <c r="N54" s="332">
        <v>6.2</v>
      </c>
    </row>
    <row r="55" spans="1:14" x14ac:dyDescent="0.15">
      <c r="A55" s="248"/>
      <c r="B55" s="244"/>
      <c r="C55" s="244"/>
      <c r="D55" s="244"/>
      <c r="E55" s="244"/>
      <c r="F55" s="244"/>
      <c r="G55" s="310" t="s">
        <v>506</v>
      </c>
      <c r="H55" s="311"/>
      <c r="I55" s="319">
        <v>3063198</v>
      </c>
      <c r="J55" s="320">
        <v>85214</v>
      </c>
      <c r="K55" s="321">
        <v>-14.4</v>
      </c>
      <c r="L55" s="322">
        <v>70489</v>
      </c>
      <c r="M55" s="323">
        <v>5.0999999999999996</v>
      </c>
      <c r="N55" s="324">
        <v>-19.5</v>
      </c>
    </row>
    <row r="56" spans="1:14" x14ac:dyDescent="0.15">
      <c r="A56" s="248"/>
      <c r="B56" s="244"/>
      <c r="C56" s="244"/>
      <c r="D56" s="244"/>
      <c r="E56" s="244"/>
      <c r="F56" s="244"/>
      <c r="G56" s="325"/>
      <c r="H56" s="326" t="s">
        <v>504</v>
      </c>
      <c r="I56" s="327">
        <v>1679747</v>
      </c>
      <c r="J56" s="328">
        <v>46728</v>
      </c>
      <c r="K56" s="329">
        <v>-9.6</v>
      </c>
      <c r="L56" s="330">
        <v>37817</v>
      </c>
      <c r="M56" s="331">
        <v>1.8</v>
      </c>
      <c r="N56" s="332">
        <v>-11.4</v>
      </c>
    </row>
    <row r="57" spans="1:14" x14ac:dyDescent="0.15">
      <c r="A57" s="248"/>
      <c r="B57" s="244"/>
      <c r="C57" s="244"/>
      <c r="D57" s="244"/>
      <c r="E57" s="244"/>
      <c r="F57" s="244"/>
      <c r="G57" s="310" t="s">
        <v>507</v>
      </c>
      <c r="H57" s="311"/>
      <c r="I57" s="319">
        <v>2566061</v>
      </c>
      <c r="J57" s="320">
        <v>72214</v>
      </c>
      <c r="K57" s="321">
        <v>-15.3</v>
      </c>
      <c r="L57" s="322">
        <v>84389</v>
      </c>
      <c r="M57" s="323">
        <v>19.7</v>
      </c>
      <c r="N57" s="324">
        <v>-35</v>
      </c>
    </row>
    <row r="58" spans="1:14" x14ac:dyDescent="0.15">
      <c r="A58" s="248"/>
      <c r="B58" s="244"/>
      <c r="C58" s="244"/>
      <c r="D58" s="244"/>
      <c r="E58" s="244"/>
      <c r="F58" s="244"/>
      <c r="G58" s="325"/>
      <c r="H58" s="326" t="s">
        <v>504</v>
      </c>
      <c r="I58" s="327">
        <v>922807</v>
      </c>
      <c r="J58" s="328">
        <v>25970</v>
      </c>
      <c r="K58" s="329">
        <v>-44.4</v>
      </c>
      <c r="L58" s="330">
        <v>44339</v>
      </c>
      <c r="M58" s="331">
        <v>17.2</v>
      </c>
      <c r="N58" s="332">
        <v>-61.6</v>
      </c>
    </row>
    <row r="59" spans="1:14" x14ac:dyDescent="0.15">
      <c r="A59" s="248"/>
      <c r="B59" s="244"/>
      <c r="C59" s="244"/>
      <c r="D59" s="244"/>
      <c r="E59" s="244"/>
      <c r="F59" s="244"/>
      <c r="G59" s="310" t="s">
        <v>508</v>
      </c>
      <c r="H59" s="311"/>
      <c r="I59" s="319">
        <v>2955911</v>
      </c>
      <c r="J59" s="320">
        <v>84368</v>
      </c>
      <c r="K59" s="321">
        <v>16.8</v>
      </c>
      <c r="L59" s="322">
        <v>83623</v>
      </c>
      <c r="M59" s="323">
        <v>-0.9</v>
      </c>
      <c r="N59" s="324">
        <v>17.7</v>
      </c>
    </row>
    <row r="60" spans="1:14" x14ac:dyDescent="0.15">
      <c r="A60" s="248"/>
      <c r="B60" s="244"/>
      <c r="C60" s="244"/>
      <c r="D60" s="244"/>
      <c r="E60" s="244"/>
      <c r="F60" s="244"/>
      <c r="G60" s="325"/>
      <c r="H60" s="326" t="s">
        <v>504</v>
      </c>
      <c r="I60" s="333">
        <v>1627644</v>
      </c>
      <c r="J60" s="328">
        <v>46456</v>
      </c>
      <c r="K60" s="329">
        <v>78.900000000000006</v>
      </c>
      <c r="L60" s="330">
        <v>48787</v>
      </c>
      <c r="M60" s="331">
        <v>10</v>
      </c>
      <c r="N60" s="332">
        <v>68.900000000000006</v>
      </c>
    </row>
    <row r="61" spans="1:14" x14ac:dyDescent="0.15">
      <c r="A61" s="248"/>
      <c r="B61" s="244"/>
      <c r="C61" s="244"/>
      <c r="D61" s="244"/>
      <c r="E61" s="244"/>
      <c r="F61" s="244"/>
      <c r="G61" s="310" t="s">
        <v>509</v>
      </c>
      <c r="H61" s="334"/>
      <c r="I61" s="335">
        <v>3172209</v>
      </c>
      <c r="J61" s="336">
        <v>87915</v>
      </c>
      <c r="K61" s="337">
        <v>-5.6</v>
      </c>
      <c r="L61" s="338">
        <v>78394</v>
      </c>
      <c r="M61" s="339">
        <v>2.2000000000000002</v>
      </c>
      <c r="N61" s="324">
        <v>-7.8</v>
      </c>
    </row>
    <row r="62" spans="1:14" x14ac:dyDescent="0.15">
      <c r="A62" s="248"/>
      <c r="B62" s="244"/>
      <c r="C62" s="244"/>
      <c r="D62" s="244"/>
      <c r="E62" s="244"/>
      <c r="F62" s="244"/>
      <c r="G62" s="325"/>
      <c r="H62" s="326" t="s">
        <v>504</v>
      </c>
      <c r="I62" s="327">
        <v>1621833</v>
      </c>
      <c r="J62" s="328">
        <v>44915</v>
      </c>
      <c r="K62" s="329">
        <v>-0.2</v>
      </c>
      <c r="L62" s="330">
        <v>41866</v>
      </c>
      <c r="M62" s="331">
        <v>1.7</v>
      </c>
      <c r="N62" s="332">
        <v>-1.9</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58" orientation="landscape" horizontalDpi="300" verticalDpi="300"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511</v>
      </c>
      <c r="G46" s="8" t="s">
        <v>512</v>
      </c>
      <c r="H46" s="8" t="s">
        <v>513</v>
      </c>
      <c r="I46" s="8" t="s">
        <v>514</v>
      </c>
      <c r="J46" s="9" t="s">
        <v>515</v>
      </c>
    </row>
    <row r="47" spans="2:10" ht="57.75" customHeight="1" x14ac:dyDescent="0.15">
      <c r="B47" s="10"/>
      <c r="C47" s="1139" t="s">
        <v>3</v>
      </c>
      <c r="D47" s="1139"/>
      <c r="E47" s="1140"/>
      <c r="F47" s="11">
        <v>4.72</v>
      </c>
      <c r="G47" s="12">
        <v>6.91</v>
      </c>
      <c r="H47" s="12">
        <v>11.93</v>
      </c>
      <c r="I47" s="12">
        <v>17.38</v>
      </c>
      <c r="J47" s="13">
        <v>20.329999999999998</v>
      </c>
    </row>
    <row r="48" spans="2:10" ht="57.75" customHeight="1" x14ac:dyDescent="0.15">
      <c r="B48" s="14"/>
      <c r="C48" s="1141" t="s">
        <v>4</v>
      </c>
      <c r="D48" s="1141"/>
      <c r="E48" s="1142"/>
      <c r="F48" s="15">
        <v>2.0299999999999998</v>
      </c>
      <c r="G48" s="16">
        <v>1.92</v>
      </c>
      <c r="H48" s="16">
        <v>3.15</v>
      </c>
      <c r="I48" s="16">
        <v>3.41</v>
      </c>
      <c r="J48" s="17">
        <v>3.29</v>
      </c>
    </row>
    <row r="49" spans="2:10" ht="57.75" customHeight="1" thickBot="1" x14ac:dyDescent="0.2">
      <c r="B49" s="18"/>
      <c r="C49" s="1143" t="s">
        <v>5</v>
      </c>
      <c r="D49" s="1143"/>
      <c r="E49" s="1144"/>
      <c r="F49" s="19">
        <v>2.4</v>
      </c>
      <c r="G49" s="20">
        <v>4.3600000000000003</v>
      </c>
      <c r="H49" s="20">
        <v>6.01</v>
      </c>
      <c r="I49" s="20">
        <v>5.72</v>
      </c>
      <c r="J49" s="21">
        <v>2.5299999999999998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511</v>
      </c>
      <c r="G33" s="29" t="s">
        <v>512</v>
      </c>
      <c r="H33" s="29" t="s">
        <v>513</v>
      </c>
      <c r="I33" s="29" t="s">
        <v>514</v>
      </c>
      <c r="J33" s="30" t="s">
        <v>515</v>
      </c>
      <c r="K33" s="22"/>
      <c r="L33" s="22"/>
      <c r="M33" s="22"/>
      <c r="N33" s="22"/>
      <c r="O33" s="22"/>
      <c r="P33" s="22"/>
    </row>
    <row r="34" spans="1:16" ht="39" customHeight="1" x14ac:dyDescent="0.15">
      <c r="A34" s="22"/>
      <c r="B34" s="31"/>
      <c r="C34" s="1151" t="s">
        <v>516</v>
      </c>
      <c r="D34" s="1151"/>
      <c r="E34" s="1152"/>
      <c r="F34" s="32">
        <v>2.0299999999999998</v>
      </c>
      <c r="G34" s="33">
        <v>1.92</v>
      </c>
      <c r="H34" s="33">
        <v>3.14</v>
      </c>
      <c r="I34" s="33">
        <v>3.41</v>
      </c>
      <c r="J34" s="34">
        <v>3.29</v>
      </c>
      <c r="K34" s="22"/>
      <c r="L34" s="22"/>
      <c r="M34" s="22"/>
      <c r="N34" s="22"/>
      <c r="O34" s="22"/>
      <c r="P34" s="22"/>
    </row>
    <row r="35" spans="1:16" ht="39" customHeight="1" x14ac:dyDescent="0.15">
      <c r="A35" s="22"/>
      <c r="B35" s="35"/>
      <c r="C35" s="1145" t="s">
        <v>517</v>
      </c>
      <c r="D35" s="1146"/>
      <c r="E35" s="1147"/>
      <c r="F35" s="36">
        <v>1.99</v>
      </c>
      <c r="G35" s="37">
        <v>1.1200000000000001</v>
      </c>
      <c r="H35" s="37">
        <v>1.33</v>
      </c>
      <c r="I35" s="37">
        <v>1.77</v>
      </c>
      <c r="J35" s="38">
        <v>1.63</v>
      </c>
      <c r="K35" s="22"/>
      <c r="L35" s="22"/>
      <c r="M35" s="22"/>
      <c r="N35" s="22"/>
      <c r="O35" s="22"/>
      <c r="P35" s="22"/>
    </row>
    <row r="36" spans="1:16" ht="39" customHeight="1" x14ac:dyDescent="0.15">
      <c r="A36" s="22"/>
      <c r="B36" s="35"/>
      <c r="C36" s="1145" t="s">
        <v>518</v>
      </c>
      <c r="D36" s="1146"/>
      <c r="E36" s="1147"/>
      <c r="F36" s="36">
        <v>0.02</v>
      </c>
      <c r="G36" s="37">
        <v>0</v>
      </c>
      <c r="H36" s="37">
        <v>0.03</v>
      </c>
      <c r="I36" s="37">
        <v>0.02</v>
      </c>
      <c r="J36" s="38">
        <v>0.03</v>
      </c>
      <c r="K36" s="22"/>
      <c r="L36" s="22"/>
      <c r="M36" s="22"/>
      <c r="N36" s="22"/>
      <c r="O36" s="22"/>
      <c r="P36" s="22"/>
    </row>
    <row r="37" spans="1:16" ht="39" customHeight="1" x14ac:dyDescent="0.15">
      <c r="A37" s="22"/>
      <c r="B37" s="35"/>
      <c r="C37" s="1145" t="s">
        <v>519</v>
      </c>
      <c r="D37" s="1146"/>
      <c r="E37" s="1147"/>
      <c r="F37" s="36">
        <v>0.03</v>
      </c>
      <c r="G37" s="37">
        <v>0</v>
      </c>
      <c r="H37" s="37">
        <v>0.02</v>
      </c>
      <c r="I37" s="37">
        <v>0.01</v>
      </c>
      <c r="J37" s="38">
        <v>0.02</v>
      </c>
      <c r="K37" s="22"/>
      <c r="L37" s="22"/>
      <c r="M37" s="22"/>
      <c r="N37" s="22"/>
      <c r="O37" s="22"/>
      <c r="P37" s="22"/>
    </row>
    <row r="38" spans="1:16" ht="39" customHeight="1" x14ac:dyDescent="0.15">
      <c r="A38" s="22"/>
      <c r="B38" s="35"/>
      <c r="C38" s="1145" t="s">
        <v>520</v>
      </c>
      <c r="D38" s="1146"/>
      <c r="E38" s="1147"/>
      <c r="F38" s="36">
        <v>0.01</v>
      </c>
      <c r="G38" s="37">
        <v>0</v>
      </c>
      <c r="H38" s="37">
        <v>0</v>
      </c>
      <c r="I38" s="37">
        <v>0</v>
      </c>
      <c r="J38" s="38">
        <v>0</v>
      </c>
      <c r="K38" s="22"/>
      <c r="L38" s="22"/>
      <c r="M38" s="22"/>
      <c r="N38" s="22"/>
      <c r="O38" s="22"/>
      <c r="P38" s="22"/>
    </row>
    <row r="39" spans="1:16" ht="39" customHeight="1" x14ac:dyDescent="0.15">
      <c r="A39" s="22"/>
      <c r="B39" s="35"/>
      <c r="C39" s="1145" t="s">
        <v>521</v>
      </c>
      <c r="D39" s="1146"/>
      <c r="E39" s="1147"/>
      <c r="F39" s="36">
        <v>0</v>
      </c>
      <c r="G39" s="37">
        <v>0</v>
      </c>
      <c r="H39" s="37">
        <v>0.01</v>
      </c>
      <c r="I39" s="37">
        <v>0</v>
      </c>
      <c r="J39" s="38">
        <v>0</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522</v>
      </c>
      <c r="D42" s="1146"/>
      <c r="E42" s="1147"/>
      <c r="F42" s="36" t="s">
        <v>473</v>
      </c>
      <c r="G42" s="37" t="s">
        <v>473</v>
      </c>
      <c r="H42" s="37" t="s">
        <v>473</v>
      </c>
      <c r="I42" s="37" t="s">
        <v>473</v>
      </c>
      <c r="J42" s="38" t="s">
        <v>473</v>
      </c>
      <c r="K42" s="22"/>
      <c r="L42" s="22"/>
      <c r="M42" s="22"/>
      <c r="N42" s="22"/>
      <c r="O42" s="22"/>
      <c r="P42" s="22"/>
    </row>
    <row r="43" spans="1:16" ht="39" customHeight="1" thickBot="1" x14ac:dyDescent="0.2">
      <c r="A43" s="22"/>
      <c r="B43" s="40"/>
      <c r="C43" s="1148" t="s">
        <v>523</v>
      </c>
      <c r="D43" s="1149"/>
      <c r="E43" s="1150"/>
      <c r="F43" s="41">
        <v>0.44</v>
      </c>
      <c r="G43" s="42">
        <v>1.21</v>
      </c>
      <c r="H43" s="42" t="s">
        <v>473</v>
      </c>
      <c r="I43" s="42" t="s">
        <v>473</v>
      </c>
      <c r="J43" s="43" t="s">
        <v>473</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511</v>
      </c>
      <c r="L44" s="56" t="s">
        <v>512</v>
      </c>
      <c r="M44" s="56" t="s">
        <v>513</v>
      </c>
      <c r="N44" s="56" t="s">
        <v>514</v>
      </c>
      <c r="O44" s="57" t="s">
        <v>515</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3475</v>
      </c>
      <c r="L45" s="60">
        <v>3539</v>
      </c>
      <c r="M45" s="60">
        <v>3532</v>
      </c>
      <c r="N45" s="60">
        <v>3333</v>
      </c>
      <c r="O45" s="61">
        <v>3265</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473</v>
      </c>
      <c r="L46" s="64" t="s">
        <v>473</v>
      </c>
      <c r="M46" s="64" t="s">
        <v>473</v>
      </c>
      <c r="N46" s="64" t="s">
        <v>473</v>
      </c>
      <c r="O46" s="65" t="s">
        <v>473</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473</v>
      </c>
      <c r="L47" s="64" t="s">
        <v>473</v>
      </c>
      <c r="M47" s="64" t="s">
        <v>473</v>
      </c>
      <c r="N47" s="64" t="s">
        <v>473</v>
      </c>
      <c r="O47" s="65" t="s">
        <v>473</v>
      </c>
      <c r="P47" s="48"/>
      <c r="Q47" s="48"/>
      <c r="R47" s="48"/>
      <c r="S47" s="48"/>
      <c r="T47" s="48"/>
      <c r="U47" s="48"/>
    </row>
    <row r="48" spans="1:21" ht="30.75" customHeight="1" x14ac:dyDescent="0.15">
      <c r="A48" s="48"/>
      <c r="B48" s="1163"/>
      <c r="C48" s="1164"/>
      <c r="D48" s="62"/>
      <c r="E48" s="1155" t="s">
        <v>15</v>
      </c>
      <c r="F48" s="1155"/>
      <c r="G48" s="1155"/>
      <c r="H48" s="1155"/>
      <c r="I48" s="1155"/>
      <c r="J48" s="1156"/>
      <c r="K48" s="63">
        <v>500</v>
      </c>
      <c r="L48" s="64">
        <v>504</v>
      </c>
      <c r="M48" s="64">
        <v>505</v>
      </c>
      <c r="N48" s="64">
        <v>503</v>
      </c>
      <c r="O48" s="65">
        <v>520</v>
      </c>
      <c r="P48" s="48"/>
      <c r="Q48" s="48"/>
      <c r="R48" s="48"/>
      <c r="S48" s="48"/>
      <c r="T48" s="48"/>
      <c r="U48" s="48"/>
    </row>
    <row r="49" spans="1:21" ht="30.75" customHeight="1" x14ac:dyDescent="0.15">
      <c r="A49" s="48"/>
      <c r="B49" s="1163"/>
      <c r="C49" s="1164"/>
      <c r="D49" s="62"/>
      <c r="E49" s="1155" t="s">
        <v>16</v>
      </c>
      <c r="F49" s="1155"/>
      <c r="G49" s="1155"/>
      <c r="H49" s="1155"/>
      <c r="I49" s="1155"/>
      <c r="J49" s="1156"/>
      <c r="K49" s="63">
        <v>74</v>
      </c>
      <c r="L49" s="64">
        <v>67</v>
      </c>
      <c r="M49" s="64">
        <v>46</v>
      </c>
      <c r="N49" s="64">
        <v>40</v>
      </c>
      <c r="O49" s="65">
        <v>51</v>
      </c>
      <c r="P49" s="48"/>
      <c r="Q49" s="48"/>
      <c r="R49" s="48"/>
      <c r="S49" s="48"/>
      <c r="T49" s="48"/>
      <c r="U49" s="48"/>
    </row>
    <row r="50" spans="1:21" ht="30.75" customHeight="1" x14ac:dyDescent="0.15">
      <c r="A50" s="48"/>
      <c r="B50" s="1163"/>
      <c r="C50" s="1164"/>
      <c r="D50" s="62"/>
      <c r="E50" s="1155" t="s">
        <v>17</v>
      </c>
      <c r="F50" s="1155"/>
      <c r="G50" s="1155"/>
      <c r="H50" s="1155"/>
      <c r="I50" s="1155"/>
      <c r="J50" s="1156"/>
      <c r="K50" s="63">
        <v>206</v>
      </c>
      <c r="L50" s="64">
        <v>183</v>
      </c>
      <c r="M50" s="64">
        <v>144</v>
      </c>
      <c r="N50" s="64">
        <v>133</v>
      </c>
      <c r="O50" s="65">
        <v>127</v>
      </c>
      <c r="P50" s="48"/>
      <c r="Q50" s="48"/>
      <c r="R50" s="48"/>
      <c r="S50" s="48"/>
      <c r="T50" s="48"/>
      <c r="U50" s="48"/>
    </row>
    <row r="51" spans="1:21" ht="30.75" customHeight="1" x14ac:dyDescent="0.15">
      <c r="A51" s="48"/>
      <c r="B51" s="1165"/>
      <c r="C51" s="1166"/>
      <c r="D51" s="66"/>
      <c r="E51" s="1155" t="s">
        <v>18</v>
      </c>
      <c r="F51" s="1155"/>
      <c r="G51" s="1155"/>
      <c r="H51" s="1155"/>
      <c r="I51" s="1155"/>
      <c r="J51" s="1156"/>
      <c r="K51" s="63">
        <v>1</v>
      </c>
      <c r="L51" s="64" t="s">
        <v>473</v>
      </c>
      <c r="M51" s="64" t="s">
        <v>473</v>
      </c>
      <c r="N51" s="64" t="s">
        <v>473</v>
      </c>
      <c r="O51" s="65">
        <v>0</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2303</v>
      </c>
      <c r="L52" s="64">
        <v>2388</v>
      </c>
      <c r="M52" s="64">
        <v>2486</v>
      </c>
      <c r="N52" s="64">
        <v>2508</v>
      </c>
      <c r="O52" s="65">
        <v>2575</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1953</v>
      </c>
      <c r="L53" s="69">
        <v>1905</v>
      </c>
      <c r="M53" s="69">
        <v>1741</v>
      </c>
      <c r="N53" s="69">
        <v>1501</v>
      </c>
      <c r="O53" s="70">
        <v>1388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2016-05-01T06:55:02Z</cp:lastPrinted>
  <dcterms:created xsi:type="dcterms:W3CDTF">2016-02-15T00:31:48Z</dcterms:created>
  <dcterms:modified xsi:type="dcterms:W3CDTF">2016-05-09T03:38:19Z</dcterms:modified>
  <cp:category/>
</cp:coreProperties>
</file>