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9200" windowHeight="11025" tabRatio="6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DQ102" i="12" l="1"/>
  <c r="DL102" i="12"/>
  <c r="DG102" i="12"/>
  <c r="DB102" i="12"/>
  <c r="CW102" i="12"/>
  <c r="CR102" i="12"/>
  <c r="AU88" i="12"/>
  <c r="AP88" i="12"/>
  <c r="AF88" i="12"/>
  <c r="AU63" i="12"/>
  <c r="AP63" i="12"/>
  <c r="AF63" i="12"/>
  <c r="AP23"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<sst xmlns="http://schemas.openxmlformats.org/spreadsheetml/2006/main" count="1097" uniqueCount="619">
  <si>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</si>
  <si>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</si>
  <si>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</si>
  <si>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</si>
  <si>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</si>
  <si>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</si>
  <si>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</si>
  <si>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</si>
  <si>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</si>
  <si>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</si>
  <si>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</si>
  <si>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</si>
  <si>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</si>
  <si>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</si>
  <si>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</si>
  <si>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</si>
  <si>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</si>
  <si>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</si>
  <si>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</si>
  <si>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</si>
  <si>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</si>
  <si>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</si>
  <si>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</si>
  <si>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</si>
  <si>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</si>
  <si>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</si>
  <si>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</si>
  <si>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</si>
  <si>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</si>
  <si>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</si>
  <si>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</si>
  <si>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</si>
  <si>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</si>
  <si>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</si>
  <si>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</si>
  <si>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</si>
  <si>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</si>
  <si>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</si>
  <si>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</si>
  <si>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</si>
  <si>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</si>
  <si>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</si>
  <si>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</si>
  <si>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</si>
  <si>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</si>
  <si>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</si>
  <si>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</si>
  <si>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</si>
  <si>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</si>
  <si>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</si>
  <si>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</si>
  <si>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</si>
  <si>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</si>
  <si>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</si>
  <si>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</si>
  <si>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</si>
  <si>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</si>
  <si>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</si>
  <si>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</si>
  <si>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</si>
  <si>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</si>
  <si>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</si>
  <si>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</si>
  <si>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</si>
  <si>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</si>
  <si>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</si>
  <si>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</si>
  <si>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</si>
  <si>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</si>
  <si>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</si>
  <si>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</si>
  <si>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</si>
  <si>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</si>
  <si>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</si>
  <si>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</si>
  <si>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</si>
  <si>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</si>
  <si>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</si>
  <si>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</si>
  <si>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</si>
  <si>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</si>
  <si>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</si>
  <si>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</si>
  <si>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</si>
  <si>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</si>
  <si>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</si>
  <si>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</si>
  <si>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</si>
  <si>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</si>
  <si>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</si>
  <si>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</si>
  <si>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</si>
  <si>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</si>
  <si>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</si>
  <si>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</si>
  <si>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</si>
  <si>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</si>
  <si>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</si>
  <si>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</si>
  <si>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</si>
  <si>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</si>
  <si>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</si>
  <si>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</si>
  <si>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</si>
  <si>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</si>
  <si>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</si>
  <si>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</si>
  <si>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</si>
  <si>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</si>
  <si>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</si>
  <si>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</si>
  <si>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</si>
  <si>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</si>
  <si>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</si>
  <si>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</si>
  <si>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</si>
  <si>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</si>
  <si>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</si>
  <si>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</si>
  <si>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</si>
  <si>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</si>
  <si>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</si>
  <si>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</si>
  <si>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</si>
  <si>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</si>
  <si>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</si>
  <si>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</si>
  <si>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</si>
  <si>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</si>
  <si>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</si>
  <si>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</si>
  <si>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</si>
  <si>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</si>
  <si>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</si>
  <si>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</si>
  <si>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</si>
  <si>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</si>
  <si>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</si>
  <si>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</si>
  <si>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</si>
  <si>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</si>
  <si>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</si>
  <si>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</si>
  <si>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</si>
  <si>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</si>
  <si>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</si>
  <si>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</si>
  <si>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</si>
  <si>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</si>
  <si>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</si>
  <si>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</si>
  <si>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</si>
  <si>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</si>
  <si>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</si>
  <si>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</si>
  <si>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</si>
  <si>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</si>
  <si>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</si>
  <si>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</si>
  <si>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</si>
  <si>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</si>
  <si>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</si>
  <si>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</si>
  <si>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</si>
  <si>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</si>
  <si>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</si>
  <si>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</si>
  <si>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</si>
  <si>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</si>
  <si>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</si>
  <si>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</si>
  <si>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</si>
  <si>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</si>
  <si>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</si>
  <si>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</si>
  <si>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</si>
  <si>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</si>
  <si>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</si>
  <si>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</si>
  <si>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</si>
  <si>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</si>
  <si>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</si>
  <si>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</si>
  <si>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</si>
  <si>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</si>
  <si>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</si>
  <si>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</si>
  <si>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</si>
  <si>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</si>
  <si>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</si>
  <si>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</si>
  <si>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</si>
  <si>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</si>
  <si>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</si>
  <si>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</si>
  <si>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</si>
  <si>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</si>
  <si>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</si>
  <si>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</si>
  <si>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</si>
  <si>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</si>
  <si>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</si>
  <si>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</si>
  <si>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</si>
  <si>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</si>
  <si>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</si>
  <si>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</si>
  <si>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</si>
  <si>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</si>
  <si>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</si>
  <si>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</si>
  <si>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青森県五所川原市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</si>
  <si>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</si>
  <si>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</si>
  <si>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</si>
  <si>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</si>
  <si>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</si>
  <si>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</si>
  <si>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</si>
  <si>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</si>
  <si>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</si>
  <si>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</si>
  <si>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</si>
  <si>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</si>
  <si>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</si>
  <si>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</si>
  <si>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</si>
  <si>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</si>
  <si>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</si>
  <si>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</si>
  <si>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</si>
  <si>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</si>
  <si>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</si>
  <si>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</si>
  <si>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</si>
  <si>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</si>
  <si>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</si>
  <si>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</si>
  <si>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</si>
  <si>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</si>
  <si>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</si>
  <si>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</si>
  <si>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</si>
  <si>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</si>
  <si>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</si>
  <si>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</si>
  <si>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</si>
  <si>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</si>
  <si>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</si>
  <si>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</si>
  <si>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</si>
  <si>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</si>
  <si>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</si>
  <si>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</si>
  <si>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</si>
  <si>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</si>
  <si>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</si>
  <si>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</si>
  <si>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</si>
  <si>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</si>
  <si>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</si>
  <si>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</si>
  <si>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</si>
  <si>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</si>
  <si>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</si>
  <si>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</si>
  <si>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</si>
  <si>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</si>
  <si>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</si>
  <si>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</si>
  <si>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</si>
  <si>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</si>
  <si>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</si>
  <si>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</si>
  <si>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</si>
  <si>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</si>
  <si>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</si>
  <si>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</si>
  <si>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</si>
  <si>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</si>
  <si>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</si>
  <si>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</si>
  <si>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</si>
  <si>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</si>
  <si>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</si>
  <si>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</si>
  <si>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</si>
  <si>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</si>
  <si>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</si>
  <si>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</si>
  <si>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</si>
  <si>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</si>
  <si>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</si>
  <si>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</si>
  <si>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</si>
  <si>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</si>
  <si>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</si>
  <si>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</si>
  <si>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</si>
  <si>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</si>
  <si>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</si>
  <si>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</si>
  <si>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</si>
  <si>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</si>
  <si>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</si>
  <si>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</si>
  <si>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</si>
  <si>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</si>
  <si>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</si>
  <si>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</si>
  <si>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</si>
  <si>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</si>
  <si>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</si>
  <si>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</si>
  <si>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t>
    <phoneticPr fontId="5"/>
  </si>
  <si>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</si>
  <si>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</si>
  <si>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</si>
  <si>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</si>
  <si>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</si>
  <si>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</si>
  <si>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</si>
  <si>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</si>
  <si>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</si>
  <si>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</si>
  <si>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</si>
  <si>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</si>
  <si>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</si>
  <si>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</si>
  <si>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</si>
  <si>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</si>
  <si>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</si>
  <si>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</si>
  <si>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</si>
  <si>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</si>
  <si>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</si>
  <si>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</si>
  <si>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</si>
  <si>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</si>
  <si>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</si>
  <si>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</si>
  <si>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</si>
  <si>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</si>
  <si>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</si>
  <si>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</si>
  <si>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</si>
  <si>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</si>
  <si>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</si>
  <si>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</si>
  <si>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</si>
  <si>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</si>
  <si>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</si>
  <si>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</si>
  <si>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</si>
  <si>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</si>
  <si>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</si>
  <si>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</si>
  <si>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</si>
  <si>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</si>
  <si>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</si>
  <si>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</si>
  <si>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</si>
  <si>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青森県五所川原市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</si>
  <si>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</si>
  <si>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</si>
  <si>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</si>
  <si>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</si>
  <si>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</si>
  <si>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</si>
  <si>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</si>
  <si>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</si>
  <si>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</si>
  <si>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</si>
  <si>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</si>
  <si>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</si>
  <si>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</si>
  <si>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</si>
  <si>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</si>
  <si>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</si>
  <si>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</si>
  <si>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</si>
  <si>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</si>
  <si>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</si>
  <si>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</si>
  <si>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</si>
  <si>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</si>
  <si>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</si>
  <si>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</si>
  <si>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</si>
  <si>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</si>
  <si>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</si>
  <si>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</si>
  <si>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</si>
  <si>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</si>
  <si>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</si>
  <si>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</si>
  <si>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</si>
  <si>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</si>
  <si>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</si>
  <si>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</si>
  <si>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</si>
  <si>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</si>
  <si>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</si>
  <si>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</si>
  <si>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</si>
  <si>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</si>
  <si>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</si>
  <si>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</si>
  <si>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</si>
  <si>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</si>
  <si>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</si>
  <si>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</si>
  <si>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</si>
  <si>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</si>
  <si>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</si>
  <si>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</si>
  <si>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</si>
  <si>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</si>
  <si>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</si>
  <si>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</si>
  <si>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</si>
  <si>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</si>
  <si>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</si>
  <si>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</si>
  <si>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</si>
  <si>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</si>
  <si>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</si>
  <si>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</si>
  <si>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</si>
  <si>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</si>
  <si>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</si>
  <si>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</si>
  <si>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</si>
  <si>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</si>
  <si>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</si>
  <si>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</si>
  <si>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</si>
  <si>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</si>
  <si>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</si>
  <si>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</si>
  <si>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</si>
  <si>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</si>
  <si>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</si>
  <si>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</si>
  <si>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</si>
  <si>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</si>
  <si>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</si>
  <si>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</si>
  <si>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</si>
  <si>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</si>
  <si>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</si>
  <si>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</si>
  <si>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</si>
  <si>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</si>
  <si>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</si>
  <si>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</si>
  <si>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</si>
  <si>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</si>
  <si>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</si>
  <si>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</si>
  <si>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</si>
  <si>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</si>
  <si>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</si>
  <si>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</si>
  <si>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</si>
  <si>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</si>
  <si>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</si>
  <si>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</si>
  <si>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</si>
  <si>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</si>
  <si>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</si>
  <si>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</si>
  <si>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</si>
  <si>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</si>
  <si>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</si>
  <si>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</si>
  <si>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</si>
  <si>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</si>
  <si>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</si>
  <si>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</si>
  <si>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</si>
  <si>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</si>
  <si>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</si>
  <si>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</si>
  <si>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</si>
  <si>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</si>
  <si>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</si>
  <si>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</si>
  <si>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</si>
  <si>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</si>
  <si>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</si>
  <si>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</si>
  <si>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</si>
  <si>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</si>
  <si>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</si>
  <si>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</si>
  <si>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</si>
  <si>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</si>
  <si>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</si>
  <si>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</si>
  <si>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</si>
  <si>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</si>
  <si>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</si>
  <si>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</si>
  <si>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</si>
  <si>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</si>
  <si>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</si>
  <si>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</si>
  <si>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</si>
  <si>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</si>
  <si>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</si>
  <si>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</si>
  <si>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</si>
  <si>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</si>
  <si>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</si>
  <si>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</si>
  <si>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</si>
  <si>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</si>
  <si>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</si>
  <si>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</si>
  <si>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</si>
  <si>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</si>
  <si>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</si>
  <si>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</si>
  <si>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</si>
  <si>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</si>
  <si>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</si>
  <si>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</si>
  <si>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</si>
  <si>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</si>
  <si>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</si>
  <si>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</si>
  <si>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</si>
  <si>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</si>
  <si>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</si>
  <si>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</si>
  <si>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</si>
  <si>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</si>
  <si>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</si>
  <si>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</si>
  <si>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</si>
  <si>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</si>
  <si>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</si>
  <si>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</si>
  <si>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</si>
  <si>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</si>
  <si>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</si>
  <si>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</si>
  <si>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</si>
  <si>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</si>
  <si>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</si>
  <si>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</si>
  <si>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</si>
  <si>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</si>
  <si>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</si>
  <si>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</si>
  <si>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</si>
  <si>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</si>
  <si>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5.04</t>
  </si>
  <si>
    <t>▲ 0.30</t>
  </si>
  <si>
    <t>▲ 3.10</t>
  </si>
  <si>
    <t>▲ 7.25</t>
  </si>
  <si>
    <t>▲ 0.96</t>
  </si>
  <si>
    <t>水道事業会計</t>
  </si>
  <si>
    <t>一般会計</t>
  </si>
  <si>
    <t>国民健康保険事業勘定特別会計</t>
  </si>
  <si>
    <t>介護保険特別会計</t>
  </si>
  <si>
    <t>工業用水道事業会計</t>
  </si>
  <si>
    <t>下水道事業会計</t>
  </si>
  <si>
    <t>国民健康保険医科診療施設勘定特別会計</t>
  </si>
  <si>
    <t>高等看護学院特別会計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</si>
  <si>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</si>
  <si>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</si>
  <si>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</si>
  <si>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</si>
  <si>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</si>
  <si>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</si>
  <si>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</si>
  <si>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</si>
  <si>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</si>
  <si>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五所川原地区消防事務組合</t>
  </si>
  <si>
    <t>西北五環境整備事務組合</t>
  </si>
  <si>
    <t>つがる西北五広域連合</t>
  </si>
  <si>
    <t>西北五広域福祉事務組合</t>
  </si>
  <si>
    <t>津軽広域水道企業団津軽事業部</t>
  </si>
  <si>
    <t>津軽広域水道企業団西北事業部</t>
  </si>
  <si>
    <t>青森県市町村総合事務組合</t>
  </si>
  <si>
    <t>青森県市町村職員退職手当組合</t>
  </si>
  <si>
    <t>青森県後期高齢者医療広域連合</t>
  </si>
  <si>
    <t>青森県市長会館管理組合</t>
  </si>
  <si>
    <t>青森県交通災害共済組合</t>
  </si>
  <si>
    <t>一般会計</t>
    <rPh sb="0" eb="2">
      <t>イッパン</t>
    </rPh>
    <rPh sb="2" eb="4">
      <t>カイケイ</t>
    </rPh>
    <phoneticPr fontId="2"/>
  </si>
  <si>
    <t>病院事業会計</t>
    <rPh sb="0" eb="2">
      <t>ビョウイン</t>
    </rPh>
    <rPh sb="2" eb="4">
      <t>ジギョウ</t>
    </rPh>
    <rPh sb="4" eb="6">
      <t>カイケイ</t>
    </rPh>
    <phoneticPr fontId="2"/>
  </si>
  <si>
    <t>交通災害共済事業会計</t>
    <phoneticPr fontId="2"/>
  </si>
  <si>
    <t>水道事業会計</t>
    <rPh sb="0" eb="2">
      <t>スイドウ</t>
    </rPh>
    <rPh sb="2" eb="4">
      <t>ジギョウ</t>
    </rPh>
    <rPh sb="4" eb="6">
      <t>カイケイ</t>
    </rPh>
    <phoneticPr fontId="2"/>
  </si>
  <si>
    <t>-</t>
    <phoneticPr fontId="2"/>
  </si>
  <si>
    <t>五所川原市体育協会</t>
    <rPh sb="0" eb="5">
      <t>ゴショガワラシ</t>
    </rPh>
    <rPh sb="5" eb="7">
      <t>タイイク</t>
    </rPh>
    <rPh sb="7" eb="9">
      <t>キョウカイ</t>
    </rPh>
    <phoneticPr fontId="2"/>
  </si>
  <si>
    <t>十三湖環境整備株式会社</t>
    <rPh sb="0" eb="3">
      <t>ジュウサンコ</t>
    </rPh>
    <rPh sb="3" eb="5">
      <t>カンキョウ</t>
    </rPh>
    <rPh sb="5" eb="7">
      <t>セイビ</t>
    </rPh>
    <rPh sb="7" eb="11">
      <t>カブシキガイシャ</t>
    </rPh>
    <phoneticPr fontId="2"/>
  </si>
  <si>
    <t>-</t>
    <phoneticPr fontId="2"/>
  </si>
  <si>
    <t>出資割合59.5％</t>
    <rPh sb="0" eb="2">
      <t>シュッシ</t>
    </rPh>
    <rPh sb="2" eb="4">
      <t>ワリアイ</t>
    </rPh>
    <phoneticPr fontId="2"/>
  </si>
  <si>
    <t>出資割合51.9％</t>
    <rPh sb="0" eb="2">
      <t>シュッシ</t>
    </rPh>
    <rPh sb="2" eb="4">
      <t>ワリアイ</t>
    </rPh>
    <phoneticPr fontId="2"/>
  </si>
  <si>
    <t>地域振興基金</t>
    <rPh sb="0" eb="2">
      <t>チイキ</t>
    </rPh>
    <rPh sb="2" eb="4">
      <t>シンコウ</t>
    </rPh>
    <rPh sb="4" eb="6">
      <t>キキン</t>
    </rPh>
    <phoneticPr fontId="2"/>
  </si>
  <si>
    <t>公共施設等整備基金</t>
    <rPh sb="0" eb="2">
      <t>コウキョウ</t>
    </rPh>
    <rPh sb="2" eb="5">
      <t>シセツトウ</t>
    </rPh>
    <rPh sb="5" eb="7">
      <t>セイビ</t>
    </rPh>
    <rPh sb="7" eb="9">
      <t>キキン</t>
    </rPh>
    <phoneticPr fontId="2"/>
  </si>
  <si>
    <t>-</t>
    <phoneticPr fontId="2"/>
  </si>
  <si>
    <t>-</t>
    <phoneticPr fontId="2"/>
  </si>
  <si>
    <t>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</si>
  <si>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</si>
  <si>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</si>
  <si>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</si>
  <si>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</si>
  <si>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</si>
  <si>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</si>
  <si>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</si>
  <si>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</si>
  <si>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</si>
  <si>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</si>
  <si>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</si>
  <si>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及び将来負担比率は類似団体と比較して高いものの、両指標とも減少傾向にある。これは、過疎対策事業債や合併特例債など元利償還金に対する交付税措置が厚い地方債の活用比を高くしたことが要因と考えられる。
　しかし今後平成25年度～平成30年度に新本庁舎の建設に際して発行した地方債の償還が徐々に始まり、実質公債費比率が上昇していくことが考えられるため、これまで以上に公債費の適正化に取り組んでいく必要がある。</t>
    <rPh sb="110" eb="112">
      <t>コンゴ</t>
    </rPh>
    <rPh sb="112" eb="114">
      <t>ヘイセイ</t>
    </rPh>
    <rPh sb="116" eb="117">
      <t>ネン</t>
    </rPh>
    <rPh sb="117" eb="118">
      <t>ド</t>
    </rPh>
    <rPh sb="119" eb="121">
      <t>ヘイセイ</t>
    </rPh>
    <rPh sb="123" eb="125">
      <t>ネンド</t>
    </rPh>
    <rPh sb="126" eb="127">
      <t>シン</t>
    </rPh>
    <rPh sb="127" eb="128">
      <t>ホン</t>
    </rPh>
    <rPh sb="128" eb="130">
      <t>チョウシャ</t>
    </rPh>
    <rPh sb="131" eb="133">
      <t>ケンセツ</t>
    </rPh>
    <rPh sb="134" eb="135">
      <t>サイ</t>
    </rPh>
    <rPh sb="137" eb="139">
      <t>ハッコウ</t>
    </rPh>
    <rPh sb="141" eb="144">
      <t>チホウサイ</t>
    </rPh>
    <rPh sb="145" eb="147">
      <t>ショウカン</t>
    </rPh>
    <rPh sb="148" eb="150">
      <t>ジョジョ</t>
    </rPh>
    <rPh sb="151" eb="152">
      <t>ハジ</t>
    </rPh>
    <rPh sb="155" eb="157">
      <t>ジッシツ</t>
    </rPh>
    <rPh sb="157" eb="159">
      <t>コウサイ</t>
    </rPh>
    <rPh sb="159" eb="160">
      <t>ヒ</t>
    </rPh>
    <rPh sb="160" eb="162">
      <t>ヒリツ</t>
    </rPh>
    <rPh sb="163" eb="165">
      <t>ジョウショウ</t>
    </rPh>
    <rPh sb="172" eb="173">
      <t>カンガ</t>
    </rPh>
    <rPh sb="184" eb="186">
      <t>イジョウ</t>
    </rPh>
    <rPh sb="187" eb="190">
      <t>コウサイヒ</t>
    </rPh>
    <rPh sb="191" eb="194">
      <t>テキセイカ</t>
    </rPh>
    <rPh sb="195" eb="196">
      <t>ト</t>
    </rPh>
    <rPh sb="197" eb="198">
      <t>ク</t>
    </rPh>
    <rPh sb="202" eb="204">
      <t>ヒツヨウ</t>
    </rPh>
    <phoneticPr fontId="5"/>
  </si>
  <si>
    <t>　将来負担比率は類似団体よりも高くなっているが、有形固定資産減価償却率については類似団体を下回っている。
　その主な要因としては、将来負担比率の増加については平成２５年度から平成３０年度にかけて実施された本庁舎建設事業・本庁舎整備事業に係る既発債の発行によるもの、有形固定資産減価償却率の減少については、公営住宅の除却及び新設、また本庁舎の新設によるものと考えられる。
　今後は公共施設等総合管理計画に基づき、利用状況や老朽度を考慮した施設数及び保有総面積の縮減を図り、持続可能な施設管理に取り組んでいく。</t>
    <rPh sb="24" eb="26">
      <t>ユウケイ</t>
    </rPh>
    <rPh sb="26" eb="28">
      <t>コテイ</t>
    </rPh>
    <rPh sb="28" eb="30">
      <t>シサン</t>
    </rPh>
    <rPh sb="30" eb="32">
      <t>ゲンカ</t>
    </rPh>
    <rPh sb="32" eb="34">
      <t>ショウキャク</t>
    </rPh>
    <rPh sb="34" eb="35">
      <t>リツ</t>
    </rPh>
    <rPh sb="40" eb="42">
      <t>ルイジ</t>
    </rPh>
    <rPh sb="42" eb="44">
      <t>ダンタイ</t>
    </rPh>
    <rPh sb="45" eb="47">
      <t>シタマワ</t>
    </rPh>
    <rPh sb="65" eb="67">
      <t>ショウライ</t>
    </rPh>
    <rPh sb="67" eb="69">
      <t>フタン</t>
    </rPh>
    <rPh sb="69" eb="71">
      <t>ヒリツ</t>
    </rPh>
    <rPh sb="72" eb="74">
      <t>ゾウカ</t>
    </rPh>
    <rPh sb="132" eb="134">
      <t>ユウケイ</t>
    </rPh>
    <rPh sb="134" eb="136">
      <t>コテイ</t>
    </rPh>
    <rPh sb="136" eb="138">
      <t>シサン</t>
    </rPh>
    <rPh sb="138" eb="140">
      <t>ゲンカ</t>
    </rPh>
    <rPh sb="140" eb="142">
      <t>ショウキャク</t>
    </rPh>
    <rPh sb="142" eb="143">
      <t>リツ</t>
    </rPh>
    <rPh sb="144" eb="146">
      <t>ゲンショウ</t>
    </rPh>
    <rPh sb="152" eb="154">
      <t>コウエイ</t>
    </rPh>
    <rPh sb="154" eb="156">
      <t>ジュウタク</t>
    </rPh>
    <rPh sb="157" eb="159">
      <t>ジョキャク</t>
    </rPh>
    <rPh sb="159" eb="160">
      <t>オヨ</t>
    </rPh>
    <rPh sb="161" eb="163">
      <t>シンセツ</t>
    </rPh>
    <rPh sb="166" eb="167">
      <t>ホン</t>
    </rPh>
    <rPh sb="167" eb="169">
      <t>チョウシャ</t>
    </rPh>
    <rPh sb="170" eb="172">
      <t>シンセツ</t>
    </rPh>
    <rPh sb="178" eb="17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</si>
</sst>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7" fillId="8" borderId="133" xfId="15" applyNumberFormat="1" applyFont="1" applyFill="1" applyBorder="1" applyAlignment="1" applyProtection="1">
      <alignment horizontal="right" vertical="center" shrinkToFit="1"/>
      <protection locked="0"/>
    </xf>
    <xf numFmtId="177" fontId="37" fillId="8" borderId="134" xfId="15" applyNumberFormat="1" applyFont="1" applyFill="1" applyBorder="1" applyAlignment="1" applyProtection="1">
      <alignment horizontal="right" vertical="center" shrinkToFit="1"/>
      <protection locked="0"/>
    </xf>
    <xf numFmtId="177" fontId="37" fillId="8" borderId="130" xfId="15" applyNumberFormat="1" applyFont="1" applyFill="1" applyBorder="1" applyAlignment="1" applyProtection="1">
      <alignment horizontal="right" vertical="center" shrinkToFit="1"/>
      <protection locked="0"/>
    </xf>
    <xf numFmtId="177" fontId="37" fillId="8" borderId="18" xfId="15" applyNumberFormat="1" applyFont="1" applyFill="1" applyBorder="1" applyAlignment="1" applyProtection="1">
      <alignment horizontal="right" vertical="center" shrinkToFit="1"/>
      <protection locked="0"/>
    </xf>
    <xf numFmtId="177" fontId="37" fillId="8" borderId="18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7" fillId="8" borderId="131" xfId="12" applyNumberFormat="1" applyFont="1" applyFill="1" applyBorder="1" applyAlignment="1" applyProtection="1">
      <alignment horizontal="right" vertical="center" shrinkToFit="1"/>
      <protection locked="0"/>
    </xf>
    <xf numFmtId="177" fontId="37" fillId="8" borderId="129" xfId="12" applyNumberFormat="1" applyFont="1" applyFill="1" applyBorder="1" applyAlignment="1" applyProtection="1">
      <alignment horizontal="right" vertical="center" shrinkToFit="1"/>
      <protection locked="0"/>
    </xf>
    <xf numFmtId="177" fontId="37" fillId="8" borderId="132" xfId="12" applyNumberFormat="1" applyFont="1" applyFill="1" applyBorder="1" applyAlignment="1" applyProtection="1">
      <alignment horizontal="right" vertical="center" shrinkToFit="1"/>
      <protection locked="0"/>
    </xf>
    <xf numFmtId="177" fontId="37" fillId="8" borderId="133"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7" fillId="8" borderId="134" xfId="12" applyNumberFormat="1" applyFont="1" applyFill="1" applyBorder="1" applyAlignment="1" applyProtection="1">
      <alignment horizontal="right" vertical="center" shrinkToFit="1"/>
      <protection locked="0"/>
    </xf>
    <xf numFmtId="0" fontId="37" fillId="8" borderId="129" xfId="12" applyNumberFormat="1" applyFont="1" applyFill="1" applyBorder="1" applyAlignment="1" applyProtection="1">
      <alignment horizontal="left" vertical="center" shrinkToFit="1"/>
      <protection locked="0"/>
    </xf>
    <xf numFmtId="0" fontId="37"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wrapText="1"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7" fillId="8" borderId="44" xfId="12" applyNumberFormat="1" applyFont="1" applyFill="1" applyBorder="1" applyAlignment="1" applyProtection="1">
      <alignment horizontal="right" vertical="center" shrinkToFit="1"/>
      <protection locked="0"/>
    </xf>
    <xf numFmtId="177" fontId="37" fillId="8" borderId="18" xfId="12" applyNumberFormat="1" applyFont="1" applyFill="1" applyBorder="1" applyAlignment="1" applyProtection="1">
      <alignment horizontal="right" vertical="center" shrinkToFit="1"/>
      <protection locked="0"/>
    </xf>
    <xf numFmtId="177" fontId="37"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7B91-4DB8-877F-3CE8CD5E30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63013</c:v>
                </c:pt>
                <c:pt idx="1">
                  <c:v>103032</c:v>
                </c:pt>
                <c:pt idx="2">
                  <c:v>73796</c:v>
                </c:pt>
                <c:pt idx="3">
                  <c:v>141798</c:v>
                </c:pt>
                <c:pt idx="4">
                  <c:v>55728</c:v>
                </c:pt>
              </c:numCache>
            </c:numRef>
          </c:val>
          <c:smooth val="0"/>
          <c:extLst>
            <c:ext xmlns:c16="http://schemas.microsoft.com/office/drawing/2014/chart" uri="{C3380CC4-5D6E-409C-BE32-E72D297353CC}">
              <c16:uniqueId val="{00000001-7B91-4DB8-877F-3CE8CD5E303C}"/>
            </c:ext>
          </c:extLst>
        </c:ser>
        <c:dLbls>
          <c:showLegendKey val="0"/>
          <c:showVal val="0"/>
          <c:showCatName val="0"/>
          <c:showSerName val="0"/>
          <c:showPercent val="0"/>
          <c:showBubbleSize val="0"/>
        </c:dLbls>
        <c:marker val="1"/>
        <c:smooth val="0"/>
        <c:axId val="374976728"/>
        <c:axId val="374979864"/>
      </c:lineChart>
      <c:catAx>
        <c:axId val="374976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979864"/>
        <c:crosses val="autoZero"/>
        <c:auto val="1"/>
        <c:lblAlgn val="ctr"/>
        <c:lblOffset val="100"/>
        <c:tickLblSkip val="1"/>
        <c:tickMarkSkip val="1"/>
        <c:noMultiLvlLbl val="0"/>
      </c:catAx>
      <c:valAx>
        <c:axId val="3749798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976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2.57</c:v>
                </c:pt>
                <c:pt idx="1">
                  <c:v>4.18</c:v>
                </c:pt>
                <c:pt idx="2">
                  <c:v>4.4000000000000004</c:v>
                </c:pt>
                <c:pt idx="3">
                  <c:v>2.38</c:v>
                </c:pt>
                <c:pt idx="4">
                  <c:v>3.88</c:v>
                </c:pt>
              </c:numCache>
            </c:numRef>
          </c:val>
          <c:extLst>
            <c:ext xmlns:c16="http://schemas.microsoft.com/office/drawing/2014/chart" uri="{C3380CC4-5D6E-409C-BE32-E72D297353CC}">
              <c16:uniqueId val="{00000000-2113-42D3-9799-43FFF9E356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2.97</c:v>
                </c:pt>
                <c:pt idx="1">
                  <c:v>3.58</c:v>
                </c:pt>
                <c:pt idx="2">
                  <c:v>4.62</c:v>
                </c:pt>
                <c:pt idx="3">
                  <c:v>3.6</c:v>
                </c:pt>
                <c:pt idx="4">
                  <c:v>3.49</c:v>
                </c:pt>
              </c:numCache>
            </c:numRef>
          </c:val>
          <c:extLst>
            <c:ext xmlns:c16="http://schemas.microsoft.com/office/drawing/2014/chart" uri="{C3380CC4-5D6E-409C-BE32-E72D297353CC}">
              <c16:uniqueId val="{00000001-2113-42D3-9799-43FFF9E356E9}"/>
            </c:ext>
          </c:extLst>
        </c:ser>
        <c:dLbls>
          <c:showLegendKey val="0"/>
          <c:showVal val="0"/>
          <c:showCatName val="0"/>
          <c:showSerName val="0"/>
          <c:showPercent val="0"/>
          <c:showBubbleSize val="0"/>
        </c:dLbls>
        <c:gapWidth val="250"/>
        <c:overlap val="100"/>
        <c:axId val="374977512"/>
        <c:axId val="435524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-5.04</c:v>
                </c:pt>
                <c:pt idx="1">
                  <c:v>-0.3</c:v>
                </c:pt>
                <c:pt idx="2">
                  <c:v>-3.1</c:v>
                </c:pt>
                <c:pt idx="3">
                  <c:v>-7.25</c:v>
                </c:pt>
                <c:pt idx="4">
                  <c:v>-0.96</c:v>
                </c:pt>
              </c:numCache>
            </c:numRef>
          </c:val>
          <c:smooth val="0"/>
          <c:extLst>
            <c:ext xmlns:c16="http://schemas.microsoft.com/office/drawing/2014/chart" uri="{C3380CC4-5D6E-409C-BE32-E72D297353CC}">
              <c16:uniqueId val="{00000002-2113-42D3-9799-43FFF9E356E9}"/>
            </c:ext>
          </c:extLst>
        </c:ser>
        <c:dLbls>
          <c:showLegendKey val="0"/>
          <c:showVal val="0"/>
          <c:showCatName val="0"/>
          <c:showSerName val="0"/>
          <c:showPercent val="0"/>
          <c:showBubbleSize val="0"/>
        </c:dLbls>
        <c:marker val="1"/>
        <c:smooth val="0"/>
        <c:axId val="374977512"/>
        <c:axId val="435524024"/>
      </c:lineChart>
      <c:catAx>
        <c:axId val="37497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524024"/>
        <c:crosses val="autoZero"/>
        <c:auto val="1"/>
        <c:lblAlgn val="ctr"/>
        <c:lblOffset val="100"/>
        <c:tickLblSkip val="1"/>
        <c:tickMarkSkip val="1"/>
        <c:noMultiLvlLbl val="0"/>
      </c:catAx>
      <c:valAx>
        <c:axId val="43552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97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c:v>
                </c:pt>
                <c:pt idx="2">
                  <c:v>#N/A</c:v>
                </c:pt>
                <c:pt idx="3">
                  <c:v>0.24</c:v>
                </c:pt>
                <c:pt idx="4">
                  <c:v>#N/A</c:v>
                </c:pt>
                <c:pt idx="5">
                  <c:v>0.17</c:v>
                </c:pt>
                <c:pt idx="6">
                  <c:v>#N/A</c:v>
                </c:pt>
                <c:pt idx="7">
                  <c:v>0.14000000000000001</c:v>
                </c:pt>
                <c:pt idx="8">
                  <c:v>#N/A</c:v>
                </c:pt>
                <c:pt idx="9">
                  <c:v>0.06</c:v>
                </c:pt>
              </c:numCache>
            </c:numRef>
          </c:val>
          <c:extLst>
            <c:ext xmlns:c16="http://schemas.microsoft.com/office/drawing/2014/chart" uri="{C3380CC4-5D6E-409C-BE32-E72D297353CC}">
              <c16:uniqueId val="{00000000-8241-41AD-9E65-69B2623AAC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41-41AD-9E65-69B2623AACCD}"/>
            </c:ext>
          </c:extLst>
        </c:ser>
        <c:ser>
          <c:idx val="2"/>
          <c:order val="2"/>
          <c:tx>
            <c:strRef>
              <c:f>データシート!$A$29</c:f>
              <c:strCache>
                <c:ptCount val="1"/>
                <c:pt idx="0">
                  <c:v>高等看護学院特別会計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0.05</c:v>
                </c:pt>
                <c:pt idx="4">
                  <c:v>#N/A</c:v>
                </c:pt>
                <c:pt idx="5">
                  <c:v>0.13</c:v>
                </c:pt>
                <c:pt idx="6">
                  <c:v>#N/A</c:v>
                </c:pt>
                <c:pt idx="7">
                  <c:v>0.18</c:v>
                </c:pt>
                <c:pt idx="8">
                  <c:v>#N/A</c:v>
                </c:pt>
                <c:pt idx="9">
                  <c:v>0.09</c:v>
                </c:pt>
              </c:numCache>
            </c:numRef>
          </c:val>
          <c:extLst>
            <c:ext xmlns:c16="http://schemas.microsoft.com/office/drawing/2014/chart" uri="{C3380CC4-5D6E-409C-BE32-E72D297353CC}">
              <c16:uniqueId val="{00000002-8241-41AD-9E65-69B2623AACCD}"/>
            </c:ext>
          </c:extLst>
        </c:ser>
        <c:ser>
          <c:idx val="3"/>
          <c:order val="3"/>
          <c:tx>
            <c:strRef>
              <c:f>データシート!$A$30</c:f>
              <c:strCache>
                <c:ptCount val="1"/>
                <c:pt idx="0">
                  <c:v>国民健康保険医科診療施設勘定特別会計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0.26</c:v>
                </c:pt>
                <c:pt idx="4">
                  <c:v>#N/A</c:v>
                </c:pt>
                <c:pt idx="5">
                  <c:v>0.28999999999999998</c:v>
                </c:pt>
                <c:pt idx="6">
                  <c:v>#N/A</c:v>
                </c:pt>
                <c:pt idx="7">
                  <c:v>0.32</c:v>
                </c:pt>
                <c:pt idx="8">
                  <c:v>#N/A</c:v>
                </c:pt>
                <c:pt idx="9">
                  <c:v>0.35</c:v>
                </c:pt>
              </c:numCache>
            </c:numRef>
          </c:val>
          <c:extLst>
            <c:ext xmlns:c16="http://schemas.microsoft.com/office/drawing/2014/chart" uri="{C3380CC4-5D6E-409C-BE32-E72D297353CC}">
              <c16:uniqueId val="{00000003-8241-41AD-9E65-69B2623AACC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0.82</c:v>
                </c:pt>
                <c:pt idx="2">
                  <c:v>#N/A</c:v>
                </c:pt>
                <c:pt idx="3">
                  <c:v>1.06</c:v>
                </c:pt>
                <c:pt idx="4">
                  <c:v>#N/A</c:v>
                </c:pt>
                <c:pt idx="5">
                  <c:v>1.17</c:v>
                </c:pt>
                <c:pt idx="6">
                  <c:v>#N/A</c:v>
                </c:pt>
                <c:pt idx="7">
                  <c:v>1.02</c:v>
                </c:pt>
                <c:pt idx="8">
                  <c:v>#N/A</c:v>
                </c:pt>
                <c:pt idx="9">
                  <c:v>1.04</c:v>
                </c:pt>
              </c:numCache>
            </c:numRef>
          </c:val>
          <c:extLst>
            <c:ext xmlns:c16="http://schemas.microsoft.com/office/drawing/2014/chart" uri="{C3380CC4-5D6E-409C-BE32-E72D297353CC}">
              <c16:uniqueId val="{00000004-8241-41AD-9E65-69B2623AACCD}"/>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0.54</c:v>
                </c:pt>
                <c:pt idx="2">
                  <c:v>#N/A</c:v>
                </c:pt>
                <c:pt idx="3">
                  <c:v>0.66</c:v>
                </c:pt>
                <c:pt idx="4">
                  <c:v>#N/A</c:v>
                </c:pt>
                <c:pt idx="5">
                  <c:v>0.8</c:v>
                </c:pt>
                <c:pt idx="6">
                  <c:v>#N/A</c:v>
                </c:pt>
                <c:pt idx="7">
                  <c:v>1.03</c:v>
                </c:pt>
                <c:pt idx="8">
                  <c:v>#N/A</c:v>
                </c:pt>
                <c:pt idx="9">
                  <c:v>1.31</c:v>
                </c:pt>
              </c:numCache>
            </c:numRef>
          </c:val>
          <c:extLst>
            <c:ext xmlns:c16="http://schemas.microsoft.com/office/drawing/2014/chart" uri="{C3380CC4-5D6E-409C-BE32-E72D297353CC}">
              <c16:uniqueId val="{00000005-8241-41AD-9E65-69B2623AACC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1.39</c:v>
                </c:pt>
                <c:pt idx="4">
                  <c:v>#N/A</c:v>
                </c:pt>
                <c:pt idx="5">
                  <c:v>1.41</c:v>
                </c:pt>
                <c:pt idx="6">
                  <c:v>#N/A</c:v>
                </c:pt>
                <c:pt idx="7">
                  <c:v>1.25</c:v>
                </c:pt>
                <c:pt idx="8">
                  <c:v>#N/A</c:v>
                </c:pt>
                <c:pt idx="9">
                  <c:v>1.5</c:v>
                </c:pt>
              </c:numCache>
            </c:numRef>
          </c:val>
          <c:extLst>
            <c:ext xmlns:c16="http://schemas.microsoft.com/office/drawing/2014/chart" uri="{C3380CC4-5D6E-409C-BE32-E72D297353CC}">
              <c16:uniqueId val="{00000006-8241-41AD-9E65-69B2623AACCD}"/>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c:v>
                </c:pt>
                <c:pt idx="2">
                  <c:v>#N/A</c:v>
                </c:pt>
                <c:pt idx="3">
                  <c:v>0.21</c:v>
                </c:pt>
                <c:pt idx="4">
                  <c:v>#N/A</c:v>
                </c:pt>
                <c:pt idx="5">
                  <c:v>1.64</c:v>
                </c:pt>
                <c:pt idx="6">
                  <c:v>#N/A</c:v>
                </c:pt>
                <c:pt idx="7">
                  <c:v>2.3199999999999998</c:v>
                </c:pt>
                <c:pt idx="8">
                  <c:v>#N/A</c:v>
                </c:pt>
                <c:pt idx="9">
                  <c:v>1.67</c:v>
                </c:pt>
              </c:numCache>
            </c:numRef>
          </c:val>
          <c:extLst>
            <c:ext xmlns:c16="http://schemas.microsoft.com/office/drawing/2014/chart" uri="{C3380CC4-5D6E-409C-BE32-E72D297353CC}">
              <c16:uniqueId val="{00000007-8241-41AD-9E65-69B2623AAC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2.54</c:v>
                </c:pt>
                <c:pt idx="2">
                  <c:v>#N/A</c:v>
                </c:pt>
                <c:pt idx="3">
                  <c:v>4.12</c:v>
                </c:pt>
                <c:pt idx="4">
                  <c:v>#N/A</c:v>
                </c:pt>
                <c:pt idx="5">
                  <c:v>4.2699999999999996</c:v>
                </c:pt>
                <c:pt idx="6">
                  <c:v>#N/A</c:v>
                </c:pt>
                <c:pt idx="7">
                  <c:v>2.19</c:v>
                </c:pt>
                <c:pt idx="8">
                  <c:v>#N/A</c:v>
                </c:pt>
                <c:pt idx="9">
                  <c:v>3.79</c:v>
                </c:pt>
              </c:numCache>
            </c:numRef>
          </c:val>
          <c:extLst>
            <c:ext xmlns:c16="http://schemas.microsoft.com/office/drawing/2014/chart" uri="{C3380CC4-5D6E-409C-BE32-E72D297353CC}">
              <c16:uniqueId val="{00000008-8241-41AD-9E65-69B2623AACC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c:v>
                </c:pt>
                <c:pt idx="2">
                  <c:v>#N/A</c:v>
                </c:pt>
                <c:pt idx="3">
                  <c:v>5.16</c:v>
                </c:pt>
                <c:pt idx="4">
                  <c:v>#N/A</c:v>
                </c:pt>
                <c:pt idx="5">
                  <c:v>6.07</c:v>
                </c:pt>
                <c:pt idx="6">
                  <c:v>#N/A</c:v>
                </c:pt>
                <c:pt idx="7">
                  <c:v>6.34</c:v>
                </c:pt>
                <c:pt idx="8">
                  <c:v>#N/A</c:v>
                </c:pt>
                <c:pt idx="9">
                  <c:v>5.81</c:v>
                </c:pt>
              </c:numCache>
            </c:numRef>
          </c:val>
          <c:extLst>
            <c:ext xmlns:c16="http://schemas.microsoft.com/office/drawing/2014/chart" uri="{C3380CC4-5D6E-409C-BE32-E72D297353CC}">
              <c16:uniqueId val="{00000009-8241-41AD-9E65-69B2623AACCD}"/>
            </c:ext>
          </c:extLst>
        </c:ser>
        <c:dLbls>
          <c:showLegendKey val="0"/>
          <c:showVal val="0"/>
          <c:showCatName val="0"/>
          <c:showSerName val="0"/>
          <c:showPercent val="0"/>
          <c:showBubbleSize val="0"/>
        </c:dLbls>
        <c:gapWidth val="150"/>
        <c:overlap val="100"/>
        <c:axId val="435526768"/>
        <c:axId val="435522848"/>
      </c:barChart>
      <c:catAx>
        <c:axId val="43552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522848"/>
        <c:crosses val="autoZero"/>
        <c:auto val="1"/>
        <c:lblAlgn val="ctr"/>
        <c:lblOffset val="100"/>
        <c:tickLblSkip val="1"/>
        <c:tickMarkSkip val="1"/>
        <c:noMultiLvlLbl val="0"/>
      </c:catAx>
      <c:valAx>
        <c:axId val="43552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52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3419</c:v>
                </c:pt>
                <c:pt idx="5">
                  <c:v>3403</c:v>
                </c:pt>
                <c:pt idx="8">
                  <c:v>3369</c:v>
                </c:pt>
                <c:pt idx="11">
                  <c:v>3553</c:v>
                </c:pt>
                <c:pt idx="14">
                  <c:v>3456</c:v>
                </c:pt>
              </c:numCache>
            </c:numRef>
          </c:val>
          <c:extLst>
            <c:ext xmlns:c16="http://schemas.microsoft.com/office/drawing/2014/chart" uri="{C3380CC4-5D6E-409C-BE32-E72D297353CC}">
              <c16:uniqueId val="{00000000-18A0-442F-8E87-52A47649C1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1</c:v>
                </c:pt>
                <c:pt idx="9">
                  <c:v>1</c:v>
                </c:pt>
                <c:pt idx="12">
                  <c:v>0</c:v>
                </c:pt>
              </c:numCache>
            </c:numRef>
          </c:val>
          <c:extLst>
            <c:ext xmlns:c16="http://schemas.microsoft.com/office/drawing/2014/chart" uri="{C3380CC4-5D6E-409C-BE32-E72D297353CC}">
              <c16:uniqueId val="{00000001-18A0-442F-8E87-52A47649C1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c:v>
                </c:pt>
                <c:pt idx="3">
                  <c:v>41</c:v>
                </c:pt>
                <c:pt idx="6">
                  <c:v>40</c:v>
                </c:pt>
                <c:pt idx="9">
                  <c:v>41</c:v>
                </c:pt>
                <c:pt idx="12">
                  <c:v>1</c:v>
                </c:pt>
              </c:numCache>
            </c:numRef>
          </c:val>
          <c:extLst>
            <c:ext xmlns:c16="http://schemas.microsoft.com/office/drawing/2014/chart" uri="{C3380CC4-5D6E-409C-BE32-E72D297353CC}">
              <c16:uniqueId val="{00000002-18A0-442F-8E87-52A47649C1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56</c:v>
                </c:pt>
                <c:pt idx="3">
                  <c:v>162</c:v>
                </c:pt>
                <c:pt idx="6">
                  <c:v>162</c:v>
                </c:pt>
                <c:pt idx="9">
                  <c:v>157</c:v>
                </c:pt>
                <c:pt idx="12">
                  <c:v>180</c:v>
                </c:pt>
              </c:numCache>
            </c:numRef>
          </c:val>
          <c:extLst>
            <c:ext xmlns:c16="http://schemas.microsoft.com/office/drawing/2014/chart" uri="{C3380CC4-5D6E-409C-BE32-E72D297353CC}">
              <c16:uniqueId val="{00000003-18A0-442F-8E87-52A47649C1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377</c:v>
                </c:pt>
                <c:pt idx="3">
                  <c:v>355</c:v>
                </c:pt>
                <c:pt idx="6">
                  <c:v>324</c:v>
                </c:pt>
                <c:pt idx="9">
                  <c:v>141</c:v>
                </c:pt>
                <c:pt idx="12">
                  <c:v>119</c:v>
                </c:pt>
              </c:numCache>
            </c:numRef>
          </c:val>
          <c:extLst>
            <c:ext xmlns:c16="http://schemas.microsoft.com/office/drawing/2014/chart" uri="{C3380CC4-5D6E-409C-BE32-E72D297353CC}">
              <c16:uniqueId val="{00000004-18A0-442F-8E87-52A47649C1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A0-442F-8E87-52A47649C1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A0-442F-8E87-52A47649C1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4778</c:v>
                </c:pt>
                <c:pt idx="3">
                  <c:v>4695</c:v>
                </c:pt>
                <c:pt idx="6">
                  <c:v>4654</c:v>
                </c:pt>
                <c:pt idx="9">
                  <c:v>4817</c:v>
                </c:pt>
                <c:pt idx="12">
                  <c:v>4645</c:v>
                </c:pt>
              </c:numCache>
            </c:numRef>
          </c:val>
          <c:extLst>
            <c:ext xmlns:c16="http://schemas.microsoft.com/office/drawing/2014/chart" uri="{C3380CC4-5D6E-409C-BE32-E72D297353CC}">
              <c16:uniqueId val="{00000007-18A0-442F-8E87-52A47649C197}"/>
            </c:ext>
          </c:extLst>
        </c:ser>
        <c:dLbls>
          <c:showLegendKey val="0"/>
          <c:showVal val="0"/>
          <c:showCatName val="0"/>
          <c:showSerName val="0"/>
          <c:showPercent val="0"/>
          <c:showBubbleSize val="0"/>
        </c:dLbls>
        <c:gapWidth val="100"/>
        <c:overlap val="100"/>
        <c:axId val="435529904"/>
        <c:axId val="435523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1842</c:v>
                </c:pt>
                <c:pt idx="2">
                  <c:v>#N/A</c:v>
                </c:pt>
                <c:pt idx="3">
                  <c:v>#N/A</c:v>
                </c:pt>
                <c:pt idx="4">
                  <c:v>1852</c:v>
                </c:pt>
                <c:pt idx="5">
                  <c:v>#N/A</c:v>
                </c:pt>
                <c:pt idx="6">
                  <c:v>#N/A</c:v>
                </c:pt>
                <c:pt idx="7">
                  <c:v>1812</c:v>
                </c:pt>
                <c:pt idx="8">
                  <c:v>#N/A</c:v>
                </c:pt>
                <c:pt idx="9">
                  <c:v>#N/A</c:v>
                </c:pt>
                <c:pt idx="10">
                  <c:v>1604</c:v>
                </c:pt>
                <c:pt idx="11">
                  <c:v>#N/A</c:v>
                </c:pt>
                <c:pt idx="12">
                  <c:v>#N/A</c:v>
                </c:pt>
                <c:pt idx="13">
                  <c:v>1489</c:v>
                </c:pt>
                <c:pt idx="14">
                  <c:v>#N/A</c:v>
                </c:pt>
              </c:numCache>
            </c:numRef>
          </c:val>
          <c:smooth val="0"/>
          <c:extLst>
            <c:ext xmlns:c16="http://schemas.microsoft.com/office/drawing/2014/chart" uri="{C3380CC4-5D6E-409C-BE32-E72D297353CC}">
              <c16:uniqueId val="{00000008-18A0-442F-8E87-52A47649C197}"/>
            </c:ext>
          </c:extLst>
        </c:ser>
        <c:dLbls>
          <c:showLegendKey val="0"/>
          <c:showVal val="0"/>
          <c:showCatName val="0"/>
          <c:showSerName val="0"/>
          <c:showPercent val="0"/>
          <c:showBubbleSize val="0"/>
        </c:dLbls>
        <c:marker val="1"/>
        <c:smooth val="0"/>
        <c:axId val="435529904"/>
        <c:axId val="435523240"/>
      </c:lineChart>
      <c:catAx>
        <c:axId val="43552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523240"/>
        <c:crosses val="autoZero"/>
        <c:auto val="1"/>
        <c:lblAlgn val="ctr"/>
        <c:lblOffset val="100"/>
        <c:tickLblSkip val="1"/>
        <c:tickMarkSkip val="1"/>
        <c:noMultiLvlLbl val="0"/>
      </c:catAx>
      <c:valAx>
        <c:axId val="435523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52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37571</c:v>
                </c:pt>
                <c:pt idx="5">
                  <c:v>37463</c:v>
                </c:pt>
                <c:pt idx="8">
                  <c:v>38713</c:v>
                </c:pt>
                <c:pt idx="11">
                  <c:v>40939</c:v>
                </c:pt>
                <c:pt idx="14">
                  <c:v>40665</c:v>
                </c:pt>
              </c:numCache>
            </c:numRef>
          </c:val>
          <c:extLst>
            <c:ext xmlns:c16="http://schemas.microsoft.com/office/drawing/2014/chart" uri="{C3380CC4-5D6E-409C-BE32-E72D297353CC}">
              <c16:uniqueId val="{00000000-AAE1-4045-A602-D9311FA7EB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2616</c:v>
                </c:pt>
                <c:pt idx="5">
                  <c:v>2612</c:v>
                </c:pt>
                <c:pt idx="8">
                  <c:v>2619</c:v>
                </c:pt>
                <c:pt idx="11">
                  <c:v>2674</c:v>
                </c:pt>
                <c:pt idx="14">
                  <c:v>2655</c:v>
                </c:pt>
              </c:numCache>
            </c:numRef>
          </c:val>
          <c:extLst>
            <c:ext xmlns:c16="http://schemas.microsoft.com/office/drawing/2014/chart" uri="{C3380CC4-5D6E-409C-BE32-E72D297353CC}">
              <c16:uniqueId val="{00000001-AAE1-4045-A602-D9311FA7EB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1175</c:v>
                </c:pt>
                <c:pt idx="5">
                  <c:v>1413</c:v>
                </c:pt>
                <c:pt idx="8">
                  <c:v>1275</c:v>
                </c:pt>
                <c:pt idx="11">
                  <c:v>1300</c:v>
                </c:pt>
                <c:pt idx="14">
                  <c:v>1338</c:v>
                </c:pt>
              </c:numCache>
            </c:numRef>
          </c:val>
          <c:extLst>
            <c:ext xmlns:c16="http://schemas.microsoft.com/office/drawing/2014/chart" uri="{C3380CC4-5D6E-409C-BE32-E72D297353CC}">
              <c16:uniqueId val="{00000002-AAE1-4045-A602-D9311FA7EB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E1-4045-A602-D9311FA7EB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E1-4045-A602-D9311FA7EB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E1-4045-A602-D9311FA7EB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3184</c:v>
                </c:pt>
                <c:pt idx="3">
                  <c:v>2911</c:v>
                </c:pt>
                <c:pt idx="6">
                  <c:v>2759</c:v>
                </c:pt>
                <c:pt idx="9">
                  <c:v>2654</c:v>
                </c:pt>
                <c:pt idx="12">
                  <c:v>2432</c:v>
                </c:pt>
              </c:numCache>
            </c:numRef>
          </c:val>
          <c:extLst>
            <c:ext xmlns:c16="http://schemas.microsoft.com/office/drawing/2014/chart" uri="{C3380CC4-5D6E-409C-BE32-E72D297353CC}">
              <c16:uniqueId val="{00000006-AAE1-4045-A602-D9311FA7EB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2457</c:v>
                </c:pt>
                <c:pt idx="3">
                  <c:v>2359</c:v>
                </c:pt>
                <c:pt idx="6">
                  <c:v>2245</c:v>
                </c:pt>
                <c:pt idx="9">
                  <c:v>2126</c:v>
                </c:pt>
                <c:pt idx="12">
                  <c:v>2058</c:v>
                </c:pt>
              </c:numCache>
            </c:numRef>
          </c:val>
          <c:extLst>
            <c:ext xmlns:c16="http://schemas.microsoft.com/office/drawing/2014/chart" uri="{C3380CC4-5D6E-409C-BE32-E72D297353CC}">
              <c16:uniqueId val="{00000007-AAE1-4045-A602-D9311FA7EB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5389</c:v>
                </c:pt>
                <c:pt idx="3">
                  <c:v>5108</c:v>
                </c:pt>
                <c:pt idx="6">
                  <c:v>4874</c:v>
                </c:pt>
                <c:pt idx="9">
                  <c:v>3397</c:v>
                </c:pt>
                <c:pt idx="12">
                  <c:v>3508</c:v>
                </c:pt>
              </c:numCache>
            </c:numRef>
          </c:val>
          <c:extLst>
            <c:ext xmlns:c16="http://schemas.microsoft.com/office/drawing/2014/chart" uri="{C3380CC4-5D6E-409C-BE32-E72D297353CC}">
              <c16:uniqueId val="{00000008-AAE1-4045-A602-D9311FA7EB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123</c:v>
                </c:pt>
                <c:pt idx="3">
                  <c:v>82</c:v>
                </c:pt>
                <c:pt idx="6">
                  <c:v>42</c:v>
                </c:pt>
                <c:pt idx="9">
                  <c:v>3</c:v>
                </c:pt>
                <c:pt idx="12">
                  <c:v>2</c:v>
                </c:pt>
              </c:numCache>
            </c:numRef>
          </c:val>
          <c:extLst>
            <c:ext xmlns:c16="http://schemas.microsoft.com/office/drawing/2014/chart" uri="{C3380CC4-5D6E-409C-BE32-E72D297353CC}">
              <c16:uniqueId val="{00000009-AAE1-4045-A602-D9311FA7EB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50624</c:v>
                </c:pt>
                <c:pt idx="3">
                  <c:v>52351</c:v>
                </c:pt>
                <c:pt idx="6">
                  <c:v>52193</c:v>
                </c:pt>
                <c:pt idx="9">
                  <c:v>55465</c:v>
                </c:pt>
                <c:pt idx="12">
                  <c:v>53997</c:v>
                </c:pt>
              </c:numCache>
            </c:numRef>
          </c:val>
          <c:extLst>
            <c:ext xmlns:c16="http://schemas.microsoft.com/office/drawing/2014/chart" uri="{C3380CC4-5D6E-409C-BE32-E72D297353CC}">
              <c16:uniqueId val="{0000000A-AAE1-4045-A602-D9311FA7EBB6}"/>
            </c:ext>
          </c:extLst>
        </c:ser>
        <c:dLbls>
          <c:showLegendKey val="0"/>
          <c:showVal val="0"/>
          <c:showCatName val="0"/>
          <c:showSerName val="0"/>
          <c:showPercent val="0"/>
          <c:showBubbleSize val="0"/>
        </c:dLbls>
        <c:gapWidth val="100"/>
        <c:overlap val="100"/>
        <c:axId val="435522456"/>
        <c:axId val="43552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20416</c:v>
                </c:pt>
                <c:pt idx="2">
                  <c:v>#N/A</c:v>
                </c:pt>
                <c:pt idx="3">
                  <c:v>#N/A</c:v>
                </c:pt>
                <c:pt idx="4">
                  <c:v>21323</c:v>
                </c:pt>
                <c:pt idx="5">
                  <c:v>#N/A</c:v>
                </c:pt>
                <c:pt idx="6">
                  <c:v>#N/A</c:v>
                </c:pt>
                <c:pt idx="7">
                  <c:v>19506</c:v>
                </c:pt>
                <c:pt idx="8">
                  <c:v>#N/A</c:v>
                </c:pt>
                <c:pt idx="9">
                  <c:v>#N/A</c:v>
                </c:pt>
                <c:pt idx="10">
                  <c:v>18731</c:v>
                </c:pt>
                <c:pt idx="11">
                  <c:v>#N/A</c:v>
                </c:pt>
                <c:pt idx="12">
                  <c:v>#N/A</c:v>
                </c:pt>
                <c:pt idx="13">
                  <c:v>17339</c:v>
                </c:pt>
                <c:pt idx="14">
                  <c:v>#N/A</c:v>
                </c:pt>
              </c:numCache>
            </c:numRef>
          </c:val>
          <c:smooth val="0"/>
          <c:extLst>
            <c:ext xmlns:c16="http://schemas.microsoft.com/office/drawing/2014/chart" uri="{C3380CC4-5D6E-409C-BE32-E72D297353CC}">
              <c16:uniqueId val="{0000000B-AAE1-4045-A602-D9311FA7EBB6}"/>
            </c:ext>
          </c:extLst>
        </c:ser>
        <c:dLbls>
          <c:showLegendKey val="0"/>
          <c:showVal val="0"/>
          <c:showCatName val="0"/>
          <c:showSerName val="0"/>
          <c:showPercent val="0"/>
          <c:showBubbleSize val="0"/>
        </c:dLbls>
        <c:marker val="1"/>
        <c:smooth val="0"/>
        <c:axId val="435522456"/>
        <c:axId val="435525200"/>
      </c:lineChart>
      <c:catAx>
        <c:axId val="43552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525200"/>
        <c:crosses val="autoZero"/>
        <c:auto val="1"/>
        <c:lblAlgn val="ctr"/>
        <c:lblOffset val="100"/>
        <c:tickLblSkip val="1"/>
        <c:tickMarkSkip val="1"/>
        <c:noMultiLvlLbl val="0"/>
      </c:catAx>
      <c:valAx>
        <c:axId val="43552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52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781</c:v>
                </c:pt>
                <c:pt idx="1">
                  <c:v>611</c:v>
                </c:pt>
                <c:pt idx="2">
                  <c:v>581</c:v>
                </c:pt>
              </c:numCache>
            </c:numRef>
          </c:val>
          <c:extLst>
            <c:ext xmlns:c16="http://schemas.microsoft.com/office/drawing/2014/chart" uri="{C3380CC4-5D6E-409C-BE32-E72D297353CC}">
              <c16:uniqueId val="{00000000-4167-4168-9CEB-3A1A1D2D4D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4167-4168-9CEB-3A1A1D2D4D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2211</c:v>
                </c:pt>
                <c:pt idx="1">
                  <c:v>1983</c:v>
                </c:pt>
                <c:pt idx="2">
                  <c:v>1674</c:v>
                </c:pt>
              </c:numCache>
            </c:numRef>
          </c:val>
          <c:extLst>
            <c:ext xmlns:c16="http://schemas.microsoft.com/office/drawing/2014/chart" uri="{C3380CC4-5D6E-409C-BE32-E72D297353CC}">
              <c16:uniqueId val="{00000002-4167-4168-9CEB-3A1A1D2D4DEE}"/>
            </c:ext>
          </c:extLst>
        </c:ser>
        <c:dLbls>
          <c:showLegendKey val="0"/>
          <c:showVal val="0"/>
          <c:showCatName val="0"/>
          <c:showSerName val="0"/>
          <c:showPercent val="0"/>
          <c:showBubbleSize val="0"/>
        </c:dLbls>
        <c:gapWidth val="120"/>
        <c:overlap val="100"/>
        <c:axId val="435524808"/>
        <c:axId val="435525984"/>
      </c:barChart>
      <c:catAx>
        <c:axId val="43552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525984"/>
        <c:crosses val="autoZero"/>
        <c:auto val="1"/>
        <c:lblAlgn val="ctr"/>
        <c:lblOffset val="100"/>
        <c:tickLblSkip val="1"/>
        <c:tickMarkSkip val="1"/>
        <c:noMultiLvlLbl val="0"/>
      </c:catAx>
      <c:valAx>
        <c:axId val="43552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52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{8B6470EB-B8DC-4385-8834-9078DD3F81B1}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AEC-429A-BAD2-898DFA9119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{5698DCC3-8889-440B-8DD1-ADA7005182C5}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EC-429A-BAD2-898DFA9119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{7C064E14-AA38-4B3C-BF56-2AD5EB799695}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EC-429A-BAD2-898DFA9119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{6539A87D-B8C6-45E9-8092-A96C2E7FE54F}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EC-429A-BAD2-898DFA9119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{0CDF1A9D-93F8-459E-9FB6-8C042CBE25DB}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EC-429A-BAD2-898DFA91198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{5670EE53-0ABA-4406-94E3-7C9BA00516FE}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AEC-429A-BAD2-898DFA91198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{2E07B734-1AD7-4593-807F-E405C5129305}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AEC-429A-BAD2-898DFA91198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{3B195AD6-5A5B-4207-83E7-180300709AA7}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AEC-429A-BAD2-898DFA91198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{31DE5F25-7DF8-43B1-83F4-7197784AC1AE}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AEC-429A-BAD2-898DFA9119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59.3</c:v>
                </c:pt>
                <c:pt idx="24">
                  <c:v>56.1</c:v>
                </c:pt>
                <c:pt idx="32">
                  <c:v>56.6</c:v>
                </c:pt>
              </c:numCache>
            </c:numRef>
          </c:xVal>
          <c:yVal>
            <c:numRef>
              <c:f>公会計指標分析・財政指標組合せ分析表!$BP$51:$DC$51</c:f>
              <c:numCache>
                <c:formatCode>#,##0.0;"▲ "#,##0.0</c:formatCode>
                <c:ptCount val="40"/>
                <c:pt idx="16">
                  <c:v>141.19999999999999</c:v>
                </c:pt>
                <c:pt idx="24">
                  <c:v>136.5</c:v>
                </c:pt>
                <c:pt idx="32">
                  <c:v>128.9</c:v>
                </c:pt>
              </c:numCache>
            </c:numRef>
          </c:yVal>
          <c:smooth val="0"/>
          <c:extLst>
            <c:ext xmlns:c16="http://schemas.microsoft.com/office/drawing/2014/chart" uri="{C3380CC4-5D6E-409C-BE32-E72D297353CC}">
              <c16:uniqueId val="{00000009-3AEC-429A-BAD2-898DFA9119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{D9399E5D-3748-4B03-B1D1-1D3E504B4EB0}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AEC-429A-BAD2-898DFA9119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{59F18A32-48DC-472C-A115-4FBC96144648}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EC-429A-BAD2-898DFA9119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{FE697862-89A5-4D9A-A7F0-3A2C42E42168}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EC-429A-BAD2-898DFA9119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{894F3029-83D7-458B-8622-636AEDE20C92}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EC-429A-BAD2-898DFA9119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{47717EF5-327F-4705-85F1-5B2BF6FADCB3}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EC-429A-BAD2-898DFA91198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{08357280-5E98-4A03-8BB0-2E0CADDC13AE}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AEC-429A-BAD2-898DFA91198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{CE25C0B8-11E9-40D5-BFF9-5D90F2865B8D}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AEC-429A-BAD2-898DFA91198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{713CA878-201E-4E7D-82D0-105BB5B56DFE}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AEC-429A-BAD2-898DFA91198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{E44CD30B-0C0C-4510-9C70-562250FC2152}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AEC-429A-BAD2-898DFA911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3AEC-429A-BAD2-898DFA911984}"/>
            </c:ext>
          </c:extLst>
        </c:ser>
        <c:dLbls>
          <c:showLegendKey val="0"/>
          <c:showVal val="1"/>
          <c:showCatName val="0"/>
          <c:showSerName val="0"/>
          <c:showPercent val="0"/>
          <c:showBubbleSize val="0"/>
        </c:dLbls>
        <c:axId val="465403152"/>
        <c:axId val="465398056"/>
      </c:scatterChart>
      <c:valAx>
        <c:axId val="465403152"/>
        <c:scaling>
          <c:orientation val="minMax"/>
          <c:max val="60.6"/>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398056"/>
        <c:crosses val="autoZero"/>
        <c:crossBetween val="midCat"/>
      </c:valAx>
      <c:valAx>
        <c:axId val="465398056"/>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40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{7308C25D-42F4-4E9B-8575-E6350EB36DF6}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12-454A-A1A4-21408F5273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{FF21F743-8032-4FA6-B6E3-FF9A740FE28D}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12-454A-A1A4-21408F5273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{E5438398-044C-4D82-B503-C6B9ECC4582A}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12-454A-A1A4-21408F5273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{87D035C9-42FA-4225-8820-506D48458697}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12-454A-A1A4-21408F5273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{135FC55B-3F8D-44AC-974B-9F1993CEE57E}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12-454A-A1A4-21408F5273B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{73F09BFA-7BEA-41C8-A586-8BCB5467551F}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12-454A-A1A4-21408F5273B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{20D1116F-8E4D-4C3B-AA85-8F8B37CFDCBC}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12-454A-A1A4-21408F5273B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{4A72AC98-94A3-4F04-952B-236146BDBF68}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12-454A-A1A4-21408F5273B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{9C827F02-D65E-44A3-8D8B-0811CA348DDE}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12-454A-A1A4-21408F5273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13.5</c:v>
                </c:pt>
                <c:pt idx="16">
                  <c:v>13.1</c:v>
                </c:pt>
                <c:pt idx="24">
                  <c:v>11.8</c:v>
                </c:pt>
                <c:pt idx="32">
                  <c:v>11.5</c:v>
                </c:pt>
              </c:numCache>
            </c:numRef>
          </c:xVal>
          <c:yVal>
            <c:numRef>
              <c:f>公会計指標分析・財政指標組合せ分析表!$BP$73:$DC$73</c:f>
              <c:numCache>
                <c:formatCode>#,##0.0;"▲ "#,##0.0</c:formatCode>
                <c:ptCount val="40"/>
                <c:pt idx="0">
                  <c:v>145.1</c:v>
                </c:pt>
                <c:pt idx="8">
                  <c:v>150.9</c:v>
                </c:pt>
                <c:pt idx="16">
                  <c:v>141.19999999999999</c:v>
                </c:pt>
                <c:pt idx="24">
                  <c:v>136.5</c:v>
                </c:pt>
                <c:pt idx="32">
                  <c:v>128.9</c:v>
                </c:pt>
              </c:numCache>
            </c:numRef>
          </c:yVal>
          <c:smooth val="0"/>
          <c:extLst>
            <c:ext xmlns:c16="http://schemas.microsoft.com/office/drawing/2014/chart" uri="{C3380CC4-5D6E-409C-BE32-E72D297353CC}">
              <c16:uniqueId val="{00000009-6912-454A-A1A4-21408F5273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153402094303419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{9FE696FA-0A12-4970-A834-075A6914630E}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12-454A-A1A4-21408F5273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{380B171A-A3BA-4EDD-90A9-59236AB560F6}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12-454A-A1A4-21408F5273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{B92D1923-C55D-4960-AA35-5624D9B1A2A9}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12-454A-A1A4-21408F5273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{9D6E60F6-0F7F-4635-945B-5311CE8ABBC8}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12-454A-A1A4-21408F5273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{697A3AA2-AD29-4364-B8B3-8E76FB50A6AA}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12-454A-A1A4-21408F5273BD}"/>
                </c:ext>
              </c:extLst>
            </c:dLbl>
            <c:dLbl>
              <c:idx val="8"/>
              <c:layout>
                <c:manualLayout>
                  <c:x val="-2.924258114391788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{56CDAB47-D73A-4153-9EAB-EF9D3F487E96}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12-454A-A1A4-21408F5273BD}"/>
                </c:ext>
              </c:extLst>
            </c:dLbl>
            <c:dLbl>
              <c:idx val="16"/>
              <c:layout>
                <c:manualLayout>
                  <c:x val="-2.924258114391788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{5446A7D5-C5EE-4644-B499-F1ADC1BE45E5}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12-454A-A1A4-21408F5273BD}"/>
                </c:ext>
              </c:extLst>
            </c:dLbl>
            <c:dLbl>
              <c:idx val="24"/>
              <c:layout>
                <c:manualLayout>
                  <c:x val="-3.4153402094303419E-2"/>
                  <c:y val="-7.03378708369779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{EACAEA8F-2292-41AB-8E51-38B8A302A362}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12-454A-A1A4-21408F5273BD}"/>
                </c:ext>
              </c:extLst>
            </c:dLbl>
            <c:dLbl>
              <c:idx val="32"/>
              <c:layout>
                <c:manualLayout>
                  <c:x val="-3.1697991619110633E-2"/>
                  <c:y val="-5.44954233386100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{78EE6929-8861-4E8C-874C-2BC931918897}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12-454A-A1A4-21408F5273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6912-454A-A1A4-21408F5273BD}"/>
            </c:ext>
          </c:extLst>
        </c:ser>
        <c:dLbls>
          <c:showLegendKey val="0"/>
          <c:showVal val="1"/>
          <c:showCatName val="0"/>
          <c:showSerName val="0"/>
          <c:showPercent val="0"/>
          <c:showBubbleSize val="0"/>
        </c:dLbls>
        <c:axId val="465398448"/>
        <c:axId val="465400408"/>
      </c:scatterChart>
      <c:valAx>
        <c:axId val="465398448"/>
        <c:scaling>
          <c:orientation val="minMax"/>
          <c:max val="15.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400408"/>
        <c:crosses val="autoZero"/>
        <c:crossBetween val="midCat"/>
      </c:valAx>
      <c:valAx>
        <c:axId val="465400408"/>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398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元利償還金は高い水準で推移しているものの、普通交付税算入率の高い地方債を活用しているため、算入公債費等も高い水準を維持しており、実質公債費比率の分子は減少傾向にある。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金木支所</a:t>
          </a:r>
          <a:r>
            <a:rPr kumimoji="1" lang="ja-JP" altLang="ja-JP" sz="1100">
              <a:solidFill>
                <a:schemeClr val="dk1"/>
              </a:solidFill>
              <a:effectLst/>
              <a:latin typeface="+mn-lt"/>
              <a:ea typeface="+mn-ea"/>
              <a:cs typeface="+mn-cs"/>
            </a:rPr>
            <a:t>新庁舎建設などに伴い、今後の元利償還金は増加する見込みであるため、建設事業の抑制を図るなど、公債費負担を減少させる取組が必要である。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地方債の現在高については</a:t>
          </a:r>
          <a:r>
            <a:rPr kumimoji="1" lang="ja-JP" altLang="en-US"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1,468</a:t>
          </a:r>
          <a:r>
            <a:rPr kumimoji="1" lang="ja-JP" altLang="en-US" sz="1100">
              <a:solidFill>
                <a:schemeClr val="dk1"/>
              </a:solidFill>
              <a:effectLst/>
              <a:latin typeface="+mn-lt"/>
              <a:ea typeface="+mn-ea"/>
              <a:cs typeface="+mn-cs"/>
            </a:rPr>
            <a:t>百万円減少し、今後も減少していく見込みである。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交付税算入率の高い地方債を活用していることにより、基準財政需要額算入見込額も増加傾向にあるため、将来負担比率の分子についてはほぼ横ばいとなっている。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金木支所</a:t>
          </a:r>
          <a:r>
            <a:rPr kumimoji="1" lang="ja-JP" altLang="ja-JP" sz="1100">
              <a:solidFill>
                <a:schemeClr val="dk1"/>
              </a:solidFill>
              <a:effectLst/>
              <a:latin typeface="+mn-lt"/>
              <a:ea typeface="+mn-ea"/>
              <a:cs typeface="+mn-cs"/>
            </a:rPr>
            <a:t>新庁舎建設など</a:t>
          </a:r>
          <a:r>
            <a:rPr kumimoji="1" lang="ja-JP" altLang="en-US" sz="1100">
              <a:solidFill>
                <a:schemeClr val="dk1"/>
              </a:solidFill>
              <a:effectLst/>
              <a:latin typeface="+mn-lt"/>
              <a:ea typeface="+mn-ea"/>
              <a:cs typeface="+mn-cs"/>
            </a:rPr>
            <a:t>の大型建設事業が予定されているが、上述のとおり</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は減少していく</a:t>
          </a:r>
          <a:r>
            <a:rPr kumimoji="1" lang="ja-JP" altLang="ja-JP" sz="1100">
              <a:solidFill>
                <a:schemeClr val="dk1"/>
              </a:solidFill>
              <a:effectLst/>
              <a:latin typeface="+mn-lt"/>
              <a:ea typeface="+mn-ea"/>
              <a:cs typeface="+mn-cs"/>
            </a:rPr>
            <a:t>見込みのため、</a:t>
          </a:r>
          <a:r>
            <a:rPr kumimoji="1" lang="ja-JP" altLang="en-US" sz="1100">
              <a:solidFill>
                <a:schemeClr val="dk1"/>
              </a:solidFill>
              <a:effectLst/>
              <a:latin typeface="+mn-lt"/>
              <a:ea typeface="+mn-ea"/>
              <a:cs typeface="+mn-cs"/>
            </a:rPr>
            <a:t>今後も継続して、</a:t>
          </a:r>
          <a:r>
            <a:rPr kumimoji="1" lang="ja-JP" altLang="ja-JP" sz="1100">
              <a:solidFill>
                <a:schemeClr val="dk1"/>
              </a:solidFill>
              <a:effectLst/>
              <a:latin typeface="+mn-lt"/>
              <a:ea typeface="+mn-ea"/>
              <a:cs typeface="+mn-cs"/>
            </a:rPr>
            <a:t>普通交付税算入率の高い地方債を活用するとともに、新規の建設事業を厳選し、財政の健全化に努める。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青森県五所川原市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昨年度から</a:t>
          </a:r>
          <a:r>
            <a:rPr kumimoji="1" lang="ja-JP" altLang="ja-JP" sz="1300">
              <a:solidFill>
                <a:schemeClr val="dk1"/>
              </a:solidFill>
              <a:effectLst/>
              <a:latin typeface="+mn-lt"/>
              <a:ea typeface="+mn-ea"/>
              <a:cs typeface="+mn-cs"/>
            </a:rPr>
            <a:t>積立額</a:t>
          </a:r>
          <a:r>
            <a:rPr kumimoji="1" lang="ja-JP" altLang="en-US" sz="1300">
              <a:solidFill>
                <a:schemeClr val="dk1"/>
              </a:solidFill>
              <a:effectLst/>
              <a:latin typeface="+mn-lt"/>
              <a:ea typeface="+mn-ea"/>
              <a:cs typeface="+mn-cs"/>
            </a:rPr>
            <a:t>が増</a:t>
          </a:r>
          <a:r>
            <a:rPr kumimoji="1" lang="ja-JP" altLang="ja-JP" sz="1300">
              <a:solidFill>
                <a:schemeClr val="dk1"/>
              </a:solidFill>
              <a:effectLst/>
              <a:latin typeface="+mn-lt"/>
              <a:ea typeface="+mn-ea"/>
              <a:cs typeface="+mn-cs"/>
            </a:rPr>
            <a:t>、地域振興基金充当額</a:t>
          </a:r>
          <a:r>
            <a:rPr kumimoji="1" lang="ja-JP" altLang="en-US" sz="1300">
              <a:solidFill>
                <a:schemeClr val="dk1"/>
              </a:solidFill>
              <a:effectLst/>
              <a:latin typeface="+mn-lt"/>
              <a:ea typeface="+mn-ea"/>
              <a:cs typeface="+mn-cs"/>
            </a:rPr>
            <a:t>が減となったものの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積立額よりも充当額の方が多いため、</a:t>
          </a:r>
          <a:r>
            <a:rPr kumimoji="1" lang="ja-JP" altLang="ja-JP" sz="1300">
              <a:solidFill>
                <a:schemeClr val="dk1"/>
              </a:solidFill>
              <a:effectLst/>
              <a:latin typeface="+mn-lt"/>
              <a:ea typeface="+mn-ea"/>
              <a:cs typeface="+mn-cs"/>
            </a:rPr>
            <a:t>結果として地域振興基金の残高が減少している。また、財政</a:t>
          </a:r>
          <a:r>
            <a:rPr kumimoji="1" lang="ja-JP" altLang="en-US" sz="1300">
              <a:solidFill>
                <a:schemeClr val="dk1"/>
              </a:solidFill>
              <a:effectLst/>
              <a:latin typeface="+mn-lt"/>
              <a:ea typeface="+mn-ea"/>
              <a:cs typeface="+mn-cs"/>
            </a:rPr>
            <a:t>調整</a:t>
          </a:r>
          <a:r>
            <a:rPr kumimoji="1" lang="ja-JP" altLang="ja-JP" sz="1300">
              <a:solidFill>
                <a:schemeClr val="dk1"/>
              </a:solidFill>
              <a:effectLst/>
              <a:latin typeface="+mn-lt"/>
              <a:ea typeface="+mn-ea"/>
              <a:cs typeface="+mn-cs"/>
            </a:rPr>
            <a:t>基金も普通交付税の合併算定替特例措置の縮減が平成２７年度から始まり、平成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年度における歳計剰余金積立額が減少したことに伴い、減少している。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財政調整基金の取崩を最低水準とし、中長期的には標準財政規模の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％程度を目途に積み立てることを最優先とする。併せて、他の基金も今後の財政需要に備えて積み立てていく。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・地域振興基金：地域住民の連帯の強化及び地域振興の推進</a:t>
          </a:r>
          <a:endParaRPr lang="ja-JP" altLang="ja-JP" sz="1300">
            <a:effectLst/>
          </a:endParaRPr>
        </a:p>
        <a:p>
          <a:r>
            <a:rPr kumimoji="1" lang="ja-JP" altLang="ja-JP" sz="1300">
              <a:solidFill>
                <a:schemeClr val="dk1"/>
              </a:solidFill>
              <a:effectLst/>
              <a:latin typeface="+mn-lt"/>
              <a:ea typeface="+mn-ea"/>
              <a:cs typeface="+mn-cs"/>
            </a:rPr>
            <a:t>・公共施設等整備基金：公共施設の整備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・地域振興基金：昨年度から積立額が増、地域振興基金充当額が減となったものの、積立額よりも充当額の方が多いため、結果として地域振興基金の残高が減少している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なお、当事業への平成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年度充当額は</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2,614</a:t>
          </a:r>
          <a:r>
            <a:rPr kumimoji="1" lang="ja-JP" altLang="ja-JP" sz="1300">
              <a:solidFill>
                <a:schemeClr val="dk1"/>
              </a:solidFill>
              <a:effectLst/>
              <a:latin typeface="+mn-lt"/>
              <a:ea typeface="+mn-ea"/>
              <a:cs typeface="+mn-cs"/>
            </a:rPr>
            <a:t>万円で、前年度比</a:t>
          </a:r>
          <a:r>
            <a:rPr kumimoji="1" lang="en-US" altLang="ja-JP" sz="1300">
              <a:solidFill>
                <a:schemeClr val="dk1"/>
              </a:solidFill>
              <a:effectLst/>
              <a:latin typeface="+mn-lt"/>
              <a:ea typeface="+mn-ea"/>
              <a:cs typeface="+mn-cs"/>
            </a:rPr>
            <a:t>9,516</a:t>
          </a:r>
          <a:r>
            <a:rPr kumimoji="1" lang="ja-JP" altLang="ja-JP" sz="1300">
              <a:solidFill>
                <a:schemeClr val="dk1"/>
              </a:solidFill>
              <a:effectLst/>
              <a:latin typeface="+mn-lt"/>
              <a:ea typeface="+mn-ea"/>
              <a:cs typeface="+mn-cs"/>
            </a:rPr>
            <a:t>万円の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・公共施設等整備基金：</a:t>
          </a:r>
          <a:r>
            <a:rPr kumimoji="1" lang="en-US" altLang="ja-JP" sz="1300">
              <a:solidFill>
                <a:schemeClr val="dk1"/>
              </a:solidFill>
              <a:effectLst/>
              <a:latin typeface="+mn-lt"/>
              <a:ea typeface="+mn-ea"/>
              <a:cs typeface="+mn-cs"/>
            </a:rPr>
            <a:t>LED</a:t>
          </a:r>
          <a:r>
            <a:rPr kumimoji="1" lang="ja-JP" altLang="en-US" sz="1300">
              <a:solidFill>
                <a:schemeClr val="dk1"/>
              </a:solidFill>
              <a:effectLst/>
              <a:latin typeface="+mn-lt"/>
              <a:ea typeface="+mn-ea"/>
              <a:cs typeface="+mn-cs"/>
            </a:rPr>
            <a:t>灯導入事業、小学校管理運営費、健康増進施設管理費などに</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2,584</a:t>
          </a:r>
          <a:r>
            <a:rPr kumimoji="1" lang="ja-JP" altLang="en-US" sz="1300">
              <a:solidFill>
                <a:schemeClr val="dk1"/>
              </a:solidFill>
              <a:effectLst/>
              <a:latin typeface="+mn-lt"/>
              <a:ea typeface="+mn-ea"/>
              <a:cs typeface="+mn-cs"/>
            </a:rPr>
            <a:t>万円を充当したことから、大幅に減となった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・地域振興基金：ふるさと納税の寄付金が財源に含まれており、寄付者の意向に沿った事業に対し、寄付額の範囲内で充当していく。</a:t>
          </a:r>
          <a:endParaRPr lang="ja-JP" altLang="ja-JP" sz="1300">
            <a:effectLst/>
          </a:endParaRPr>
        </a:p>
        <a:p>
          <a:r>
            <a:rPr kumimoji="1" lang="ja-JP" altLang="ja-JP" sz="1300">
              <a:solidFill>
                <a:schemeClr val="dk1"/>
              </a:solidFill>
              <a:effectLst/>
              <a:latin typeface="+mn-lt"/>
              <a:ea typeface="+mn-ea"/>
              <a:cs typeface="+mn-cs"/>
            </a:rPr>
            <a:t>・公共施設等整備基金：公共施設等総合管理計画に基づき実施する修繕等に備え積み立てていく。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普通交付税の合併算定替特例措置の縮減、</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年度における歳計剰余金積立額が減少</a:t>
          </a:r>
          <a:r>
            <a:rPr kumimoji="1" lang="ja-JP" altLang="ja-JP" sz="1300">
              <a:solidFill>
                <a:schemeClr val="dk1"/>
              </a:solidFill>
              <a:effectLst/>
              <a:latin typeface="+mn-lt"/>
              <a:ea typeface="+mn-ea"/>
              <a:cs typeface="+mn-cs"/>
            </a:rPr>
            <a:t>等により減少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財政調整基金の取崩を最低水準とし、災害への備え等のため決算剰余金を中心とした積立により、中長期的には標準財政規模の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％程度を目途に残高を増加させていく。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増減なし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基本的には現状を維持しつつ、財政調整基金の残高を考慮しながら積み立てていく。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54,780
54,680
404.20
30,605,695
29,861,170
646,290
16,639,823
53,996,877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当市では、平成２７年度に策定した公共施設等総合管理計画において、固定資産台帳</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整備し、公共施設等の点検、診断等の履歴の集積及び蓄積を目標に掲げ、公共施設を適正に管理していく体制の整備を進めている。</a:t>
          </a:r>
          <a:endParaRPr lang="ja-JP" altLang="ja-JP" sz="1000">
            <a:effectLst/>
          </a:endParaRPr>
        </a:p>
        <a:p>
          <a:r>
            <a:rPr kumimoji="1" lang="ja-JP" altLang="ja-JP" sz="1000">
              <a:solidFill>
                <a:schemeClr val="dk1"/>
              </a:solidFill>
              <a:effectLst/>
              <a:latin typeface="+mn-lt"/>
              <a:ea typeface="+mn-ea"/>
              <a:cs typeface="+mn-cs"/>
            </a:rPr>
            <a:t>　有形固定資産減価償却率については、</a:t>
          </a:r>
          <a:r>
            <a:rPr kumimoji="1" lang="ja-JP" altLang="en-US" sz="1000">
              <a:solidFill>
                <a:schemeClr val="dk1"/>
              </a:solidFill>
              <a:effectLst/>
              <a:latin typeface="+mn-lt"/>
              <a:ea typeface="+mn-ea"/>
              <a:cs typeface="+mn-cs"/>
            </a:rPr>
            <a:t>昨年度から</a:t>
          </a:r>
          <a:r>
            <a:rPr kumimoji="1" lang="en-US" altLang="ja-JP" sz="1000">
              <a:solidFill>
                <a:schemeClr val="dk1"/>
              </a:solidFill>
              <a:effectLst/>
              <a:latin typeface="+mn-lt"/>
              <a:ea typeface="+mn-ea"/>
              <a:cs typeface="+mn-cs"/>
            </a:rPr>
            <a:t>0.5</a:t>
          </a:r>
          <a:r>
            <a:rPr kumimoji="1" lang="ja-JP" altLang="en-US" sz="1000">
              <a:solidFill>
                <a:schemeClr val="dk1"/>
              </a:solidFill>
              <a:effectLst/>
              <a:latin typeface="+mn-lt"/>
              <a:ea typeface="+mn-ea"/>
              <a:cs typeface="+mn-cs"/>
            </a:rPr>
            <a:t>％増となったものの、青森県平均及び全国平均を下回っており、これまでの取組の効果が表れていると考えられる。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17568</xdr:rowOff>
    </xdr:from>
    <xdr:to>
      <xdr:col>23</xdr:col>
      <xdr:colOff>136525</xdr:colOff>
      <xdr:row>31</xdr:row>
      <xdr:rowOff>119168</xdr:rowOff>
    </xdr:to>
    <xdr:sp macro="" textlink="">
      <xdr:nvSpPr>
        <xdr:cNvPr id="79" name="楕円 78"/>
        <xdr:cNvSpPr/>
      </xdr:nvSpPr>
      <xdr:spPr>
        <a:xfrm>
          <a:off x="47117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167445</xdr:rowOff>
    </xdr:from>
    <xdr:ext cx="405111" cy="259045"/>
    <xdr:sp macro="" textlink="">
      <xdr:nvSpPr>
        <xdr:cNvPr id="80" name="有形固定資産減価償却率該当値テキスト"/>
        <xdr:cNvSpPr txBox="1"/>
      </xdr:nvSpPr>
      <xdr:spPr>
        <a:xfrm>
          <a:off x="4813300" y="608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1" name="楕円 80"/>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68368</xdr:rowOff>
    </xdr:from>
    <xdr:to>
      <xdr:col>23</xdr:col>
      <xdr:colOff>85725</xdr:colOff>
      <xdr:row>31</xdr:row>
      <xdr:rowOff>86360</xdr:rowOff>
    </xdr:to>
    <xdr:cxnSp macro="">
      <xdr:nvCxnSpPr>
        <xdr:cNvPr id="82" name="直線コネクタ 81"/>
        <xdr:cNvCxnSpPr/>
      </xdr:nvCxnSpPr>
      <xdr:spPr>
        <a:xfrm flipV="1">
          <a:off x="4051300" y="6154843"/>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3" name="楕円 82"/>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31</xdr:row>
      <xdr:rowOff>86360</xdr:rowOff>
    </xdr:to>
    <xdr:cxnSp macro="">
      <xdr:nvCxnSpPr>
        <xdr:cNvPr id="84" name="直線コネクタ 83"/>
        <xdr:cNvCxnSpPr/>
      </xdr:nvCxnSpPr>
      <xdr:spPr>
        <a:xfrm>
          <a:off x="3289300" y="6057688"/>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5"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6"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88"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9" name="n_2main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平成２５年度から平成３０年度にかけて実施された本庁舎建設事業・本庁舎整備事業に係る既発債の発行が終了し</a:t>
          </a:r>
          <a:r>
            <a:rPr kumimoji="1" lang="ja-JP" altLang="en-US" sz="1000">
              <a:solidFill>
                <a:schemeClr val="dk1"/>
              </a:solidFill>
              <a:effectLst/>
              <a:latin typeface="+mn-lt"/>
              <a:ea typeface="+mn-ea"/>
              <a:cs typeface="+mn-cs"/>
            </a:rPr>
            <a:t>たものの</a:t>
          </a:r>
          <a:r>
            <a:rPr kumimoji="1" lang="ja-JP" altLang="ja-JP" sz="1000">
              <a:solidFill>
                <a:schemeClr val="dk1"/>
              </a:solidFill>
              <a:effectLst/>
              <a:latin typeface="+mn-lt"/>
              <a:ea typeface="+mn-ea"/>
              <a:cs typeface="+mn-cs"/>
            </a:rPr>
            <a:t>、類似団体と比較して</a:t>
          </a:r>
          <a:r>
            <a:rPr kumimoji="1" lang="ja-JP" altLang="en-US" sz="1000">
              <a:solidFill>
                <a:schemeClr val="dk1"/>
              </a:solidFill>
              <a:effectLst/>
              <a:latin typeface="+mn-lt"/>
              <a:ea typeface="+mn-ea"/>
              <a:cs typeface="+mn-cs"/>
            </a:rPr>
            <a:t>地方債残高が非常に</a:t>
          </a:r>
          <a:r>
            <a:rPr kumimoji="1" lang="ja-JP" altLang="ja-JP" sz="1000">
              <a:solidFill>
                <a:schemeClr val="dk1"/>
              </a:solidFill>
              <a:effectLst/>
              <a:latin typeface="+mn-lt"/>
              <a:ea typeface="+mn-ea"/>
              <a:cs typeface="+mn-cs"/>
            </a:rPr>
            <a:t>高い水準にあるため、債務</a:t>
          </a:r>
          <a:r>
            <a:rPr kumimoji="1" lang="ja-JP" altLang="en-US" sz="1000">
              <a:solidFill>
                <a:schemeClr val="dk1"/>
              </a:solidFill>
              <a:effectLst/>
              <a:latin typeface="+mn-lt"/>
              <a:ea typeface="+mn-ea"/>
              <a:cs typeface="+mn-cs"/>
            </a:rPr>
            <a:t>償還比率</a:t>
          </a:r>
          <a:r>
            <a:rPr kumimoji="1" lang="ja-JP" altLang="ja-JP" sz="1000">
              <a:solidFill>
                <a:schemeClr val="dk1"/>
              </a:solidFill>
              <a:effectLst/>
              <a:latin typeface="+mn-lt"/>
              <a:ea typeface="+mn-ea"/>
              <a:cs typeface="+mn-cs"/>
            </a:rPr>
            <a:t>も類似団体と比べると著しく</a:t>
          </a:r>
          <a:r>
            <a:rPr kumimoji="1" lang="ja-JP" altLang="en-US" sz="1000">
              <a:solidFill>
                <a:schemeClr val="dk1"/>
              </a:solidFill>
              <a:effectLst/>
              <a:latin typeface="+mn-lt"/>
              <a:ea typeface="+mn-ea"/>
              <a:cs typeface="+mn-cs"/>
            </a:rPr>
            <a:t>高</a:t>
          </a:r>
          <a:r>
            <a:rPr kumimoji="1" lang="ja-JP" altLang="ja-JP" sz="1000">
              <a:solidFill>
                <a:schemeClr val="dk1"/>
              </a:solidFill>
              <a:effectLst/>
              <a:latin typeface="+mn-lt"/>
              <a:ea typeface="+mn-ea"/>
              <a:cs typeface="+mn-cs"/>
            </a:rPr>
            <a:t>くなっている。</a:t>
          </a:r>
          <a:endParaRPr lang="ja-JP" altLang="ja-JP" sz="10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も継続して</a:t>
          </a:r>
          <a:r>
            <a:rPr kumimoji="1" lang="ja-JP" altLang="ja-JP" sz="1000">
              <a:solidFill>
                <a:schemeClr val="dk1"/>
              </a:solidFill>
              <a:effectLst/>
              <a:latin typeface="+mn-lt"/>
              <a:ea typeface="+mn-ea"/>
              <a:cs typeface="+mn-cs"/>
            </a:rPr>
            <a:t>行財政改革を行い、不要な支出</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削減</a:t>
          </a:r>
          <a:r>
            <a:rPr kumimoji="1" lang="ja-JP" altLang="en-US" sz="1000">
              <a:solidFill>
                <a:schemeClr val="dk1"/>
              </a:solidFill>
              <a:effectLst/>
              <a:latin typeface="+mn-lt"/>
              <a:ea typeface="+mn-ea"/>
              <a:cs typeface="+mn-cs"/>
            </a:rPr>
            <a:t>等により地方債の発行を抑制し</a:t>
          </a:r>
          <a:r>
            <a:rPr kumimoji="1" lang="ja-JP" altLang="ja-JP" sz="1000">
              <a:solidFill>
                <a:schemeClr val="dk1"/>
              </a:solidFill>
              <a:effectLst/>
              <a:latin typeface="+mn-lt"/>
              <a:ea typeface="+mn-ea"/>
              <a:cs typeface="+mn-cs"/>
            </a:rPr>
            <a:t>、財政状況の改善に努めてい</a:t>
          </a:r>
          <a:r>
            <a:rPr kumimoji="1" lang="ja-JP" altLang="en-US" sz="1000">
              <a:solidFill>
                <a:schemeClr val="dk1"/>
              </a:solidFill>
              <a:effectLst/>
              <a:latin typeface="+mn-lt"/>
              <a:ea typeface="+mn-ea"/>
              <a:cs typeface="+mn-cs"/>
            </a:rPr>
            <a:t>く</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4981</xdr:rowOff>
    </xdr:from>
    <xdr:to>
      <xdr:col>76</xdr:col>
      <xdr:colOff>73025</xdr:colOff>
      <xdr:row>26</xdr:row>
      <xdr:rowOff>106581</xdr:rowOff>
    </xdr:to>
    <xdr:sp macro="" textlink="">
      <xdr:nvSpPr>
        <xdr:cNvPr id="131" name="楕円 130"/>
        <xdr:cNvSpPr/>
      </xdr:nvSpPr>
      <xdr:spPr>
        <a:xfrm>
          <a:off x="14744700" y="52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129458</xdr:rowOff>
    </xdr:from>
    <xdr:ext cx="560923" cy="259045"/>
    <xdr:sp macro="" textlink="">
      <xdr:nvSpPr>
        <xdr:cNvPr id="132" name="債務償還比率該当値テキスト"/>
        <xdr:cNvSpPr txBox="1"/>
      </xdr:nvSpPr>
      <xdr:spPr>
        <a:xfrm>
          <a:off x="14846300" y="5187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18295</xdr:rowOff>
    </xdr:from>
    <xdr:to>
      <xdr:col>72</xdr:col>
      <xdr:colOff>123825</xdr:colOff>
      <xdr:row>26</xdr:row>
      <xdr:rowOff>119895</xdr:rowOff>
    </xdr:to>
    <xdr:sp macro="" textlink="">
      <xdr:nvSpPr>
        <xdr:cNvPr id="133" name="楕円 132"/>
        <xdr:cNvSpPr/>
      </xdr:nvSpPr>
      <xdr:spPr>
        <a:xfrm>
          <a:off x="14033500" y="52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55781</xdr:rowOff>
    </xdr:from>
    <xdr:to>
      <xdr:col>76</xdr:col>
      <xdr:colOff>22225</xdr:colOff>
      <xdr:row>26</xdr:row>
      <xdr:rowOff>69095</xdr:rowOff>
    </xdr:to>
    <xdr:cxnSp macro="">
      <xdr:nvCxnSpPr>
        <xdr:cNvPr id="134" name="直線コネクタ 133"/>
        <xdr:cNvCxnSpPr/>
      </xdr:nvCxnSpPr>
      <xdr:spPr>
        <a:xfrm flipV="1">
          <a:off x="14084300" y="5285006"/>
          <a:ext cx="711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5"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136422</xdr:rowOff>
    </xdr:from>
    <xdr:ext cx="560923" cy="259045"/>
    <xdr:sp macro="" textlink="">
      <xdr:nvSpPr>
        <xdr:cNvPr id="136" name="n_1mainValue債務償還比率"/>
        <xdr:cNvSpPr txBox="1"/>
      </xdr:nvSpPr>
      <xdr:spPr>
        <a:xfrm>
          <a:off x="13791138" y="50227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54,780
54,680
404.20
30,605,695
29,861,170
646,290
16,639,823
53,996,877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160655</xdr:rowOff>
    </xdr:from>
    <xdr:to>
      <xdr:col>24</xdr:col>
      <xdr:colOff>114300</xdr:colOff>
      <xdr:row>42</xdr:row>
      <xdr:rowOff>90805</xdr:rowOff>
    </xdr:to>
    <xdr:sp macro="" textlink="">
      <xdr:nvSpPr>
        <xdr:cNvPr id="71" name="楕円 70"/>
        <xdr:cNvSpPr/>
      </xdr:nvSpPr>
      <xdr:spPr>
        <a:xfrm>
          <a:off x="4584700" y="71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75582</xdr:rowOff>
    </xdr:from>
    <xdr:ext cx="405111" cy="259045"/>
    <xdr:sp macro="" textlink="">
      <xdr:nvSpPr>
        <xdr:cNvPr id="72" name="【道路】&#10;有形固定資産減価償却率該当値テキスト"/>
        <xdr:cNvSpPr txBox="1"/>
      </xdr:nvSpPr>
      <xdr:spPr>
        <a:xfrm>
          <a:off x="4673600" y="710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4445</xdr:rowOff>
    </xdr:from>
    <xdr:to>
      <xdr:col>20</xdr:col>
      <xdr:colOff>38100</xdr:colOff>
      <xdr:row>42</xdr:row>
      <xdr:rowOff>106045</xdr:rowOff>
    </xdr:to>
    <xdr:sp macro="" textlink="">
      <xdr:nvSpPr>
        <xdr:cNvPr id="73" name="楕円 72"/>
        <xdr:cNvSpPr/>
      </xdr:nvSpPr>
      <xdr:spPr>
        <a:xfrm>
          <a:off x="3746500" y="72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40005</xdr:rowOff>
    </xdr:from>
    <xdr:to>
      <xdr:col>24</xdr:col>
      <xdr:colOff>63500</xdr:colOff>
      <xdr:row>42</xdr:row>
      <xdr:rowOff>55245</xdr:rowOff>
    </xdr:to>
    <xdr:cxnSp macro="">
      <xdr:nvCxnSpPr>
        <xdr:cNvPr id="74" name="直線コネクタ 73"/>
        <xdr:cNvCxnSpPr/>
      </xdr:nvCxnSpPr>
      <xdr:spPr>
        <a:xfrm flipV="1">
          <a:off x="3797300" y="72409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15875</xdr:rowOff>
    </xdr:from>
    <xdr:to>
      <xdr:col>15</xdr:col>
      <xdr:colOff>101600</xdr:colOff>
      <xdr:row>42</xdr:row>
      <xdr:rowOff>117475</xdr:rowOff>
    </xdr:to>
    <xdr:sp macro="" textlink="">
      <xdr:nvSpPr>
        <xdr:cNvPr id="75" name="楕円 74"/>
        <xdr:cNvSpPr/>
      </xdr:nvSpPr>
      <xdr:spPr>
        <a:xfrm>
          <a:off x="2857500" y="72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55245</xdr:rowOff>
    </xdr:from>
    <xdr:to>
      <xdr:col>19</xdr:col>
      <xdr:colOff>177800</xdr:colOff>
      <xdr:row>42</xdr:row>
      <xdr:rowOff>66675</xdr:rowOff>
    </xdr:to>
    <xdr:cxnSp macro="">
      <xdr:nvCxnSpPr>
        <xdr:cNvPr id="76" name="直線コネクタ 75"/>
        <xdr:cNvCxnSpPr/>
      </xdr:nvCxnSpPr>
      <xdr:spPr>
        <a:xfrm flipV="1">
          <a:off x="2908300" y="72561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8"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97172</xdr:rowOff>
    </xdr:from>
    <xdr:ext cx="405111" cy="259045"/>
    <xdr:sp macro="" textlink="">
      <xdr:nvSpPr>
        <xdr:cNvPr id="80" name="n_1mainValue【道路】&#10;有形固定資産減価償却率"/>
        <xdr:cNvSpPr txBox="1"/>
      </xdr:nvSpPr>
      <xdr:spPr>
        <a:xfrm>
          <a:off x="3582044"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108602</xdr:rowOff>
    </xdr:from>
    <xdr:ext cx="405111" cy="259045"/>
    <xdr:sp macro="" textlink="">
      <xdr:nvSpPr>
        <xdr:cNvPr id="81" name="n_2mainValue【道路】&#10;有形固定資産減価償却率"/>
        <xdr:cNvSpPr txBox="1"/>
      </xdr:nvSpPr>
      <xdr:spPr>
        <a:xfrm>
          <a:off x="2705744" y="73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98487</xdr:rowOff>
    </xdr:from>
    <xdr:to>
      <xdr:col>55</xdr:col>
      <xdr:colOff>50800</xdr:colOff>
      <xdr:row>40</xdr:row>
      <xdr:rowOff>28637</xdr:rowOff>
    </xdr:to>
    <xdr:sp macro="" textlink="">
      <xdr:nvSpPr>
        <xdr:cNvPr id="122" name="楕円 121"/>
        <xdr:cNvSpPr/>
      </xdr:nvSpPr>
      <xdr:spPr>
        <a:xfrm>
          <a:off x="10426700" y="67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76914</xdr:rowOff>
    </xdr:from>
    <xdr:ext cx="534377" cy="259045"/>
    <xdr:sp macro="" textlink="">
      <xdr:nvSpPr>
        <xdr:cNvPr id="123" name="【道路】&#10;一人当たり延長該当値テキスト"/>
        <xdr:cNvSpPr txBox="1"/>
      </xdr:nvSpPr>
      <xdr:spPr>
        <a:xfrm>
          <a:off x="10515600" y="67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107892</xdr:rowOff>
    </xdr:from>
    <xdr:to>
      <xdr:col>50</xdr:col>
      <xdr:colOff>165100</xdr:colOff>
      <xdr:row>40</xdr:row>
      <xdr:rowOff>38042</xdr:rowOff>
    </xdr:to>
    <xdr:sp macro="" textlink="">
      <xdr:nvSpPr>
        <xdr:cNvPr id="124" name="楕円 123"/>
        <xdr:cNvSpPr/>
      </xdr:nvSpPr>
      <xdr:spPr>
        <a:xfrm>
          <a:off x="9588500" y="6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149287</xdr:rowOff>
    </xdr:from>
    <xdr:to>
      <xdr:col>55</xdr:col>
      <xdr:colOff>0</xdr:colOff>
      <xdr:row>39</xdr:row>
      <xdr:rowOff>158692</xdr:rowOff>
    </xdr:to>
    <xdr:cxnSp macro="">
      <xdr:nvCxnSpPr>
        <xdr:cNvPr id="125" name="直線コネクタ 124"/>
        <xdr:cNvCxnSpPr/>
      </xdr:nvCxnSpPr>
      <xdr:spPr>
        <a:xfrm flipV="1">
          <a:off x="9639300" y="6835837"/>
          <a:ext cx="8382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116056</xdr:rowOff>
    </xdr:from>
    <xdr:to>
      <xdr:col>46</xdr:col>
      <xdr:colOff>38100</xdr:colOff>
      <xdr:row>40</xdr:row>
      <xdr:rowOff>46206</xdr:rowOff>
    </xdr:to>
    <xdr:sp macro="" textlink="">
      <xdr:nvSpPr>
        <xdr:cNvPr id="126" name="楕円 125"/>
        <xdr:cNvSpPr/>
      </xdr:nvSpPr>
      <xdr:spPr>
        <a:xfrm>
          <a:off x="8699500" y="68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158692</xdr:rowOff>
    </xdr:from>
    <xdr:to>
      <xdr:col>50</xdr:col>
      <xdr:colOff>114300</xdr:colOff>
      <xdr:row>39</xdr:row>
      <xdr:rowOff>166856</xdr:rowOff>
    </xdr:to>
    <xdr:cxnSp macro="">
      <xdr:nvCxnSpPr>
        <xdr:cNvPr id="127" name="直線コネクタ 126"/>
        <xdr:cNvCxnSpPr/>
      </xdr:nvCxnSpPr>
      <xdr:spPr>
        <a:xfrm flipV="1">
          <a:off x="8750300" y="68452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29169</xdr:rowOff>
    </xdr:from>
    <xdr:ext cx="534377" cy="259045"/>
    <xdr:sp macro="" textlink="">
      <xdr:nvSpPr>
        <xdr:cNvPr id="131" name="n_1mainValue【道路】&#10;一人当たり延長"/>
        <xdr:cNvSpPr txBox="1"/>
      </xdr:nvSpPr>
      <xdr:spPr>
        <a:xfrm>
          <a:off x="9359411" y="68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37333</xdr:rowOff>
    </xdr:from>
    <xdr:ext cx="534377" cy="259045"/>
    <xdr:sp macro="" textlink="">
      <xdr:nvSpPr>
        <xdr:cNvPr id="132" name="n_2mainValue【道路】&#10;一人当たり延長"/>
        <xdr:cNvSpPr txBox="1"/>
      </xdr:nvSpPr>
      <xdr:spPr>
        <a:xfrm>
          <a:off x="8483111" y="68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73" name="楕円 172"/>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74" name="【橋りょう・トンネル】&#10;有形固定資産減価償却率該当値テキスト"/>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75" name="楕円 174"/>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80010</xdr:rowOff>
    </xdr:to>
    <xdr:cxnSp macro="">
      <xdr:nvCxnSpPr>
        <xdr:cNvPr id="176" name="直線コネクタ 175"/>
        <xdr:cNvCxnSpPr/>
      </xdr:nvCxnSpPr>
      <xdr:spPr>
        <a:xfrm flipV="1">
          <a:off x="3797300" y="1053682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77" name="楕円 176"/>
        <xdr:cNvSpPr/>
      </xdr:nvSpPr>
      <xdr:spPr>
        <a:xfrm>
          <a:off x="2857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89807</xdr:rowOff>
    </xdr:to>
    <xdr:cxnSp macro="">
      <xdr:nvCxnSpPr>
        <xdr:cNvPr id="178" name="直線コネクタ 177"/>
        <xdr:cNvCxnSpPr/>
      </xdr:nvCxnSpPr>
      <xdr:spPr>
        <a:xfrm flipV="1">
          <a:off x="2908300" y="105384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182" name="n_1main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183" name="n_2main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138821</xdr:rowOff>
    </xdr:from>
    <xdr:to>
      <xdr:col>55</xdr:col>
      <xdr:colOff>50800</xdr:colOff>
      <xdr:row>64</xdr:row>
      <xdr:rowOff>68971</xdr:rowOff>
    </xdr:to>
    <xdr:sp macro="" textlink="">
      <xdr:nvSpPr>
        <xdr:cNvPr id="222" name="楕円 221"/>
        <xdr:cNvSpPr/>
      </xdr:nvSpPr>
      <xdr:spPr>
        <a:xfrm>
          <a:off x="10426700" y="10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53748</xdr:rowOff>
    </xdr:from>
    <xdr:ext cx="599010" cy="259045"/>
    <xdr:sp macro="" textlink="">
      <xdr:nvSpPr>
        <xdr:cNvPr id="223" name="【橋りょう・トンネル】&#10;一人当たり有形固定資産（償却資産）額該当値テキスト"/>
        <xdr:cNvSpPr txBox="1"/>
      </xdr:nvSpPr>
      <xdr:spPr>
        <a:xfrm>
          <a:off x="10515600" y="1085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142401</xdr:rowOff>
    </xdr:from>
    <xdr:to>
      <xdr:col>50</xdr:col>
      <xdr:colOff>165100</xdr:colOff>
      <xdr:row>64</xdr:row>
      <xdr:rowOff>72551</xdr:rowOff>
    </xdr:to>
    <xdr:sp macro="" textlink="">
      <xdr:nvSpPr>
        <xdr:cNvPr id="224" name="楕円 223"/>
        <xdr:cNvSpPr/>
      </xdr:nvSpPr>
      <xdr:spPr>
        <a:xfrm>
          <a:off x="9588500" y="109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18171</xdr:rowOff>
    </xdr:from>
    <xdr:to>
      <xdr:col>55</xdr:col>
      <xdr:colOff>0</xdr:colOff>
      <xdr:row>64</xdr:row>
      <xdr:rowOff>21751</xdr:rowOff>
    </xdr:to>
    <xdr:cxnSp macro="">
      <xdr:nvCxnSpPr>
        <xdr:cNvPr id="225" name="直線コネクタ 224"/>
        <xdr:cNvCxnSpPr/>
      </xdr:nvCxnSpPr>
      <xdr:spPr>
        <a:xfrm flipV="1">
          <a:off x="9639300" y="10990971"/>
          <a:ext cx="8382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144801</xdr:rowOff>
    </xdr:from>
    <xdr:to>
      <xdr:col>46</xdr:col>
      <xdr:colOff>38100</xdr:colOff>
      <xdr:row>64</xdr:row>
      <xdr:rowOff>74951</xdr:rowOff>
    </xdr:to>
    <xdr:sp macro="" textlink="">
      <xdr:nvSpPr>
        <xdr:cNvPr id="226" name="楕円 225"/>
        <xdr:cNvSpPr/>
      </xdr:nvSpPr>
      <xdr:spPr>
        <a:xfrm>
          <a:off x="8699500" y="109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21751</xdr:rowOff>
    </xdr:from>
    <xdr:to>
      <xdr:col>50</xdr:col>
      <xdr:colOff>114300</xdr:colOff>
      <xdr:row>64</xdr:row>
      <xdr:rowOff>24151</xdr:rowOff>
    </xdr:to>
    <xdr:cxnSp macro="">
      <xdr:nvCxnSpPr>
        <xdr:cNvPr id="227" name="直線コネクタ 226"/>
        <xdr:cNvCxnSpPr/>
      </xdr:nvCxnSpPr>
      <xdr:spPr>
        <a:xfrm flipV="1">
          <a:off x="8750300" y="1099455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63678</xdr:rowOff>
    </xdr:from>
    <xdr:ext cx="599010" cy="259045"/>
    <xdr:sp macro="" textlink="">
      <xdr:nvSpPr>
        <xdr:cNvPr id="231" name="n_1mainValue【橋りょう・トンネル】&#10;一人当たり有形固定資産（償却資産）額"/>
        <xdr:cNvSpPr txBox="1"/>
      </xdr:nvSpPr>
      <xdr:spPr>
        <a:xfrm>
          <a:off x="9327095" y="1103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66078</xdr:rowOff>
    </xdr:from>
    <xdr:ext cx="599010" cy="259045"/>
    <xdr:sp macro="" textlink="">
      <xdr:nvSpPr>
        <xdr:cNvPr id="232" name="n_2mainValue【橋りょう・トンネル】&#10;一人当たり有形固定資産（償却資産）額"/>
        <xdr:cNvSpPr txBox="1"/>
      </xdr:nvSpPr>
      <xdr:spPr>
        <a:xfrm>
          <a:off x="8450795" y="110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60"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76454</xdr:rowOff>
    </xdr:from>
    <xdr:to>
      <xdr:col>24</xdr:col>
      <xdr:colOff>114300</xdr:colOff>
      <xdr:row>86</xdr:row>
      <xdr:rowOff>6604</xdr:rowOff>
    </xdr:to>
    <xdr:sp macro="" textlink="">
      <xdr:nvSpPr>
        <xdr:cNvPr id="270" name="楕円 269"/>
        <xdr:cNvSpPr/>
      </xdr:nvSpPr>
      <xdr:spPr>
        <a:xfrm>
          <a:off x="4584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54881</xdr:rowOff>
    </xdr:from>
    <xdr:ext cx="405111" cy="259045"/>
    <xdr:sp macro="" textlink="">
      <xdr:nvSpPr>
        <xdr:cNvPr id="271" name="【公営住宅】&#10;有形固定資産減価償却率該当値テキスト"/>
        <xdr:cNvSpPr txBox="1"/>
      </xdr:nvSpPr>
      <xdr:spPr>
        <a:xfrm>
          <a:off x="4673600" y="1462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72" name="楕円 271"/>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85</xdr:row>
      <xdr:rowOff>127254</xdr:rowOff>
    </xdr:to>
    <xdr:cxnSp macro="">
      <xdr:nvCxnSpPr>
        <xdr:cNvPr id="273" name="直線コネクタ 272"/>
        <xdr:cNvCxnSpPr/>
      </xdr:nvCxnSpPr>
      <xdr:spPr>
        <a:xfrm>
          <a:off x="3797300" y="14462761"/>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74" name="楕円 273"/>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84</xdr:row>
      <xdr:rowOff>60961</xdr:rowOff>
    </xdr:to>
    <xdr:cxnSp macro="">
      <xdr:nvCxnSpPr>
        <xdr:cNvPr id="275" name="直線コネクタ 274"/>
        <xdr:cNvCxnSpPr/>
      </xdr:nvCxnSpPr>
      <xdr:spPr>
        <a:xfrm>
          <a:off x="2908300" y="14154150"/>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6"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79" name="n_1mainValue【公営住宅】&#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80" name="n_2mainValue【公営住宅】&#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153415</xdr:rowOff>
    </xdr:from>
    <xdr:to>
      <xdr:col>55</xdr:col>
      <xdr:colOff>50800</xdr:colOff>
      <xdr:row>78</xdr:row>
      <xdr:rowOff>83565</xdr:rowOff>
    </xdr:to>
    <xdr:sp macro="" textlink="">
      <xdr:nvSpPr>
        <xdr:cNvPr id="319" name="楕円 318"/>
        <xdr:cNvSpPr/>
      </xdr:nvSpPr>
      <xdr:spPr>
        <a:xfrm>
          <a:off x="10426700" y="133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68342</xdr:rowOff>
    </xdr:from>
    <xdr:ext cx="469744" cy="259045"/>
    <xdr:sp macro="" textlink="">
      <xdr:nvSpPr>
        <xdr:cNvPr id="320" name="【公営住宅】&#10;一人当たり面積該当値テキスト"/>
        <xdr:cNvSpPr txBox="1"/>
      </xdr:nvSpPr>
      <xdr:spPr>
        <a:xfrm>
          <a:off x="10515600" y="132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164846</xdr:rowOff>
    </xdr:from>
    <xdr:to>
      <xdr:col>50</xdr:col>
      <xdr:colOff>165100</xdr:colOff>
      <xdr:row>78</xdr:row>
      <xdr:rowOff>94996</xdr:rowOff>
    </xdr:to>
    <xdr:sp macro="" textlink="">
      <xdr:nvSpPr>
        <xdr:cNvPr id="321" name="楕円 320"/>
        <xdr:cNvSpPr/>
      </xdr:nvSpPr>
      <xdr:spPr>
        <a:xfrm>
          <a:off x="9588500" y="133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32765</xdr:rowOff>
    </xdr:from>
    <xdr:to>
      <xdr:col>55</xdr:col>
      <xdr:colOff>0</xdr:colOff>
      <xdr:row>78</xdr:row>
      <xdr:rowOff>44196</xdr:rowOff>
    </xdr:to>
    <xdr:cxnSp macro="">
      <xdr:nvCxnSpPr>
        <xdr:cNvPr id="322" name="直線コネクタ 321"/>
        <xdr:cNvCxnSpPr/>
      </xdr:nvCxnSpPr>
      <xdr:spPr>
        <a:xfrm flipV="1">
          <a:off x="9639300" y="1340586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17018</xdr:rowOff>
    </xdr:from>
    <xdr:to>
      <xdr:col>46</xdr:col>
      <xdr:colOff>38100</xdr:colOff>
      <xdr:row>78</xdr:row>
      <xdr:rowOff>118618</xdr:rowOff>
    </xdr:to>
    <xdr:sp macro="" textlink="">
      <xdr:nvSpPr>
        <xdr:cNvPr id="323" name="楕円 322"/>
        <xdr:cNvSpPr/>
      </xdr:nvSpPr>
      <xdr:spPr>
        <a:xfrm>
          <a:off x="8699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44196</xdr:rowOff>
    </xdr:from>
    <xdr:to>
      <xdr:col>50</xdr:col>
      <xdr:colOff>114300</xdr:colOff>
      <xdr:row>78</xdr:row>
      <xdr:rowOff>67818</xdr:rowOff>
    </xdr:to>
    <xdr:cxnSp macro="">
      <xdr:nvCxnSpPr>
        <xdr:cNvPr id="324" name="直線コネクタ 323"/>
        <xdr:cNvCxnSpPr/>
      </xdr:nvCxnSpPr>
      <xdr:spPr>
        <a:xfrm flipV="1">
          <a:off x="8750300" y="1341729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5"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6"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111523</xdr:rowOff>
    </xdr:from>
    <xdr:ext cx="469744" cy="259045"/>
    <xdr:sp macro="" textlink="">
      <xdr:nvSpPr>
        <xdr:cNvPr id="328" name="n_1mainValue【公営住宅】&#10;一人当たり面積"/>
        <xdr:cNvSpPr txBox="1"/>
      </xdr:nvSpPr>
      <xdr:spPr>
        <a:xfrm>
          <a:off x="9391727" y="1314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135145</xdr:rowOff>
    </xdr:from>
    <xdr:ext cx="469744" cy="259045"/>
    <xdr:sp macro="" textlink="">
      <xdr:nvSpPr>
        <xdr:cNvPr id="329" name="n_2mainValue【公営住宅】&#10;一人当たり面積"/>
        <xdr:cNvSpPr txBox="1"/>
      </xdr:nvSpPr>
      <xdr:spPr>
        <a:xfrm>
          <a:off x="8515427" y="13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385" name="楕円 384"/>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386" name="【認定こども園・幼稚園・保育所】&#10;有形固定資産減価償却率該当値テキスト"/>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93980</xdr:rowOff>
    </xdr:from>
    <xdr:to>
      <xdr:col>81</xdr:col>
      <xdr:colOff>101600</xdr:colOff>
      <xdr:row>36</xdr:row>
      <xdr:rowOff>24130</xdr:rowOff>
    </xdr:to>
    <xdr:sp macro="" textlink="">
      <xdr:nvSpPr>
        <xdr:cNvPr id="387" name="楕円 386"/>
        <xdr:cNvSpPr/>
      </xdr:nvSpPr>
      <xdr:spPr>
        <a:xfrm>
          <a:off x="15430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144780</xdr:rowOff>
    </xdr:to>
    <xdr:cxnSp macro="">
      <xdr:nvCxnSpPr>
        <xdr:cNvPr id="388" name="直線コネクタ 387"/>
        <xdr:cNvCxnSpPr/>
      </xdr:nvCxnSpPr>
      <xdr:spPr>
        <a:xfrm flipV="1">
          <a:off x="15481300" y="6111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126365</xdr:rowOff>
    </xdr:from>
    <xdr:to>
      <xdr:col>76</xdr:col>
      <xdr:colOff>165100</xdr:colOff>
      <xdr:row>36</xdr:row>
      <xdr:rowOff>56515</xdr:rowOff>
    </xdr:to>
    <xdr:sp macro="" textlink="">
      <xdr:nvSpPr>
        <xdr:cNvPr id="389" name="楕円 388"/>
        <xdr:cNvSpPr/>
      </xdr:nvSpPr>
      <xdr:spPr>
        <a:xfrm>
          <a:off x="14541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5715</xdr:rowOff>
    </xdr:to>
    <xdr:cxnSp macro="">
      <xdr:nvCxnSpPr>
        <xdr:cNvPr id="390" name="直線コネクタ 389"/>
        <xdr:cNvCxnSpPr/>
      </xdr:nvCxnSpPr>
      <xdr:spPr>
        <a:xfrm flipV="1">
          <a:off x="14592300" y="61455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3"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40657</xdr:rowOff>
    </xdr:from>
    <xdr:ext cx="405111" cy="259045"/>
    <xdr:sp macro="" textlink="">
      <xdr:nvSpPr>
        <xdr:cNvPr id="394" name="n_1mainValue【認定こども園・幼稚園・保育所】&#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73042</xdr:rowOff>
    </xdr:from>
    <xdr:ext cx="405111" cy="259045"/>
    <xdr:sp macro="" textlink="">
      <xdr:nvSpPr>
        <xdr:cNvPr id="395" name="n_2mainValue【認定こども園・幼稚園・保育所】&#10;有形固定資産減価償却率"/>
        <xdr:cNvSpPr txBox="1"/>
      </xdr:nvSpPr>
      <xdr:spPr>
        <a:xfrm>
          <a:off x="14389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26"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36" name="楕円 435"/>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437" name="【認定こども園・幼稚園・保育所】&#10;一人当たり面積該当値テキスト"/>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120106</xdr:rowOff>
    </xdr:from>
    <xdr:to>
      <xdr:col>112</xdr:col>
      <xdr:colOff>38100</xdr:colOff>
      <xdr:row>41</xdr:row>
      <xdr:rowOff>50256</xdr:rowOff>
    </xdr:to>
    <xdr:sp macro="" textlink="">
      <xdr:nvSpPr>
        <xdr:cNvPr id="438" name="楕円 437"/>
        <xdr:cNvSpPr/>
      </xdr:nvSpPr>
      <xdr:spPr>
        <a:xfrm>
          <a:off x="21272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170906</xdr:rowOff>
    </xdr:to>
    <xdr:cxnSp macro="">
      <xdr:nvCxnSpPr>
        <xdr:cNvPr id="439" name="直線コネクタ 438"/>
        <xdr:cNvCxnSpPr/>
      </xdr:nvCxnSpPr>
      <xdr:spPr>
        <a:xfrm flipV="1">
          <a:off x="21323300" y="70256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123372</xdr:rowOff>
    </xdr:from>
    <xdr:to>
      <xdr:col>107</xdr:col>
      <xdr:colOff>101600</xdr:colOff>
      <xdr:row>41</xdr:row>
      <xdr:rowOff>53522</xdr:rowOff>
    </xdr:to>
    <xdr:sp macro="" textlink="">
      <xdr:nvSpPr>
        <xdr:cNvPr id="440" name="楕円 439"/>
        <xdr:cNvSpPr/>
      </xdr:nvSpPr>
      <xdr:spPr>
        <a:xfrm>
          <a:off x="20383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170906</xdr:rowOff>
    </xdr:from>
    <xdr:to>
      <xdr:col>111</xdr:col>
      <xdr:colOff>177800</xdr:colOff>
      <xdr:row>41</xdr:row>
      <xdr:rowOff>2722</xdr:rowOff>
    </xdr:to>
    <xdr:cxnSp macro="">
      <xdr:nvCxnSpPr>
        <xdr:cNvPr id="441" name="直線コネクタ 440"/>
        <xdr:cNvCxnSpPr/>
      </xdr:nvCxnSpPr>
      <xdr:spPr>
        <a:xfrm flipV="1">
          <a:off x="20434300" y="70289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42"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43"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4"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41383</xdr:rowOff>
    </xdr:from>
    <xdr:ext cx="469744" cy="259045"/>
    <xdr:sp macro="" textlink="">
      <xdr:nvSpPr>
        <xdr:cNvPr id="445" name="n_1mainValue【認定こども園・幼稚園・保育所】&#10;一人当たり面積"/>
        <xdr:cNvSpPr txBox="1"/>
      </xdr:nvSpPr>
      <xdr:spPr>
        <a:xfrm>
          <a:off x="2107572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44649</xdr:rowOff>
    </xdr:from>
    <xdr:ext cx="469744" cy="259045"/>
    <xdr:sp macro="" textlink="">
      <xdr:nvSpPr>
        <xdr:cNvPr id="446" name="n_2mainValue【認定こども園・幼稚園・保育所】&#10;一人当たり面積"/>
        <xdr:cNvSpPr txBox="1"/>
      </xdr:nvSpPr>
      <xdr:spPr>
        <a:xfrm>
          <a:off x="20199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484" name="楕円 483"/>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485" name="【学校施設】&#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486" name="楕円 485"/>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34290</xdr:rowOff>
    </xdr:to>
    <xdr:cxnSp macro="">
      <xdr:nvCxnSpPr>
        <xdr:cNvPr id="487" name="直線コネクタ 486"/>
        <xdr:cNvCxnSpPr/>
      </xdr:nvCxnSpPr>
      <xdr:spPr>
        <a:xfrm flipV="1">
          <a:off x="15481300" y="99326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20066</xdr:rowOff>
    </xdr:from>
    <xdr:to>
      <xdr:col>76</xdr:col>
      <xdr:colOff>165100</xdr:colOff>
      <xdr:row>58</xdr:row>
      <xdr:rowOff>121666</xdr:rowOff>
    </xdr:to>
    <xdr:sp macro="" textlink="">
      <xdr:nvSpPr>
        <xdr:cNvPr id="488" name="楕円 487"/>
        <xdr:cNvSpPr/>
      </xdr:nvSpPr>
      <xdr:spPr>
        <a:xfrm>
          <a:off x="14541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70866</xdr:rowOff>
    </xdr:to>
    <xdr:cxnSp macro="">
      <xdr:nvCxnSpPr>
        <xdr:cNvPr id="489" name="直線コネクタ 488"/>
        <xdr:cNvCxnSpPr/>
      </xdr:nvCxnSpPr>
      <xdr:spPr>
        <a:xfrm flipV="1">
          <a:off x="14592300" y="997839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92"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493" name="n_1main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138193</xdr:rowOff>
    </xdr:from>
    <xdr:ext cx="405111" cy="259045"/>
    <xdr:sp macro="" textlink="">
      <xdr:nvSpPr>
        <xdr:cNvPr id="494" name="n_2mainValue【学校施設】&#10;有形固定資産減価償却率"/>
        <xdr:cNvSpPr txBox="1"/>
      </xdr:nvSpPr>
      <xdr:spPr>
        <a:xfrm>
          <a:off x="14389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23"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17399</xdr:rowOff>
    </xdr:from>
    <xdr:to>
      <xdr:col>116</xdr:col>
      <xdr:colOff>114300</xdr:colOff>
      <xdr:row>64</xdr:row>
      <xdr:rowOff>118999</xdr:rowOff>
    </xdr:to>
    <xdr:sp macro="" textlink="">
      <xdr:nvSpPr>
        <xdr:cNvPr id="533" name="楕円 532"/>
        <xdr:cNvSpPr/>
      </xdr:nvSpPr>
      <xdr:spPr>
        <a:xfrm>
          <a:off x="22110700" y="109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103776</xdr:rowOff>
    </xdr:from>
    <xdr:ext cx="469744" cy="259045"/>
    <xdr:sp macro="" textlink="">
      <xdr:nvSpPr>
        <xdr:cNvPr id="534" name="【学校施設】&#10;一人当たり面積該当値テキスト"/>
        <xdr:cNvSpPr txBox="1"/>
      </xdr:nvSpPr>
      <xdr:spPr>
        <a:xfrm>
          <a:off x="22199600" y="1090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35" name="楕円 534"/>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68199</xdr:rowOff>
    </xdr:from>
    <xdr:to>
      <xdr:col>116</xdr:col>
      <xdr:colOff>63500</xdr:colOff>
      <xdr:row>64</xdr:row>
      <xdr:rowOff>68580</xdr:rowOff>
    </xdr:to>
    <xdr:cxnSp macro="">
      <xdr:nvCxnSpPr>
        <xdr:cNvPr id="536" name="直線コネクタ 535"/>
        <xdr:cNvCxnSpPr/>
      </xdr:nvCxnSpPr>
      <xdr:spPr>
        <a:xfrm flipV="1">
          <a:off x="21323300" y="1104099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132461</xdr:rowOff>
    </xdr:from>
    <xdr:to>
      <xdr:col>107</xdr:col>
      <xdr:colOff>101600</xdr:colOff>
      <xdr:row>60</xdr:row>
      <xdr:rowOff>62611</xdr:rowOff>
    </xdr:to>
    <xdr:sp macro="" textlink="">
      <xdr:nvSpPr>
        <xdr:cNvPr id="537" name="楕円 536"/>
        <xdr:cNvSpPr/>
      </xdr:nvSpPr>
      <xdr:spPr>
        <a:xfrm>
          <a:off x="20383500" y="102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11811</xdr:rowOff>
    </xdr:from>
    <xdr:to>
      <xdr:col>111</xdr:col>
      <xdr:colOff>177800</xdr:colOff>
      <xdr:row>64</xdr:row>
      <xdr:rowOff>68580</xdr:rowOff>
    </xdr:to>
    <xdr:cxnSp macro="">
      <xdr:nvCxnSpPr>
        <xdr:cNvPr id="538" name="直線コネクタ 537"/>
        <xdr:cNvCxnSpPr/>
      </xdr:nvCxnSpPr>
      <xdr:spPr>
        <a:xfrm>
          <a:off x="20434300" y="10298811"/>
          <a:ext cx="889000" cy="7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39"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40"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41"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42" name="n_1mainValue【学校施設】&#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79138</xdr:rowOff>
    </xdr:from>
    <xdr:ext cx="469744" cy="259045"/>
    <xdr:sp macro="" textlink="">
      <xdr:nvSpPr>
        <xdr:cNvPr id="543" name="n_2mainValue【学校施設】&#10;一人当たり面積"/>
        <xdr:cNvSpPr txBox="1"/>
      </xdr:nvSpPr>
      <xdr:spPr>
        <a:xfrm>
          <a:off x="20199427" y="1002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8" name="直線コネクタ 56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6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4" name="フローチャート: 判断 57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77" name="フローチャート: 判断 576"/>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83" name="楕円 58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84"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85" name="楕円 58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86" name="直線コネクタ 585"/>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87" name="楕円 586"/>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88" name="直線コネクタ 587"/>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91"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9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3"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5" name="直線コネクタ 614"/>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8"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9" name="直線コネクタ 618"/>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20"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1" name="フローチャート: 判断 62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3" name="フローチャート: 判断 622"/>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4" name="フローチャート: 判断 623"/>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30" name="楕円 629"/>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31"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32" name="楕円 63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633" name="直線コネクタ 632"/>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34" name="楕円 633"/>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635" name="直線コネクタ 634"/>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39"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40"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5" name="直線コネクタ 664"/>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6"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7" name="直線コネクタ 666"/>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8"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9" name="直線コネクタ 66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70"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3" name="フローチャート: 判断 672"/>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4" name="フローチャート: 判断 673"/>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80645</xdr:rowOff>
    </xdr:from>
    <xdr:to>
      <xdr:col>85</xdr:col>
      <xdr:colOff>177800</xdr:colOff>
      <xdr:row>102</xdr:row>
      <xdr:rowOff>10795</xdr:rowOff>
    </xdr:to>
    <xdr:sp macro="" textlink="">
      <xdr:nvSpPr>
        <xdr:cNvPr id="680" name="楕円 679"/>
        <xdr:cNvSpPr/>
      </xdr:nvSpPr>
      <xdr:spPr>
        <a:xfrm>
          <a:off x="162687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103522</xdr:rowOff>
    </xdr:from>
    <xdr:ext cx="405111" cy="259045"/>
    <xdr:sp macro="" textlink="">
      <xdr:nvSpPr>
        <xdr:cNvPr id="681" name="【公民館】&#10;有形固定資産減価償却率該当値テキスト"/>
        <xdr:cNvSpPr txBox="1"/>
      </xdr:nvSpPr>
      <xdr:spPr>
        <a:xfrm>
          <a:off x="16357600"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682" name="楕円 681"/>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131445</xdr:rowOff>
    </xdr:from>
    <xdr:to>
      <xdr:col>85</xdr:col>
      <xdr:colOff>127000</xdr:colOff>
      <xdr:row>101</xdr:row>
      <xdr:rowOff>156211</xdr:rowOff>
    </xdr:to>
    <xdr:cxnSp macro="">
      <xdr:nvCxnSpPr>
        <xdr:cNvPr id="683" name="直線コネクタ 682"/>
        <xdr:cNvCxnSpPr/>
      </xdr:nvCxnSpPr>
      <xdr:spPr>
        <a:xfrm flipV="1">
          <a:off x="15481300" y="174478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130175</xdr:rowOff>
    </xdr:from>
    <xdr:to>
      <xdr:col>76</xdr:col>
      <xdr:colOff>165100</xdr:colOff>
      <xdr:row>102</xdr:row>
      <xdr:rowOff>60325</xdr:rowOff>
    </xdr:to>
    <xdr:sp macro="" textlink="">
      <xdr:nvSpPr>
        <xdr:cNvPr id="684" name="楕円 683"/>
        <xdr:cNvSpPr/>
      </xdr:nvSpPr>
      <xdr:spPr>
        <a:xfrm>
          <a:off x="14541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9525</xdr:rowOff>
    </xdr:to>
    <xdr:cxnSp macro="">
      <xdr:nvCxnSpPr>
        <xdr:cNvPr id="685" name="直線コネクタ 684"/>
        <xdr:cNvCxnSpPr/>
      </xdr:nvCxnSpPr>
      <xdr:spPr>
        <a:xfrm flipV="1">
          <a:off x="14592300" y="174726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86"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87"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8"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689" name="n_1mainValue【公民館】&#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76852</xdr:rowOff>
    </xdr:from>
    <xdr:ext cx="405111" cy="259045"/>
    <xdr:sp macro="" textlink="">
      <xdr:nvSpPr>
        <xdr:cNvPr id="690" name="n_2mainValue【公民館】&#10;有形固定資産減価償却率"/>
        <xdr:cNvSpPr txBox="1"/>
      </xdr:nvSpPr>
      <xdr:spPr>
        <a:xfrm>
          <a:off x="143897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2" name="直線コネクタ 711"/>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5"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6" name="直線コネクタ 715"/>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17"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8" name="フローチャート: 判断 717"/>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19" name="フローチャート: 判断 718"/>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0" name="フローチャート: 判断 719"/>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21" name="フローチャート: 判断 720"/>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27" name="楕円 726"/>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728" name="【公民館】&#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130556</xdr:rowOff>
    </xdr:from>
    <xdr:to>
      <xdr:col>112</xdr:col>
      <xdr:colOff>38100</xdr:colOff>
      <xdr:row>107</xdr:row>
      <xdr:rowOff>60706</xdr:rowOff>
    </xdr:to>
    <xdr:sp macro="" textlink="">
      <xdr:nvSpPr>
        <xdr:cNvPr id="729" name="楕円 728"/>
        <xdr:cNvSpPr/>
      </xdr:nvSpPr>
      <xdr:spPr>
        <a:xfrm>
          <a:off x="21272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9906</xdr:rowOff>
    </xdr:to>
    <xdr:cxnSp macro="">
      <xdr:nvCxnSpPr>
        <xdr:cNvPr id="730" name="直線コネクタ 729"/>
        <xdr:cNvCxnSpPr/>
      </xdr:nvCxnSpPr>
      <xdr:spPr>
        <a:xfrm flipV="1">
          <a:off x="21323300" y="1835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135128</xdr:rowOff>
    </xdr:from>
    <xdr:to>
      <xdr:col>107</xdr:col>
      <xdr:colOff>101600</xdr:colOff>
      <xdr:row>107</xdr:row>
      <xdr:rowOff>65278</xdr:rowOff>
    </xdr:to>
    <xdr:sp macro="" textlink="">
      <xdr:nvSpPr>
        <xdr:cNvPr id="731" name="楕円 730"/>
        <xdr:cNvSpPr/>
      </xdr:nvSpPr>
      <xdr:spPr>
        <a:xfrm>
          <a:off x="20383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xdr:rowOff>
    </xdr:from>
    <xdr:to>
      <xdr:col>111</xdr:col>
      <xdr:colOff>177800</xdr:colOff>
      <xdr:row>107</xdr:row>
      <xdr:rowOff>14478</xdr:rowOff>
    </xdr:to>
    <xdr:cxnSp macro="">
      <xdr:nvCxnSpPr>
        <xdr:cNvPr id="732" name="直線コネクタ 731"/>
        <xdr:cNvCxnSpPr/>
      </xdr:nvCxnSpPr>
      <xdr:spPr>
        <a:xfrm flipV="1">
          <a:off x="20434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33"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3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35"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51833</xdr:rowOff>
    </xdr:from>
    <xdr:ext cx="469744" cy="259045"/>
    <xdr:sp macro="" textlink="">
      <xdr:nvSpPr>
        <xdr:cNvPr id="736" name="n_1mainValue【公民館】&#10;一人当たり面積"/>
        <xdr:cNvSpPr txBox="1"/>
      </xdr:nvSpPr>
      <xdr:spPr>
        <a:xfrm>
          <a:off x="21075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56405</xdr:rowOff>
    </xdr:from>
    <xdr:ext cx="469744" cy="259045"/>
    <xdr:sp macro="" textlink="">
      <xdr:nvSpPr>
        <xdr:cNvPr id="737" name="n_2mainValue【公民館】&#10;一人当たり面積"/>
        <xdr:cNvSpPr txBox="1"/>
      </xdr:nvSpPr>
      <xdr:spPr>
        <a:xfrm>
          <a:off x="20199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類似団体と比較して特に有形固定資産減価償却率が高くなっている施設は、認定こども園・幼稚園・保育所、児童館、公民館であり、特に低くなっている施設は、道路、橋梁・トンネル</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である。当市においては平成２７年度策定の五所川原市公共施設等総合管理計画に基づき、個別施設計画の作成に取り組んでおり、こちらは平成３１年度</a:t>
          </a:r>
          <a:r>
            <a:rPr kumimoji="1" lang="ja-JP" altLang="en-US" sz="1100">
              <a:solidFill>
                <a:schemeClr val="dk1"/>
              </a:solidFill>
              <a:effectLst/>
              <a:latin typeface="+mn-lt"/>
              <a:ea typeface="+mn-ea"/>
              <a:cs typeface="+mn-cs"/>
            </a:rPr>
            <a:t>末に策定されている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児童館については減価償却率が</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％と非常に高くなっているが、令和２年度には２施設についての除却を行うことで維持管理費用の減少も見込んでいる。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公営住宅について類似団体平均を大きく下回っているが、これは平成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年度に公営住宅の解体及び新設を実施したため、有形固定資産減価償却率が減少することとなった。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個別施設計画に基づき、利用されていない公共施設については除却、利用されている施設については改修及び建替えなどの老朽化対策に取り組んでいくこととし、今後の維持管理費用の減少も見込んでいる。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54,780
54,680
404.20
30,605,695
29,861,170
646,290
16,639,823
53,996,877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2" name="楕円 71"/>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64605</xdr:rowOff>
    </xdr:from>
    <xdr:ext cx="405111" cy="259045"/>
    <xdr:sp macro="" textlink="">
      <xdr:nvSpPr>
        <xdr:cNvPr id="73" name="【図書館】&#10;有形固定資産減価償却率該当値テキスト"/>
        <xdr:cNvSpPr txBox="1"/>
      </xdr:nvSpPr>
      <xdr:spPr>
        <a:xfrm>
          <a:off x="4673600" y="572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4" name="楕円 73"/>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34</xdr:row>
      <xdr:rowOff>125186</xdr:rowOff>
    </xdr:to>
    <xdr:cxnSp macro="">
      <xdr:nvCxnSpPr>
        <xdr:cNvPr id="75" name="直線コネクタ 74"/>
        <xdr:cNvCxnSpPr/>
      </xdr:nvCxnSpPr>
      <xdr:spPr>
        <a:xfrm flipV="1">
          <a:off x="3797300" y="59218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6" name="楕円 75"/>
        <xdr:cNvSpPr/>
      </xdr:nvSpPr>
      <xdr:spPr>
        <a:xfrm>
          <a:off x="2857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157843</xdr:rowOff>
    </xdr:to>
    <xdr:cxnSp macro="">
      <xdr:nvCxnSpPr>
        <xdr:cNvPr id="77" name="直線コネクタ 76"/>
        <xdr:cNvCxnSpPr/>
      </xdr:nvCxnSpPr>
      <xdr:spPr>
        <a:xfrm flipV="1">
          <a:off x="2908300" y="595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1"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2" name="n_2mainValue【図書館】&#10;有形固定資産減価償却率"/>
        <xdr:cNvSpPr txBox="1"/>
      </xdr:nvSpPr>
      <xdr:spPr>
        <a:xfrm>
          <a:off x="2705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21" name="楕円 120"/>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137177</xdr:rowOff>
    </xdr:from>
    <xdr:ext cx="469744" cy="259045"/>
    <xdr:sp macro="" textlink="">
      <xdr:nvSpPr>
        <xdr:cNvPr id="122" name="【図書館】&#10;一人当たり面積該当値テキスト"/>
        <xdr:cNvSpPr txBox="1"/>
      </xdr:nvSpPr>
      <xdr:spPr>
        <a:xfrm>
          <a:off x="10515600"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3" name="楕円 122"/>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57150</xdr:rowOff>
    </xdr:to>
    <xdr:cxnSp macro="">
      <xdr:nvCxnSpPr>
        <xdr:cNvPr id="124" name="直線コネクタ 123"/>
        <xdr:cNvCxnSpPr/>
      </xdr:nvCxnSpPr>
      <xdr:spPr>
        <a:xfrm flipV="1">
          <a:off x="9639300" y="6724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5" name="楕円 124"/>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26" name="直線コネクタ 125"/>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30"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31" name="n_2main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164465</xdr:rowOff>
    </xdr:from>
    <xdr:to>
      <xdr:col>24</xdr:col>
      <xdr:colOff>114300</xdr:colOff>
      <xdr:row>57</xdr:row>
      <xdr:rowOff>94615</xdr:rowOff>
    </xdr:to>
    <xdr:sp macro="" textlink="">
      <xdr:nvSpPr>
        <xdr:cNvPr id="171" name="楕円 170"/>
        <xdr:cNvSpPr/>
      </xdr:nvSpPr>
      <xdr:spPr>
        <a:xfrm>
          <a:off x="45847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15892</xdr:rowOff>
    </xdr:from>
    <xdr:ext cx="405111" cy="259045"/>
    <xdr:sp macro="" textlink="">
      <xdr:nvSpPr>
        <xdr:cNvPr id="172" name="【体育館・プール】&#10;有形固定資産減価償却率該当値テキスト"/>
        <xdr:cNvSpPr txBox="1"/>
      </xdr:nvSpPr>
      <xdr:spPr>
        <a:xfrm>
          <a:off x="4673600"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36830</xdr:rowOff>
    </xdr:from>
    <xdr:to>
      <xdr:col>20</xdr:col>
      <xdr:colOff>38100</xdr:colOff>
      <xdr:row>57</xdr:row>
      <xdr:rowOff>138430</xdr:rowOff>
    </xdr:to>
    <xdr:sp macro="" textlink="">
      <xdr:nvSpPr>
        <xdr:cNvPr id="173" name="楕円 172"/>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43815</xdr:rowOff>
    </xdr:from>
    <xdr:to>
      <xdr:col>24</xdr:col>
      <xdr:colOff>63500</xdr:colOff>
      <xdr:row>57</xdr:row>
      <xdr:rowOff>87630</xdr:rowOff>
    </xdr:to>
    <xdr:cxnSp macro="">
      <xdr:nvCxnSpPr>
        <xdr:cNvPr id="174" name="直線コネクタ 173"/>
        <xdr:cNvCxnSpPr/>
      </xdr:nvCxnSpPr>
      <xdr:spPr>
        <a:xfrm flipV="1">
          <a:off x="3797300" y="98164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143510</xdr:rowOff>
    </xdr:from>
    <xdr:to>
      <xdr:col>15</xdr:col>
      <xdr:colOff>101600</xdr:colOff>
      <xdr:row>57</xdr:row>
      <xdr:rowOff>73660</xdr:rowOff>
    </xdr:to>
    <xdr:sp macro="" textlink="">
      <xdr:nvSpPr>
        <xdr:cNvPr id="175" name="楕円 174"/>
        <xdr:cNvSpPr/>
      </xdr:nvSpPr>
      <xdr:spPr>
        <a:xfrm>
          <a:off x="2857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22860</xdr:rowOff>
    </xdr:from>
    <xdr:to>
      <xdr:col>19</xdr:col>
      <xdr:colOff>177800</xdr:colOff>
      <xdr:row>57</xdr:row>
      <xdr:rowOff>87630</xdr:rowOff>
    </xdr:to>
    <xdr:cxnSp macro="">
      <xdr:nvCxnSpPr>
        <xdr:cNvPr id="176" name="直線コネクタ 175"/>
        <xdr:cNvCxnSpPr/>
      </xdr:nvCxnSpPr>
      <xdr:spPr>
        <a:xfrm>
          <a:off x="2908300" y="97955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154957</xdr:rowOff>
    </xdr:from>
    <xdr:ext cx="405111" cy="259045"/>
    <xdr:sp macro="" textlink="">
      <xdr:nvSpPr>
        <xdr:cNvPr id="180" name="n_1mainValue【体育館・プール】&#10;有形固定資産減価償却率"/>
        <xdr:cNvSpPr txBox="1"/>
      </xdr:nvSpPr>
      <xdr:spPr>
        <a:xfrm>
          <a:off x="3582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90187</xdr:rowOff>
    </xdr:from>
    <xdr:ext cx="405111" cy="259045"/>
    <xdr:sp macro="" textlink="">
      <xdr:nvSpPr>
        <xdr:cNvPr id="181" name="n_2mainValue【体育館・プール】&#10;有形固定資産減価償却率"/>
        <xdr:cNvSpPr txBox="1"/>
      </xdr:nvSpPr>
      <xdr:spPr>
        <a:xfrm>
          <a:off x="2705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18" name="楕円 217"/>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110507</xdr:rowOff>
    </xdr:from>
    <xdr:ext cx="469744" cy="259045"/>
    <xdr:sp macro="" textlink="">
      <xdr:nvSpPr>
        <xdr:cNvPr id="219" name="【体育館・プール】&#10;一人当たり面積該当値テキスト"/>
        <xdr:cNvSpPr txBox="1"/>
      </xdr:nvSpPr>
      <xdr:spPr>
        <a:xfrm>
          <a:off x="105156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138938</xdr:rowOff>
    </xdr:from>
    <xdr:to>
      <xdr:col>50</xdr:col>
      <xdr:colOff>165100</xdr:colOff>
      <xdr:row>62</xdr:row>
      <xdr:rowOff>69088</xdr:rowOff>
    </xdr:to>
    <xdr:sp macro="" textlink="">
      <xdr:nvSpPr>
        <xdr:cNvPr id="220" name="楕円 219"/>
        <xdr:cNvSpPr/>
      </xdr:nvSpPr>
      <xdr:spPr>
        <a:xfrm>
          <a:off x="9588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18288</xdr:rowOff>
    </xdr:to>
    <xdr:cxnSp macro="">
      <xdr:nvCxnSpPr>
        <xdr:cNvPr id="221" name="直線コネクタ 220"/>
        <xdr:cNvCxnSpPr/>
      </xdr:nvCxnSpPr>
      <xdr:spPr>
        <a:xfrm flipV="1">
          <a:off x="9639300" y="1064133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70358</xdr:rowOff>
    </xdr:from>
    <xdr:to>
      <xdr:col>46</xdr:col>
      <xdr:colOff>38100</xdr:colOff>
      <xdr:row>63</xdr:row>
      <xdr:rowOff>508</xdr:rowOff>
    </xdr:to>
    <xdr:sp macro="" textlink="">
      <xdr:nvSpPr>
        <xdr:cNvPr id="222" name="楕円 221"/>
        <xdr:cNvSpPr/>
      </xdr:nvSpPr>
      <xdr:spPr>
        <a:xfrm>
          <a:off x="8699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18288</xdr:rowOff>
    </xdr:from>
    <xdr:to>
      <xdr:col>50</xdr:col>
      <xdr:colOff>114300</xdr:colOff>
      <xdr:row>62</xdr:row>
      <xdr:rowOff>121158</xdr:rowOff>
    </xdr:to>
    <xdr:cxnSp macro="">
      <xdr:nvCxnSpPr>
        <xdr:cNvPr id="223" name="直線コネクタ 222"/>
        <xdr:cNvCxnSpPr/>
      </xdr:nvCxnSpPr>
      <xdr:spPr>
        <a:xfrm flipV="1">
          <a:off x="8750300" y="1064818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60215</xdr:rowOff>
    </xdr:from>
    <xdr:ext cx="469744" cy="259045"/>
    <xdr:sp macro="" textlink="">
      <xdr:nvSpPr>
        <xdr:cNvPr id="227" name="n_1mainValue【体育館・プール】&#10;一人当たり面積"/>
        <xdr:cNvSpPr txBox="1"/>
      </xdr:nvSpPr>
      <xdr:spPr>
        <a:xfrm>
          <a:off x="9391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163085</xdr:rowOff>
    </xdr:from>
    <xdr:ext cx="469744" cy="259045"/>
    <xdr:sp macro="" textlink="">
      <xdr:nvSpPr>
        <xdr:cNvPr id="228" name="n_2mainValue【体育館・プール】&#10;一人当たり面積"/>
        <xdr:cNvSpPr txBox="1"/>
      </xdr:nvSpPr>
      <xdr:spPr>
        <a:xfrm>
          <a:off x="8515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68" name="楕円 267"/>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269" name="【福祉施設】&#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70" name="楕円 269"/>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0</xdr:rowOff>
    </xdr:to>
    <xdr:cxnSp macro="">
      <xdr:nvCxnSpPr>
        <xdr:cNvPr id="271" name="直線コネクタ 270"/>
        <xdr:cNvCxnSpPr/>
      </xdr:nvCxnSpPr>
      <xdr:spPr>
        <a:xfrm flipV="1">
          <a:off x="3797300" y="140417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272" name="楕円 271"/>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30480</xdr:rowOff>
    </xdr:to>
    <xdr:cxnSp macro="">
      <xdr:nvCxnSpPr>
        <xdr:cNvPr id="273" name="直線コネクタ 272"/>
        <xdr:cNvCxnSpPr/>
      </xdr:nvCxnSpPr>
      <xdr:spPr>
        <a:xfrm flipV="1">
          <a:off x="2908300" y="1405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277" name="n_1mainValue【福祉施設】&#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78" name="n_2mainValue【福祉施設】&#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47716</xdr:rowOff>
    </xdr:from>
    <xdr:to>
      <xdr:col>55</xdr:col>
      <xdr:colOff>50800</xdr:colOff>
      <xdr:row>83</xdr:row>
      <xdr:rowOff>149316</xdr:rowOff>
    </xdr:to>
    <xdr:sp macro="" textlink="">
      <xdr:nvSpPr>
        <xdr:cNvPr id="319" name="楕円 318"/>
        <xdr:cNvSpPr/>
      </xdr:nvSpPr>
      <xdr:spPr>
        <a:xfrm>
          <a:off x="10426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70593</xdr:rowOff>
    </xdr:from>
    <xdr:ext cx="469744" cy="259045"/>
    <xdr:sp macro="" textlink="">
      <xdr:nvSpPr>
        <xdr:cNvPr id="320" name="【福祉施設】&#10;一人当たり面積該当値テキスト"/>
        <xdr:cNvSpPr txBox="1"/>
      </xdr:nvSpPr>
      <xdr:spPr>
        <a:xfrm>
          <a:off x="10515600" y="141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41184</xdr:rowOff>
    </xdr:from>
    <xdr:to>
      <xdr:col>50</xdr:col>
      <xdr:colOff>165100</xdr:colOff>
      <xdr:row>83</xdr:row>
      <xdr:rowOff>142784</xdr:rowOff>
    </xdr:to>
    <xdr:sp macro="" textlink="">
      <xdr:nvSpPr>
        <xdr:cNvPr id="321" name="楕円 320"/>
        <xdr:cNvSpPr/>
      </xdr:nvSpPr>
      <xdr:spPr>
        <a:xfrm>
          <a:off x="9588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91984</xdr:rowOff>
    </xdr:from>
    <xdr:to>
      <xdr:col>55</xdr:col>
      <xdr:colOff>0</xdr:colOff>
      <xdr:row>83</xdr:row>
      <xdr:rowOff>98516</xdr:rowOff>
    </xdr:to>
    <xdr:cxnSp macro="">
      <xdr:nvCxnSpPr>
        <xdr:cNvPr id="322" name="直線コネクタ 321"/>
        <xdr:cNvCxnSpPr/>
      </xdr:nvCxnSpPr>
      <xdr:spPr>
        <a:xfrm>
          <a:off x="9639300" y="143223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50981</xdr:rowOff>
    </xdr:from>
    <xdr:to>
      <xdr:col>46</xdr:col>
      <xdr:colOff>38100</xdr:colOff>
      <xdr:row>83</xdr:row>
      <xdr:rowOff>152581</xdr:rowOff>
    </xdr:to>
    <xdr:sp macro="" textlink="">
      <xdr:nvSpPr>
        <xdr:cNvPr id="323" name="楕円 322"/>
        <xdr:cNvSpPr/>
      </xdr:nvSpPr>
      <xdr:spPr>
        <a:xfrm>
          <a:off x="8699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91984</xdr:rowOff>
    </xdr:from>
    <xdr:to>
      <xdr:col>50</xdr:col>
      <xdr:colOff>114300</xdr:colOff>
      <xdr:row>83</xdr:row>
      <xdr:rowOff>101781</xdr:rowOff>
    </xdr:to>
    <xdr:cxnSp macro="">
      <xdr:nvCxnSpPr>
        <xdr:cNvPr id="324" name="直線コネクタ 323"/>
        <xdr:cNvCxnSpPr/>
      </xdr:nvCxnSpPr>
      <xdr:spPr>
        <a:xfrm flipV="1">
          <a:off x="8750300" y="143223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159311</xdr:rowOff>
    </xdr:from>
    <xdr:ext cx="469744" cy="259045"/>
    <xdr:sp macro="" textlink="">
      <xdr:nvSpPr>
        <xdr:cNvPr id="328" name="n_1mainValue【福祉施設】&#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169108</xdr:rowOff>
    </xdr:from>
    <xdr:ext cx="469744" cy="259045"/>
    <xdr:sp macro="" textlink="">
      <xdr:nvSpPr>
        <xdr:cNvPr id="329" name="n_2mainValue【福祉施設】&#10;一人当たり面積"/>
        <xdr:cNvSpPr txBox="1"/>
      </xdr:nvSpPr>
      <xdr:spPr>
        <a:xfrm>
          <a:off x="8515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371" name="直線コネクタ 370"/>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372"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73" name="直線コネクタ 372"/>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6"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77" name="フローチャート: 判断 376"/>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78" name="フローチャート: 判断 377"/>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79" name="フローチャート: 判断 378"/>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80" name="フローチャート: 判断 379"/>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86" name="楕円 385"/>
        <xdr:cNvSpPr/>
      </xdr:nvSpPr>
      <xdr:spPr>
        <a:xfrm>
          <a:off x="16268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121755</xdr:rowOff>
    </xdr:from>
    <xdr:ext cx="405111" cy="259045"/>
    <xdr:sp macro="" textlink="">
      <xdr:nvSpPr>
        <xdr:cNvPr id="387" name="【一般廃棄物処理施設】&#10;有形固定資産減価償却率該当値テキスト"/>
        <xdr:cNvSpPr txBox="1"/>
      </xdr:nvSpPr>
      <xdr:spPr>
        <a:xfrm>
          <a:off x="16357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388" name="楕円 387"/>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32113</xdr:rowOff>
    </xdr:to>
    <xdr:cxnSp macro="">
      <xdr:nvCxnSpPr>
        <xdr:cNvPr id="389" name="直線コネクタ 388"/>
        <xdr:cNvCxnSpPr/>
      </xdr:nvCxnSpPr>
      <xdr:spPr>
        <a:xfrm flipV="1">
          <a:off x="15481300" y="632187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35197</xdr:rowOff>
    </xdr:from>
    <xdr:to>
      <xdr:col>76</xdr:col>
      <xdr:colOff>165100</xdr:colOff>
      <xdr:row>37</xdr:row>
      <xdr:rowOff>136797</xdr:rowOff>
    </xdr:to>
    <xdr:sp macro="" textlink="">
      <xdr:nvSpPr>
        <xdr:cNvPr id="390" name="楕円 389"/>
        <xdr:cNvSpPr/>
      </xdr:nvSpPr>
      <xdr:spPr>
        <a:xfrm>
          <a:off x="14541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85997</xdr:rowOff>
    </xdr:to>
    <xdr:cxnSp macro="">
      <xdr:nvCxnSpPr>
        <xdr:cNvPr id="391" name="直線コネクタ 390"/>
        <xdr:cNvCxnSpPr/>
      </xdr:nvCxnSpPr>
      <xdr:spPr>
        <a:xfrm flipV="1">
          <a:off x="14592300" y="63757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392"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393"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394"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99440</xdr:rowOff>
    </xdr:from>
    <xdr:ext cx="405111" cy="259045"/>
    <xdr:sp macro="" textlink="">
      <xdr:nvSpPr>
        <xdr:cNvPr id="395" name="n_1mainValue【一般廃棄物処理施設】&#10;有形固定資産減価償却率"/>
        <xdr:cNvSpPr txBox="1"/>
      </xdr:nvSpPr>
      <xdr:spPr>
        <a:xfrm>
          <a:off x="15266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127924</xdr:rowOff>
    </xdr:from>
    <xdr:ext cx="405111" cy="259045"/>
    <xdr:sp macro="" textlink="">
      <xdr:nvSpPr>
        <xdr:cNvPr id="396" name="n_2mainValue【一般廃棄物処理施設】&#10;有形固定資産減価償却率"/>
        <xdr:cNvSpPr txBox="1"/>
      </xdr:nvSpPr>
      <xdr:spPr>
        <a:xfrm>
          <a:off x="14389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7" name="直線コネクタ 40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8" name="テキスト ボックス 40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0" name="テキスト ボックス 40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1" name="直線コネクタ 41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2" name="テキスト ボックス 41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16" name="直線コネクタ 415"/>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17"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18" name="直線コネクタ 417"/>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19"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20" name="直線コネクタ 419"/>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421"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22" name="フローチャート: 判断 421"/>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23" name="フローチャート: 判断 422"/>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424" name="フローチャート: 判断 423"/>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425" name="フローチャート: 判断 424"/>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103598</xdr:rowOff>
    </xdr:from>
    <xdr:to>
      <xdr:col>116</xdr:col>
      <xdr:colOff>114300</xdr:colOff>
      <xdr:row>40</xdr:row>
      <xdr:rowOff>33748</xdr:rowOff>
    </xdr:to>
    <xdr:sp macro="" textlink="">
      <xdr:nvSpPr>
        <xdr:cNvPr id="431" name="楕円 430"/>
        <xdr:cNvSpPr/>
      </xdr:nvSpPr>
      <xdr:spPr>
        <a:xfrm>
          <a:off x="22110700" y="67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82025</xdr:rowOff>
    </xdr:from>
    <xdr:ext cx="534377" cy="259045"/>
    <xdr:sp macro="" textlink="">
      <xdr:nvSpPr>
        <xdr:cNvPr id="432" name="【一般廃棄物処理施設】&#10;一人当たり有形固定資産（償却資産）額該当値テキスト"/>
        <xdr:cNvSpPr txBox="1"/>
      </xdr:nvSpPr>
      <xdr:spPr>
        <a:xfrm>
          <a:off x="22199600" y="676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107176</xdr:rowOff>
    </xdr:from>
    <xdr:to>
      <xdr:col>112</xdr:col>
      <xdr:colOff>38100</xdr:colOff>
      <xdr:row>40</xdr:row>
      <xdr:rowOff>37326</xdr:rowOff>
    </xdr:to>
    <xdr:sp macro="" textlink="">
      <xdr:nvSpPr>
        <xdr:cNvPr id="433" name="楕円 432"/>
        <xdr:cNvSpPr/>
      </xdr:nvSpPr>
      <xdr:spPr>
        <a:xfrm>
          <a:off x="21272500" y="67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154398</xdr:rowOff>
    </xdr:from>
    <xdr:to>
      <xdr:col>116</xdr:col>
      <xdr:colOff>63500</xdr:colOff>
      <xdr:row>39</xdr:row>
      <xdr:rowOff>157976</xdr:rowOff>
    </xdr:to>
    <xdr:cxnSp macro="">
      <xdr:nvCxnSpPr>
        <xdr:cNvPr id="434" name="直線コネクタ 433"/>
        <xdr:cNvCxnSpPr/>
      </xdr:nvCxnSpPr>
      <xdr:spPr>
        <a:xfrm flipV="1">
          <a:off x="21323300" y="6840948"/>
          <a:ext cx="8382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110182</xdr:rowOff>
    </xdr:from>
    <xdr:to>
      <xdr:col>107</xdr:col>
      <xdr:colOff>101600</xdr:colOff>
      <xdr:row>40</xdr:row>
      <xdr:rowOff>40332</xdr:rowOff>
    </xdr:to>
    <xdr:sp macro="" textlink="">
      <xdr:nvSpPr>
        <xdr:cNvPr id="435" name="楕円 434"/>
        <xdr:cNvSpPr/>
      </xdr:nvSpPr>
      <xdr:spPr>
        <a:xfrm>
          <a:off x="20383500" y="67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157976</xdr:rowOff>
    </xdr:from>
    <xdr:to>
      <xdr:col>111</xdr:col>
      <xdr:colOff>177800</xdr:colOff>
      <xdr:row>39</xdr:row>
      <xdr:rowOff>160982</xdr:rowOff>
    </xdr:to>
    <xdr:cxnSp macro="">
      <xdr:nvCxnSpPr>
        <xdr:cNvPr id="436" name="直線コネクタ 435"/>
        <xdr:cNvCxnSpPr/>
      </xdr:nvCxnSpPr>
      <xdr:spPr>
        <a:xfrm flipV="1">
          <a:off x="20434300" y="6844526"/>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437"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438"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439"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28453</xdr:rowOff>
    </xdr:from>
    <xdr:ext cx="534377" cy="259045"/>
    <xdr:sp macro="" textlink="">
      <xdr:nvSpPr>
        <xdr:cNvPr id="440" name="n_1mainValue【一般廃棄物処理施設】&#10;一人当たり有形固定資産（償却資産）額"/>
        <xdr:cNvSpPr txBox="1"/>
      </xdr:nvSpPr>
      <xdr:spPr>
        <a:xfrm>
          <a:off x="21043411" y="688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31459</xdr:rowOff>
    </xdr:from>
    <xdr:ext cx="534377" cy="259045"/>
    <xdr:sp macro="" textlink="">
      <xdr:nvSpPr>
        <xdr:cNvPr id="441" name="n_2mainValue【一般廃棄物処理施設】&#10;一人当たり有形固定資産（償却資産）額"/>
        <xdr:cNvSpPr txBox="1"/>
      </xdr:nvSpPr>
      <xdr:spPr>
        <a:xfrm>
          <a:off x="20167111" y="68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67" name="直線コネクタ 466"/>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68"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9" name="直線コネクタ 46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70"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71" name="直線コネクタ 470"/>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72"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73" name="フローチャート: 判断 472"/>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74" name="フローチャート: 判断 473"/>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475" name="フローチャート: 判断 474"/>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76" name="フローチャート: 判断 475"/>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35741</xdr:rowOff>
    </xdr:from>
    <xdr:to>
      <xdr:col>85</xdr:col>
      <xdr:colOff>177800</xdr:colOff>
      <xdr:row>55</xdr:row>
      <xdr:rowOff>137341</xdr:rowOff>
    </xdr:to>
    <xdr:sp macro="" textlink="">
      <xdr:nvSpPr>
        <xdr:cNvPr id="482" name="楕円 481"/>
        <xdr:cNvSpPr/>
      </xdr:nvSpPr>
      <xdr:spPr>
        <a:xfrm>
          <a:off x="162687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160218</xdr:rowOff>
    </xdr:from>
    <xdr:ext cx="405111" cy="259045"/>
    <xdr:sp macro="" textlink="">
      <xdr:nvSpPr>
        <xdr:cNvPr id="483" name="【保健センター・保健所】&#10;有形固定資産減価償却率該当値テキスト"/>
        <xdr:cNvSpPr txBox="1"/>
      </xdr:nvSpPr>
      <xdr:spPr>
        <a:xfrm>
          <a:off x="16357600" y="941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79828</xdr:rowOff>
    </xdr:from>
    <xdr:to>
      <xdr:col>81</xdr:col>
      <xdr:colOff>101600</xdr:colOff>
      <xdr:row>56</xdr:row>
      <xdr:rowOff>9978</xdr:rowOff>
    </xdr:to>
    <xdr:sp macro="" textlink="">
      <xdr:nvSpPr>
        <xdr:cNvPr id="484" name="楕円 483"/>
        <xdr:cNvSpPr/>
      </xdr:nvSpPr>
      <xdr:spPr>
        <a:xfrm>
          <a:off x="15430500" y="95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86541</xdr:rowOff>
    </xdr:from>
    <xdr:to>
      <xdr:col>85</xdr:col>
      <xdr:colOff>127000</xdr:colOff>
      <xdr:row>55</xdr:row>
      <xdr:rowOff>130628</xdr:rowOff>
    </xdr:to>
    <xdr:cxnSp macro="">
      <xdr:nvCxnSpPr>
        <xdr:cNvPr id="485" name="直線コネクタ 484"/>
        <xdr:cNvCxnSpPr/>
      </xdr:nvCxnSpPr>
      <xdr:spPr>
        <a:xfrm flipV="1">
          <a:off x="15481300" y="951629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91259</xdr:rowOff>
    </xdr:from>
    <xdr:to>
      <xdr:col>76</xdr:col>
      <xdr:colOff>165100</xdr:colOff>
      <xdr:row>57</xdr:row>
      <xdr:rowOff>21409</xdr:rowOff>
    </xdr:to>
    <xdr:sp macro="" textlink="">
      <xdr:nvSpPr>
        <xdr:cNvPr id="486" name="楕円 485"/>
        <xdr:cNvSpPr/>
      </xdr:nvSpPr>
      <xdr:spPr>
        <a:xfrm>
          <a:off x="14541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130628</xdr:rowOff>
    </xdr:from>
    <xdr:to>
      <xdr:col>81</xdr:col>
      <xdr:colOff>50800</xdr:colOff>
      <xdr:row>56</xdr:row>
      <xdr:rowOff>142059</xdr:rowOff>
    </xdr:to>
    <xdr:cxnSp macro="">
      <xdr:nvCxnSpPr>
        <xdr:cNvPr id="487" name="直線コネクタ 486"/>
        <xdr:cNvCxnSpPr/>
      </xdr:nvCxnSpPr>
      <xdr:spPr>
        <a:xfrm flipV="1">
          <a:off x="14592300" y="9560378"/>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488"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489"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490"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26505</xdr:rowOff>
    </xdr:from>
    <xdr:ext cx="405111" cy="259045"/>
    <xdr:sp macro="" textlink="">
      <xdr:nvSpPr>
        <xdr:cNvPr id="491" name="n_1mainValue【保健センター・保健所】&#10;有形固定資産減価償却率"/>
        <xdr:cNvSpPr txBox="1"/>
      </xdr:nvSpPr>
      <xdr:spPr>
        <a:xfrm>
          <a:off x="15266044" y="928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37936</xdr:rowOff>
    </xdr:from>
    <xdr:ext cx="405111" cy="259045"/>
    <xdr:sp macro="" textlink="">
      <xdr:nvSpPr>
        <xdr:cNvPr id="492" name="n_2mainValue【保健センター・保健所】&#10;有形固定資産減価償却率"/>
        <xdr:cNvSpPr txBox="1"/>
      </xdr:nvSpPr>
      <xdr:spPr>
        <a:xfrm>
          <a:off x="143897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2" name="テキスト ボックス 5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16" name="直線コネクタ 515"/>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17"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18" name="直線コネクタ 517"/>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19"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20" name="直線コネクタ 519"/>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21"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22" name="フローチャート: 判断 52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23" name="フローチャート: 判断 522"/>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24" name="フローチャート: 判断 523"/>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25" name="フローチャート: 判断 52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31" name="楕円 530"/>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49547</xdr:rowOff>
    </xdr:from>
    <xdr:ext cx="469744" cy="259045"/>
    <xdr:sp macro="" textlink="">
      <xdr:nvSpPr>
        <xdr:cNvPr id="532" name="【保健センター・保健所】&#10;一人当たり面積該当値テキスト"/>
        <xdr:cNvSpPr txBox="1"/>
      </xdr:nvSpPr>
      <xdr:spPr>
        <a:xfrm>
          <a:off x="22199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533" name="楕円 532"/>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121920</xdr:rowOff>
    </xdr:to>
    <xdr:cxnSp macro="">
      <xdr:nvCxnSpPr>
        <xdr:cNvPr id="534" name="直線コネクタ 533"/>
        <xdr:cNvCxnSpPr/>
      </xdr:nvCxnSpPr>
      <xdr:spPr>
        <a:xfrm>
          <a:off x="21323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535" name="楕円 534"/>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121920</xdr:rowOff>
    </xdr:to>
    <xdr:cxnSp macro="">
      <xdr:nvCxnSpPr>
        <xdr:cNvPr id="536" name="直線コネクタ 535"/>
        <xdr:cNvCxnSpPr/>
      </xdr:nvCxnSpPr>
      <xdr:spPr>
        <a:xfrm>
          <a:off x="20434300" y="10683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537"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538"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39"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540" name="n_1mainValue【保健センター・保健所】&#10;一人当たり面積"/>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41" name="n_2mainValue【保健センター・保健所】&#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67" name="直線コネクタ 566"/>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68"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69" name="直線コネクタ 568"/>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70"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71" name="直線コネクタ 570"/>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572"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73" name="フローチャート: 判断 572"/>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74" name="フローチャート: 判断 573"/>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575" name="フローチャート: 判断 574"/>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76" name="フローチャート: 判断 575"/>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582" name="楕円 581"/>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47370</xdr:rowOff>
    </xdr:from>
    <xdr:ext cx="405111" cy="259045"/>
    <xdr:sp macro="" textlink="">
      <xdr:nvSpPr>
        <xdr:cNvPr id="583" name="【消防施設】&#10;有形固定資産減価償却率該当値テキスト"/>
        <xdr:cNvSpPr txBox="1"/>
      </xdr:nvSpPr>
      <xdr:spPr>
        <a:xfrm>
          <a:off x="16357600" y="1393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584" name="楕円 583"/>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81</xdr:row>
      <xdr:rowOff>160564</xdr:rowOff>
    </xdr:to>
    <xdr:cxnSp macro="">
      <xdr:nvCxnSpPr>
        <xdr:cNvPr id="585" name="直線コネクタ 584"/>
        <xdr:cNvCxnSpPr/>
      </xdr:nvCxnSpPr>
      <xdr:spPr>
        <a:xfrm flipV="1">
          <a:off x="15481300" y="1400719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xdr:rowOff>
    </xdr:from>
    <xdr:to>
      <xdr:col>76</xdr:col>
      <xdr:colOff>165100</xdr:colOff>
      <xdr:row>78</xdr:row>
      <xdr:rowOff>101963</xdr:rowOff>
    </xdr:to>
    <xdr:sp macro="" textlink="">
      <xdr:nvSpPr>
        <xdr:cNvPr id="586" name="楕円 585"/>
        <xdr:cNvSpPr/>
      </xdr:nvSpPr>
      <xdr:spPr>
        <a:xfrm>
          <a:off x="14541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51163</xdr:rowOff>
    </xdr:from>
    <xdr:to>
      <xdr:col>81</xdr:col>
      <xdr:colOff>50800</xdr:colOff>
      <xdr:row>81</xdr:row>
      <xdr:rowOff>160564</xdr:rowOff>
    </xdr:to>
    <xdr:cxnSp macro="">
      <xdr:nvCxnSpPr>
        <xdr:cNvPr id="587" name="直線コネクタ 586"/>
        <xdr:cNvCxnSpPr/>
      </xdr:nvCxnSpPr>
      <xdr:spPr>
        <a:xfrm>
          <a:off x="14592300" y="13424263"/>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588"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58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90"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591" name="n_1mainValue【消防施設】&#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118490</xdr:rowOff>
    </xdr:from>
    <xdr:ext cx="405111" cy="259045"/>
    <xdr:sp macro="" textlink="">
      <xdr:nvSpPr>
        <xdr:cNvPr id="592" name="n_2mainValue【消防施設】&#10;有形固定資産減価償却率"/>
        <xdr:cNvSpPr txBox="1"/>
      </xdr:nvSpPr>
      <xdr:spPr>
        <a:xfrm>
          <a:off x="143897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3" name="直線コネクタ 6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4" name="テキスト ボックス 6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5" name="直線コネクタ 6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6" name="テキスト ボックス 6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7" name="直線コネクタ 6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8" name="テキスト ボックス 6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9" name="直線コネクタ 6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0" name="テキスト ボックス 6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14" name="直線コネクタ 613"/>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1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16" name="直線コネクタ 61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17"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18" name="直線コネクタ 617"/>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19"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20" name="フローチャート: 判断 619"/>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21" name="フローチャート: 判断 620"/>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22" name="フローチャート: 判断 621"/>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23" name="フローチャート: 判断 622"/>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29" name="楕円 628"/>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30"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31" name="楕円 630"/>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632" name="直線コネクタ 631"/>
        <xdr:cNvCxnSpPr/>
      </xdr:nvCxnSpPr>
      <xdr:spPr>
        <a:xfrm flipV="1">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633" name="楕円 632"/>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138685</xdr:rowOff>
    </xdr:to>
    <xdr:cxnSp macro="">
      <xdr:nvCxnSpPr>
        <xdr:cNvPr id="634" name="直線コネクタ 633"/>
        <xdr:cNvCxnSpPr/>
      </xdr:nvCxnSpPr>
      <xdr:spPr>
        <a:xfrm>
          <a:off x="20434300" y="14517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35"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36"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37"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638"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39"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65" name="直線コネクタ 664"/>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6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68"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69" name="直線コネクタ 668"/>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72" name="フローチャート: 判断 671"/>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73" name="フローチャート: 判断 672"/>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74" name="フローチャート: 判断 673"/>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680" name="楕円 679"/>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340478" cy="259045"/>
    <xdr:sp macro="" textlink="">
      <xdr:nvSpPr>
        <xdr:cNvPr id="681" name="【庁舎】&#10;有形固定資産減価償却率該当値テキスト"/>
        <xdr:cNvSpPr txBox="1"/>
      </xdr:nvSpPr>
      <xdr:spPr>
        <a:xfrm>
          <a:off x="16357600" y="18556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157662</xdr:rowOff>
    </xdr:from>
    <xdr:to>
      <xdr:col>81</xdr:col>
      <xdr:colOff>101600</xdr:colOff>
      <xdr:row>100</xdr:row>
      <xdr:rowOff>87812</xdr:rowOff>
    </xdr:to>
    <xdr:sp macro="" textlink="">
      <xdr:nvSpPr>
        <xdr:cNvPr id="682" name="楕円 681"/>
        <xdr:cNvSpPr/>
      </xdr:nvSpPr>
      <xdr:spPr>
        <a:xfrm>
          <a:off x="15430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37012</xdr:rowOff>
    </xdr:from>
    <xdr:to>
      <xdr:col>85</xdr:col>
      <xdr:colOff>127000</xdr:colOff>
      <xdr:row>109</xdr:row>
      <xdr:rowOff>4355</xdr:rowOff>
    </xdr:to>
    <xdr:cxnSp macro="">
      <xdr:nvCxnSpPr>
        <xdr:cNvPr id="683" name="直線コネクタ 682"/>
        <xdr:cNvCxnSpPr/>
      </xdr:nvCxnSpPr>
      <xdr:spPr>
        <a:xfrm>
          <a:off x="15481300" y="17182012"/>
          <a:ext cx="838200" cy="15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xdr:rowOff>
    </xdr:from>
    <xdr:to>
      <xdr:col>76</xdr:col>
      <xdr:colOff>165100</xdr:colOff>
      <xdr:row>100</xdr:row>
      <xdr:rowOff>117202</xdr:rowOff>
    </xdr:to>
    <xdr:sp macro="" textlink="">
      <xdr:nvSpPr>
        <xdr:cNvPr id="684" name="楕円 683"/>
        <xdr:cNvSpPr/>
      </xdr:nvSpPr>
      <xdr:spPr>
        <a:xfrm>
          <a:off x="14541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37012</xdr:rowOff>
    </xdr:from>
    <xdr:to>
      <xdr:col>81</xdr:col>
      <xdr:colOff>50800</xdr:colOff>
      <xdr:row>100</xdr:row>
      <xdr:rowOff>66402</xdr:rowOff>
    </xdr:to>
    <xdr:cxnSp macro="">
      <xdr:nvCxnSpPr>
        <xdr:cNvPr id="685" name="直線コネクタ 684"/>
        <xdr:cNvCxnSpPr/>
      </xdr:nvCxnSpPr>
      <xdr:spPr>
        <a:xfrm flipV="1">
          <a:off x="14592300" y="171820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686"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8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88"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104339</xdr:rowOff>
    </xdr:from>
    <xdr:ext cx="405111" cy="259045"/>
    <xdr:sp macro="" textlink="">
      <xdr:nvSpPr>
        <xdr:cNvPr id="689" name="n_1mainValue【庁舎】&#10;有形固定資産減価償却率"/>
        <xdr:cNvSpPr txBox="1"/>
      </xdr:nvSpPr>
      <xdr:spPr>
        <a:xfrm>
          <a:off x="15266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133729</xdr:rowOff>
    </xdr:from>
    <xdr:ext cx="405111" cy="259045"/>
    <xdr:sp macro="" textlink="">
      <xdr:nvSpPr>
        <xdr:cNvPr id="690" name="n_2mainValue【庁舎】&#10;有形固定資産減価償却率"/>
        <xdr:cNvSpPr txBox="1"/>
      </xdr:nvSpPr>
      <xdr:spPr>
        <a:xfrm>
          <a:off x="143897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14" name="直線コネクタ 713"/>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15"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16" name="直線コネクタ 715"/>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17"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18" name="直線コネクタ 717"/>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19"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20" name="フローチャート: 判断 719"/>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21" name="フローチャート: 判断 720"/>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22" name="フローチャート: 判断 721"/>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23" name="フローチャート: 判断 722"/>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729" name="楕円 728"/>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730" name="【庁舎】&#10;一人当たり面積該当値テキスト"/>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34925</xdr:rowOff>
    </xdr:from>
    <xdr:to>
      <xdr:col>112</xdr:col>
      <xdr:colOff>38100</xdr:colOff>
      <xdr:row>106</xdr:row>
      <xdr:rowOff>136525</xdr:rowOff>
    </xdr:to>
    <xdr:sp macro="" textlink="">
      <xdr:nvSpPr>
        <xdr:cNvPr id="731" name="楕円 730"/>
        <xdr:cNvSpPr/>
      </xdr:nvSpPr>
      <xdr:spPr>
        <a:xfrm>
          <a:off x="21272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85725</xdr:rowOff>
    </xdr:to>
    <xdr:cxnSp macro="">
      <xdr:nvCxnSpPr>
        <xdr:cNvPr id="732" name="直線コネクタ 731"/>
        <xdr:cNvCxnSpPr/>
      </xdr:nvCxnSpPr>
      <xdr:spPr>
        <a:xfrm flipV="1">
          <a:off x="21323300" y="181927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3" name="楕円 732"/>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85725</xdr:rowOff>
    </xdr:from>
    <xdr:to>
      <xdr:col>111</xdr:col>
      <xdr:colOff>177800</xdr:colOff>
      <xdr:row>106</xdr:row>
      <xdr:rowOff>91439</xdr:rowOff>
    </xdr:to>
    <xdr:cxnSp macro="">
      <xdr:nvCxnSpPr>
        <xdr:cNvPr id="734" name="直線コネクタ 733"/>
        <xdr:cNvCxnSpPr/>
      </xdr:nvCxnSpPr>
      <xdr:spPr>
        <a:xfrm flipV="1">
          <a:off x="20434300" y="182594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35"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36"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37"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127652</xdr:rowOff>
    </xdr:from>
    <xdr:ext cx="469744" cy="259045"/>
    <xdr:sp macro="" textlink="">
      <xdr:nvSpPr>
        <xdr:cNvPr id="738" name="n_1mainValue【庁舎】&#10;一人当たり面積"/>
        <xdr:cNvSpPr txBox="1"/>
      </xdr:nvSpPr>
      <xdr:spPr>
        <a:xfrm>
          <a:off x="21075727"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39" name="n_2mainValue【庁舎】&#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であり、特に低くなっている施設は、</a:t>
          </a:r>
          <a:r>
            <a:rPr kumimoji="1" lang="ja-JP" altLang="en-US" sz="1100">
              <a:solidFill>
                <a:schemeClr val="dk1"/>
              </a:solidFill>
              <a:effectLst/>
              <a:latin typeface="+mn-lt"/>
              <a:ea typeface="+mn-ea"/>
              <a:cs typeface="+mn-cs"/>
            </a:rPr>
            <a:t>庁舎で</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当市においては平成２７年度策定の五所川原市公共施設等総合管理計画に基づき、個別施設計画の作成に取り組んでおり、こちらは平成３１年度</a:t>
          </a:r>
          <a:r>
            <a:rPr kumimoji="1" lang="ja-JP" altLang="en-US" sz="1100">
              <a:solidFill>
                <a:schemeClr val="dk1"/>
              </a:solidFill>
              <a:effectLst/>
              <a:latin typeface="+mn-lt"/>
              <a:ea typeface="+mn-ea"/>
              <a:cs typeface="+mn-cs"/>
            </a:rPr>
            <a:t>末に策定されている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庁舎については新本庁舎が平成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年度に新たに建設されたため、有形固定資産減価償却率が著しく減少した。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保健センター・保健所については有形固定資産減価償却率が著しく高い数値であるが、令和３年度に老朽化が進んでいる保健センター１施設を解体するなど、老朽化対策に取り組んでいくこととしている。</a:t>
          </a:r>
          <a:endParaRPr lang="ja-JP" altLang="ja-JP" sz="1400">
            <a:effectLst/>
          </a:endParaRPr>
        </a:p>
        <a:p>
          <a:r>
            <a:rPr kumimoji="1" lang="ja-JP" altLang="en-US"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個別施設計画に基づき、利用されていない公共施設については除却、利用されている施設については改修及び建替えなどの老朽化対策に取り組んでいくこととし、今後の維持管理費用の減少も見込んでいる。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54,780
54,680
404.20
30,605,695
29,861,170
646,290
16,639,823
53,996,877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第一次産業を中心とした産業構造であることに加え、全国平均を上回る高齢化率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34.0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など、財政基盤が弱く、類似団体の中でも低順位となっている。引き続き、税の徴収率向上や使用料手数料の見直しなどによる自主財源の確保に努めるとともに、緊急に必要な事業を峻別し、投資的経費を抑制するなど徹底した歳出抑制を図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普通交付税の合併算定替特例措置の段階的縮減、扶助費や公債費の増加などにより</a:t>
          </a:r>
          <a:r>
            <a:rPr kumimoji="1" lang="en-US" altLang="ja-JP" sz="1100">
              <a:solidFill>
                <a:schemeClr val="dk1"/>
              </a:solidFill>
              <a:effectLst/>
              <a:latin typeface="+mn-lt"/>
              <a:ea typeface="+mn-ea"/>
              <a:cs typeface="+mn-cs"/>
            </a:rPr>
            <a:t>98.3</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り、昨年度からは類似団体内の順位は上がったものの、数値は悪化した。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扶助費や新庁舎建設等に伴う公債費の増加が見込まれるため、引き続き自主財源の確保に努めるとともに、全ての事務事業について必要性・優先度を厳しく点検し、事業の効率化・縮小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138854</xdr:rowOff>
    </xdr:from>
    <xdr:to>
      <xdr:col>23</xdr:col>
      <xdr:colOff>133350</xdr:colOff>
      <xdr:row>66</xdr:row>
      <xdr:rowOff>146896</xdr:rowOff>
    </xdr:to>
    <xdr:cxnSp macro="">
      <xdr:nvCxnSpPr>
        <xdr:cNvPr id="132" name="直線コネクタ 131"/>
        <xdr:cNvCxnSpPr/>
      </xdr:nvCxnSpPr>
      <xdr:spPr>
        <a:xfrm>
          <a:off x="4114800" y="1145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98637</xdr:rowOff>
    </xdr:from>
    <xdr:to>
      <xdr:col>19</xdr:col>
      <xdr:colOff>133350</xdr:colOff>
      <xdr:row>66</xdr:row>
      <xdr:rowOff>138854</xdr:rowOff>
    </xdr:to>
    <xdr:cxnSp macro="">
      <xdr:nvCxnSpPr>
        <xdr:cNvPr id="135" name="直線コネクタ 134"/>
        <xdr:cNvCxnSpPr/>
      </xdr:nvCxnSpPr>
      <xdr:spPr>
        <a:xfrm>
          <a:off x="3225800" y="114143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98637</xdr:rowOff>
    </xdr:to>
    <xdr:cxnSp macro="">
      <xdr:nvCxnSpPr>
        <xdr:cNvPr id="138" name="直線コネクタ 137"/>
        <xdr:cNvCxnSpPr/>
      </xdr:nvCxnSpPr>
      <xdr:spPr>
        <a:xfrm>
          <a:off x="2336800" y="113097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34290</xdr:rowOff>
    </xdr:to>
    <xdr:cxnSp macro="">
      <xdr:nvCxnSpPr>
        <xdr:cNvPr id="141" name="直線コネクタ 140"/>
        <xdr:cNvCxnSpPr/>
      </xdr:nvCxnSpPr>
      <xdr:spPr>
        <a:xfrm flipV="1">
          <a:off x="1447800" y="1130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96096</xdr:rowOff>
    </xdr:from>
    <xdr:to>
      <xdr:col>23</xdr:col>
      <xdr:colOff>184150</xdr:colOff>
      <xdr:row>67</xdr:row>
      <xdr:rowOff>26246</xdr:rowOff>
    </xdr:to>
    <xdr:sp macro="" textlink="">
      <xdr:nvSpPr>
        <xdr:cNvPr id="151" name="楕円 150"/>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163423</xdr:rowOff>
    </xdr:from>
    <xdr:ext cx="762000" cy="259045"/>
    <xdr:sp macro="" textlink="">
      <xdr:nvSpPr>
        <xdr:cNvPr id="152" name="財政構造の弾力性該当値テキスト"/>
        <xdr:cNvSpPr txBox="1"/>
      </xdr:nvSpPr>
      <xdr:spPr>
        <a:xfrm>
          <a:off x="5041900" y="113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3" name="楕円 152"/>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4" name="テキスト ボックス 153"/>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5" name="楕円 154"/>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6" name="テキスト ボックス 155"/>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8" name="テキスト ボックス 157"/>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9" name="楕円 158"/>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0" name="テキスト ボックス 159"/>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多額の除排雪経費を要しているにも関わらず、類似団体平均水準にあるのは、ごみ処理業務や消防業務を一部事務組合で行っていることが大きな要因である。今後も定員適正化計画に基づく人件費削減や事務事業の見直しなどにより、これらの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60421</xdr:rowOff>
    </xdr:from>
    <xdr:to>
      <xdr:col>23</xdr:col>
      <xdr:colOff>133350</xdr:colOff>
      <xdr:row>82</xdr:row>
      <xdr:rowOff>65151</xdr:rowOff>
    </xdr:to>
    <xdr:cxnSp macro="">
      <xdr:nvCxnSpPr>
        <xdr:cNvPr id="193" name="直線コネクタ 192"/>
        <xdr:cNvCxnSpPr/>
      </xdr:nvCxnSpPr>
      <xdr:spPr>
        <a:xfrm flipV="1">
          <a:off x="4114800" y="14119321"/>
          <a:ext cx="8382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40132</xdr:rowOff>
    </xdr:from>
    <xdr:to>
      <xdr:col>19</xdr:col>
      <xdr:colOff>133350</xdr:colOff>
      <xdr:row>82</xdr:row>
      <xdr:rowOff>65151</xdr:rowOff>
    </xdr:to>
    <xdr:cxnSp macro="">
      <xdr:nvCxnSpPr>
        <xdr:cNvPr id="196" name="直線コネクタ 195"/>
        <xdr:cNvCxnSpPr/>
      </xdr:nvCxnSpPr>
      <xdr:spPr>
        <a:xfrm>
          <a:off x="3225800" y="14099032"/>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34206</xdr:rowOff>
    </xdr:from>
    <xdr:to>
      <xdr:col>15</xdr:col>
      <xdr:colOff>82550</xdr:colOff>
      <xdr:row>82</xdr:row>
      <xdr:rowOff>40132</xdr:rowOff>
    </xdr:to>
    <xdr:cxnSp macro="">
      <xdr:nvCxnSpPr>
        <xdr:cNvPr id="199" name="直線コネクタ 198"/>
        <xdr:cNvCxnSpPr/>
      </xdr:nvCxnSpPr>
      <xdr:spPr>
        <a:xfrm>
          <a:off x="2336800" y="14093106"/>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20501</xdr:rowOff>
    </xdr:from>
    <xdr:to>
      <xdr:col>11</xdr:col>
      <xdr:colOff>31750</xdr:colOff>
      <xdr:row>82</xdr:row>
      <xdr:rowOff>34206</xdr:rowOff>
    </xdr:to>
    <xdr:cxnSp macro="">
      <xdr:nvCxnSpPr>
        <xdr:cNvPr id="202" name="直線コネクタ 201"/>
        <xdr:cNvCxnSpPr/>
      </xdr:nvCxnSpPr>
      <xdr:spPr>
        <a:xfrm>
          <a:off x="1447800" y="14079401"/>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9621</xdr:rowOff>
    </xdr:from>
    <xdr:to>
      <xdr:col>23</xdr:col>
      <xdr:colOff>184150</xdr:colOff>
      <xdr:row>82</xdr:row>
      <xdr:rowOff>111221</xdr:rowOff>
    </xdr:to>
    <xdr:sp macro="" textlink="">
      <xdr:nvSpPr>
        <xdr:cNvPr id="212" name="楕円 211"/>
        <xdr:cNvSpPr/>
      </xdr:nvSpPr>
      <xdr:spPr>
        <a:xfrm>
          <a:off x="4902200" y="140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26148</xdr:rowOff>
    </xdr:from>
    <xdr:ext cx="762000" cy="259045"/>
    <xdr:sp macro="" textlink="">
      <xdr:nvSpPr>
        <xdr:cNvPr id="213" name="人件費・物件費等の状況該当値テキスト"/>
        <xdr:cNvSpPr txBox="1"/>
      </xdr:nvSpPr>
      <xdr:spPr>
        <a:xfrm>
          <a:off x="5041900" y="1391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14351</xdr:rowOff>
    </xdr:from>
    <xdr:to>
      <xdr:col>19</xdr:col>
      <xdr:colOff>184150</xdr:colOff>
      <xdr:row>82</xdr:row>
      <xdr:rowOff>115951</xdr:rowOff>
    </xdr:to>
    <xdr:sp macro="" textlink="">
      <xdr:nvSpPr>
        <xdr:cNvPr id="214" name="楕円 213"/>
        <xdr:cNvSpPr/>
      </xdr:nvSpPr>
      <xdr:spPr>
        <a:xfrm>
          <a:off x="4064000" y="140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126128</xdr:rowOff>
    </xdr:from>
    <xdr:ext cx="736600" cy="259045"/>
    <xdr:sp macro="" textlink="">
      <xdr:nvSpPr>
        <xdr:cNvPr id="215" name="テキスト ボックス 214"/>
        <xdr:cNvSpPr txBox="1"/>
      </xdr:nvSpPr>
      <xdr:spPr>
        <a:xfrm>
          <a:off x="3733800" y="1384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160782</xdr:rowOff>
    </xdr:from>
    <xdr:to>
      <xdr:col>15</xdr:col>
      <xdr:colOff>133350</xdr:colOff>
      <xdr:row>82</xdr:row>
      <xdr:rowOff>90932</xdr:rowOff>
    </xdr:to>
    <xdr:sp macro="" textlink="">
      <xdr:nvSpPr>
        <xdr:cNvPr id="216" name="楕円 215"/>
        <xdr:cNvSpPr/>
      </xdr:nvSpPr>
      <xdr:spPr>
        <a:xfrm>
          <a:off x="3175000" y="140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101109</xdr:rowOff>
    </xdr:from>
    <xdr:ext cx="762000" cy="259045"/>
    <xdr:sp macro="" textlink="">
      <xdr:nvSpPr>
        <xdr:cNvPr id="217" name="テキスト ボックス 216"/>
        <xdr:cNvSpPr txBox="1"/>
      </xdr:nvSpPr>
      <xdr:spPr>
        <a:xfrm>
          <a:off x="2844800" y="1381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154856</xdr:rowOff>
    </xdr:from>
    <xdr:to>
      <xdr:col>11</xdr:col>
      <xdr:colOff>82550</xdr:colOff>
      <xdr:row>82</xdr:row>
      <xdr:rowOff>85006</xdr:rowOff>
    </xdr:to>
    <xdr:sp macro="" textlink="">
      <xdr:nvSpPr>
        <xdr:cNvPr id="218" name="楕円 217"/>
        <xdr:cNvSpPr/>
      </xdr:nvSpPr>
      <xdr:spPr>
        <a:xfrm>
          <a:off x="2286000" y="140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95183</xdr:rowOff>
    </xdr:from>
    <xdr:ext cx="762000" cy="259045"/>
    <xdr:sp macro="" textlink="">
      <xdr:nvSpPr>
        <xdr:cNvPr id="219" name="テキスト ボックス 218"/>
        <xdr:cNvSpPr txBox="1"/>
      </xdr:nvSpPr>
      <xdr:spPr>
        <a:xfrm>
          <a:off x="1955800" y="1381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141151</xdr:rowOff>
    </xdr:from>
    <xdr:to>
      <xdr:col>7</xdr:col>
      <xdr:colOff>31750</xdr:colOff>
      <xdr:row>82</xdr:row>
      <xdr:rowOff>71301</xdr:rowOff>
    </xdr:to>
    <xdr:sp macro="" textlink="">
      <xdr:nvSpPr>
        <xdr:cNvPr id="220" name="楕円 219"/>
        <xdr:cNvSpPr/>
      </xdr:nvSpPr>
      <xdr:spPr>
        <a:xfrm>
          <a:off x="1397000" y="140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81478</xdr:rowOff>
    </xdr:from>
    <xdr:ext cx="762000" cy="259045"/>
    <xdr:sp macro="" textlink="">
      <xdr:nvSpPr>
        <xdr:cNvPr id="221" name="テキスト ボックス 220"/>
        <xdr:cNvSpPr txBox="1"/>
      </xdr:nvSpPr>
      <xdr:spPr>
        <a:xfrm>
          <a:off x="1066800" y="1379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近年は類似団体平均を下回る状況で推移しており、今後もより一層の給与適正化に努める。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55" name="直線コネクタ 254"/>
        <xdr:cNvCxnSpPr/>
      </xdr:nvCxnSpPr>
      <xdr:spPr>
        <a:xfrm>
          <a:off x="16179800" y="1483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115005</xdr:rowOff>
    </xdr:to>
    <xdr:cxnSp macro="">
      <xdr:nvCxnSpPr>
        <xdr:cNvPr id="258" name="直線コネクタ 257"/>
        <xdr:cNvCxnSpPr/>
      </xdr:nvCxnSpPr>
      <xdr:spPr>
        <a:xfrm flipV="1">
          <a:off x="15290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115005</xdr:rowOff>
    </xdr:to>
    <xdr:cxnSp macro="">
      <xdr:nvCxnSpPr>
        <xdr:cNvPr id="261" name="直線コネクタ 260"/>
        <xdr:cNvCxnSpPr/>
      </xdr:nvCxnSpPr>
      <xdr:spPr>
        <a:xfrm>
          <a:off x="14401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101600</xdr:rowOff>
    </xdr:to>
    <xdr:cxnSp macro="">
      <xdr:nvCxnSpPr>
        <xdr:cNvPr id="264" name="直線コネクタ 263"/>
        <xdr:cNvCxnSpPr/>
      </xdr:nvCxnSpPr>
      <xdr:spPr>
        <a:xfrm>
          <a:off x="13512800" y="147792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4" name="楕円 273"/>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53922</xdr:rowOff>
    </xdr:from>
    <xdr:ext cx="762000" cy="259045"/>
    <xdr:sp macro="" textlink="">
      <xdr:nvSpPr>
        <xdr:cNvPr id="275" name="給与水準   （国との比較）該当値テキスト"/>
        <xdr:cNvSpPr txBox="1"/>
      </xdr:nvSpPr>
      <xdr:spPr>
        <a:xfrm>
          <a:off x="171069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6" name="楕円 275"/>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149172</xdr:rowOff>
    </xdr:from>
    <xdr:ext cx="736600" cy="259045"/>
    <xdr:sp macro="" textlink="">
      <xdr:nvSpPr>
        <xdr:cNvPr id="277" name="テキスト ボックス 276"/>
        <xdr:cNvSpPr txBox="1"/>
      </xdr:nvSpPr>
      <xdr:spPr>
        <a:xfrm>
          <a:off x="15798800" y="1455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8" name="楕円 277"/>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4532</xdr:rowOff>
    </xdr:from>
    <xdr:ext cx="762000" cy="259045"/>
    <xdr:sp macro="" textlink="">
      <xdr:nvSpPr>
        <xdr:cNvPr id="279" name="テキスト ボックス 278"/>
        <xdr:cNvSpPr txBox="1"/>
      </xdr:nvSpPr>
      <xdr:spPr>
        <a:xfrm>
          <a:off x="14909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1" name="テキスト ボックス 280"/>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2" name="楕円 281"/>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3" name="テキスト ボックス 282"/>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時から、定員適正化計画に基づき退職補充の新規採用を抑制するとともに、民間委託等の実施及び組織機構の見直しを図ってきたことから、類似団体平均を下回る状況で推移している。今後も民間委託等の可能性検討及び組織機構の見直し、新規採用を必要最小限とす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132262</xdr:rowOff>
    </xdr:to>
    <xdr:cxnSp macro="">
      <xdr:nvCxnSpPr>
        <xdr:cNvPr id="320" name="直線コネクタ 319"/>
        <xdr:cNvCxnSpPr/>
      </xdr:nvCxnSpPr>
      <xdr:spPr>
        <a:xfrm>
          <a:off x="16179800" y="10413516"/>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119622</xdr:rowOff>
    </xdr:from>
    <xdr:to>
      <xdr:col>77</xdr:col>
      <xdr:colOff>44450</xdr:colOff>
      <xdr:row>60</xdr:row>
      <xdr:rowOff>126516</xdr:rowOff>
    </xdr:to>
    <xdr:cxnSp macro="">
      <xdr:nvCxnSpPr>
        <xdr:cNvPr id="323" name="直線コネクタ 322"/>
        <xdr:cNvCxnSpPr/>
      </xdr:nvCxnSpPr>
      <xdr:spPr>
        <a:xfrm>
          <a:off x="15290800" y="104066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115026</xdr:rowOff>
    </xdr:from>
    <xdr:to>
      <xdr:col>72</xdr:col>
      <xdr:colOff>203200</xdr:colOff>
      <xdr:row>60</xdr:row>
      <xdr:rowOff>119622</xdr:rowOff>
    </xdr:to>
    <xdr:cxnSp macro="">
      <xdr:nvCxnSpPr>
        <xdr:cNvPr id="326" name="直線コネクタ 325"/>
        <xdr:cNvCxnSpPr/>
      </xdr:nvCxnSpPr>
      <xdr:spPr>
        <a:xfrm>
          <a:off x="14401800" y="1040202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98939</xdr:rowOff>
    </xdr:from>
    <xdr:to>
      <xdr:col>68</xdr:col>
      <xdr:colOff>152400</xdr:colOff>
      <xdr:row>60</xdr:row>
      <xdr:rowOff>115026</xdr:rowOff>
    </xdr:to>
    <xdr:cxnSp macro="">
      <xdr:nvCxnSpPr>
        <xdr:cNvPr id="329" name="直線コネクタ 328"/>
        <xdr:cNvCxnSpPr/>
      </xdr:nvCxnSpPr>
      <xdr:spPr>
        <a:xfrm>
          <a:off x="13512800" y="103859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39" name="楕円 338"/>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97989</xdr:rowOff>
    </xdr:from>
    <xdr:ext cx="762000" cy="259045"/>
    <xdr:sp macro="" textlink="">
      <xdr:nvSpPr>
        <xdr:cNvPr id="340"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75716</xdr:rowOff>
    </xdr:from>
    <xdr:to>
      <xdr:col>77</xdr:col>
      <xdr:colOff>95250</xdr:colOff>
      <xdr:row>61</xdr:row>
      <xdr:rowOff>5866</xdr:rowOff>
    </xdr:to>
    <xdr:sp macro="" textlink="">
      <xdr:nvSpPr>
        <xdr:cNvPr id="341" name="楕円 340"/>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16043</xdr:rowOff>
    </xdr:from>
    <xdr:ext cx="736600" cy="259045"/>
    <xdr:sp macro="" textlink="">
      <xdr:nvSpPr>
        <xdr:cNvPr id="342" name="テキスト ボックス 341"/>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68822</xdr:rowOff>
    </xdr:from>
    <xdr:to>
      <xdr:col>73</xdr:col>
      <xdr:colOff>44450</xdr:colOff>
      <xdr:row>60</xdr:row>
      <xdr:rowOff>170422</xdr:rowOff>
    </xdr:to>
    <xdr:sp macro="" textlink="">
      <xdr:nvSpPr>
        <xdr:cNvPr id="343" name="楕円 342"/>
        <xdr:cNvSpPr/>
      </xdr:nvSpPr>
      <xdr:spPr>
        <a:xfrm>
          <a:off x="15240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9149</xdr:rowOff>
    </xdr:from>
    <xdr:ext cx="762000" cy="259045"/>
    <xdr:sp macro="" textlink="">
      <xdr:nvSpPr>
        <xdr:cNvPr id="344" name="テキスト ボックス 343"/>
        <xdr:cNvSpPr txBox="1"/>
      </xdr:nvSpPr>
      <xdr:spPr>
        <a:xfrm>
          <a:off x="14909800" y="1012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64226</xdr:rowOff>
    </xdr:from>
    <xdr:to>
      <xdr:col>68</xdr:col>
      <xdr:colOff>203200</xdr:colOff>
      <xdr:row>60</xdr:row>
      <xdr:rowOff>165826</xdr:rowOff>
    </xdr:to>
    <xdr:sp macro="" textlink="">
      <xdr:nvSpPr>
        <xdr:cNvPr id="345" name="楕円 344"/>
        <xdr:cNvSpPr/>
      </xdr:nvSpPr>
      <xdr:spPr>
        <a:xfrm>
          <a:off x="14351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4553</xdr:rowOff>
    </xdr:from>
    <xdr:ext cx="762000" cy="259045"/>
    <xdr:sp macro="" textlink="">
      <xdr:nvSpPr>
        <xdr:cNvPr id="346" name="テキスト ボックス 345"/>
        <xdr:cNvSpPr txBox="1"/>
      </xdr:nvSpPr>
      <xdr:spPr>
        <a:xfrm>
          <a:off x="14020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48139</xdr:rowOff>
    </xdr:from>
    <xdr:to>
      <xdr:col>64</xdr:col>
      <xdr:colOff>152400</xdr:colOff>
      <xdr:row>60</xdr:row>
      <xdr:rowOff>149739</xdr:rowOff>
    </xdr:to>
    <xdr:sp macro="" textlink="">
      <xdr:nvSpPr>
        <xdr:cNvPr id="347" name="楕円 346"/>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159916</xdr:rowOff>
    </xdr:from>
    <xdr:ext cx="762000" cy="259045"/>
    <xdr:sp macro="" textlink="">
      <xdr:nvSpPr>
        <xdr:cNvPr id="348" name="テキスト ボックス 347"/>
        <xdr:cNvSpPr txBox="1"/>
      </xdr:nvSpPr>
      <xdr:spPr>
        <a:xfrm>
          <a:off x="13131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新規発行には普通交付税算入率が大きいものを活用しているため、比率そのものは減少傾向にあるものの、依然として高い水準にあり、類似団体内でも低順位にある。今後は大型投資事業の適切な取捨選択を行い、市債の新規発行額を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27686</xdr:rowOff>
    </xdr:to>
    <xdr:cxnSp macro="">
      <xdr:nvCxnSpPr>
        <xdr:cNvPr id="380" name="直線コネクタ 379"/>
        <xdr:cNvCxnSpPr/>
      </xdr:nvCxnSpPr>
      <xdr:spPr>
        <a:xfrm flipV="1">
          <a:off x="16179800" y="73710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153162</xdr:rowOff>
    </xdr:to>
    <xdr:cxnSp macro="">
      <xdr:nvCxnSpPr>
        <xdr:cNvPr id="383" name="直線コネクタ 382"/>
        <xdr:cNvCxnSpPr/>
      </xdr:nvCxnSpPr>
      <xdr:spPr>
        <a:xfrm flipV="1">
          <a:off x="15290800" y="74000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153162</xdr:rowOff>
    </xdr:from>
    <xdr:to>
      <xdr:col>72</xdr:col>
      <xdr:colOff>203200</xdr:colOff>
      <xdr:row>44</xdr:row>
      <xdr:rowOff>20320</xdr:rowOff>
    </xdr:to>
    <xdr:cxnSp macro="">
      <xdr:nvCxnSpPr>
        <xdr:cNvPr id="386" name="直線コネクタ 385"/>
        <xdr:cNvCxnSpPr/>
      </xdr:nvCxnSpPr>
      <xdr:spPr>
        <a:xfrm flipV="1">
          <a:off x="14401800" y="75255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116840</xdr:rowOff>
    </xdr:to>
    <xdr:cxnSp macro="">
      <xdr:nvCxnSpPr>
        <xdr:cNvPr id="389" name="直線コネクタ 388"/>
        <xdr:cNvCxnSpPr/>
      </xdr:nvCxnSpPr>
      <xdr:spPr>
        <a:xfrm flipV="1">
          <a:off x="13512800" y="756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1" name="楕円 400"/>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2" name="テキスト ボックス 401"/>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403" name="楕円 402"/>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4" name="テキスト ボックス 403"/>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5" name="楕円 404"/>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6" name="テキスト ボックス 405"/>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7" name="楕円 406"/>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8" name="テキスト ボックス 407"/>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退職手当等への負担見込額の減少や交付税算入の大きい市債の発行により、比率そのものは減少傾向にあるものの、依然として高水準にあり、類似団体内でも低順位にある。今後は、大型投資事業の適切な取捨選択の上、市債の新規発行を抑制するとともに、組合等の連結実質黒字の維持を図ることで将来負担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93218</xdr:rowOff>
    </xdr:to>
    <xdr:cxnSp macro="">
      <xdr:nvCxnSpPr>
        <xdr:cNvPr id="435" name="直線コネクタ 434"/>
        <xdr:cNvCxnSpPr/>
      </xdr:nvCxnSpPr>
      <xdr:spPr>
        <a:xfrm flipV="1">
          <a:off x="17018000" y="2451100"/>
          <a:ext cx="0" cy="1414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65295</xdr:rowOff>
    </xdr:from>
    <xdr:ext cx="762000" cy="259045"/>
    <xdr:sp macro="" textlink="">
      <xdr:nvSpPr>
        <xdr:cNvPr id="436" name="将来負担の状況最小値テキスト"/>
        <xdr:cNvSpPr txBox="1"/>
      </xdr:nvSpPr>
      <xdr:spPr>
        <a:xfrm>
          <a:off x="17106900" y="383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93218</xdr:rowOff>
    </xdr:from>
    <xdr:to>
      <xdr:col>81</xdr:col>
      <xdr:colOff>133350</xdr:colOff>
      <xdr:row>22</xdr:row>
      <xdr:rowOff>93218</xdr:rowOff>
    </xdr:to>
    <xdr:cxnSp macro="">
      <xdr:nvCxnSpPr>
        <xdr:cNvPr id="437" name="直線コネクタ 436"/>
        <xdr:cNvCxnSpPr/>
      </xdr:nvCxnSpPr>
      <xdr:spPr>
        <a:xfrm>
          <a:off x="16929100" y="386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94793</xdr:rowOff>
    </xdr:from>
    <xdr:to>
      <xdr:col>81</xdr:col>
      <xdr:colOff>44450</xdr:colOff>
      <xdr:row>21</xdr:row>
      <xdr:rowOff>168148</xdr:rowOff>
    </xdr:to>
    <xdr:cxnSp macro="">
      <xdr:nvCxnSpPr>
        <xdr:cNvPr id="440" name="直線コネクタ 439"/>
        <xdr:cNvCxnSpPr/>
      </xdr:nvCxnSpPr>
      <xdr:spPr>
        <a:xfrm flipV="1">
          <a:off x="16179800" y="3695243"/>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90238</xdr:rowOff>
    </xdr:from>
    <xdr:ext cx="762000" cy="259045"/>
    <xdr:sp macro="" textlink="">
      <xdr:nvSpPr>
        <xdr:cNvPr id="441"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73711</xdr:rowOff>
    </xdr:from>
    <xdr:to>
      <xdr:col>81</xdr:col>
      <xdr:colOff>95250</xdr:colOff>
      <xdr:row>16</xdr:row>
      <xdr:rowOff>3861</xdr:rowOff>
    </xdr:to>
    <xdr:sp macro="" textlink="">
      <xdr:nvSpPr>
        <xdr:cNvPr id="442" name="フローチャート: 判断 441"/>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168148</xdr:rowOff>
    </xdr:from>
    <xdr:to>
      <xdr:col>77</xdr:col>
      <xdr:colOff>44450</xdr:colOff>
      <xdr:row>22</xdr:row>
      <xdr:rowOff>42063</xdr:rowOff>
    </xdr:to>
    <xdr:cxnSp macro="">
      <xdr:nvCxnSpPr>
        <xdr:cNvPr id="443" name="直線コネクタ 442"/>
        <xdr:cNvCxnSpPr/>
      </xdr:nvCxnSpPr>
      <xdr:spPr>
        <a:xfrm flipV="1">
          <a:off x="15290800" y="3768598"/>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120040</xdr:rowOff>
    </xdr:from>
    <xdr:to>
      <xdr:col>77</xdr:col>
      <xdr:colOff>95250</xdr:colOff>
      <xdr:row>16</xdr:row>
      <xdr:rowOff>50190</xdr:rowOff>
    </xdr:to>
    <xdr:sp macro="" textlink="">
      <xdr:nvSpPr>
        <xdr:cNvPr id="444" name="フローチャート: 判断 443"/>
        <xdr:cNvSpPr/>
      </xdr:nvSpPr>
      <xdr:spPr>
        <a:xfrm>
          <a:off x="16129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60367</xdr:rowOff>
    </xdr:from>
    <xdr:ext cx="736600" cy="259045"/>
    <xdr:sp macro="" textlink="">
      <xdr:nvSpPr>
        <xdr:cNvPr id="445" name="テキスト ボックス 444"/>
        <xdr:cNvSpPr txBox="1"/>
      </xdr:nvSpPr>
      <xdr:spPr>
        <a:xfrm>
          <a:off x="15798800" y="246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42063</xdr:rowOff>
    </xdr:from>
    <xdr:to>
      <xdr:col>72</xdr:col>
      <xdr:colOff>203200</xdr:colOff>
      <xdr:row>22</xdr:row>
      <xdr:rowOff>135687</xdr:rowOff>
    </xdr:to>
    <xdr:cxnSp macro="">
      <xdr:nvCxnSpPr>
        <xdr:cNvPr id="446" name="直線コネクタ 445"/>
        <xdr:cNvCxnSpPr/>
      </xdr:nvCxnSpPr>
      <xdr:spPr>
        <a:xfrm flipV="1">
          <a:off x="14401800" y="3813963"/>
          <a:ext cx="8890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79705</xdr:rowOff>
    </xdr:from>
    <xdr:to>
      <xdr:col>68</xdr:col>
      <xdr:colOff>152400</xdr:colOff>
      <xdr:row>22</xdr:row>
      <xdr:rowOff>135687</xdr:rowOff>
    </xdr:to>
    <xdr:cxnSp macro="">
      <xdr:nvCxnSpPr>
        <xdr:cNvPr id="449" name="直線コネクタ 448"/>
        <xdr:cNvCxnSpPr/>
      </xdr:nvCxnSpPr>
      <xdr:spPr>
        <a:xfrm>
          <a:off x="13512800" y="3851605"/>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0" name="フローチャート: 判断 449"/>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1" name="テキスト ボックス 450"/>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2" name="フローチャート: 判断 451"/>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3" name="テキスト ボックス 452"/>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43993</xdr:rowOff>
    </xdr:from>
    <xdr:to>
      <xdr:col>81</xdr:col>
      <xdr:colOff>95250</xdr:colOff>
      <xdr:row>21</xdr:row>
      <xdr:rowOff>145593</xdr:rowOff>
    </xdr:to>
    <xdr:sp macro="" textlink="">
      <xdr:nvSpPr>
        <xdr:cNvPr id="459" name="楕円 458"/>
        <xdr:cNvSpPr/>
      </xdr:nvSpPr>
      <xdr:spPr>
        <a:xfrm>
          <a:off x="16967200" y="36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16070</xdr:rowOff>
    </xdr:from>
    <xdr:ext cx="762000" cy="259045"/>
    <xdr:sp macro="" textlink="">
      <xdr:nvSpPr>
        <xdr:cNvPr id="460" name="将来負担の状況該当値テキスト"/>
        <xdr:cNvSpPr txBox="1"/>
      </xdr:nvSpPr>
      <xdr:spPr>
        <a:xfrm>
          <a:off x="17106900" y="36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117348</xdr:rowOff>
    </xdr:from>
    <xdr:to>
      <xdr:col>77</xdr:col>
      <xdr:colOff>95250</xdr:colOff>
      <xdr:row>22</xdr:row>
      <xdr:rowOff>47498</xdr:rowOff>
    </xdr:to>
    <xdr:sp macro="" textlink="">
      <xdr:nvSpPr>
        <xdr:cNvPr id="461" name="楕円 460"/>
        <xdr:cNvSpPr/>
      </xdr:nvSpPr>
      <xdr:spPr>
        <a:xfrm>
          <a:off x="16129000" y="3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32275</xdr:rowOff>
    </xdr:from>
    <xdr:ext cx="736600" cy="259045"/>
    <xdr:sp macro="" textlink="">
      <xdr:nvSpPr>
        <xdr:cNvPr id="462" name="テキスト ボックス 461"/>
        <xdr:cNvSpPr txBox="1"/>
      </xdr:nvSpPr>
      <xdr:spPr>
        <a:xfrm>
          <a:off x="15798800" y="380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162713</xdr:rowOff>
    </xdr:from>
    <xdr:to>
      <xdr:col>73</xdr:col>
      <xdr:colOff>44450</xdr:colOff>
      <xdr:row>22</xdr:row>
      <xdr:rowOff>92863</xdr:rowOff>
    </xdr:to>
    <xdr:sp macro="" textlink="">
      <xdr:nvSpPr>
        <xdr:cNvPr id="463" name="楕円 462"/>
        <xdr:cNvSpPr/>
      </xdr:nvSpPr>
      <xdr:spPr>
        <a:xfrm>
          <a:off x="15240000" y="3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77640</xdr:rowOff>
    </xdr:from>
    <xdr:ext cx="762000" cy="259045"/>
    <xdr:sp macro="" textlink="">
      <xdr:nvSpPr>
        <xdr:cNvPr id="464" name="テキスト ボックス 463"/>
        <xdr:cNvSpPr txBox="1"/>
      </xdr:nvSpPr>
      <xdr:spPr>
        <a:xfrm>
          <a:off x="14909800" y="38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84887</xdr:rowOff>
    </xdr:from>
    <xdr:to>
      <xdr:col>68</xdr:col>
      <xdr:colOff>203200</xdr:colOff>
      <xdr:row>23</xdr:row>
      <xdr:rowOff>15037</xdr:rowOff>
    </xdr:to>
    <xdr:sp macro="" textlink="">
      <xdr:nvSpPr>
        <xdr:cNvPr id="465" name="楕円 464"/>
        <xdr:cNvSpPr/>
      </xdr:nvSpPr>
      <xdr:spPr>
        <a:xfrm>
          <a:off x="14351000" y="38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171264</xdr:rowOff>
    </xdr:from>
    <xdr:ext cx="762000" cy="259045"/>
    <xdr:sp macro="" textlink="">
      <xdr:nvSpPr>
        <xdr:cNvPr id="466" name="テキスト ボックス 465"/>
        <xdr:cNvSpPr txBox="1"/>
      </xdr:nvSpPr>
      <xdr:spPr>
        <a:xfrm>
          <a:off x="14020800" y="394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28905</xdr:rowOff>
    </xdr:from>
    <xdr:to>
      <xdr:col>64</xdr:col>
      <xdr:colOff>152400</xdr:colOff>
      <xdr:row>22</xdr:row>
      <xdr:rowOff>130505</xdr:rowOff>
    </xdr:to>
    <xdr:sp macro="" textlink="">
      <xdr:nvSpPr>
        <xdr:cNvPr id="467" name="楕円 466"/>
        <xdr:cNvSpPr/>
      </xdr:nvSpPr>
      <xdr:spPr>
        <a:xfrm>
          <a:off x="13462000" y="38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115282</xdr:rowOff>
    </xdr:from>
    <xdr:ext cx="762000" cy="259045"/>
    <xdr:sp macro="" textlink="">
      <xdr:nvSpPr>
        <xdr:cNvPr id="468" name="テキスト ボックス 467"/>
        <xdr:cNvSpPr txBox="1"/>
      </xdr:nvSpPr>
      <xdr:spPr>
        <a:xfrm>
          <a:off x="13131800" y="388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54,780
54,680
404.20
30,605,695
29,861,170
646,290
16,639,823
53,996,877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人件費に係る経常収支比率は、類似団体平均と比較して低い水準にある。今後も新規採用者を必要最小限とするなど、適正な定員管理に努めながら人件費の抑制に努める。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104140</xdr:rowOff>
    </xdr:to>
    <xdr:cxnSp macro="">
      <xdr:nvCxnSpPr>
        <xdr:cNvPr id="66" name="直線コネクタ 65"/>
        <xdr:cNvCxnSpPr/>
      </xdr:nvCxnSpPr>
      <xdr:spPr>
        <a:xfrm flipV="1">
          <a:off x="3987800" y="587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127000</xdr:rowOff>
    </xdr:to>
    <xdr:cxnSp macro="">
      <xdr:nvCxnSpPr>
        <xdr:cNvPr id="69" name="直線コネクタ 68"/>
        <xdr:cNvCxnSpPr/>
      </xdr:nvCxnSpPr>
      <xdr:spPr>
        <a:xfrm flipV="1">
          <a:off x="3098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127000</xdr:rowOff>
    </xdr:to>
    <xdr:cxnSp macro="">
      <xdr:nvCxnSpPr>
        <xdr:cNvPr id="72" name="直線コネクタ 71"/>
        <xdr:cNvCxnSpPr/>
      </xdr:nvCxnSpPr>
      <xdr:spPr>
        <a:xfrm>
          <a:off x="2209800" y="591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35</xdr:row>
      <xdr:rowOff>24130</xdr:rowOff>
    </xdr:to>
    <xdr:cxnSp macro="">
      <xdr:nvCxnSpPr>
        <xdr:cNvPr id="75" name="直線コネクタ 74"/>
        <xdr:cNvCxnSpPr/>
      </xdr:nvCxnSpPr>
      <xdr:spPr>
        <a:xfrm flipV="1">
          <a:off x="1320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72407</xdr:rowOff>
    </xdr:from>
    <xdr:ext cx="762000" cy="259045"/>
    <xdr:sp macro="" textlink="">
      <xdr:nvSpPr>
        <xdr:cNvPr id="86"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事務事業の見直しを進め、徹底した経費削減を図ったことにより、物件費に係る経常収支比率は、類似団体と比較して低い水準にある。平成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ふるさと納税額の増加</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納税業務委託料も増加した</a:t>
          </a:r>
          <a:r>
            <a:rPr kumimoji="1" lang="ja-JP" altLang="ja-JP" sz="1100">
              <a:solidFill>
                <a:schemeClr val="dk1"/>
              </a:solidFill>
              <a:effectLst/>
              <a:latin typeface="+mn-lt"/>
              <a:ea typeface="+mn-ea"/>
              <a:cs typeface="+mn-cs"/>
            </a:rPr>
            <a:t>ため、前年度に比べ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している。今後も引き続き、徹底した内部経費の削減に努める。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161290</xdr:rowOff>
    </xdr:to>
    <xdr:cxnSp macro="">
      <xdr:nvCxnSpPr>
        <xdr:cNvPr id="127" name="直線コネクタ 126"/>
        <xdr:cNvCxnSpPr/>
      </xdr:nvCxnSpPr>
      <xdr:spPr>
        <a:xfrm>
          <a:off x="15671800" y="2679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0" name="直線コネクタ 129"/>
        <xdr:cNvCxnSpPr/>
      </xdr:nvCxnSpPr>
      <xdr:spPr>
        <a:xfrm flipV="1">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33" name="直線コネクタ 132"/>
        <xdr:cNvCxnSpPr/>
      </xdr:nvCxnSpPr>
      <xdr:spPr>
        <a:xfrm>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107950</xdr:rowOff>
    </xdr:to>
    <xdr:cxnSp macro="">
      <xdr:nvCxnSpPr>
        <xdr:cNvPr id="136" name="直線コネクタ 135"/>
        <xdr:cNvCxnSpPr/>
      </xdr:nvCxnSpPr>
      <xdr:spPr>
        <a:xfrm>
          <a:off x="13004800" y="264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6" name="楕円 145"/>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7"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4" name="楕円 153"/>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5" name="テキスト ボックス 154"/>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平均と比較して高い水準にある。生活保護費や障害福祉サービス費等が年々増加しており、今後もその傾向は続くものと予想されるため、後発医薬品の利用促進等による医療扶助抑制や、各種健康づくり事業による健康寿命の延伸等の取組を行っていくことにより、扶助費の増加を最小限に抑制していくことが必要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73660</xdr:rowOff>
    </xdr:to>
    <xdr:cxnSp macro="">
      <xdr:nvCxnSpPr>
        <xdr:cNvPr id="188" name="直線コネクタ 187"/>
        <xdr:cNvCxnSpPr/>
      </xdr:nvCxnSpPr>
      <xdr:spPr>
        <a:xfrm>
          <a:off x="3987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43180</xdr:rowOff>
    </xdr:to>
    <xdr:cxnSp macro="">
      <xdr:nvCxnSpPr>
        <xdr:cNvPr id="191" name="直線コネクタ 190"/>
        <xdr:cNvCxnSpPr/>
      </xdr:nvCxnSpPr>
      <xdr:spPr>
        <a:xfrm>
          <a:off x="3098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56</xdr:row>
      <xdr:rowOff>12700</xdr:rowOff>
    </xdr:to>
    <xdr:cxnSp macro="">
      <xdr:nvCxnSpPr>
        <xdr:cNvPr id="194" name="直線コネクタ 193"/>
        <xdr:cNvCxnSpPr/>
      </xdr:nvCxnSpPr>
      <xdr:spPr>
        <a:xfrm>
          <a:off x="2209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55</xdr:row>
      <xdr:rowOff>146050</xdr:rowOff>
    </xdr:to>
    <xdr:cxnSp macro="">
      <xdr:nvCxnSpPr>
        <xdr:cNvPr id="197" name="直線コネクタ 196"/>
        <xdr:cNvCxnSpPr/>
      </xdr:nvCxnSpPr>
      <xdr:spPr>
        <a:xfrm flipV="1">
          <a:off x="1320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7" name="楕円 206"/>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166387</xdr:rowOff>
    </xdr:from>
    <xdr:ext cx="762000" cy="259045"/>
    <xdr:sp macro="" textlink="">
      <xdr:nvSpPr>
        <xdr:cNvPr id="208" name="扶助費該当値テキスト"/>
        <xdr:cNvSpPr txBox="1"/>
      </xdr:nvSpPr>
      <xdr:spPr>
        <a:xfrm>
          <a:off x="4914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163830</xdr:rowOff>
    </xdr:from>
    <xdr:to>
      <xdr:col>20</xdr:col>
      <xdr:colOff>38100</xdr:colOff>
      <xdr:row>56</xdr:row>
      <xdr:rowOff>93980</xdr:rowOff>
    </xdr:to>
    <xdr:sp macro="" textlink="">
      <xdr:nvSpPr>
        <xdr:cNvPr id="209" name="楕円 208"/>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210" name="テキスト ボックス 209"/>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3" name="楕円 212"/>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166387</xdr:rowOff>
    </xdr:from>
    <xdr:ext cx="762000" cy="259045"/>
    <xdr:sp macro="" textlink="">
      <xdr:nvSpPr>
        <xdr:cNvPr id="214" name="テキスト ボックス 213"/>
        <xdr:cNvSpPr txBox="1"/>
      </xdr:nvSpPr>
      <xdr:spPr>
        <a:xfrm>
          <a:off x="1828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下回っている状況にある。特別会計に対する繰出金が多額となっているため、普通会計に加え、特別会計においても事務事業の見直しを図るなど、コスト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131899</xdr:rowOff>
    </xdr:to>
    <xdr:cxnSp macro="">
      <xdr:nvCxnSpPr>
        <xdr:cNvPr id="251" name="直線コネクタ 250"/>
        <xdr:cNvCxnSpPr/>
      </xdr:nvCxnSpPr>
      <xdr:spPr>
        <a:xfrm flipV="1">
          <a:off x="15671800" y="9535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131899</xdr:rowOff>
    </xdr:from>
    <xdr:to>
      <xdr:col>78</xdr:col>
      <xdr:colOff>69850</xdr:colOff>
      <xdr:row>55</xdr:row>
      <xdr:rowOff>144962</xdr:rowOff>
    </xdr:to>
    <xdr:cxnSp macro="">
      <xdr:nvCxnSpPr>
        <xdr:cNvPr id="254" name="直線コネクタ 253"/>
        <xdr:cNvCxnSpPr/>
      </xdr:nvCxnSpPr>
      <xdr:spPr>
        <a:xfrm flipV="1">
          <a:off x="14782800" y="9561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6169</xdr:rowOff>
    </xdr:to>
    <xdr:cxnSp macro="">
      <xdr:nvCxnSpPr>
        <xdr:cNvPr id="257" name="直線コネクタ 256"/>
        <xdr:cNvCxnSpPr/>
      </xdr:nvCxnSpPr>
      <xdr:spPr>
        <a:xfrm flipV="1">
          <a:off x="13893800" y="9574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56</xdr:row>
      <xdr:rowOff>6169</xdr:rowOff>
    </xdr:to>
    <xdr:cxnSp macro="">
      <xdr:nvCxnSpPr>
        <xdr:cNvPr id="260" name="直線コネクタ 259"/>
        <xdr:cNvCxnSpPr/>
      </xdr:nvCxnSpPr>
      <xdr:spPr>
        <a:xfrm>
          <a:off x="13004800" y="9470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81099</xdr:rowOff>
    </xdr:from>
    <xdr:to>
      <xdr:col>78</xdr:col>
      <xdr:colOff>120650</xdr:colOff>
      <xdr:row>56</xdr:row>
      <xdr:rowOff>11249</xdr:rowOff>
    </xdr:to>
    <xdr:sp macro="" textlink="">
      <xdr:nvSpPr>
        <xdr:cNvPr id="272" name="楕円 271"/>
        <xdr:cNvSpPr/>
      </xdr:nvSpPr>
      <xdr:spPr>
        <a:xfrm>
          <a:off x="15621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73" name="テキスト ボックス 272"/>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4" name="楕円 273"/>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5" name="テキスト ボックス 274"/>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8" name="楕円 277"/>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79" name="テキスト ボックス 278"/>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等に対する負担金や公営企業に対する繰出金等が多額となっているため、類似団体平均よりも高い水準で推移している。一部事務組合等の施設の建設・改修なども予定されているため、予断を許さない状況である。今後は、一部事務組合等に対し事業の見直しや経費の節減を促すとともに、当市で行っている事業については必要性の低い補助金は見直しや廃止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104140</xdr:rowOff>
    </xdr:from>
    <xdr:to>
      <xdr:col>82</xdr:col>
      <xdr:colOff>107950</xdr:colOff>
      <xdr:row>39</xdr:row>
      <xdr:rowOff>132715</xdr:rowOff>
    </xdr:to>
    <xdr:cxnSp macro="">
      <xdr:nvCxnSpPr>
        <xdr:cNvPr id="307" name="直線コネクタ 306"/>
        <xdr:cNvCxnSpPr/>
      </xdr:nvCxnSpPr>
      <xdr:spPr>
        <a:xfrm>
          <a:off x="15671800" y="67906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52705</xdr:rowOff>
    </xdr:from>
    <xdr:to>
      <xdr:col>78</xdr:col>
      <xdr:colOff>69850</xdr:colOff>
      <xdr:row>39</xdr:row>
      <xdr:rowOff>104140</xdr:rowOff>
    </xdr:to>
    <xdr:cxnSp macro="">
      <xdr:nvCxnSpPr>
        <xdr:cNvPr id="310" name="直線コネクタ 309"/>
        <xdr:cNvCxnSpPr/>
      </xdr:nvCxnSpPr>
      <xdr:spPr>
        <a:xfrm>
          <a:off x="14782800" y="67392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52705</xdr:rowOff>
    </xdr:from>
    <xdr:to>
      <xdr:col>73</xdr:col>
      <xdr:colOff>180975</xdr:colOff>
      <xdr:row>39</xdr:row>
      <xdr:rowOff>104140</xdr:rowOff>
    </xdr:to>
    <xdr:cxnSp macro="">
      <xdr:nvCxnSpPr>
        <xdr:cNvPr id="313" name="直線コネクタ 312"/>
        <xdr:cNvCxnSpPr/>
      </xdr:nvCxnSpPr>
      <xdr:spPr>
        <a:xfrm flipV="1">
          <a:off x="13893800" y="67392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104140</xdr:rowOff>
    </xdr:from>
    <xdr:to>
      <xdr:col>69</xdr:col>
      <xdr:colOff>92075</xdr:colOff>
      <xdr:row>39</xdr:row>
      <xdr:rowOff>127000</xdr:rowOff>
    </xdr:to>
    <xdr:cxnSp macro="">
      <xdr:nvCxnSpPr>
        <xdr:cNvPr id="316" name="直線コネクタ 315"/>
        <xdr:cNvCxnSpPr/>
      </xdr:nvCxnSpPr>
      <xdr:spPr>
        <a:xfrm flipV="1">
          <a:off x="13004800" y="6790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81915</xdr:rowOff>
    </xdr:from>
    <xdr:to>
      <xdr:col>82</xdr:col>
      <xdr:colOff>158750</xdr:colOff>
      <xdr:row>40</xdr:row>
      <xdr:rowOff>12065</xdr:rowOff>
    </xdr:to>
    <xdr:sp macro="" textlink="">
      <xdr:nvSpPr>
        <xdr:cNvPr id="326" name="楕円 325"/>
        <xdr:cNvSpPr/>
      </xdr:nvSpPr>
      <xdr:spPr>
        <a:xfrm>
          <a:off x="164592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53992</xdr:rowOff>
    </xdr:from>
    <xdr:ext cx="762000" cy="259045"/>
    <xdr:sp macro="" textlink="">
      <xdr:nvSpPr>
        <xdr:cNvPr id="327" name="補助費等該当値テキスト"/>
        <xdr:cNvSpPr txBox="1"/>
      </xdr:nvSpPr>
      <xdr:spPr>
        <a:xfrm>
          <a:off x="165989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53340</xdr:rowOff>
    </xdr:from>
    <xdr:to>
      <xdr:col>78</xdr:col>
      <xdr:colOff>120650</xdr:colOff>
      <xdr:row>39</xdr:row>
      <xdr:rowOff>154940</xdr:rowOff>
    </xdr:to>
    <xdr:sp macro="" textlink="">
      <xdr:nvSpPr>
        <xdr:cNvPr id="328" name="楕円 327"/>
        <xdr:cNvSpPr/>
      </xdr:nvSpPr>
      <xdr:spPr>
        <a:xfrm>
          <a:off x="15621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139717</xdr:rowOff>
    </xdr:from>
    <xdr:ext cx="736600" cy="259045"/>
    <xdr:sp macro="" textlink="">
      <xdr:nvSpPr>
        <xdr:cNvPr id="329" name="テキスト ボックス 328"/>
        <xdr:cNvSpPr txBox="1"/>
      </xdr:nvSpPr>
      <xdr:spPr>
        <a:xfrm>
          <a:off x="15290800" y="682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xdr:rowOff>
    </xdr:from>
    <xdr:to>
      <xdr:col>74</xdr:col>
      <xdr:colOff>31750</xdr:colOff>
      <xdr:row>39</xdr:row>
      <xdr:rowOff>103505</xdr:rowOff>
    </xdr:to>
    <xdr:sp macro="" textlink="">
      <xdr:nvSpPr>
        <xdr:cNvPr id="330" name="楕円 329"/>
        <xdr:cNvSpPr/>
      </xdr:nvSpPr>
      <xdr:spPr>
        <a:xfrm>
          <a:off x="147320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88282</xdr:rowOff>
    </xdr:from>
    <xdr:ext cx="762000" cy="259045"/>
    <xdr:sp macro="" textlink="">
      <xdr:nvSpPr>
        <xdr:cNvPr id="331" name="テキスト ボックス 330"/>
        <xdr:cNvSpPr txBox="1"/>
      </xdr:nvSpPr>
      <xdr:spPr>
        <a:xfrm>
          <a:off x="14401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53340</xdr:rowOff>
    </xdr:from>
    <xdr:to>
      <xdr:col>69</xdr:col>
      <xdr:colOff>142875</xdr:colOff>
      <xdr:row>39</xdr:row>
      <xdr:rowOff>154940</xdr:rowOff>
    </xdr:to>
    <xdr:sp macro="" textlink="">
      <xdr:nvSpPr>
        <xdr:cNvPr id="332" name="楕円 331"/>
        <xdr:cNvSpPr/>
      </xdr:nvSpPr>
      <xdr:spPr>
        <a:xfrm>
          <a:off x="13843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139717</xdr:rowOff>
    </xdr:from>
    <xdr:ext cx="762000" cy="259045"/>
    <xdr:sp macro="" textlink="">
      <xdr:nvSpPr>
        <xdr:cNvPr id="333" name="テキスト ボックス 332"/>
        <xdr:cNvSpPr txBox="1"/>
      </xdr:nvSpPr>
      <xdr:spPr>
        <a:xfrm>
          <a:off x="13512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34" name="楕円 333"/>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35" name="テキスト ボックス 334"/>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公債費に係る経常収支比率は、類似団体平均を大きく上回っており、高い水準で推移している。これまでの中核病院建設、消防庁舎建設、汚泥再生処理施設建設に伴う一部事務組合等の大規模建設事業</a:t>
          </a:r>
          <a:r>
            <a:rPr kumimoji="1" lang="ja-JP" altLang="en-US" sz="1050">
              <a:solidFill>
                <a:schemeClr val="dk1"/>
              </a:solidFill>
              <a:effectLst/>
              <a:latin typeface="+mn-lt"/>
              <a:ea typeface="+mn-ea"/>
              <a:cs typeface="+mn-cs"/>
            </a:rPr>
            <a:t>、市役所新庁舎</a:t>
          </a:r>
          <a:r>
            <a:rPr kumimoji="1" lang="ja-JP" altLang="ja-JP" sz="1050">
              <a:solidFill>
                <a:schemeClr val="dk1"/>
              </a:solidFill>
              <a:effectLst/>
              <a:latin typeface="+mn-lt"/>
              <a:ea typeface="+mn-ea"/>
              <a:cs typeface="+mn-cs"/>
            </a:rPr>
            <a:t>に対する借入によるものであるが、加えて</a:t>
          </a:r>
          <a:r>
            <a:rPr kumimoji="1" lang="ja-JP" altLang="en-US" sz="1050">
              <a:solidFill>
                <a:schemeClr val="dk1"/>
              </a:solidFill>
              <a:effectLst/>
              <a:latin typeface="+mn-lt"/>
              <a:ea typeface="+mn-ea"/>
              <a:cs typeface="+mn-cs"/>
            </a:rPr>
            <a:t>金木支所</a:t>
          </a:r>
          <a:r>
            <a:rPr kumimoji="1" lang="ja-JP" altLang="ja-JP" sz="1050">
              <a:solidFill>
                <a:schemeClr val="dk1"/>
              </a:solidFill>
              <a:effectLst/>
              <a:latin typeface="+mn-lt"/>
              <a:ea typeface="+mn-ea"/>
              <a:cs typeface="+mn-cs"/>
            </a:rPr>
            <a:t>新庁舎建設等の事業も実施して</a:t>
          </a:r>
          <a:r>
            <a:rPr kumimoji="1" lang="ja-JP" altLang="en-US" sz="1050">
              <a:solidFill>
                <a:schemeClr val="dk1"/>
              </a:solidFill>
              <a:effectLst/>
              <a:latin typeface="+mn-lt"/>
              <a:ea typeface="+mn-ea"/>
              <a:cs typeface="+mn-cs"/>
            </a:rPr>
            <a:t>いることから</a:t>
          </a:r>
          <a:r>
            <a:rPr kumimoji="1" lang="ja-JP" altLang="ja-JP" sz="1050">
              <a:solidFill>
                <a:schemeClr val="dk1"/>
              </a:solidFill>
              <a:effectLst/>
              <a:latin typeface="+mn-lt"/>
              <a:ea typeface="+mn-ea"/>
              <a:cs typeface="+mn-cs"/>
            </a:rPr>
            <a:t>、公債費</a:t>
          </a:r>
          <a:r>
            <a:rPr kumimoji="1" lang="ja-JP" altLang="en-US" sz="1050">
              <a:solidFill>
                <a:schemeClr val="dk1"/>
              </a:solidFill>
              <a:effectLst/>
              <a:latin typeface="+mn-lt"/>
              <a:ea typeface="+mn-ea"/>
              <a:cs typeface="+mn-cs"/>
            </a:rPr>
            <a:t>については</a:t>
          </a:r>
          <a:r>
            <a:rPr kumimoji="1" lang="ja-JP" altLang="ja-JP" sz="1050">
              <a:solidFill>
                <a:schemeClr val="dk1"/>
              </a:solidFill>
              <a:effectLst/>
              <a:latin typeface="+mn-lt"/>
              <a:ea typeface="+mn-ea"/>
              <a:cs typeface="+mn-cs"/>
            </a:rPr>
            <a:t>増加が見込まれる。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そのため、今後は</a:t>
          </a:r>
          <a:r>
            <a:rPr kumimoji="1" lang="ja-JP" altLang="ja-JP" sz="1050">
              <a:solidFill>
                <a:schemeClr val="dk1"/>
              </a:solidFill>
              <a:effectLst/>
              <a:latin typeface="+mn-lt"/>
              <a:ea typeface="+mn-ea"/>
              <a:cs typeface="+mn-cs"/>
            </a:rPr>
            <a:t>新規の普通建設事業を厳選し、地方債新規発行を最小限に抑制していくことが必要である。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110671</xdr:rowOff>
    </xdr:from>
    <xdr:to>
      <xdr:col>24</xdr:col>
      <xdr:colOff>25400</xdr:colOff>
      <xdr:row>80</xdr:row>
      <xdr:rowOff>130266</xdr:rowOff>
    </xdr:to>
    <xdr:cxnSp macro="">
      <xdr:nvCxnSpPr>
        <xdr:cNvPr id="370" name="直線コネクタ 369"/>
        <xdr:cNvCxnSpPr/>
      </xdr:nvCxnSpPr>
      <xdr:spPr>
        <a:xfrm flipV="1">
          <a:off x="3987800" y="1382667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84545</xdr:rowOff>
    </xdr:from>
    <xdr:to>
      <xdr:col>19</xdr:col>
      <xdr:colOff>187325</xdr:colOff>
      <xdr:row>80</xdr:row>
      <xdr:rowOff>130266</xdr:rowOff>
    </xdr:to>
    <xdr:cxnSp macro="">
      <xdr:nvCxnSpPr>
        <xdr:cNvPr id="373" name="直線コネクタ 372"/>
        <xdr:cNvCxnSpPr/>
      </xdr:nvCxnSpPr>
      <xdr:spPr>
        <a:xfrm>
          <a:off x="3098800" y="138005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51888</xdr:rowOff>
    </xdr:from>
    <xdr:to>
      <xdr:col>15</xdr:col>
      <xdr:colOff>98425</xdr:colOff>
      <xdr:row>80</xdr:row>
      <xdr:rowOff>84545</xdr:rowOff>
    </xdr:to>
    <xdr:cxnSp macro="">
      <xdr:nvCxnSpPr>
        <xdr:cNvPr id="376" name="直線コネクタ 375"/>
        <xdr:cNvCxnSpPr/>
      </xdr:nvCxnSpPr>
      <xdr:spPr>
        <a:xfrm>
          <a:off x="2209800" y="13767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51888</xdr:rowOff>
    </xdr:from>
    <xdr:to>
      <xdr:col>11</xdr:col>
      <xdr:colOff>9525</xdr:colOff>
      <xdr:row>80</xdr:row>
      <xdr:rowOff>117202</xdr:rowOff>
    </xdr:to>
    <xdr:cxnSp macro="">
      <xdr:nvCxnSpPr>
        <xdr:cNvPr id="379" name="直線コネクタ 378"/>
        <xdr:cNvCxnSpPr/>
      </xdr:nvCxnSpPr>
      <xdr:spPr>
        <a:xfrm flipV="1">
          <a:off x="1320800" y="137678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59871</xdr:rowOff>
    </xdr:from>
    <xdr:to>
      <xdr:col>24</xdr:col>
      <xdr:colOff>76200</xdr:colOff>
      <xdr:row>80</xdr:row>
      <xdr:rowOff>161471</xdr:rowOff>
    </xdr:to>
    <xdr:sp macro="" textlink="">
      <xdr:nvSpPr>
        <xdr:cNvPr id="389" name="楕円 388"/>
        <xdr:cNvSpPr/>
      </xdr:nvSpPr>
      <xdr:spPr>
        <a:xfrm>
          <a:off x="4775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139898</xdr:rowOff>
    </xdr:from>
    <xdr:ext cx="762000" cy="259045"/>
    <xdr:sp macro="" textlink="">
      <xdr:nvSpPr>
        <xdr:cNvPr id="390" name="公債費該当値テキスト"/>
        <xdr:cNvSpPr txBox="1"/>
      </xdr:nvSpPr>
      <xdr:spPr>
        <a:xfrm>
          <a:off x="4914900" y="136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79466</xdr:rowOff>
    </xdr:from>
    <xdr:to>
      <xdr:col>20</xdr:col>
      <xdr:colOff>38100</xdr:colOff>
      <xdr:row>81</xdr:row>
      <xdr:rowOff>9616</xdr:rowOff>
    </xdr:to>
    <xdr:sp macro="" textlink="">
      <xdr:nvSpPr>
        <xdr:cNvPr id="391" name="楕円 390"/>
        <xdr:cNvSpPr/>
      </xdr:nvSpPr>
      <xdr:spPr>
        <a:xfrm>
          <a:off x="3937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165843</xdr:rowOff>
    </xdr:from>
    <xdr:ext cx="736600" cy="259045"/>
    <xdr:sp macro="" textlink="">
      <xdr:nvSpPr>
        <xdr:cNvPr id="392" name="テキスト ボックス 391"/>
        <xdr:cNvSpPr txBox="1"/>
      </xdr:nvSpPr>
      <xdr:spPr>
        <a:xfrm>
          <a:off x="3606800" y="1388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33745</xdr:rowOff>
    </xdr:from>
    <xdr:to>
      <xdr:col>15</xdr:col>
      <xdr:colOff>149225</xdr:colOff>
      <xdr:row>80</xdr:row>
      <xdr:rowOff>135345</xdr:rowOff>
    </xdr:to>
    <xdr:sp macro="" textlink="">
      <xdr:nvSpPr>
        <xdr:cNvPr id="393" name="楕円 392"/>
        <xdr:cNvSpPr/>
      </xdr:nvSpPr>
      <xdr:spPr>
        <a:xfrm>
          <a:off x="3048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120122</xdr:rowOff>
    </xdr:from>
    <xdr:ext cx="762000" cy="259045"/>
    <xdr:sp macro="" textlink="">
      <xdr:nvSpPr>
        <xdr:cNvPr id="394" name="テキスト ボックス 393"/>
        <xdr:cNvSpPr txBox="1"/>
      </xdr:nvSpPr>
      <xdr:spPr>
        <a:xfrm>
          <a:off x="2717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1088</xdr:rowOff>
    </xdr:from>
    <xdr:to>
      <xdr:col>11</xdr:col>
      <xdr:colOff>60325</xdr:colOff>
      <xdr:row>80</xdr:row>
      <xdr:rowOff>102688</xdr:rowOff>
    </xdr:to>
    <xdr:sp macro="" textlink="">
      <xdr:nvSpPr>
        <xdr:cNvPr id="395" name="楕円 394"/>
        <xdr:cNvSpPr/>
      </xdr:nvSpPr>
      <xdr:spPr>
        <a:xfrm>
          <a:off x="2159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87465</xdr:rowOff>
    </xdr:from>
    <xdr:ext cx="762000" cy="259045"/>
    <xdr:sp macro="" textlink="">
      <xdr:nvSpPr>
        <xdr:cNvPr id="396" name="テキスト ボックス 395"/>
        <xdr:cNvSpPr txBox="1"/>
      </xdr:nvSpPr>
      <xdr:spPr>
        <a:xfrm>
          <a:off x="1828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66402</xdr:rowOff>
    </xdr:from>
    <xdr:to>
      <xdr:col>6</xdr:col>
      <xdr:colOff>171450</xdr:colOff>
      <xdr:row>80</xdr:row>
      <xdr:rowOff>168002</xdr:rowOff>
    </xdr:to>
    <xdr:sp macro="" textlink="">
      <xdr:nvSpPr>
        <xdr:cNvPr id="397" name="楕円 396"/>
        <xdr:cNvSpPr/>
      </xdr:nvSpPr>
      <xdr:spPr>
        <a:xfrm>
          <a:off x="1270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152779</xdr:rowOff>
    </xdr:from>
    <xdr:ext cx="762000" cy="259045"/>
    <xdr:sp macro="" textlink="">
      <xdr:nvSpPr>
        <xdr:cNvPr id="398" name="テキスト ボックス 397"/>
        <xdr:cNvSpPr txBox="1"/>
      </xdr:nvSpPr>
      <xdr:spPr>
        <a:xfrm>
          <a:off x="939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近年は類似団体平均と同程度で推移している。扶助費が年々増加してきており、今後もその傾向は続くものと予想される。また、補助費等も高い水準である。扶助費については、</a:t>
          </a:r>
          <a:r>
            <a:rPr kumimoji="1" lang="ja-JP" altLang="en-US" sz="1100">
              <a:solidFill>
                <a:schemeClr val="dk1"/>
              </a:solidFill>
              <a:effectLst/>
              <a:latin typeface="+mn-lt"/>
              <a:ea typeface="+mn-ea"/>
              <a:cs typeface="+mn-cs"/>
            </a:rPr>
            <a:t>各種がんの予防及び早期発見、また予防接種等の推進を図ることで、</a:t>
          </a:r>
          <a:r>
            <a:rPr kumimoji="1" lang="ja-JP" altLang="ja-JP" sz="1100">
              <a:solidFill>
                <a:schemeClr val="dk1"/>
              </a:solidFill>
              <a:effectLst/>
              <a:latin typeface="+mn-lt"/>
              <a:ea typeface="+mn-ea"/>
              <a:cs typeface="+mn-cs"/>
            </a:rPr>
            <a:t>扶助費の増加を最小限に抑制していくこととし、補助費等については必要性の低い補助金は見直しや廃止を進めていく。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117856</xdr:rowOff>
    </xdr:to>
    <xdr:cxnSp macro="">
      <xdr:nvCxnSpPr>
        <xdr:cNvPr id="429" name="直線コネクタ 428"/>
        <xdr:cNvCxnSpPr/>
      </xdr:nvCxnSpPr>
      <xdr:spPr>
        <a:xfrm>
          <a:off x="15671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108713</xdr:rowOff>
    </xdr:to>
    <xdr:cxnSp macro="">
      <xdr:nvCxnSpPr>
        <xdr:cNvPr id="432" name="直線コネクタ 431"/>
        <xdr:cNvCxnSpPr/>
      </xdr:nvCxnSpPr>
      <xdr:spPr>
        <a:xfrm flipV="1">
          <a:off x="14782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108713</xdr:rowOff>
    </xdr:to>
    <xdr:cxnSp macro="">
      <xdr:nvCxnSpPr>
        <xdr:cNvPr id="435" name="直線コネクタ 434"/>
        <xdr:cNvCxnSpPr/>
      </xdr:nvCxnSpPr>
      <xdr:spPr>
        <a:xfrm>
          <a:off x="13893800" y="131023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72137</xdr:rowOff>
    </xdr:to>
    <xdr:cxnSp macro="">
      <xdr:nvCxnSpPr>
        <xdr:cNvPr id="438" name="直線コネクタ 437"/>
        <xdr:cNvCxnSpPr/>
      </xdr:nvCxnSpPr>
      <xdr:spPr>
        <a:xfrm>
          <a:off x="13004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0" name="楕円 449"/>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1" name="テキスト ボックス 450"/>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2" name="楕円 451"/>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3" name="テキスト ボックス 452"/>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5" name="テキスト ボックス 454"/>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7" name="テキスト ボックス 456"/>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58725</xdr:rowOff>
    </xdr:from>
    <xdr:to>
      <xdr:col>29</xdr:col>
      <xdr:colOff>127000</xdr:colOff>
      <xdr:row>15</xdr:row>
      <xdr:rowOff>76980</xdr:rowOff>
    </xdr:to>
    <xdr:cxnSp macro="">
      <xdr:nvCxnSpPr>
        <xdr:cNvPr id="52" name="直線コネクタ 51"/>
        <xdr:cNvCxnSpPr/>
      </xdr:nvCxnSpPr>
      <xdr:spPr bwMode="auto">
        <a:xfrm flipV="1">
          <a:off x="5003800" y="2678100"/>
          <a:ext cx="647700" cy="1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76980</xdr:rowOff>
    </xdr:from>
    <xdr:to>
      <xdr:col>26</xdr:col>
      <xdr:colOff>50800</xdr:colOff>
      <xdr:row>15</xdr:row>
      <xdr:rowOff>109376</xdr:rowOff>
    </xdr:to>
    <xdr:cxnSp macro="">
      <xdr:nvCxnSpPr>
        <xdr:cNvPr id="55" name="直線コネクタ 54"/>
        <xdr:cNvCxnSpPr/>
      </xdr:nvCxnSpPr>
      <xdr:spPr bwMode="auto">
        <a:xfrm flipV="1">
          <a:off x="4305300" y="2696355"/>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79250</xdr:rowOff>
    </xdr:from>
    <xdr:to>
      <xdr:col>22</xdr:col>
      <xdr:colOff>114300</xdr:colOff>
      <xdr:row>15</xdr:row>
      <xdr:rowOff>109376</xdr:rowOff>
    </xdr:to>
    <xdr:cxnSp macro="">
      <xdr:nvCxnSpPr>
        <xdr:cNvPr id="58" name="直線コネクタ 57"/>
        <xdr:cNvCxnSpPr/>
      </xdr:nvCxnSpPr>
      <xdr:spPr bwMode="auto">
        <a:xfrm>
          <a:off x="3606800" y="2698625"/>
          <a:ext cx="698500" cy="3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79250</xdr:rowOff>
    </xdr:from>
    <xdr:to>
      <xdr:col>18</xdr:col>
      <xdr:colOff>177800</xdr:colOff>
      <xdr:row>15</xdr:row>
      <xdr:rowOff>131975</xdr:rowOff>
    </xdr:to>
    <xdr:cxnSp macro="">
      <xdr:nvCxnSpPr>
        <xdr:cNvPr id="61" name="直線コネクタ 60"/>
        <xdr:cNvCxnSpPr/>
      </xdr:nvCxnSpPr>
      <xdr:spPr bwMode="auto">
        <a:xfrm flipV="1">
          <a:off x="2908300" y="2698625"/>
          <a:ext cx="698500" cy="5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7925</xdr:rowOff>
    </xdr:from>
    <xdr:to>
      <xdr:col>29</xdr:col>
      <xdr:colOff>177800</xdr:colOff>
      <xdr:row>15</xdr:row>
      <xdr:rowOff>109525</xdr:rowOff>
    </xdr:to>
    <xdr:sp macro="" textlink="">
      <xdr:nvSpPr>
        <xdr:cNvPr id="71" name="楕円 70"/>
        <xdr:cNvSpPr/>
      </xdr:nvSpPr>
      <xdr:spPr bwMode="auto">
        <a:xfrm>
          <a:off x="5600700" y="262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24452</xdr:rowOff>
    </xdr:from>
    <xdr:ext cx="762000" cy="259045"/>
    <xdr:sp macro="" textlink="">
      <xdr:nvSpPr>
        <xdr:cNvPr id="72" name="人口1人当たり決算額の推移該当値テキスト130"/>
        <xdr:cNvSpPr txBox="1"/>
      </xdr:nvSpPr>
      <xdr:spPr>
        <a:xfrm>
          <a:off x="5740400" y="24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26180</xdr:rowOff>
    </xdr:from>
    <xdr:to>
      <xdr:col>26</xdr:col>
      <xdr:colOff>101600</xdr:colOff>
      <xdr:row>15</xdr:row>
      <xdr:rowOff>127780</xdr:rowOff>
    </xdr:to>
    <xdr:sp macro="" textlink="">
      <xdr:nvSpPr>
        <xdr:cNvPr id="73" name="楕円 72"/>
        <xdr:cNvSpPr/>
      </xdr:nvSpPr>
      <xdr:spPr bwMode="auto">
        <a:xfrm>
          <a:off x="4953000" y="264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137957</xdr:rowOff>
    </xdr:from>
    <xdr:ext cx="736600" cy="259045"/>
    <xdr:sp macro="" textlink="">
      <xdr:nvSpPr>
        <xdr:cNvPr id="74" name="テキスト ボックス 73"/>
        <xdr:cNvSpPr txBox="1"/>
      </xdr:nvSpPr>
      <xdr:spPr>
        <a:xfrm>
          <a:off x="4622800" y="24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58576</xdr:rowOff>
    </xdr:from>
    <xdr:to>
      <xdr:col>22</xdr:col>
      <xdr:colOff>165100</xdr:colOff>
      <xdr:row>15</xdr:row>
      <xdr:rowOff>160176</xdr:rowOff>
    </xdr:to>
    <xdr:sp macro="" textlink="">
      <xdr:nvSpPr>
        <xdr:cNvPr id="75" name="楕円 74"/>
        <xdr:cNvSpPr/>
      </xdr:nvSpPr>
      <xdr:spPr bwMode="auto">
        <a:xfrm>
          <a:off x="4254500" y="267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170353</xdr:rowOff>
    </xdr:from>
    <xdr:ext cx="762000" cy="259045"/>
    <xdr:sp macro="" textlink="">
      <xdr:nvSpPr>
        <xdr:cNvPr id="76" name="テキスト ボックス 75"/>
        <xdr:cNvSpPr txBox="1"/>
      </xdr:nvSpPr>
      <xdr:spPr>
        <a:xfrm>
          <a:off x="3924300" y="24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28450</xdr:rowOff>
    </xdr:from>
    <xdr:to>
      <xdr:col>19</xdr:col>
      <xdr:colOff>38100</xdr:colOff>
      <xdr:row>15</xdr:row>
      <xdr:rowOff>130050</xdr:rowOff>
    </xdr:to>
    <xdr:sp macro="" textlink="">
      <xdr:nvSpPr>
        <xdr:cNvPr id="77" name="楕円 76"/>
        <xdr:cNvSpPr/>
      </xdr:nvSpPr>
      <xdr:spPr bwMode="auto">
        <a:xfrm>
          <a:off x="3556000" y="264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140227</xdr:rowOff>
    </xdr:from>
    <xdr:ext cx="762000" cy="259045"/>
    <xdr:sp macro="" textlink="">
      <xdr:nvSpPr>
        <xdr:cNvPr id="78" name="テキスト ボックス 77"/>
        <xdr:cNvSpPr txBox="1"/>
      </xdr:nvSpPr>
      <xdr:spPr>
        <a:xfrm>
          <a:off x="3225800" y="241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81175</xdr:rowOff>
    </xdr:from>
    <xdr:to>
      <xdr:col>15</xdr:col>
      <xdr:colOff>101600</xdr:colOff>
      <xdr:row>16</xdr:row>
      <xdr:rowOff>11325</xdr:rowOff>
    </xdr:to>
    <xdr:sp macro="" textlink="">
      <xdr:nvSpPr>
        <xdr:cNvPr id="79" name="楕円 78"/>
        <xdr:cNvSpPr/>
      </xdr:nvSpPr>
      <xdr:spPr bwMode="auto">
        <a:xfrm>
          <a:off x="2857500" y="270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21502</xdr:rowOff>
    </xdr:from>
    <xdr:ext cx="762000" cy="259045"/>
    <xdr:sp macro="" textlink="">
      <xdr:nvSpPr>
        <xdr:cNvPr id="80" name="テキスト ボックス 79"/>
        <xdr:cNvSpPr txBox="1"/>
      </xdr:nvSpPr>
      <xdr:spPr>
        <a:xfrm>
          <a:off x="2527300" y="246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212085</xdr:rowOff>
    </xdr:from>
    <xdr:to>
      <xdr:col>29</xdr:col>
      <xdr:colOff>127000</xdr:colOff>
      <xdr:row>35</xdr:row>
      <xdr:rowOff>248524</xdr:rowOff>
    </xdr:to>
    <xdr:cxnSp macro="">
      <xdr:nvCxnSpPr>
        <xdr:cNvPr id="112" name="直線コネクタ 111"/>
        <xdr:cNvCxnSpPr/>
      </xdr:nvCxnSpPr>
      <xdr:spPr bwMode="auto">
        <a:xfrm>
          <a:off x="5003800" y="6822435"/>
          <a:ext cx="6477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137882</xdr:rowOff>
    </xdr:from>
    <xdr:to>
      <xdr:col>26</xdr:col>
      <xdr:colOff>50800</xdr:colOff>
      <xdr:row>35</xdr:row>
      <xdr:rowOff>212085</xdr:rowOff>
    </xdr:to>
    <xdr:cxnSp macro="">
      <xdr:nvCxnSpPr>
        <xdr:cNvPr id="115" name="直線コネクタ 114"/>
        <xdr:cNvCxnSpPr/>
      </xdr:nvCxnSpPr>
      <xdr:spPr bwMode="auto">
        <a:xfrm>
          <a:off x="4305300" y="6748232"/>
          <a:ext cx="698500" cy="7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131206</xdr:rowOff>
    </xdr:from>
    <xdr:to>
      <xdr:col>22</xdr:col>
      <xdr:colOff>114300</xdr:colOff>
      <xdr:row>35</xdr:row>
      <xdr:rowOff>137882</xdr:rowOff>
    </xdr:to>
    <xdr:cxnSp macro="">
      <xdr:nvCxnSpPr>
        <xdr:cNvPr id="118" name="直線コネクタ 117"/>
        <xdr:cNvCxnSpPr/>
      </xdr:nvCxnSpPr>
      <xdr:spPr bwMode="auto">
        <a:xfrm>
          <a:off x="3606800" y="6741556"/>
          <a:ext cx="6985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131206</xdr:rowOff>
    </xdr:from>
    <xdr:to>
      <xdr:col>18</xdr:col>
      <xdr:colOff>177800</xdr:colOff>
      <xdr:row>35</xdr:row>
      <xdr:rowOff>144580</xdr:rowOff>
    </xdr:to>
    <xdr:cxnSp macro="">
      <xdr:nvCxnSpPr>
        <xdr:cNvPr id="121" name="直線コネクタ 120"/>
        <xdr:cNvCxnSpPr/>
      </xdr:nvCxnSpPr>
      <xdr:spPr bwMode="auto">
        <a:xfrm flipV="1">
          <a:off x="2908300" y="6741556"/>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197724</xdr:rowOff>
    </xdr:from>
    <xdr:to>
      <xdr:col>29</xdr:col>
      <xdr:colOff>177800</xdr:colOff>
      <xdr:row>35</xdr:row>
      <xdr:rowOff>299324</xdr:rowOff>
    </xdr:to>
    <xdr:sp macro="" textlink="">
      <xdr:nvSpPr>
        <xdr:cNvPr id="131" name="楕円 130"/>
        <xdr:cNvSpPr/>
      </xdr:nvSpPr>
      <xdr:spPr bwMode="auto">
        <a:xfrm>
          <a:off x="5600700" y="680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42801</xdr:rowOff>
    </xdr:from>
    <xdr:ext cx="762000" cy="259045"/>
    <xdr:sp macro="" textlink="">
      <xdr:nvSpPr>
        <xdr:cNvPr id="132" name="人口1人当たり決算額の推移該当値テキスト445"/>
        <xdr:cNvSpPr txBox="1"/>
      </xdr:nvSpPr>
      <xdr:spPr>
        <a:xfrm>
          <a:off x="5740400" y="665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161285</xdr:rowOff>
    </xdr:from>
    <xdr:to>
      <xdr:col>26</xdr:col>
      <xdr:colOff>101600</xdr:colOff>
      <xdr:row>35</xdr:row>
      <xdr:rowOff>262885</xdr:rowOff>
    </xdr:to>
    <xdr:sp macro="" textlink="">
      <xdr:nvSpPr>
        <xdr:cNvPr id="133" name="楕円 132"/>
        <xdr:cNvSpPr/>
      </xdr:nvSpPr>
      <xdr:spPr bwMode="auto">
        <a:xfrm>
          <a:off x="4953000" y="677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273062</xdr:rowOff>
    </xdr:from>
    <xdr:ext cx="736600" cy="259045"/>
    <xdr:sp macro="" textlink="">
      <xdr:nvSpPr>
        <xdr:cNvPr id="134" name="テキスト ボックス 133"/>
        <xdr:cNvSpPr txBox="1"/>
      </xdr:nvSpPr>
      <xdr:spPr>
        <a:xfrm>
          <a:off x="4622800" y="654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87082</xdr:rowOff>
    </xdr:from>
    <xdr:to>
      <xdr:col>22</xdr:col>
      <xdr:colOff>165100</xdr:colOff>
      <xdr:row>35</xdr:row>
      <xdr:rowOff>188682</xdr:rowOff>
    </xdr:to>
    <xdr:sp macro="" textlink="">
      <xdr:nvSpPr>
        <xdr:cNvPr id="135" name="楕円 134"/>
        <xdr:cNvSpPr/>
      </xdr:nvSpPr>
      <xdr:spPr bwMode="auto">
        <a:xfrm>
          <a:off x="4254500" y="669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198859</xdr:rowOff>
    </xdr:from>
    <xdr:ext cx="762000" cy="259045"/>
    <xdr:sp macro="" textlink="">
      <xdr:nvSpPr>
        <xdr:cNvPr id="136" name="テキスト ボックス 135"/>
        <xdr:cNvSpPr txBox="1"/>
      </xdr:nvSpPr>
      <xdr:spPr>
        <a:xfrm>
          <a:off x="3924300" y="64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80406</xdr:rowOff>
    </xdr:from>
    <xdr:to>
      <xdr:col>19</xdr:col>
      <xdr:colOff>38100</xdr:colOff>
      <xdr:row>35</xdr:row>
      <xdr:rowOff>182006</xdr:rowOff>
    </xdr:to>
    <xdr:sp macro="" textlink="">
      <xdr:nvSpPr>
        <xdr:cNvPr id="137" name="楕円 136"/>
        <xdr:cNvSpPr/>
      </xdr:nvSpPr>
      <xdr:spPr bwMode="auto">
        <a:xfrm>
          <a:off x="3556000" y="669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192183</xdr:rowOff>
    </xdr:from>
    <xdr:ext cx="762000" cy="259045"/>
    <xdr:sp macro="" textlink="">
      <xdr:nvSpPr>
        <xdr:cNvPr id="138" name="テキスト ボックス 137"/>
        <xdr:cNvSpPr txBox="1"/>
      </xdr:nvSpPr>
      <xdr:spPr>
        <a:xfrm>
          <a:off x="3225800" y="645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93780</xdr:rowOff>
    </xdr:from>
    <xdr:to>
      <xdr:col>15</xdr:col>
      <xdr:colOff>101600</xdr:colOff>
      <xdr:row>35</xdr:row>
      <xdr:rowOff>195380</xdr:rowOff>
    </xdr:to>
    <xdr:sp macro="" textlink="">
      <xdr:nvSpPr>
        <xdr:cNvPr id="139" name="楕円 138"/>
        <xdr:cNvSpPr/>
      </xdr:nvSpPr>
      <xdr:spPr bwMode="auto">
        <a:xfrm>
          <a:off x="2857500" y="67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205557</xdr:rowOff>
    </xdr:from>
    <xdr:ext cx="762000" cy="259045"/>
    <xdr:sp macro="" textlink="">
      <xdr:nvSpPr>
        <xdr:cNvPr id="140" name="テキスト ボックス 139"/>
        <xdr:cNvSpPr txBox="1"/>
      </xdr:nvSpPr>
      <xdr:spPr>
        <a:xfrm>
          <a:off x="2527300" y="64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54,780
54,680
404.20
30,605,695
29,861,170
646,290
16,639,823
53,996,877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106749</xdr:rowOff>
    </xdr:from>
    <xdr:to>
      <xdr:col>24</xdr:col>
      <xdr:colOff>63500</xdr:colOff>
      <xdr:row>37</xdr:row>
      <xdr:rowOff>141643</xdr:rowOff>
    </xdr:to>
    <xdr:cxnSp macro="">
      <xdr:nvCxnSpPr>
        <xdr:cNvPr id="63" name="直線コネクタ 62"/>
        <xdr:cNvCxnSpPr/>
      </xdr:nvCxnSpPr>
      <xdr:spPr>
        <a:xfrm>
          <a:off x="3797300" y="6450399"/>
          <a:ext cx="8382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106749</xdr:rowOff>
    </xdr:from>
    <xdr:to>
      <xdr:col>19</xdr:col>
      <xdr:colOff>177800</xdr:colOff>
      <xdr:row>37</xdr:row>
      <xdr:rowOff>117558</xdr:rowOff>
    </xdr:to>
    <xdr:cxnSp macro="">
      <xdr:nvCxnSpPr>
        <xdr:cNvPr id="66" name="直線コネクタ 65"/>
        <xdr:cNvCxnSpPr/>
      </xdr:nvCxnSpPr>
      <xdr:spPr>
        <a:xfrm flipV="1">
          <a:off x="2908300" y="6450399"/>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117558</xdr:rowOff>
    </xdr:from>
    <xdr:to>
      <xdr:col>15</xdr:col>
      <xdr:colOff>50800</xdr:colOff>
      <xdr:row>37</xdr:row>
      <xdr:rowOff>119795</xdr:rowOff>
    </xdr:to>
    <xdr:cxnSp macro="">
      <xdr:nvCxnSpPr>
        <xdr:cNvPr id="69" name="直線コネクタ 68"/>
        <xdr:cNvCxnSpPr/>
      </xdr:nvCxnSpPr>
      <xdr:spPr>
        <a:xfrm flipV="1">
          <a:off x="2019300" y="6461208"/>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77684</xdr:rowOff>
    </xdr:from>
    <xdr:to>
      <xdr:col>10</xdr:col>
      <xdr:colOff>114300</xdr:colOff>
      <xdr:row>37</xdr:row>
      <xdr:rowOff>119795</xdr:rowOff>
    </xdr:to>
    <xdr:cxnSp macro="">
      <xdr:nvCxnSpPr>
        <xdr:cNvPr id="72" name="直線コネクタ 71"/>
        <xdr:cNvCxnSpPr/>
      </xdr:nvCxnSpPr>
      <xdr:spPr>
        <a:xfrm>
          <a:off x="1130300" y="6421334"/>
          <a:ext cx="889000" cy="4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90843</xdr:rowOff>
    </xdr:from>
    <xdr:to>
      <xdr:col>24</xdr:col>
      <xdr:colOff>114300</xdr:colOff>
      <xdr:row>38</xdr:row>
      <xdr:rowOff>20993</xdr:rowOff>
    </xdr:to>
    <xdr:sp macro="" textlink="">
      <xdr:nvSpPr>
        <xdr:cNvPr id="82" name="楕円 81"/>
        <xdr:cNvSpPr/>
      </xdr:nvSpPr>
      <xdr:spPr>
        <a:xfrm>
          <a:off x="4584700" y="64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69270</xdr:rowOff>
    </xdr:from>
    <xdr:ext cx="534377" cy="259045"/>
    <xdr:sp macro="" textlink="">
      <xdr:nvSpPr>
        <xdr:cNvPr id="83" name="人件費該当値テキスト"/>
        <xdr:cNvSpPr txBox="1"/>
      </xdr:nvSpPr>
      <xdr:spPr>
        <a:xfrm>
          <a:off x="4686300" y="64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55949</xdr:rowOff>
    </xdr:from>
    <xdr:to>
      <xdr:col>20</xdr:col>
      <xdr:colOff>38100</xdr:colOff>
      <xdr:row>37</xdr:row>
      <xdr:rowOff>157549</xdr:rowOff>
    </xdr:to>
    <xdr:sp macro="" textlink="">
      <xdr:nvSpPr>
        <xdr:cNvPr id="84" name="楕円 83"/>
        <xdr:cNvSpPr/>
      </xdr:nvSpPr>
      <xdr:spPr>
        <a:xfrm>
          <a:off x="3746500" y="6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148676</xdr:rowOff>
    </xdr:from>
    <xdr:ext cx="534377" cy="259045"/>
    <xdr:sp macro="" textlink="">
      <xdr:nvSpPr>
        <xdr:cNvPr id="85" name="テキスト ボックス 84"/>
        <xdr:cNvSpPr txBox="1"/>
      </xdr:nvSpPr>
      <xdr:spPr>
        <a:xfrm>
          <a:off x="3530111" y="64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66758</xdr:rowOff>
    </xdr:from>
    <xdr:to>
      <xdr:col>15</xdr:col>
      <xdr:colOff>101600</xdr:colOff>
      <xdr:row>37</xdr:row>
      <xdr:rowOff>168359</xdr:rowOff>
    </xdr:to>
    <xdr:sp macro="" textlink="">
      <xdr:nvSpPr>
        <xdr:cNvPr id="86" name="楕円 85"/>
        <xdr:cNvSpPr/>
      </xdr:nvSpPr>
      <xdr:spPr>
        <a:xfrm>
          <a:off x="2857500" y="6410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159486</xdr:rowOff>
    </xdr:from>
    <xdr:ext cx="534377" cy="259045"/>
    <xdr:sp macro="" textlink="">
      <xdr:nvSpPr>
        <xdr:cNvPr id="87" name="テキスト ボックス 86"/>
        <xdr:cNvSpPr txBox="1"/>
      </xdr:nvSpPr>
      <xdr:spPr>
        <a:xfrm>
          <a:off x="2641111" y="65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68995</xdr:rowOff>
    </xdr:from>
    <xdr:to>
      <xdr:col>10</xdr:col>
      <xdr:colOff>165100</xdr:colOff>
      <xdr:row>37</xdr:row>
      <xdr:rowOff>170596</xdr:rowOff>
    </xdr:to>
    <xdr:sp macro="" textlink="">
      <xdr:nvSpPr>
        <xdr:cNvPr id="88" name="楕円 87"/>
        <xdr:cNvSpPr/>
      </xdr:nvSpPr>
      <xdr:spPr>
        <a:xfrm>
          <a:off x="1968500" y="6412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161723</xdr:rowOff>
    </xdr:from>
    <xdr:ext cx="534377" cy="259045"/>
    <xdr:sp macro="" textlink="">
      <xdr:nvSpPr>
        <xdr:cNvPr id="89" name="テキスト ボックス 88"/>
        <xdr:cNvSpPr txBox="1"/>
      </xdr:nvSpPr>
      <xdr:spPr>
        <a:xfrm>
          <a:off x="1752111" y="65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26884</xdr:rowOff>
    </xdr:from>
    <xdr:to>
      <xdr:col>6</xdr:col>
      <xdr:colOff>38100</xdr:colOff>
      <xdr:row>37</xdr:row>
      <xdr:rowOff>128484</xdr:rowOff>
    </xdr:to>
    <xdr:sp macro="" textlink="">
      <xdr:nvSpPr>
        <xdr:cNvPr id="90" name="楕円 89"/>
        <xdr:cNvSpPr/>
      </xdr:nvSpPr>
      <xdr:spPr>
        <a:xfrm>
          <a:off x="1079500" y="63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119611</xdr:rowOff>
    </xdr:from>
    <xdr:ext cx="534377" cy="259045"/>
    <xdr:sp macro="" textlink="">
      <xdr:nvSpPr>
        <xdr:cNvPr id="91" name="テキスト ボックス 90"/>
        <xdr:cNvSpPr txBox="1"/>
      </xdr:nvSpPr>
      <xdr:spPr>
        <a:xfrm>
          <a:off x="863111" y="64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146901</xdr:rowOff>
    </xdr:from>
    <xdr:to>
      <xdr:col>24</xdr:col>
      <xdr:colOff>63500</xdr:colOff>
      <xdr:row>56</xdr:row>
      <xdr:rowOff>17873</xdr:rowOff>
    </xdr:to>
    <xdr:cxnSp macro="">
      <xdr:nvCxnSpPr>
        <xdr:cNvPr id="123" name="直線コネクタ 122"/>
        <xdr:cNvCxnSpPr/>
      </xdr:nvCxnSpPr>
      <xdr:spPr>
        <a:xfrm flipV="1">
          <a:off x="3797300" y="9576651"/>
          <a:ext cx="8382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166528</xdr:rowOff>
    </xdr:from>
    <xdr:to>
      <xdr:col>19</xdr:col>
      <xdr:colOff>177800</xdr:colOff>
      <xdr:row>56</xdr:row>
      <xdr:rowOff>17873</xdr:rowOff>
    </xdr:to>
    <xdr:cxnSp macro="">
      <xdr:nvCxnSpPr>
        <xdr:cNvPr id="126" name="直線コネクタ 125"/>
        <xdr:cNvCxnSpPr/>
      </xdr:nvCxnSpPr>
      <xdr:spPr>
        <a:xfrm>
          <a:off x="2908300" y="9596278"/>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166528</xdr:rowOff>
    </xdr:from>
    <xdr:to>
      <xdr:col>15</xdr:col>
      <xdr:colOff>50800</xdr:colOff>
      <xdr:row>56</xdr:row>
      <xdr:rowOff>44733</xdr:rowOff>
    </xdr:to>
    <xdr:cxnSp macro="">
      <xdr:nvCxnSpPr>
        <xdr:cNvPr id="129" name="直線コネクタ 128"/>
        <xdr:cNvCxnSpPr/>
      </xdr:nvCxnSpPr>
      <xdr:spPr>
        <a:xfrm flipV="1">
          <a:off x="2019300" y="9596278"/>
          <a:ext cx="889000" cy="4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44733</xdr:rowOff>
    </xdr:from>
    <xdr:to>
      <xdr:col>10</xdr:col>
      <xdr:colOff>114300</xdr:colOff>
      <xdr:row>56</xdr:row>
      <xdr:rowOff>96511</xdr:rowOff>
    </xdr:to>
    <xdr:cxnSp macro="">
      <xdr:nvCxnSpPr>
        <xdr:cNvPr id="132" name="直線コネクタ 131"/>
        <xdr:cNvCxnSpPr/>
      </xdr:nvCxnSpPr>
      <xdr:spPr>
        <a:xfrm flipV="1">
          <a:off x="1130300" y="9645933"/>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96101</xdr:rowOff>
    </xdr:from>
    <xdr:to>
      <xdr:col>24</xdr:col>
      <xdr:colOff>114300</xdr:colOff>
      <xdr:row>56</xdr:row>
      <xdr:rowOff>26251</xdr:rowOff>
    </xdr:to>
    <xdr:sp macro="" textlink="">
      <xdr:nvSpPr>
        <xdr:cNvPr id="142" name="楕円 141"/>
        <xdr:cNvSpPr/>
      </xdr:nvSpPr>
      <xdr:spPr>
        <a:xfrm>
          <a:off x="4584700" y="9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74528</xdr:rowOff>
    </xdr:from>
    <xdr:ext cx="534377" cy="259045"/>
    <xdr:sp macro="" textlink="">
      <xdr:nvSpPr>
        <xdr:cNvPr id="143" name="物件費該当値テキスト"/>
        <xdr:cNvSpPr txBox="1"/>
      </xdr:nvSpPr>
      <xdr:spPr>
        <a:xfrm>
          <a:off x="4686300" y="95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138523</xdr:rowOff>
    </xdr:from>
    <xdr:to>
      <xdr:col>20</xdr:col>
      <xdr:colOff>38100</xdr:colOff>
      <xdr:row>56</xdr:row>
      <xdr:rowOff>68673</xdr:rowOff>
    </xdr:to>
    <xdr:sp macro="" textlink="">
      <xdr:nvSpPr>
        <xdr:cNvPr id="144" name="楕円 143"/>
        <xdr:cNvSpPr/>
      </xdr:nvSpPr>
      <xdr:spPr>
        <a:xfrm>
          <a:off x="3746500" y="95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59800</xdr:rowOff>
    </xdr:from>
    <xdr:ext cx="534377" cy="259045"/>
    <xdr:sp macro="" textlink="">
      <xdr:nvSpPr>
        <xdr:cNvPr id="145" name="テキスト ボックス 144"/>
        <xdr:cNvSpPr txBox="1"/>
      </xdr:nvSpPr>
      <xdr:spPr>
        <a:xfrm>
          <a:off x="3530111" y="96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115728</xdr:rowOff>
    </xdr:from>
    <xdr:to>
      <xdr:col>15</xdr:col>
      <xdr:colOff>101600</xdr:colOff>
      <xdr:row>56</xdr:row>
      <xdr:rowOff>45878</xdr:rowOff>
    </xdr:to>
    <xdr:sp macro="" textlink="">
      <xdr:nvSpPr>
        <xdr:cNvPr id="146" name="楕円 145"/>
        <xdr:cNvSpPr/>
      </xdr:nvSpPr>
      <xdr:spPr>
        <a:xfrm>
          <a:off x="2857500" y="95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37005</xdr:rowOff>
    </xdr:from>
    <xdr:ext cx="534377" cy="259045"/>
    <xdr:sp macro="" textlink="">
      <xdr:nvSpPr>
        <xdr:cNvPr id="147" name="テキスト ボックス 146"/>
        <xdr:cNvSpPr txBox="1"/>
      </xdr:nvSpPr>
      <xdr:spPr>
        <a:xfrm>
          <a:off x="2641111" y="96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165383</xdr:rowOff>
    </xdr:from>
    <xdr:to>
      <xdr:col>10</xdr:col>
      <xdr:colOff>165100</xdr:colOff>
      <xdr:row>56</xdr:row>
      <xdr:rowOff>95533</xdr:rowOff>
    </xdr:to>
    <xdr:sp macro="" textlink="">
      <xdr:nvSpPr>
        <xdr:cNvPr id="148" name="楕円 147"/>
        <xdr:cNvSpPr/>
      </xdr:nvSpPr>
      <xdr:spPr>
        <a:xfrm>
          <a:off x="1968500" y="95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86660</xdr:rowOff>
    </xdr:from>
    <xdr:ext cx="534377" cy="259045"/>
    <xdr:sp macro="" textlink="">
      <xdr:nvSpPr>
        <xdr:cNvPr id="149" name="テキスト ボックス 148"/>
        <xdr:cNvSpPr txBox="1"/>
      </xdr:nvSpPr>
      <xdr:spPr>
        <a:xfrm>
          <a:off x="1752111" y="96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45711</xdr:rowOff>
    </xdr:from>
    <xdr:to>
      <xdr:col>6</xdr:col>
      <xdr:colOff>38100</xdr:colOff>
      <xdr:row>56</xdr:row>
      <xdr:rowOff>147311</xdr:rowOff>
    </xdr:to>
    <xdr:sp macro="" textlink="">
      <xdr:nvSpPr>
        <xdr:cNvPr id="150" name="楕円 149"/>
        <xdr:cNvSpPr/>
      </xdr:nvSpPr>
      <xdr:spPr>
        <a:xfrm>
          <a:off x="1079500" y="9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138438</xdr:rowOff>
    </xdr:from>
    <xdr:ext cx="534377" cy="259045"/>
    <xdr:sp macro="" textlink="">
      <xdr:nvSpPr>
        <xdr:cNvPr id="151" name="テキスト ボックス 150"/>
        <xdr:cNvSpPr txBox="1"/>
      </xdr:nvSpPr>
      <xdr:spPr>
        <a:xfrm>
          <a:off x="863111" y="97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14618</xdr:rowOff>
    </xdr:from>
    <xdr:to>
      <xdr:col>24</xdr:col>
      <xdr:colOff>63500</xdr:colOff>
      <xdr:row>76</xdr:row>
      <xdr:rowOff>133871</xdr:rowOff>
    </xdr:to>
    <xdr:cxnSp macro="">
      <xdr:nvCxnSpPr>
        <xdr:cNvPr id="180" name="直線コネクタ 179"/>
        <xdr:cNvCxnSpPr/>
      </xdr:nvCxnSpPr>
      <xdr:spPr>
        <a:xfrm>
          <a:off x="3797300" y="13044818"/>
          <a:ext cx="8382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14618</xdr:rowOff>
    </xdr:from>
    <xdr:to>
      <xdr:col>19</xdr:col>
      <xdr:colOff>177800</xdr:colOff>
      <xdr:row>76</xdr:row>
      <xdr:rowOff>142215</xdr:rowOff>
    </xdr:to>
    <xdr:cxnSp macro="">
      <xdr:nvCxnSpPr>
        <xdr:cNvPr id="183" name="直線コネクタ 182"/>
        <xdr:cNvCxnSpPr/>
      </xdr:nvCxnSpPr>
      <xdr:spPr>
        <a:xfrm flipV="1">
          <a:off x="2908300" y="13044818"/>
          <a:ext cx="889000" cy="1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84189</xdr:rowOff>
    </xdr:from>
    <xdr:to>
      <xdr:col>15</xdr:col>
      <xdr:colOff>50800</xdr:colOff>
      <xdr:row>76</xdr:row>
      <xdr:rowOff>142215</xdr:rowOff>
    </xdr:to>
    <xdr:cxnSp macro="">
      <xdr:nvCxnSpPr>
        <xdr:cNvPr id="186" name="直線コネクタ 185"/>
        <xdr:cNvCxnSpPr/>
      </xdr:nvCxnSpPr>
      <xdr:spPr>
        <a:xfrm>
          <a:off x="2019300" y="13114389"/>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50470</xdr:rowOff>
    </xdr:from>
    <xdr:to>
      <xdr:col>10</xdr:col>
      <xdr:colOff>114300</xdr:colOff>
      <xdr:row>76</xdr:row>
      <xdr:rowOff>84189</xdr:rowOff>
    </xdr:to>
    <xdr:cxnSp macro="">
      <xdr:nvCxnSpPr>
        <xdr:cNvPr id="189" name="直線コネクタ 188"/>
        <xdr:cNvCxnSpPr/>
      </xdr:nvCxnSpPr>
      <xdr:spPr>
        <a:xfrm>
          <a:off x="1130300" y="1308067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83071</xdr:rowOff>
    </xdr:from>
    <xdr:to>
      <xdr:col>24</xdr:col>
      <xdr:colOff>114300</xdr:colOff>
      <xdr:row>77</xdr:row>
      <xdr:rowOff>13221</xdr:rowOff>
    </xdr:to>
    <xdr:sp macro="" textlink="">
      <xdr:nvSpPr>
        <xdr:cNvPr id="199" name="楕円 198"/>
        <xdr:cNvSpPr/>
      </xdr:nvSpPr>
      <xdr:spPr>
        <a:xfrm>
          <a:off x="4584700" y="13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105948</xdr:rowOff>
    </xdr:from>
    <xdr:ext cx="534377" cy="259045"/>
    <xdr:sp macro="" textlink="">
      <xdr:nvSpPr>
        <xdr:cNvPr id="200" name="維持補修費該当値テキスト"/>
        <xdr:cNvSpPr txBox="1"/>
      </xdr:nvSpPr>
      <xdr:spPr>
        <a:xfrm>
          <a:off x="4686300" y="129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135268</xdr:rowOff>
    </xdr:from>
    <xdr:to>
      <xdr:col>20</xdr:col>
      <xdr:colOff>38100</xdr:colOff>
      <xdr:row>76</xdr:row>
      <xdr:rowOff>65418</xdr:rowOff>
    </xdr:to>
    <xdr:sp macro="" textlink="">
      <xdr:nvSpPr>
        <xdr:cNvPr id="201" name="楕円 200"/>
        <xdr:cNvSpPr/>
      </xdr:nvSpPr>
      <xdr:spPr>
        <a:xfrm>
          <a:off x="37465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81945</xdr:rowOff>
    </xdr:from>
    <xdr:ext cx="534377" cy="259045"/>
    <xdr:sp macro="" textlink="">
      <xdr:nvSpPr>
        <xdr:cNvPr id="202" name="テキスト ボックス 201"/>
        <xdr:cNvSpPr txBox="1"/>
      </xdr:nvSpPr>
      <xdr:spPr>
        <a:xfrm>
          <a:off x="3530111" y="127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91415</xdr:rowOff>
    </xdr:from>
    <xdr:to>
      <xdr:col>15</xdr:col>
      <xdr:colOff>101600</xdr:colOff>
      <xdr:row>77</xdr:row>
      <xdr:rowOff>21565</xdr:rowOff>
    </xdr:to>
    <xdr:sp macro="" textlink="">
      <xdr:nvSpPr>
        <xdr:cNvPr id="203" name="楕円 202"/>
        <xdr:cNvSpPr/>
      </xdr:nvSpPr>
      <xdr:spPr>
        <a:xfrm>
          <a:off x="2857500" y="131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38092</xdr:rowOff>
    </xdr:from>
    <xdr:ext cx="534377" cy="259045"/>
    <xdr:sp macro="" textlink="">
      <xdr:nvSpPr>
        <xdr:cNvPr id="204" name="テキスト ボックス 203"/>
        <xdr:cNvSpPr txBox="1"/>
      </xdr:nvSpPr>
      <xdr:spPr>
        <a:xfrm>
          <a:off x="2641111" y="128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33389</xdr:rowOff>
    </xdr:from>
    <xdr:to>
      <xdr:col>10</xdr:col>
      <xdr:colOff>165100</xdr:colOff>
      <xdr:row>76</xdr:row>
      <xdr:rowOff>134989</xdr:rowOff>
    </xdr:to>
    <xdr:sp macro="" textlink="">
      <xdr:nvSpPr>
        <xdr:cNvPr id="205" name="楕円 204"/>
        <xdr:cNvSpPr/>
      </xdr:nvSpPr>
      <xdr:spPr>
        <a:xfrm>
          <a:off x="1968500" y="130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151516</xdr:rowOff>
    </xdr:from>
    <xdr:ext cx="534377" cy="259045"/>
    <xdr:sp macro="" textlink="">
      <xdr:nvSpPr>
        <xdr:cNvPr id="206" name="テキスト ボックス 205"/>
        <xdr:cNvSpPr txBox="1"/>
      </xdr:nvSpPr>
      <xdr:spPr>
        <a:xfrm>
          <a:off x="1752111" y="128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171120</xdr:rowOff>
    </xdr:from>
    <xdr:to>
      <xdr:col>6</xdr:col>
      <xdr:colOff>38100</xdr:colOff>
      <xdr:row>76</xdr:row>
      <xdr:rowOff>101270</xdr:rowOff>
    </xdr:to>
    <xdr:sp macro="" textlink="">
      <xdr:nvSpPr>
        <xdr:cNvPr id="207" name="楕円 206"/>
        <xdr:cNvSpPr/>
      </xdr:nvSpPr>
      <xdr:spPr>
        <a:xfrm>
          <a:off x="1079500" y="130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117797</xdr:rowOff>
    </xdr:from>
    <xdr:ext cx="534377" cy="259045"/>
    <xdr:sp macro="" textlink="">
      <xdr:nvSpPr>
        <xdr:cNvPr id="208" name="テキスト ボックス 207"/>
        <xdr:cNvSpPr txBox="1"/>
      </xdr:nvSpPr>
      <xdr:spPr>
        <a:xfrm>
          <a:off x="863111" y="128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28651</xdr:rowOff>
    </xdr:from>
    <xdr:to>
      <xdr:col>24</xdr:col>
      <xdr:colOff>63500</xdr:colOff>
      <xdr:row>93</xdr:row>
      <xdr:rowOff>67221</xdr:rowOff>
    </xdr:to>
    <xdr:cxnSp macro="">
      <xdr:nvCxnSpPr>
        <xdr:cNvPr id="238" name="直線コネクタ 237"/>
        <xdr:cNvCxnSpPr/>
      </xdr:nvCxnSpPr>
      <xdr:spPr>
        <a:xfrm flipV="1">
          <a:off x="3797300" y="15973501"/>
          <a:ext cx="8382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44196</xdr:rowOff>
    </xdr:from>
    <xdr:to>
      <xdr:col>19</xdr:col>
      <xdr:colOff>177800</xdr:colOff>
      <xdr:row>93</xdr:row>
      <xdr:rowOff>67221</xdr:rowOff>
    </xdr:to>
    <xdr:cxnSp macro="">
      <xdr:nvCxnSpPr>
        <xdr:cNvPr id="241" name="直線コネクタ 240"/>
        <xdr:cNvCxnSpPr/>
      </xdr:nvCxnSpPr>
      <xdr:spPr>
        <a:xfrm>
          <a:off x="2908300" y="15989046"/>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44196</xdr:rowOff>
    </xdr:from>
    <xdr:to>
      <xdr:col>15</xdr:col>
      <xdr:colOff>50800</xdr:colOff>
      <xdr:row>94</xdr:row>
      <xdr:rowOff>31369</xdr:rowOff>
    </xdr:to>
    <xdr:cxnSp macro="">
      <xdr:nvCxnSpPr>
        <xdr:cNvPr id="244" name="直線コネクタ 243"/>
        <xdr:cNvCxnSpPr/>
      </xdr:nvCxnSpPr>
      <xdr:spPr>
        <a:xfrm flipV="1">
          <a:off x="2019300" y="15989046"/>
          <a:ext cx="889000" cy="1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31369</xdr:rowOff>
    </xdr:from>
    <xdr:to>
      <xdr:col>10</xdr:col>
      <xdr:colOff>114300</xdr:colOff>
      <xdr:row>94</xdr:row>
      <xdr:rowOff>75248</xdr:rowOff>
    </xdr:to>
    <xdr:cxnSp macro="">
      <xdr:nvCxnSpPr>
        <xdr:cNvPr id="247" name="直線コネクタ 246"/>
        <xdr:cNvCxnSpPr/>
      </xdr:nvCxnSpPr>
      <xdr:spPr>
        <a:xfrm flipV="1">
          <a:off x="1130300" y="16147669"/>
          <a:ext cx="889000" cy="4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149301</xdr:rowOff>
    </xdr:from>
    <xdr:to>
      <xdr:col>24</xdr:col>
      <xdr:colOff>114300</xdr:colOff>
      <xdr:row>93</xdr:row>
      <xdr:rowOff>79451</xdr:rowOff>
    </xdr:to>
    <xdr:sp macro="" textlink="">
      <xdr:nvSpPr>
        <xdr:cNvPr id="257" name="楕円 256"/>
        <xdr:cNvSpPr/>
      </xdr:nvSpPr>
      <xdr:spPr>
        <a:xfrm>
          <a:off x="4584700" y="15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728</xdr:rowOff>
    </xdr:from>
    <xdr:ext cx="599010" cy="259045"/>
    <xdr:sp macro="" textlink="">
      <xdr:nvSpPr>
        <xdr:cNvPr id="258" name="扶助費該当値テキスト"/>
        <xdr:cNvSpPr txBox="1"/>
      </xdr:nvSpPr>
      <xdr:spPr>
        <a:xfrm>
          <a:off x="4686300" y="1577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16421</xdr:rowOff>
    </xdr:from>
    <xdr:to>
      <xdr:col>20</xdr:col>
      <xdr:colOff>38100</xdr:colOff>
      <xdr:row>93</xdr:row>
      <xdr:rowOff>118021</xdr:rowOff>
    </xdr:to>
    <xdr:sp macro="" textlink="">
      <xdr:nvSpPr>
        <xdr:cNvPr id="259" name="楕円 258"/>
        <xdr:cNvSpPr/>
      </xdr:nvSpPr>
      <xdr:spPr>
        <a:xfrm>
          <a:off x="3746500" y="159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134548</xdr:rowOff>
    </xdr:from>
    <xdr:ext cx="599010" cy="259045"/>
    <xdr:sp macro="" textlink="">
      <xdr:nvSpPr>
        <xdr:cNvPr id="260" name="テキスト ボックス 259"/>
        <xdr:cNvSpPr txBox="1"/>
      </xdr:nvSpPr>
      <xdr:spPr>
        <a:xfrm>
          <a:off x="3497795" y="1573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164846</xdr:rowOff>
    </xdr:from>
    <xdr:to>
      <xdr:col>15</xdr:col>
      <xdr:colOff>101600</xdr:colOff>
      <xdr:row>93</xdr:row>
      <xdr:rowOff>94996</xdr:rowOff>
    </xdr:to>
    <xdr:sp macro="" textlink="">
      <xdr:nvSpPr>
        <xdr:cNvPr id="261" name="楕円 260"/>
        <xdr:cNvSpPr/>
      </xdr:nvSpPr>
      <xdr:spPr>
        <a:xfrm>
          <a:off x="2857500" y="159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111523</xdr:rowOff>
    </xdr:from>
    <xdr:ext cx="599010" cy="259045"/>
    <xdr:sp macro="" textlink="">
      <xdr:nvSpPr>
        <xdr:cNvPr id="262" name="テキスト ボックス 261"/>
        <xdr:cNvSpPr txBox="1"/>
      </xdr:nvSpPr>
      <xdr:spPr>
        <a:xfrm>
          <a:off x="2608795" y="1571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152019</xdr:rowOff>
    </xdr:from>
    <xdr:to>
      <xdr:col>10</xdr:col>
      <xdr:colOff>165100</xdr:colOff>
      <xdr:row>94</xdr:row>
      <xdr:rowOff>82169</xdr:rowOff>
    </xdr:to>
    <xdr:sp macro="" textlink="">
      <xdr:nvSpPr>
        <xdr:cNvPr id="263" name="楕円 262"/>
        <xdr:cNvSpPr/>
      </xdr:nvSpPr>
      <xdr:spPr>
        <a:xfrm>
          <a:off x="1968500" y="160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98696</xdr:rowOff>
    </xdr:from>
    <xdr:ext cx="599010" cy="259045"/>
    <xdr:sp macro="" textlink="">
      <xdr:nvSpPr>
        <xdr:cNvPr id="264" name="テキスト ボックス 263"/>
        <xdr:cNvSpPr txBox="1"/>
      </xdr:nvSpPr>
      <xdr:spPr>
        <a:xfrm>
          <a:off x="1719795" y="1587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24448</xdr:rowOff>
    </xdr:from>
    <xdr:to>
      <xdr:col>6</xdr:col>
      <xdr:colOff>38100</xdr:colOff>
      <xdr:row>94</xdr:row>
      <xdr:rowOff>126048</xdr:rowOff>
    </xdr:to>
    <xdr:sp macro="" textlink="">
      <xdr:nvSpPr>
        <xdr:cNvPr id="265" name="楕円 264"/>
        <xdr:cNvSpPr/>
      </xdr:nvSpPr>
      <xdr:spPr>
        <a:xfrm>
          <a:off x="1079500" y="161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142575</xdr:rowOff>
    </xdr:from>
    <xdr:ext cx="599010" cy="259045"/>
    <xdr:sp macro="" textlink="">
      <xdr:nvSpPr>
        <xdr:cNvPr id="266" name="テキスト ボックス 265"/>
        <xdr:cNvSpPr txBox="1"/>
      </xdr:nvSpPr>
      <xdr:spPr>
        <a:xfrm>
          <a:off x="830795" y="1591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106085</xdr:rowOff>
    </xdr:from>
    <xdr:to>
      <xdr:col>55</xdr:col>
      <xdr:colOff>0</xdr:colOff>
      <xdr:row>34</xdr:row>
      <xdr:rowOff>167339</xdr:rowOff>
    </xdr:to>
    <xdr:cxnSp macro="">
      <xdr:nvCxnSpPr>
        <xdr:cNvPr id="297" name="直線コネクタ 296"/>
        <xdr:cNvCxnSpPr/>
      </xdr:nvCxnSpPr>
      <xdr:spPr>
        <a:xfrm flipV="1">
          <a:off x="9639300" y="5935385"/>
          <a:ext cx="838200" cy="6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167339</xdr:rowOff>
    </xdr:from>
    <xdr:to>
      <xdr:col>50</xdr:col>
      <xdr:colOff>114300</xdr:colOff>
      <xdr:row>35</xdr:row>
      <xdr:rowOff>26260</xdr:rowOff>
    </xdr:to>
    <xdr:cxnSp macro="">
      <xdr:nvCxnSpPr>
        <xdr:cNvPr id="300" name="直線コネクタ 299"/>
        <xdr:cNvCxnSpPr/>
      </xdr:nvCxnSpPr>
      <xdr:spPr>
        <a:xfrm flipV="1">
          <a:off x="8750300" y="5996639"/>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4521</xdr:rowOff>
    </xdr:from>
    <xdr:to>
      <xdr:col>45</xdr:col>
      <xdr:colOff>177800</xdr:colOff>
      <xdr:row>35</xdr:row>
      <xdr:rowOff>26260</xdr:rowOff>
    </xdr:to>
    <xdr:cxnSp macro="">
      <xdr:nvCxnSpPr>
        <xdr:cNvPr id="303" name="直線コネクタ 302"/>
        <xdr:cNvCxnSpPr/>
      </xdr:nvCxnSpPr>
      <xdr:spPr>
        <a:xfrm>
          <a:off x="7861300" y="6005271"/>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4521</xdr:rowOff>
    </xdr:from>
    <xdr:to>
      <xdr:col>41</xdr:col>
      <xdr:colOff>50800</xdr:colOff>
      <xdr:row>35</xdr:row>
      <xdr:rowOff>43906</xdr:rowOff>
    </xdr:to>
    <xdr:cxnSp macro="">
      <xdr:nvCxnSpPr>
        <xdr:cNvPr id="306" name="直線コネクタ 305"/>
        <xdr:cNvCxnSpPr/>
      </xdr:nvCxnSpPr>
      <xdr:spPr>
        <a:xfrm flipV="1">
          <a:off x="6972300" y="6005271"/>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55285</xdr:rowOff>
    </xdr:from>
    <xdr:to>
      <xdr:col>55</xdr:col>
      <xdr:colOff>50800</xdr:colOff>
      <xdr:row>34</xdr:row>
      <xdr:rowOff>156885</xdr:rowOff>
    </xdr:to>
    <xdr:sp macro="" textlink="">
      <xdr:nvSpPr>
        <xdr:cNvPr id="316" name="楕円 315"/>
        <xdr:cNvSpPr/>
      </xdr:nvSpPr>
      <xdr:spPr>
        <a:xfrm>
          <a:off x="10426700" y="58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78162</xdr:rowOff>
    </xdr:from>
    <xdr:ext cx="534377" cy="259045"/>
    <xdr:sp macro="" textlink="">
      <xdr:nvSpPr>
        <xdr:cNvPr id="317" name="補助費等該当値テキスト"/>
        <xdr:cNvSpPr txBox="1"/>
      </xdr:nvSpPr>
      <xdr:spPr>
        <a:xfrm>
          <a:off x="10528300" y="57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116539</xdr:rowOff>
    </xdr:from>
    <xdr:to>
      <xdr:col>50</xdr:col>
      <xdr:colOff>165100</xdr:colOff>
      <xdr:row>35</xdr:row>
      <xdr:rowOff>46689</xdr:rowOff>
    </xdr:to>
    <xdr:sp macro="" textlink="">
      <xdr:nvSpPr>
        <xdr:cNvPr id="318" name="楕円 317"/>
        <xdr:cNvSpPr/>
      </xdr:nvSpPr>
      <xdr:spPr>
        <a:xfrm>
          <a:off x="9588500" y="594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63216</xdr:rowOff>
    </xdr:from>
    <xdr:ext cx="534377" cy="259045"/>
    <xdr:sp macro="" textlink="">
      <xdr:nvSpPr>
        <xdr:cNvPr id="319" name="テキスト ボックス 318"/>
        <xdr:cNvSpPr txBox="1"/>
      </xdr:nvSpPr>
      <xdr:spPr>
        <a:xfrm>
          <a:off x="9372111" y="5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146910</xdr:rowOff>
    </xdr:from>
    <xdr:to>
      <xdr:col>46</xdr:col>
      <xdr:colOff>38100</xdr:colOff>
      <xdr:row>35</xdr:row>
      <xdr:rowOff>77060</xdr:rowOff>
    </xdr:to>
    <xdr:sp macro="" textlink="">
      <xdr:nvSpPr>
        <xdr:cNvPr id="320" name="楕円 319"/>
        <xdr:cNvSpPr/>
      </xdr:nvSpPr>
      <xdr:spPr>
        <a:xfrm>
          <a:off x="8699500" y="59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93587</xdr:rowOff>
    </xdr:from>
    <xdr:ext cx="534377" cy="259045"/>
    <xdr:sp macro="" textlink="">
      <xdr:nvSpPr>
        <xdr:cNvPr id="321" name="テキスト ボックス 320"/>
        <xdr:cNvSpPr txBox="1"/>
      </xdr:nvSpPr>
      <xdr:spPr>
        <a:xfrm>
          <a:off x="8483111" y="57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125171</xdr:rowOff>
    </xdr:from>
    <xdr:to>
      <xdr:col>41</xdr:col>
      <xdr:colOff>101600</xdr:colOff>
      <xdr:row>35</xdr:row>
      <xdr:rowOff>55321</xdr:rowOff>
    </xdr:to>
    <xdr:sp macro="" textlink="">
      <xdr:nvSpPr>
        <xdr:cNvPr id="322" name="楕円 321"/>
        <xdr:cNvSpPr/>
      </xdr:nvSpPr>
      <xdr:spPr>
        <a:xfrm>
          <a:off x="7810500" y="59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71848</xdr:rowOff>
    </xdr:from>
    <xdr:ext cx="534377" cy="259045"/>
    <xdr:sp macro="" textlink="">
      <xdr:nvSpPr>
        <xdr:cNvPr id="323" name="テキスト ボックス 322"/>
        <xdr:cNvSpPr txBox="1"/>
      </xdr:nvSpPr>
      <xdr:spPr>
        <a:xfrm>
          <a:off x="7594111" y="572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164556</xdr:rowOff>
    </xdr:from>
    <xdr:to>
      <xdr:col>36</xdr:col>
      <xdr:colOff>165100</xdr:colOff>
      <xdr:row>35</xdr:row>
      <xdr:rowOff>94706</xdr:rowOff>
    </xdr:to>
    <xdr:sp macro="" textlink="">
      <xdr:nvSpPr>
        <xdr:cNvPr id="324" name="楕円 323"/>
        <xdr:cNvSpPr/>
      </xdr:nvSpPr>
      <xdr:spPr>
        <a:xfrm>
          <a:off x="6921500" y="599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111233</xdr:rowOff>
    </xdr:from>
    <xdr:ext cx="534377" cy="259045"/>
    <xdr:sp macro="" textlink="">
      <xdr:nvSpPr>
        <xdr:cNvPr id="325" name="テキスト ボックス 324"/>
        <xdr:cNvSpPr txBox="1"/>
      </xdr:nvSpPr>
      <xdr:spPr>
        <a:xfrm>
          <a:off x="6705111" y="576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43249</xdr:rowOff>
    </xdr:from>
    <xdr:to>
      <xdr:col>55</xdr:col>
      <xdr:colOff>0</xdr:colOff>
      <xdr:row>55</xdr:row>
      <xdr:rowOff>144473</xdr:rowOff>
    </xdr:to>
    <xdr:cxnSp macro="">
      <xdr:nvCxnSpPr>
        <xdr:cNvPr id="352" name="直線コネクタ 351"/>
        <xdr:cNvCxnSpPr/>
      </xdr:nvCxnSpPr>
      <xdr:spPr>
        <a:xfrm>
          <a:off x="9639300" y="8787199"/>
          <a:ext cx="838200" cy="78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43249</xdr:rowOff>
    </xdr:from>
    <xdr:to>
      <xdr:col>50</xdr:col>
      <xdr:colOff>114300</xdr:colOff>
      <xdr:row>54</xdr:row>
      <xdr:rowOff>150709</xdr:rowOff>
    </xdr:to>
    <xdr:cxnSp macro="">
      <xdr:nvCxnSpPr>
        <xdr:cNvPr id="355" name="直線コネクタ 354"/>
        <xdr:cNvCxnSpPr/>
      </xdr:nvCxnSpPr>
      <xdr:spPr>
        <a:xfrm flipV="1">
          <a:off x="8750300" y="8787199"/>
          <a:ext cx="889000" cy="62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54825</xdr:rowOff>
    </xdr:from>
    <xdr:to>
      <xdr:col>45</xdr:col>
      <xdr:colOff>177800</xdr:colOff>
      <xdr:row>54</xdr:row>
      <xdr:rowOff>150709</xdr:rowOff>
    </xdr:to>
    <xdr:cxnSp macro="">
      <xdr:nvCxnSpPr>
        <xdr:cNvPr id="358" name="直線コネクタ 357"/>
        <xdr:cNvCxnSpPr/>
      </xdr:nvCxnSpPr>
      <xdr:spPr>
        <a:xfrm>
          <a:off x="7861300" y="9141675"/>
          <a:ext cx="889000" cy="2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54825</xdr:rowOff>
    </xdr:from>
    <xdr:to>
      <xdr:col>41</xdr:col>
      <xdr:colOff>50800</xdr:colOff>
      <xdr:row>55</xdr:row>
      <xdr:rowOff>77859</xdr:rowOff>
    </xdr:to>
    <xdr:cxnSp macro="">
      <xdr:nvCxnSpPr>
        <xdr:cNvPr id="361" name="直線コネクタ 360"/>
        <xdr:cNvCxnSpPr/>
      </xdr:nvCxnSpPr>
      <xdr:spPr>
        <a:xfrm flipV="1">
          <a:off x="6972300" y="9141675"/>
          <a:ext cx="889000" cy="36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93673</xdr:rowOff>
    </xdr:from>
    <xdr:to>
      <xdr:col>55</xdr:col>
      <xdr:colOff>50800</xdr:colOff>
      <xdr:row>56</xdr:row>
      <xdr:rowOff>23823</xdr:rowOff>
    </xdr:to>
    <xdr:sp macro="" textlink="">
      <xdr:nvSpPr>
        <xdr:cNvPr id="371" name="楕円 370"/>
        <xdr:cNvSpPr/>
      </xdr:nvSpPr>
      <xdr:spPr>
        <a:xfrm>
          <a:off x="10426700" y="95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72100</xdr:rowOff>
    </xdr:from>
    <xdr:ext cx="534377" cy="259045"/>
    <xdr:sp macro="" textlink="">
      <xdr:nvSpPr>
        <xdr:cNvPr id="372" name="普通建設事業費該当値テキスト"/>
        <xdr:cNvSpPr txBox="1"/>
      </xdr:nvSpPr>
      <xdr:spPr>
        <a:xfrm>
          <a:off x="10528300" y="95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163899</xdr:rowOff>
    </xdr:from>
    <xdr:to>
      <xdr:col>50</xdr:col>
      <xdr:colOff>165100</xdr:colOff>
      <xdr:row>51</xdr:row>
      <xdr:rowOff>94049</xdr:rowOff>
    </xdr:to>
    <xdr:sp macro="" textlink="">
      <xdr:nvSpPr>
        <xdr:cNvPr id="373" name="楕円 372"/>
        <xdr:cNvSpPr/>
      </xdr:nvSpPr>
      <xdr:spPr>
        <a:xfrm>
          <a:off x="9588500" y="8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110576</xdr:rowOff>
    </xdr:from>
    <xdr:ext cx="599010" cy="259045"/>
    <xdr:sp macro="" textlink="">
      <xdr:nvSpPr>
        <xdr:cNvPr id="374" name="テキスト ボックス 373"/>
        <xdr:cNvSpPr txBox="1"/>
      </xdr:nvSpPr>
      <xdr:spPr>
        <a:xfrm>
          <a:off x="9339795" y="85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99909</xdr:rowOff>
    </xdr:from>
    <xdr:to>
      <xdr:col>46</xdr:col>
      <xdr:colOff>38100</xdr:colOff>
      <xdr:row>55</xdr:row>
      <xdr:rowOff>30059</xdr:rowOff>
    </xdr:to>
    <xdr:sp macro="" textlink="">
      <xdr:nvSpPr>
        <xdr:cNvPr id="375" name="楕円 374"/>
        <xdr:cNvSpPr/>
      </xdr:nvSpPr>
      <xdr:spPr>
        <a:xfrm>
          <a:off x="8699500" y="93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46586</xdr:rowOff>
    </xdr:from>
    <xdr:ext cx="534377" cy="259045"/>
    <xdr:sp macro="" textlink="">
      <xdr:nvSpPr>
        <xdr:cNvPr id="376" name="テキスト ボックス 375"/>
        <xdr:cNvSpPr txBox="1"/>
      </xdr:nvSpPr>
      <xdr:spPr>
        <a:xfrm>
          <a:off x="8483111" y="91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4025</xdr:rowOff>
    </xdr:from>
    <xdr:to>
      <xdr:col>41</xdr:col>
      <xdr:colOff>101600</xdr:colOff>
      <xdr:row>53</xdr:row>
      <xdr:rowOff>105625</xdr:rowOff>
    </xdr:to>
    <xdr:sp macro="" textlink="">
      <xdr:nvSpPr>
        <xdr:cNvPr id="377" name="楕円 376"/>
        <xdr:cNvSpPr/>
      </xdr:nvSpPr>
      <xdr:spPr>
        <a:xfrm>
          <a:off x="7810500" y="90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122152</xdr:rowOff>
    </xdr:from>
    <xdr:ext cx="599010" cy="259045"/>
    <xdr:sp macro="" textlink="">
      <xdr:nvSpPr>
        <xdr:cNvPr id="378" name="テキスト ボックス 377"/>
        <xdr:cNvSpPr txBox="1"/>
      </xdr:nvSpPr>
      <xdr:spPr>
        <a:xfrm>
          <a:off x="7561795" y="886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27059</xdr:rowOff>
    </xdr:from>
    <xdr:to>
      <xdr:col>36</xdr:col>
      <xdr:colOff>165100</xdr:colOff>
      <xdr:row>55</xdr:row>
      <xdr:rowOff>128659</xdr:rowOff>
    </xdr:to>
    <xdr:sp macro="" textlink="">
      <xdr:nvSpPr>
        <xdr:cNvPr id="379" name="楕円 378"/>
        <xdr:cNvSpPr/>
      </xdr:nvSpPr>
      <xdr:spPr>
        <a:xfrm>
          <a:off x="6921500" y="94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119786</xdr:rowOff>
    </xdr:from>
    <xdr:ext cx="534377" cy="259045"/>
    <xdr:sp macro="" textlink="">
      <xdr:nvSpPr>
        <xdr:cNvPr id="380" name="テキスト ボックス 379"/>
        <xdr:cNvSpPr txBox="1"/>
      </xdr:nvSpPr>
      <xdr:spPr>
        <a:xfrm>
          <a:off x="6705111" y="95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65372</xdr:rowOff>
    </xdr:from>
    <xdr:to>
      <xdr:col>54</xdr:col>
      <xdr:colOff>189865</xdr:colOff>
      <xdr:row>79</xdr:row>
      <xdr:rowOff>98879</xdr:rowOff>
    </xdr:to>
    <xdr:cxnSp macro="">
      <xdr:nvCxnSpPr>
        <xdr:cNvPr id="406" name="直線コネクタ 405"/>
        <xdr:cNvCxnSpPr/>
      </xdr:nvCxnSpPr>
      <xdr:spPr>
        <a:xfrm flipV="1">
          <a:off x="10475595" y="12581222"/>
          <a:ext cx="1270" cy="106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12049</xdr:rowOff>
    </xdr:from>
    <xdr:ext cx="534377" cy="259045"/>
    <xdr:sp macro="" textlink="">
      <xdr:nvSpPr>
        <xdr:cNvPr id="409" name="普通建設事業費 （ うち新規整備　）最大値テキスト"/>
        <xdr:cNvSpPr txBox="1"/>
      </xdr:nvSpPr>
      <xdr:spPr>
        <a:xfrm>
          <a:off x="10528300" y="123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65372</xdr:rowOff>
    </xdr:from>
    <xdr:to>
      <xdr:col>55</xdr:col>
      <xdr:colOff>88900</xdr:colOff>
      <xdr:row>73</xdr:row>
      <xdr:rowOff>65372</xdr:rowOff>
    </xdr:to>
    <xdr:cxnSp macro="">
      <xdr:nvCxnSpPr>
        <xdr:cNvPr id="410" name="直線コネクタ 409"/>
        <xdr:cNvCxnSpPr/>
      </xdr:nvCxnSpPr>
      <xdr:spPr>
        <a:xfrm>
          <a:off x="10388600" y="1258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160710</xdr:rowOff>
    </xdr:from>
    <xdr:to>
      <xdr:col>55</xdr:col>
      <xdr:colOff>0</xdr:colOff>
      <xdr:row>79</xdr:row>
      <xdr:rowOff>98879</xdr:rowOff>
    </xdr:to>
    <xdr:cxnSp macro="">
      <xdr:nvCxnSpPr>
        <xdr:cNvPr id="411" name="直線コネクタ 410"/>
        <xdr:cNvCxnSpPr/>
      </xdr:nvCxnSpPr>
      <xdr:spPr>
        <a:xfrm>
          <a:off x="9639300" y="12162210"/>
          <a:ext cx="838200" cy="148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19172</xdr:rowOff>
    </xdr:from>
    <xdr:ext cx="534377" cy="259045"/>
    <xdr:sp macro="" textlink="">
      <xdr:nvSpPr>
        <xdr:cNvPr id="412" name="普通建設事業費 （ うち新規整備　）平均値テキスト"/>
        <xdr:cNvSpPr txBox="1"/>
      </xdr:nvSpPr>
      <xdr:spPr>
        <a:xfrm>
          <a:off x="10528300" y="132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167745</xdr:rowOff>
    </xdr:from>
    <xdr:to>
      <xdr:col>55</xdr:col>
      <xdr:colOff>50800</xdr:colOff>
      <xdr:row>78</xdr:row>
      <xdr:rowOff>97895</xdr:rowOff>
    </xdr:to>
    <xdr:sp macro="" textlink="">
      <xdr:nvSpPr>
        <xdr:cNvPr id="413" name="フローチャート: 判断 412"/>
        <xdr:cNvSpPr/>
      </xdr:nvSpPr>
      <xdr:spPr>
        <a:xfrm>
          <a:off x="10426700" y="1336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160710</xdr:rowOff>
    </xdr:from>
    <xdr:to>
      <xdr:col>50</xdr:col>
      <xdr:colOff>114300</xdr:colOff>
      <xdr:row>75</xdr:row>
      <xdr:rowOff>43166</xdr:rowOff>
    </xdr:to>
    <xdr:cxnSp macro="">
      <xdr:nvCxnSpPr>
        <xdr:cNvPr id="414" name="直線コネクタ 413"/>
        <xdr:cNvCxnSpPr/>
      </xdr:nvCxnSpPr>
      <xdr:spPr>
        <a:xfrm flipV="1">
          <a:off x="8750300" y="12162210"/>
          <a:ext cx="889000" cy="7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24152</xdr:rowOff>
    </xdr:from>
    <xdr:to>
      <xdr:col>50</xdr:col>
      <xdr:colOff>165100</xdr:colOff>
      <xdr:row>78</xdr:row>
      <xdr:rowOff>125752</xdr:rowOff>
    </xdr:to>
    <xdr:sp macro="" textlink="">
      <xdr:nvSpPr>
        <xdr:cNvPr id="415" name="フローチャート: 判断 414"/>
        <xdr:cNvSpPr/>
      </xdr:nvSpPr>
      <xdr:spPr>
        <a:xfrm>
          <a:off x="95885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116879</xdr:rowOff>
    </xdr:from>
    <xdr:ext cx="534377" cy="259045"/>
    <xdr:sp macro="" textlink="">
      <xdr:nvSpPr>
        <xdr:cNvPr id="416" name="テキスト ボックス 415"/>
        <xdr:cNvSpPr txBox="1"/>
      </xdr:nvSpPr>
      <xdr:spPr>
        <a:xfrm>
          <a:off x="9372111" y="134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66439</xdr:rowOff>
    </xdr:from>
    <xdr:to>
      <xdr:col>45</xdr:col>
      <xdr:colOff>177800</xdr:colOff>
      <xdr:row>75</xdr:row>
      <xdr:rowOff>43166</xdr:rowOff>
    </xdr:to>
    <xdr:cxnSp macro="">
      <xdr:nvCxnSpPr>
        <xdr:cNvPr id="417" name="直線コネクタ 416"/>
        <xdr:cNvCxnSpPr/>
      </xdr:nvCxnSpPr>
      <xdr:spPr>
        <a:xfrm>
          <a:off x="7861300" y="12582289"/>
          <a:ext cx="889000" cy="3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165950</xdr:rowOff>
    </xdr:from>
    <xdr:to>
      <xdr:col>46</xdr:col>
      <xdr:colOff>38100</xdr:colOff>
      <xdr:row>78</xdr:row>
      <xdr:rowOff>96100</xdr:rowOff>
    </xdr:to>
    <xdr:sp macro="" textlink="">
      <xdr:nvSpPr>
        <xdr:cNvPr id="418" name="フローチャート: 判断 417"/>
        <xdr:cNvSpPr/>
      </xdr:nvSpPr>
      <xdr:spPr>
        <a:xfrm>
          <a:off x="8699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87227</xdr:rowOff>
    </xdr:from>
    <xdr:ext cx="534377" cy="259045"/>
    <xdr:sp macro="" textlink="">
      <xdr:nvSpPr>
        <xdr:cNvPr id="419" name="テキスト ボックス 418"/>
        <xdr:cNvSpPr txBox="1"/>
      </xdr:nvSpPr>
      <xdr:spPr>
        <a:xfrm>
          <a:off x="8483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66439</xdr:rowOff>
    </xdr:from>
    <xdr:to>
      <xdr:col>41</xdr:col>
      <xdr:colOff>50800</xdr:colOff>
      <xdr:row>79</xdr:row>
      <xdr:rowOff>6623</xdr:rowOff>
    </xdr:to>
    <xdr:cxnSp macro="">
      <xdr:nvCxnSpPr>
        <xdr:cNvPr id="420" name="直線コネクタ 419"/>
        <xdr:cNvCxnSpPr/>
      </xdr:nvCxnSpPr>
      <xdr:spPr>
        <a:xfrm flipV="1">
          <a:off x="6972300" y="12582289"/>
          <a:ext cx="889000" cy="96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21" name="フローチャート: 判断 420"/>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147685</xdr:rowOff>
    </xdr:from>
    <xdr:ext cx="534377" cy="259045"/>
    <xdr:sp macro="" textlink="">
      <xdr:nvSpPr>
        <xdr:cNvPr id="422" name="テキスト ボックス 421"/>
        <xdr:cNvSpPr txBox="1"/>
      </xdr:nvSpPr>
      <xdr:spPr>
        <a:xfrm>
          <a:off x="7594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23" name="フローチャート: 判断 422"/>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24" name="テキスト ボックス 423"/>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0" name="楕円 429"/>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1"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109910</xdr:rowOff>
    </xdr:from>
    <xdr:to>
      <xdr:col>50</xdr:col>
      <xdr:colOff>165100</xdr:colOff>
      <xdr:row>71</xdr:row>
      <xdr:rowOff>40060</xdr:rowOff>
    </xdr:to>
    <xdr:sp macro="" textlink="">
      <xdr:nvSpPr>
        <xdr:cNvPr id="432" name="楕円 431"/>
        <xdr:cNvSpPr/>
      </xdr:nvSpPr>
      <xdr:spPr>
        <a:xfrm>
          <a:off x="9588500" y="121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56587</xdr:rowOff>
    </xdr:from>
    <xdr:ext cx="599010" cy="259045"/>
    <xdr:sp macro="" textlink="">
      <xdr:nvSpPr>
        <xdr:cNvPr id="433" name="テキスト ボックス 432"/>
        <xdr:cNvSpPr txBox="1"/>
      </xdr:nvSpPr>
      <xdr:spPr>
        <a:xfrm>
          <a:off x="9339795" y="1188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163816</xdr:rowOff>
    </xdr:from>
    <xdr:to>
      <xdr:col>46</xdr:col>
      <xdr:colOff>38100</xdr:colOff>
      <xdr:row>75</xdr:row>
      <xdr:rowOff>93966</xdr:rowOff>
    </xdr:to>
    <xdr:sp macro="" textlink="">
      <xdr:nvSpPr>
        <xdr:cNvPr id="434" name="楕円 433"/>
        <xdr:cNvSpPr/>
      </xdr:nvSpPr>
      <xdr:spPr>
        <a:xfrm>
          <a:off x="8699500" y="128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110493</xdr:rowOff>
    </xdr:from>
    <xdr:ext cx="534377" cy="259045"/>
    <xdr:sp macro="" textlink="">
      <xdr:nvSpPr>
        <xdr:cNvPr id="435" name="テキスト ボックス 434"/>
        <xdr:cNvSpPr txBox="1"/>
      </xdr:nvSpPr>
      <xdr:spPr>
        <a:xfrm>
          <a:off x="8483111" y="126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15639</xdr:rowOff>
    </xdr:from>
    <xdr:to>
      <xdr:col>41</xdr:col>
      <xdr:colOff>101600</xdr:colOff>
      <xdr:row>73</xdr:row>
      <xdr:rowOff>117239</xdr:rowOff>
    </xdr:to>
    <xdr:sp macro="" textlink="">
      <xdr:nvSpPr>
        <xdr:cNvPr id="436" name="楕円 435"/>
        <xdr:cNvSpPr/>
      </xdr:nvSpPr>
      <xdr:spPr>
        <a:xfrm>
          <a:off x="7810500" y="125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133766</xdr:rowOff>
    </xdr:from>
    <xdr:ext cx="534377" cy="259045"/>
    <xdr:sp macro="" textlink="">
      <xdr:nvSpPr>
        <xdr:cNvPr id="437" name="テキスト ボックス 436"/>
        <xdr:cNvSpPr txBox="1"/>
      </xdr:nvSpPr>
      <xdr:spPr>
        <a:xfrm>
          <a:off x="7594111" y="123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127273</xdr:rowOff>
    </xdr:from>
    <xdr:to>
      <xdr:col>36</xdr:col>
      <xdr:colOff>165100</xdr:colOff>
      <xdr:row>79</xdr:row>
      <xdr:rowOff>57423</xdr:rowOff>
    </xdr:to>
    <xdr:sp macro="" textlink="">
      <xdr:nvSpPr>
        <xdr:cNvPr id="438" name="楕円 437"/>
        <xdr:cNvSpPr/>
      </xdr:nvSpPr>
      <xdr:spPr>
        <a:xfrm>
          <a:off x="6921500" y="135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48550</xdr:rowOff>
    </xdr:from>
    <xdr:ext cx="469744" cy="259045"/>
    <xdr:sp macro="" textlink="">
      <xdr:nvSpPr>
        <xdr:cNvPr id="439" name="テキスト ボックス 438"/>
        <xdr:cNvSpPr txBox="1"/>
      </xdr:nvSpPr>
      <xdr:spPr>
        <a:xfrm>
          <a:off x="6737428" y="135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89914</xdr:rowOff>
    </xdr:from>
    <xdr:to>
      <xdr:col>55</xdr:col>
      <xdr:colOff>0</xdr:colOff>
      <xdr:row>99</xdr:row>
      <xdr:rowOff>98879</xdr:rowOff>
    </xdr:to>
    <xdr:cxnSp macro="">
      <xdr:nvCxnSpPr>
        <xdr:cNvPr id="470" name="直線コネクタ 469"/>
        <xdr:cNvCxnSpPr/>
      </xdr:nvCxnSpPr>
      <xdr:spPr>
        <a:xfrm flipV="1">
          <a:off x="9639300" y="16206214"/>
          <a:ext cx="838200" cy="86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98879</xdr:rowOff>
    </xdr:from>
    <xdr:to>
      <xdr:col>50</xdr:col>
      <xdr:colOff>114300</xdr:colOff>
      <xdr:row>99</xdr:row>
      <xdr:rowOff>98879</xdr:rowOff>
    </xdr:to>
    <xdr:cxnSp macro="">
      <xdr:nvCxnSpPr>
        <xdr:cNvPr id="473" name="直線コネクタ 472"/>
        <xdr:cNvCxnSpPr/>
      </xdr:nvCxnSpPr>
      <xdr:spPr>
        <a:xfrm>
          <a:off x="8750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98879</xdr:rowOff>
    </xdr:from>
    <xdr:to>
      <xdr:col>45</xdr:col>
      <xdr:colOff>177800</xdr:colOff>
      <xdr:row>99</xdr:row>
      <xdr:rowOff>98879</xdr:rowOff>
    </xdr:to>
    <xdr:cxnSp macro="">
      <xdr:nvCxnSpPr>
        <xdr:cNvPr id="476" name="直線コネクタ 475"/>
        <xdr:cNvCxnSpPr/>
      </xdr:nvCxnSpPr>
      <xdr:spPr>
        <a:xfrm>
          <a:off x="7861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131814</xdr:rowOff>
    </xdr:from>
    <xdr:to>
      <xdr:col>41</xdr:col>
      <xdr:colOff>50800</xdr:colOff>
      <xdr:row>99</xdr:row>
      <xdr:rowOff>98879</xdr:rowOff>
    </xdr:to>
    <xdr:cxnSp macro="">
      <xdr:nvCxnSpPr>
        <xdr:cNvPr id="479" name="直線コネクタ 478"/>
        <xdr:cNvCxnSpPr/>
      </xdr:nvCxnSpPr>
      <xdr:spPr>
        <a:xfrm>
          <a:off x="6972300" y="16248114"/>
          <a:ext cx="889000" cy="8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39114</xdr:rowOff>
    </xdr:from>
    <xdr:to>
      <xdr:col>55</xdr:col>
      <xdr:colOff>50800</xdr:colOff>
      <xdr:row>94</xdr:row>
      <xdr:rowOff>140714</xdr:rowOff>
    </xdr:to>
    <xdr:sp macro="" textlink="">
      <xdr:nvSpPr>
        <xdr:cNvPr id="489" name="楕円 488"/>
        <xdr:cNvSpPr/>
      </xdr:nvSpPr>
      <xdr:spPr>
        <a:xfrm>
          <a:off x="10426700" y="161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61991</xdr:rowOff>
    </xdr:from>
    <xdr:ext cx="534377" cy="259045"/>
    <xdr:sp macro="" textlink="">
      <xdr:nvSpPr>
        <xdr:cNvPr id="490" name="普通建設事業費 （ うち更新整備　）該当値テキスト"/>
        <xdr:cNvSpPr txBox="1"/>
      </xdr:nvSpPr>
      <xdr:spPr>
        <a:xfrm>
          <a:off x="10528300" y="160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48079</xdr:rowOff>
    </xdr:from>
    <xdr:to>
      <xdr:col>50</xdr:col>
      <xdr:colOff>165100</xdr:colOff>
      <xdr:row>99</xdr:row>
      <xdr:rowOff>149679</xdr:rowOff>
    </xdr:to>
    <xdr:sp macro="" textlink="">
      <xdr:nvSpPr>
        <xdr:cNvPr id="491" name="楕円 490"/>
        <xdr:cNvSpPr/>
      </xdr:nvSpPr>
      <xdr:spPr>
        <a:xfrm>
          <a:off x="958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140806</xdr:rowOff>
    </xdr:from>
    <xdr:ext cx="249299" cy="259045"/>
    <xdr:sp macro="" textlink="">
      <xdr:nvSpPr>
        <xdr:cNvPr id="492" name="テキスト ボックス 491"/>
        <xdr:cNvSpPr txBox="1"/>
      </xdr:nvSpPr>
      <xdr:spPr>
        <a:xfrm>
          <a:off x="9514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48079</xdr:rowOff>
    </xdr:from>
    <xdr:to>
      <xdr:col>46</xdr:col>
      <xdr:colOff>38100</xdr:colOff>
      <xdr:row>99</xdr:row>
      <xdr:rowOff>149679</xdr:rowOff>
    </xdr:to>
    <xdr:sp macro="" textlink="">
      <xdr:nvSpPr>
        <xdr:cNvPr id="493" name="楕円 492"/>
        <xdr:cNvSpPr/>
      </xdr:nvSpPr>
      <xdr:spPr>
        <a:xfrm>
          <a:off x="8699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140806</xdr:rowOff>
    </xdr:from>
    <xdr:ext cx="249299" cy="259045"/>
    <xdr:sp macro="" textlink="">
      <xdr:nvSpPr>
        <xdr:cNvPr id="494" name="テキスト ボックス 493"/>
        <xdr:cNvSpPr txBox="1"/>
      </xdr:nvSpPr>
      <xdr:spPr>
        <a:xfrm>
          <a:off x="8625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95" name="楕円 494"/>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96" name="テキスト ボックス 495"/>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81014</xdr:rowOff>
    </xdr:from>
    <xdr:to>
      <xdr:col>36</xdr:col>
      <xdr:colOff>165100</xdr:colOff>
      <xdr:row>95</xdr:row>
      <xdr:rowOff>11164</xdr:rowOff>
    </xdr:to>
    <xdr:sp macro="" textlink="">
      <xdr:nvSpPr>
        <xdr:cNvPr id="497" name="楕円 496"/>
        <xdr:cNvSpPr/>
      </xdr:nvSpPr>
      <xdr:spPr>
        <a:xfrm>
          <a:off x="6921500" y="161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27691</xdr:rowOff>
    </xdr:from>
    <xdr:ext cx="534377" cy="259045"/>
    <xdr:sp macro="" textlink="">
      <xdr:nvSpPr>
        <xdr:cNvPr id="498" name="テキスト ボックス 497"/>
        <xdr:cNvSpPr txBox="1"/>
      </xdr:nvSpPr>
      <xdr:spPr>
        <a:xfrm>
          <a:off x="6705111" y="159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138484</xdr:rowOff>
    </xdr:from>
    <xdr:to>
      <xdr:col>85</xdr:col>
      <xdr:colOff>127000</xdr:colOff>
      <xdr:row>38</xdr:row>
      <xdr:rowOff>139700</xdr:rowOff>
    </xdr:to>
    <xdr:cxnSp macro="">
      <xdr:nvCxnSpPr>
        <xdr:cNvPr id="525" name="直線コネクタ 524"/>
        <xdr:cNvCxnSpPr/>
      </xdr:nvCxnSpPr>
      <xdr:spPr>
        <a:xfrm flipV="1">
          <a:off x="15481300" y="6653584"/>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120607</xdr:rowOff>
    </xdr:from>
    <xdr:to>
      <xdr:col>76</xdr:col>
      <xdr:colOff>114300</xdr:colOff>
      <xdr:row>38</xdr:row>
      <xdr:rowOff>139700</xdr:rowOff>
    </xdr:to>
    <xdr:cxnSp macro="">
      <xdr:nvCxnSpPr>
        <xdr:cNvPr id="531" name="直線コネクタ 530"/>
        <xdr:cNvCxnSpPr/>
      </xdr:nvCxnSpPr>
      <xdr:spPr>
        <a:xfrm>
          <a:off x="13703300" y="6635707"/>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120607</xdr:rowOff>
    </xdr:from>
    <xdr:to>
      <xdr:col>71</xdr:col>
      <xdr:colOff>177800</xdr:colOff>
      <xdr:row>38</xdr:row>
      <xdr:rowOff>120808</xdr:rowOff>
    </xdr:to>
    <xdr:cxnSp macro="">
      <xdr:nvCxnSpPr>
        <xdr:cNvPr id="534" name="直線コネクタ 533"/>
        <xdr:cNvCxnSpPr/>
      </xdr:nvCxnSpPr>
      <xdr:spPr>
        <a:xfrm flipV="1">
          <a:off x="12814300" y="6635707"/>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87684</xdr:rowOff>
    </xdr:from>
    <xdr:to>
      <xdr:col>85</xdr:col>
      <xdr:colOff>177800</xdr:colOff>
      <xdr:row>39</xdr:row>
      <xdr:rowOff>17834</xdr:rowOff>
    </xdr:to>
    <xdr:sp macro="" textlink="">
      <xdr:nvSpPr>
        <xdr:cNvPr id="544" name="楕円 543"/>
        <xdr:cNvSpPr/>
      </xdr:nvSpPr>
      <xdr:spPr>
        <a:xfrm>
          <a:off x="16268700" y="66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69807</xdr:rowOff>
    </xdr:from>
    <xdr:to>
      <xdr:col>72</xdr:col>
      <xdr:colOff>38100</xdr:colOff>
      <xdr:row>38</xdr:row>
      <xdr:rowOff>171407</xdr:rowOff>
    </xdr:to>
    <xdr:sp macro="" textlink="">
      <xdr:nvSpPr>
        <xdr:cNvPr id="550" name="楕円 549"/>
        <xdr:cNvSpPr/>
      </xdr:nvSpPr>
      <xdr:spPr>
        <a:xfrm>
          <a:off x="13652500" y="65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162534</xdr:rowOff>
    </xdr:from>
    <xdr:ext cx="469744" cy="259045"/>
    <xdr:sp macro="" textlink="">
      <xdr:nvSpPr>
        <xdr:cNvPr id="551" name="テキスト ボックス 550"/>
        <xdr:cNvSpPr txBox="1"/>
      </xdr:nvSpPr>
      <xdr:spPr>
        <a:xfrm>
          <a:off x="13468428" y="667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70008</xdr:rowOff>
    </xdr:from>
    <xdr:to>
      <xdr:col>67</xdr:col>
      <xdr:colOff>101600</xdr:colOff>
      <xdr:row>39</xdr:row>
      <xdr:rowOff>158</xdr:rowOff>
    </xdr:to>
    <xdr:sp macro="" textlink="">
      <xdr:nvSpPr>
        <xdr:cNvPr id="552" name="楕円 551"/>
        <xdr:cNvSpPr/>
      </xdr:nvSpPr>
      <xdr:spPr>
        <a:xfrm>
          <a:off x="12763500" y="65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162735</xdr:rowOff>
    </xdr:from>
    <xdr:ext cx="469744" cy="259045"/>
    <xdr:sp macro="" textlink="">
      <xdr:nvSpPr>
        <xdr:cNvPr id="553" name="テキスト ボックス 552"/>
        <xdr:cNvSpPr txBox="1"/>
      </xdr:nvSpPr>
      <xdr:spPr>
        <a:xfrm>
          <a:off x="12579428" y="66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146951</xdr:rowOff>
    </xdr:from>
    <xdr:to>
      <xdr:col>85</xdr:col>
      <xdr:colOff>127000</xdr:colOff>
      <xdr:row>72</xdr:row>
      <xdr:rowOff>167691</xdr:rowOff>
    </xdr:to>
    <xdr:cxnSp macro="">
      <xdr:nvCxnSpPr>
        <xdr:cNvPr id="631" name="直線コネクタ 630"/>
        <xdr:cNvCxnSpPr/>
      </xdr:nvCxnSpPr>
      <xdr:spPr>
        <a:xfrm>
          <a:off x="15481300" y="12491351"/>
          <a:ext cx="8382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146951</xdr:rowOff>
    </xdr:from>
    <xdr:to>
      <xdr:col>81</xdr:col>
      <xdr:colOff>50800</xdr:colOff>
      <xdr:row>73</xdr:row>
      <xdr:rowOff>28397</xdr:rowOff>
    </xdr:to>
    <xdr:cxnSp macro="">
      <xdr:nvCxnSpPr>
        <xdr:cNvPr id="634" name="直線コネクタ 633"/>
        <xdr:cNvCxnSpPr/>
      </xdr:nvCxnSpPr>
      <xdr:spPr>
        <a:xfrm flipV="1">
          <a:off x="14592300" y="12491351"/>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28397</xdr:rowOff>
    </xdr:from>
    <xdr:to>
      <xdr:col>76</xdr:col>
      <xdr:colOff>114300</xdr:colOff>
      <xdr:row>73</xdr:row>
      <xdr:rowOff>32321</xdr:rowOff>
    </xdr:to>
    <xdr:cxnSp macro="">
      <xdr:nvCxnSpPr>
        <xdr:cNvPr id="637" name="直線コネクタ 636"/>
        <xdr:cNvCxnSpPr/>
      </xdr:nvCxnSpPr>
      <xdr:spPr>
        <a:xfrm flipV="1">
          <a:off x="13703300" y="12544247"/>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24308</xdr:rowOff>
    </xdr:from>
    <xdr:to>
      <xdr:col>71</xdr:col>
      <xdr:colOff>177800</xdr:colOff>
      <xdr:row>73</xdr:row>
      <xdr:rowOff>32321</xdr:rowOff>
    </xdr:to>
    <xdr:cxnSp macro="">
      <xdr:nvCxnSpPr>
        <xdr:cNvPr id="640" name="直線コネクタ 639"/>
        <xdr:cNvCxnSpPr/>
      </xdr:nvCxnSpPr>
      <xdr:spPr>
        <a:xfrm>
          <a:off x="12814300" y="12540158"/>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116891</xdr:rowOff>
    </xdr:from>
    <xdr:to>
      <xdr:col>85</xdr:col>
      <xdr:colOff>177800</xdr:colOff>
      <xdr:row>73</xdr:row>
      <xdr:rowOff>47041</xdr:rowOff>
    </xdr:to>
    <xdr:sp macro="" textlink="">
      <xdr:nvSpPr>
        <xdr:cNvPr id="650" name="楕円 649"/>
        <xdr:cNvSpPr/>
      </xdr:nvSpPr>
      <xdr:spPr>
        <a:xfrm>
          <a:off x="16268700" y="124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139768</xdr:rowOff>
    </xdr:from>
    <xdr:ext cx="534377" cy="259045"/>
    <xdr:sp macro="" textlink="">
      <xdr:nvSpPr>
        <xdr:cNvPr id="651" name="公債費該当値テキスト"/>
        <xdr:cNvSpPr txBox="1"/>
      </xdr:nvSpPr>
      <xdr:spPr>
        <a:xfrm>
          <a:off x="16370300" y="123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96151</xdr:rowOff>
    </xdr:from>
    <xdr:to>
      <xdr:col>81</xdr:col>
      <xdr:colOff>101600</xdr:colOff>
      <xdr:row>73</xdr:row>
      <xdr:rowOff>26301</xdr:rowOff>
    </xdr:to>
    <xdr:sp macro="" textlink="">
      <xdr:nvSpPr>
        <xdr:cNvPr id="652" name="楕円 651"/>
        <xdr:cNvSpPr/>
      </xdr:nvSpPr>
      <xdr:spPr>
        <a:xfrm>
          <a:off x="15430500" y="12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42828</xdr:rowOff>
    </xdr:from>
    <xdr:ext cx="534377" cy="259045"/>
    <xdr:sp macro="" textlink="">
      <xdr:nvSpPr>
        <xdr:cNvPr id="653" name="テキスト ボックス 652"/>
        <xdr:cNvSpPr txBox="1"/>
      </xdr:nvSpPr>
      <xdr:spPr>
        <a:xfrm>
          <a:off x="15214111" y="122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149047</xdr:rowOff>
    </xdr:from>
    <xdr:to>
      <xdr:col>76</xdr:col>
      <xdr:colOff>165100</xdr:colOff>
      <xdr:row>73</xdr:row>
      <xdr:rowOff>79197</xdr:rowOff>
    </xdr:to>
    <xdr:sp macro="" textlink="">
      <xdr:nvSpPr>
        <xdr:cNvPr id="654" name="楕円 653"/>
        <xdr:cNvSpPr/>
      </xdr:nvSpPr>
      <xdr:spPr>
        <a:xfrm>
          <a:off x="14541500" y="124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95724</xdr:rowOff>
    </xdr:from>
    <xdr:ext cx="534377" cy="259045"/>
    <xdr:sp macro="" textlink="">
      <xdr:nvSpPr>
        <xdr:cNvPr id="655" name="テキスト ボックス 654"/>
        <xdr:cNvSpPr txBox="1"/>
      </xdr:nvSpPr>
      <xdr:spPr>
        <a:xfrm>
          <a:off x="14325111" y="122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152971</xdr:rowOff>
    </xdr:from>
    <xdr:to>
      <xdr:col>72</xdr:col>
      <xdr:colOff>38100</xdr:colOff>
      <xdr:row>73</xdr:row>
      <xdr:rowOff>83121</xdr:rowOff>
    </xdr:to>
    <xdr:sp macro="" textlink="">
      <xdr:nvSpPr>
        <xdr:cNvPr id="656" name="楕円 655"/>
        <xdr:cNvSpPr/>
      </xdr:nvSpPr>
      <xdr:spPr>
        <a:xfrm>
          <a:off x="13652500" y="12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99648</xdr:rowOff>
    </xdr:from>
    <xdr:ext cx="534377" cy="259045"/>
    <xdr:sp macro="" textlink="">
      <xdr:nvSpPr>
        <xdr:cNvPr id="657" name="テキスト ボックス 656"/>
        <xdr:cNvSpPr txBox="1"/>
      </xdr:nvSpPr>
      <xdr:spPr>
        <a:xfrm>
          <a:off x="13436111" y="122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144958</xdr:rowOff>
    </xdr:from>
    <xdr:to>
      <xdr:col>67</xdr:col>
      <xdr:colOff>101600</xdr:colOff>
      <xdr:row>73</xdr:row>
      <xdr:rowOff>75108</xdr:rowOff>
    </xdr:to>
    <xdr:sp macro="" textlink="">
      <xdr:nvSpPr>
        <xdr:cNvPr id="658" name="楕円 657"/>
        <xdr:cNvSpPr/>
      </xdr:nvSpPr>
      <xdr:spPr>
        <a:xfrm>
          <a:off x="12763500" y="124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91635</xdr:rowOff>
    </xdr:from>
    <xdr:ext cx="534377" cy="259045"/>
    <xdr:sp macro="" textlink="">
      <xdr:nvSpPr>
        <xdr:cNvPr id="659" name="テキスト ボックス 658"/>
        <xdr:cNvSpPr txBox="1"/>
      </xdr:nvSpPr>
      <xdr:spPr>
        <a:xfrm>
          <a:off x="12547111" y="122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38522</xdr:rowOff>
    </xdr:from>
    <xdr:to>
      <xdr:col>85</xdr:col>
      <xdr:colOff>127000</xdr:colOff>
      <xdr:row>98</xdr:row>
      <xdr:rowOff>55826</xdr:rowOff>
    </xdr:to>
    <xdr:cxnSp macro="">
      <xdr:nvCxnSpPr>
        <xdr:cNvPr id="686" name="直線コネクタ 685"/>
        <xdr:cNvCxnSpPr/>
      </xdr:nvCxnSpPr>
      <xdr:spPr>
        <a:xfrm flipV="1">
          <a:off x="15481300" y="16840622"/>
          <a:ext cx="8382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55826</xdr:rowOff>
    </xdr:from>
    <xdr:to>
      <xdr:col>81</xdr:col>
      <xdr:colOff>50800</xdr:colOff>
      <xdr:row>98</xdr:row>
      <xdr:rowOff>109617</xdr:rowOff>
    </xdr:to>
    <xdr:cxnSp macro="">
      <xdr:nvCxnSpPr>
        <xdr:cNvPr id="689" name="直線コネクタ 688"/>
        <xdr:cNvCxnSpPr/>
      </xdr:nvCxnSpPr>
      <xdr:spPr>
        <a:xfrm flipV="1">
          <a:off x="14592300" y="16857926"/>
          <a:ext cx="889000" cy="5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88219</xdr:rowOff>
    </xdr:from>
    <xdr:to>
      <xdr:col>76</xdr:col>
      <xdr:colOff>114300</xdr:colOff>
      <xdr:row>98</xdr:row>
      <xdr:rowOff>109617</xdr:rowOff>
    </xdr:to>
    <xdr:cxnSp macro="">
      <xdr:nvCxnSpPr>
        <xdr:cNvPr id="692" name="直線コネクタ 691"/>
        <xdr:cNvCxnSpPr/>
      </xdr:nvCxnSpPr>
      <xdr:spPr>
        <a:xfrm>
          <a:off x="13703300" y="16890319"/>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77019</xdr:rowOff>
    </xdr:from>
    <xdr:to>
      <xdr:col>71</xdr:col>
      <xdr:colOff>177800</xdr:colOff>
      <xdr:row>98</xdr:row>
      <xdr:rowOff>88219</xdr:rowOff>
    </xdr:to>
    <xdr:cxnSp macro="">
      <xdr:nvCxnSpPr>
        <xdr:cNvPr id="695" name="直線コネクタ 694"/>
        <xdr:cNvCxnSpPr/>
      </xdr:nvCxnSpPr>
      <xdr:spPr>
        <a:xfrm>
          <a:off x="12814300" y="16879119"/>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159172</xdr:rowOff>
    </xdr:from>
    <xdr:to>
      <xdr:col>85</xdr:col>
      <xdr:colOff>177800</xdr:colOff>
      <xdr:row>98</xdr:row>
      <xdr:rowOff>89322</xdr:rowOff>
    </xdr:to>
    <xdr:sp macro="" textlink="">
      <xdr:nvSpPr>
        <xdr:cNvPr id="705" name="楕円 704"/>
        <xdr:cNvSpPr/>
      </xdr:nvSpPr>
      <xdr:spPr>
        <a:xfrm>
          <a:off x="16268700" y="167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74099</xdr:rowOff>
    </xdr:from>
    <xdr:ext cx="469744" cy="259045"/>
    <xdr:sp macro="" textlink="">
      <xdr:nvSpPr>
        <xdr:cNvPr id="706" name="積立金該当値テキスト"/>
        <xdr:cNvSpPr txBox="1"/>
      </xdr:nvSpPr>
      <xdr:spPr>
        <a:xfrm>
          <a:off x="16370300" y="1670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5026</xdr:rowOff>
    </xdr:from>
    <xdr:to>
      <xdr:col>81</xdr:col>
      <xdr:colOff>101600</xdr:colOff>
      <xdr:row>98</xdr:row>
      <xdr:rowOff>106626</xdr:rowOff>
    </xdr:to>
    <xdr:sp macro="" textlink="">
      <xdr:nvSpPr>
        <xdr:cNvPr id="707" name="楕円 706"/>
        <xdr:cNvSpPr/>
      </xdr:nvSpPr>
      <xdr:spPr>
        <a:xfrm>
          <a:off x="15430500" y="168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97753</xdr:rowOff>
    </xdr:from>
    <xdr:ext cx="469744" cy="259045"/>
    <xdr:sp macro="" textlink="">
      <xdr:nvSpPr>
        <xdr:cNvPr id="708" name="テキスト ボックス 707"/>
        <xdr:cNvSpPr txBox="1"/>
      </xdr:nvSpPr>
      <xdr:spPr>
        <a:xfrm>
          <a:off x="15246428" y="168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58817</xdr:rowOff>
    </xdr:from>
    <xdr:to>
      <xdr:col>76</xdr:col>
      <xdr:colOff>165100</xdr:colOff>
      <xdr:row>98</xdr:row>
      <xdr:rowOff>160417</xdr:rowOff>
    </xdr:to>
    <xdr:sp macro="" textlink="">
      <xdr:nvSpPr>
        <xdr:cNvPr id="709" name="楕円 708"/>
        <xdr:cNvSpPr/>
      </xdr:nvSpPr>
      <xdr:spPr>
        <a:xfrm>
          <a:off x="14541500" y="1686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151544</xdr:rowOff>
    </xdr:from>
    <xdr:ext cx="469744" cy="259045"/>
    <xdr:sp macro="" textlink="">
      <xdr:nvSpPr>
        <xdr:cNvPr id="710" name="テキスト ボックス 709"/>
        <xdr:cNvSpPr txBox="1"/>
      </xdr:nvSpPr>
      <xdr:spPr>
        <a:xfrm>
          <a:off x="14357428" y="169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37419</xdr:rowOff>
    </xdr:from>
    <xdr:to>
      <xdr:col>72</xdr:col>
      <xdr:colOff>38100</xdr:colOff>
      <xdr:row>98</xdr:row>
      <xdr:rowOff>139019</xdr:rowOff>
    </xdr:to>
    <xdr:sp macro="" textlink="">
      <xdr:nvSpPr>
        <xdr:cNvPr id="711" name="楕円 710"/>
        <xdr:cNvSpPr/>
      </xdr:nvSpPr>
      <xdr:spPr>
        <a:xfrm>
          <a:off x="13652500" y="168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130146</xdr:rowOff>
    </xdr:from>
    <xdr:ext cx="469744" cy="259045"/>
    <xdr:sp macro="" textlink="">
      <xdr:nvSpPr>
        <xdr:cNvPr id="712" name="テキスト ボックス 711"/>
        <xdr:cNvSpPr txBox="1"/>
      </xdr:nvSpPr>
      <xdr:spPr>
        <a:xfrm>
          <a:off x="13468428" y="169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26219</xdr:rowOff>
    </xdr:from>
    <xdr:to>
      <xdr:col>67</xdr:col>
      <xdr:colOff>101600</xdr:colOff>
      <xdr:row>98</xdr:row>
      <xdr:rowOff>127819</xdr:rowOff>
    </xdr:to>
    <xdr:sp macro="" textlink="">
      <xdr:nvSpPr>
        <xdr:cNvPr id="713" name="楕円 712"/>
        <xdr:cNvSpPr/>
      </xdr:nvSpPr>
      <xdr:spPr>
        <a:xfrm>
          <a:off x="12763500" y="168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118946</xdr:rowOff>
    </xdr:from>
    <xdr:ext cx="469744" cy="259045"/>
    <xdr:sp macro="" textlink="">
      <xdr:nvSpPr>
        <xdr:cNvPr id="714" name="テキスト ボックス 713"/>
        <xdr:cNvSpPr txBox="1"/>
      </xdr:nvSpPr>
      <xdr:spPr>
        <a:xfrm>
          <a:off x="12579428" y="1692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54610</xdr:rowOff>
    </xdr:from>
    <xdr:to>
      <xdr:col>116</xdr:col>
      <xdr:colOff>63500</xdr:colOff>
      <xdr:row>34</xdr:row>
      <xdr:rowOff>145669</xdr:rowOff>
    </xdr:to>
    <xdr:cxnSp macro="">
      <xdr:nvCxnSpPr>
        <xdr:cNvPr id="743" name="直線コネクタ 742"/>
        <xdr:cNvCxnSpPr/>
      </xdr:nvCxnSpPr>
      <xdr:spPr>
        <a:xfrm flipV="1">
          <a:off x="21323300" y="5883910"/>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145669</xdr:rowOff>
    </xdr:from>
    <xdr:to>
      <xdr:col>111</xdr:col>
      <xdr:colOff>177800</xdr:colOff>
      <xdr:row>34</xdr:row>
      <xdr:rowOff>165735</xdr:rowOff>
    </xdr:to>
    <xdr:cxnSp macro="">
      <xdr:nvCxnSpPr>
        <xdr:cNvPr id="746" name="直線コネクタ 745"/>
        <xdr:cNvCxnSpPr/>
      </xdr:nvCxnSpPr>
      <xdr:spPr>
        <a:xfrm flipV="1">
          <a:off x="20434300" y="597496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165735</xdr:rowOff>
    </xdr:from>
    <xdr:to>
      <xdr:col>107</xdr:col>
      <xdr:colOff>50800</xdr:colOff>
      <xdr:row>35</xdr:row>
      <xdr:rowOff>22225</xdr:rowOff>
    </xdr:to>
    <xdr:cxnSp macro="">
      <xdr:nvCxnSpPr>
        <xdr:cNvPr id="749" name="直線コネクタ 748"/>
        <xdr:cNvCxnSpPr/>
      </xdr:nvCxnSpPr>
      <xdr:spPr>
        <a:xfrm flipV="1">
          <a:off x="19545300" y="5995035"/>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42037</xdr:rowOff>
    </xdr:from>
    <xdr:to>
      <xdr:col>102</xdr:col>
      <xdr:colOff>114300</xdr:colOff>
      <xdr:row>35</xdr:row>
      <xdr:rowOff>22225</xdr:rowOff>
    </xdr:to>
    <xdr:cxnSp macro="">
      <xdr:nvCxnSpPr>
        <xdr:cNvPr id="752" name="直線コネクタ 751"/>
        <xdr:cNvCxnSpPr/>
      </xdr:nvCxnSpPr>
      <xdr:spPr>
        <a:xfrm>
          <a:off x="18656300" y="587133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3810</xdr:rowOff>
    </xdr:from>
    <xdr:to>
      <xdr:col>116</xdr:col>
      <xdr:colOff>114300</xdr:colOff>
      <xdr:row>34</xdr:row>
      <xdr:rowOff>105410</xdr:rowOff>
    </xdr:to>
    <xdr:sp macro="" textlink="">
      <xdr:nvSpPr>
        <xdr:cNvPr id="762" name="楕円 761"/>
        <xdr:cNvSpPr/>
      </xdr:nvSpPr>
      <xdr:spPr>
        <a:xfrm>
          <a:off x="221107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26687</xdr:rowOff>
    </xdr:from>
    <xdr:ext cx="469744" cy="259045"/>
    <xdr:sp macro="" textlink="">
      <xdr:nvSpPr>
        <xdr:cNvPr id="763" name="投資及び出資金該当値テキスト"/>
        <xdr:cNvSpPr txBox="1"/>
      </xdr:nvSpPr>
      <xdr:spPr>
        <a:xfrm>
          <a:off x="22212300" y="56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94869</xdr:rowOff>
    </xdr:from>
    <xdr:to>
      <xdr:col>112</xdr:col>
      <xdr:colOff>38100</xdr:colOff>
      <xdr:row>35</xdr:row>
      <xdr:rowOff>25019</xdr:rowOff>
    </xdr:to>
    <xdr:sp macro="" textlink="">
      <xdr:nvSpPr>
        <xdr:cNvPr id="764" name="楕円 763"/>
        <xdr:cNvSpPr/>
      </xdr:nvSpPr>
      <xdr:spPr>
        <a:xfrm>
          <a:off x="21272500" y="59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41546</xdr:rowOff>
    </xdr:from>
    <xdr:ext cx="469744" cy="259045"/>
    <xdr:sp macro="" textlink="">
      <xdr:nvSpPr>
        <xdr:cNvPr id="765" name="テキスト ボックス 764"/>
        <xdr:cNvSpPr txBox="1"/>
      </xdr:nvSpPr>
      <xdr:spPr>
        <a:xfrm>
          <a:off x="21088428" y="56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114935</xdr:rowOff>
    </xdr:from>
    <xdr:to>
      <xdr:col>107</xdr:col>
      <xdr:colOff>101600</xdr:colOff>
      <xdr:row>35</xdr:row>
      <xdr:rowOff>45085</xdr:rowOff>
    </xdr:to>
    <xdr:sp macro="" textlink="">
      <xdr:nvSpPr>
        <xdr:cNvPr id="766" name="楕円 765"/>
        <xdr:cNvSpPr/>
      </xdr:nvSpPr>
      <xdr:spPr>
        <a:xfrm>
          <a:off x="20383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61612</xdr:rowOff>
    </xdr:from>
    <xdr:ext cx="469744" cy="259045"/>
    <xdr:sp macro="" textlink="">
      <xdr:nvSpPr>
        <xdr:cNvPr id="767" name="テキスト ボックス 766"/>
        <xdr:cNvSpPr txBox="1"/>
      </xdr:nvSpPr>
      <xdr:spPr>
        <a:xfrm>
          <a:off x="20199428" y="571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142875</xdr:rowOff>
    </xdr:from>
    <xdr:to>
      <xdr:col>102</xdr:col>
      <xdr:colOff>165100</xdr:colOff>
      <xdr:row>35</xdr:row>
      <xdr:rowOff>73025</xdr:rowOff>
    </xdr:to>
    <xdr:sp macro="" textlink="">
      <xdr:nvSpPr>
        <xdr:cNvPr id="768" name="楕円 767"/>
        <xdr:cNvSpPr/>
      </xdr:nvSpPr>
      <xdr:spPr>
        <a:xfrm>
          <a:off x="194945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89552</xdr:rowOff>
    </xdr:from>
    <xdr:ext cx="469744" cy="259045"/>
    <xdr:sp macro="" textlink="">
      <xdr:nvSpPr>
        <xdr:cNvPr id="769" name="テキスト ボックス 768"/>
        <xdr:cNvSpPr txBox="1"/>
      </xdr:nvSpPr>
      <xdr:spPr>
        <a:xfrm>
          <a:off x="19310428" y="57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162687</xdr:rowOff>
    </xdr:from>
    <xdr:to>
      <xdr:col>98</xdr:col>
      <xdr:colOff>38100</xdr:colOff>
      <xdr:row>34</xdr:row>
      <xdr:rowOff>92837</xdr:rowOff>
    </xdr:to>
    <xdr:sp macro="" textlink="">
      <xdr:nvSpPr>
        <xdr:cNvPr id="770" name="楕円 769"/>
        <xdr:cNvSpPr/>
      </xdr:nvSpPr>
      <xdr:spPr>
        <a:xfrm>
          <a:off x="18605500" y="582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109364</xdr:rowOff>
    </xdr:from>
    <xdr:ext cx="469744" cy="259045"/>
    <xdr:sp macro="" textlink="">
      <xdr:nvSpPr>
        <xdr:cNvPr id="771" name="テキスト ボックス 770"/>
        <xdr:cNvSpPr txBox="1"/>
      </xdr:nvSpPr>
      <xdr:spPr>
        <a:xfrm>
          <a:off x="18421428" y="559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40792</xdr:rowOff>
    </xdr:from>
    <xdr:to>
      <xdr:col>116</xdr:col>
      <xdr:colOff>63500</xdr:colOff>
      <xdr:row>59</xdr:row>
      <xdr:rowOff>42355</xdr:rowOff>
    </xdr:to>
    <xdr:cxnSp macro="">
      <xdr:nvCxnSpPr>
        <xdr:cNvPr id="800" name="直線コネクタ 799"/>
        <xdr:cNvCxnSpPr/>
      </xdr:nvCxnSpPr>
      <xdr:spPr>
        <a:xfrm>
          <a:off x="21323300" y="10156342"/>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39535</xdr:rowOff>
    </xdr:from>
    <xdr:to>
      <xdr:col>111</xdr:col>
      <xdr:colOff>177800</xdr:colOff>
      <xdr:row>59</xdr:row>
      <xdr:rowOff>40792</xdr:rowOff>
    </xdr:to>
    <xdr:cxnSp macro="">
      <xdr:nvCxnSpPr>
        <xdr:cNvPr id="803" name="直線コネクタ 802"/>
        <xdr:cNvCxnSpPr/>
      </xdr:nvCxnSpPr>
      <xdr:spPr>
        <a:xfrm>
          <a:off x="20434300" y="1015508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36906</xdr:rowOff>
    </xdr:from>
    <xdr:to>
      <xdr:col>107</xdr:col>
      <xdr:colOff>50800</xdr:colOff>
      <xdr:row>59</xdr:row>
      <xdr:rowOff>39535</xdr:rowOff>
    </xdr:to>
    <xdr:cxnSp macro="">
      <xdr:nvCxnSpPr>
        <xdr:cNvPr id="806" name="直線コネクタ 805"/>
        <xdr:cNvCxnSpPr/>
      </xdr:nvCxnSpPr>
      <xdr:spPr>
        <a:xfrm>
          <a:off x="19545300" y="10152456"/>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165227</xdr:rowOff>
    </xdr:from>
    <xdr:to>
      <xdr:col>102</xdr:col>
      <xdr:colOff>114300</xdr:colOff>
      <xdr:row>59</xdr:row>
      <xdr:rowOff>36906</xdr:rowOff>
    </xdr:to>
    <xdr:cxnSp macro="">
      <xdr:nvCxnSpPr>
        <xdr:cNvPr id="809" name="直線コネクタ 808"/>
        <xdr:cNvCxnSpPr/>
      </xdr:nvCxnSpPr>
      <xdr:spPr>
        <a:xfrm>
          <a:off x="18656300" y="1010932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19" name="楕円 818"/>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820" name="貸付金該当値テキスト"/>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161442</xdr:rowOff>
    </xdr:from>
    <xdr:to>
      <xdr:col>112</xdr:col>
      <xdr:colOff>38100</xdr:colOff>
      <xdr:row>59</xdr:row>
      <xdr:rowOff>91592</xdr:rowOff>
    </xdr:to>
    <xdr:sp macro="" textlink="">
      <xdr:nvSpPr>
        <xdr:cNvPr id="821" name="楕円 820"/>
        <xdr:cNvSpPr/>
      </xdr:nvSpPr>
      <xdr:spPr>
        <a:xfrm>
          <a:off x="21272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82719</xdr:rowOff>
    </xdr:from>
    <xdr:ext cx="313932" cy="259045"/>
    <xdr:sp macro="" textlink="">
      <xdr:nvSpPr>
        <xdr:cNvPr id="822" name="テキスト ボックス 821"/>
        <xdr:cNvSpPr txBox="1"/>
      </xdr:nvSpPr>
      <xdr:spPr>
        <a:xfrm>
          <a:off x="21166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160185</xdr:rowOff>
    </xdr:from>
    <xdr:to>
      <xdr:col>107</xdr:col>
      <xdr:colOff>101600</xdr:colOff>
      <xdr:row>59</xdr:row>
      <xdr:rowOff>90335</xdr:rowOff>
    </xdr:to>
    <xdr:sp macro="" textlink="">
      <xdr:nvSpPr>
        <xdr:cNvPr id="823" name="楕円 822"/>
        <xdr:cNvSpPr/>
      </xdr:nvSpPr>
      <xdr:spPr>
        <a:xfrm>
          <a:off x="20383500" y="101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81462</xdr:rowOff>
    </xdr:from>
    <xdr:ext cx="378565" cy="259045"/>
    <xdr:sp macro="" textlink="">
      <xdr:nvSpPr>
        <xdr:cNvPr id="824" name="テキスト ボックス 823"/>
        <xdr:cNvSpPr txBox="1"/>
      </xdr:nvSpPr>
      <xdr:spPr>
        <a:xfrm>
          <a:off x="20245017" y="10197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157556</xdr:rowOff>
    </xdr:from>
    <xdr:to>
      <xdr:col>102</xdr:col>
      <xdr:colOff>165100</xdr:colOff>
      <xdr:row>59</xdr:row>
      <xdr:rowOff>87706</xdr:rowOff>
    </xdr:to>
    <xdr:sp macro="" textlink="">
      <xdr:nvSpPr>
        <xdr:cNvPr id="825" name="楕円 824"/>
        <xdr:cNvSpPr/>
      </xdr:nvSpPr>
      <xdr:spPr>
        <a:xfrm>
          <a:off x="194945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78833</xdr:rowOff>
    </xdr:from>
    <xdr:ext cx="378565" cy="259045"/>
    <xdr:sp macro="" textlink="">
      <xdr:nvSpPr>
        <xdr:cNvPr id="826" name="テキスト ボックス 825"/>
        <xdr:cNvSpPr txBox="1"/>
      </xdr:nvSpPr>
      <xdr:spPr>
        <a:xfrm>
          <a:off x="19356017" y="1019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114427</xdr:rowOff>
    </xdr:from>
    <xdr:to>
      <xdr:col>98</xdr:col>
      <xdr:colOff>38100</xdr:colOff>
      <xdr:row>59</xdr:row>
      <xdr:rowOff>44577</xdr:rowOff>
    </xdr:to>
    <xdr:sp macro="" textlink="">
      <xdr:nvSpPr>
        <xdr:cNvPr id="827" name="楕円 826"/>
        <xdr:cNvSpPr/>
      </xdr:nvSpPr>
      <xdr:spPr>
        <a:xfrm>
          <a:off x="18605500" y="100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35704</xdr:rowOff>
    </xdr:from>
    <xdr:ext cx="469744" cy="259045"/>
    <xdr:sp macro="" textlink="">
      <xdr:nvSpPr>
        <xdr:cNvPr id="828" name="テキスト ボックス 827"/>
        <xdr:cNvSpPr txBox="1"/>
      </xdr:nvSpPr>
      <xdr:spPr>
        <a:xfrm>
          <a:off x="18421428"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75006</xdr:rowOff>
    </xdr:from>
    <xdr:to>
      <xdr:col>116</xdr:col>
      <xdr:colOff>63500</xdr:colOff>
      <xdr:row>76</xdr:row>
      <xdr:rowOff>94399</xdr:rowOff>
    </xdr:to>
    <xdr:cxnSp macro="">
      <xdr:nvCxnSpPr>
        <xdr:cNvPr id="858" name="直線コネクタ 857"/>
        <xdr:cNvCxnSpPr/>
      </xdr:nvCxnSpPr>
      <xdr:spPr>
        <a:xfrm>
          <a:off x="21323300" y="13105206"/>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75006</xdr:rowOff>
    </xdr:from>
    <xdr:to>
      <xdr:col>111</xdr:col>
      <xdr:colOff>177800</xdr:colOff>
      <xdr:row>76</xdr:row>
      <xdr:rowOff>103924</xdr:rowOff>
    </xdr:to>
    <xdr:cxnSp macro="">
      <xdr:nvCxnSpPr>
        <xdr:cNvPr id="861" name="直線コネクタ 860"/>
        <xdr:cNvCxnSpPr/>
      </xdr:nvCxnSpPr>
      <xdr:spPr>
        <a:xfrm flipV="1">
          <a:off x="20434300" y="13105206"/>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82302</xdr:rowOff>
    </xdr:from>
    <xdr:to>
      <xdr:col>107</xdr:col>
      <xdr:colOff>50800</xdr:colOff>
      <xdr:row>76</xdr:row>
      <xdr:rowOff>103924</xdr:rowOff>
    </xdr:to>
    <xdr:cxnSp macro="">
      <xdr:nvCxnSpPr>
        <xdr:cNvPr id="864" name="直線コネクタ 863"/>
        <xdr:cNvCxnSpPr/>
      </xdr:nvCxnSpPr>
      <xdr:spPr>
        <a:xfrm>
          <a:off x="19545300" y="13112502"/>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82302</xdr:rowOff>
    </xdr:from>
    <xdr:to>
      <xdr:col>102</xdr:col>
      <xdr:colOff>114300</xdr:colOff>
      <xdr:row>76</xdr:row>
      <xdr:rowOff>145910</xdr:rowOff>
    </xdr:to>
    <xdr:cxnSp macro="">
      <xdr:nvCxnSpPr>
        <xdr:cNvPr id="867" name="直線コネクタ 866"/>
        <xdr:cNvCxnSpPr/>
      </xdr:nvCxnSpPr>
      <xdr:spPr>
        <a:xfrm flipV="1">
          <a:off x="18656300" y="13112502"/>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43599</xdr:rowOff>
    </xdr:from>
    <xdr:to>
      <xdr:col>116</xdr:col>
      <xdr:colOff>114300</xdr:colOff>
      <xdr:row>76</xdr:row>
      <xdr:rowOff>145199</xdr:rowOff>
    </xdr:to>
    <xdr:sp macro="" textlink="">
      <xdr:nvSpPr>
        <xdr:cNvPr id="877" name="楕円 876"/>
        <xdr:cNvSpPr/>
      </xdr:nvSpPr>
      <xdr:spPr>
        <a:xfrm>
          <a:off x="221107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22026</xdr:rowOff>
    </xdr:from>
    <xdr:ext cx="534377" cy="259045"/>
    <xdr:sp macro="" textlink="">
      <xdr:nvSpPr>
        <xdr:cNvPr id="878" name="繰出金該当値テキスト"/>
        <xdr:cNvSpPr txBox="1"/>
      </xdr:nvSpPr>
      <xdr:spPr>
        <a:xfrm>
          <a:off x="22212300" y="130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24206</xdr:rowOff>
    </xdr:from>
    <xdr:to>
      <xdr:col>112</xdr:col>
      <xdr:colOff>38100</xdr:colOff>
      <xdr:row>76</xdr:row>
      <xdr:rowOff>125806</xdr:rowOff>
    </xdr:to>
    <xdr:sp macro="" textlink="">
      <xdr:nvSpPr>
        <xdr:cNvPr id="879" name="楕円 878"/>
        <xdr:cNvSpPr/>
      </xdr:nvSpPr>
      <xdr:spPr>
        <a:xfrm>
          <a:off x="21272500" y="130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116933</xdr:rowOff>
    </xdr:from>
    <xdr:ext cx="534377" cy="259045"/>
    <xdr:sp macro="" textlink="">
      <xdr:nvSpPr>
        <xdr:cNvPr id="880" name="テキスト ボックス 879"/>
        <xdr:cNvSpPr txBox="1"/>
      </xdr:nvSpPr>
      <xdr:spPr>
        <a:xfrm>
          <a:off x="21056111" y="13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53124</xdr:rowOff>
    </xdr:from>
    <xdr:to>
      <xdr:col>107</xdr:col>
      <xdr:colOff>101600</xdr:colOff>
      <xdr:row>76</xdr:row>
      <xdr:rowOff>154724</xdr:rowOff>
    </xdr:to>
    <xdr:sp macro="" textlink="">
      <xdr:nvSpPr>
        <xdr:cNvPr id="881" name="楕円 880"/>
        <xdr:cNvSpPr/>
      </xdr:nvSpPr>
      <xdr:spPr>
        <a:xfrm>
          <a:off x="20383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145851</xdr:rowOff>
    </xdr:from>
    <xdr:ext cx="534377" cy="259045"/>
    <xdr:sp macro="" textlink="">
      <xdr:nvSpPr>
        <xdr:cNvPr id="882" name="テキスト ボックス 881"/>
        <xdr:cNvSpPr txBox="1"/>
      </xdr:nvSpPr>
      <xdr:spPr>
        <a:xfrm>
          <a:off x="20167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31502</xdr:rowOff>
    </xdr:from>
    <xdr:to>
      <xdr:col>102</xdr:col>
      <xdr:colOff>165100</xdr:colOff>
      <xdr:row>76</xdr:row>
      <xdr:rowOff>133102</xdr:rowOff>
    </xdr:to>
    <xdr:sp macro="" textlink="">
      <xdr:nvSpPr>
        <xdr:cNvPr id="883" name="楕円 882"/>
        <xdr:cNvSpPr/>
      </xdr:nvSpPr>
      <xdr:spPr>
        <a:xfrm>
          <a:off x="19494500" y="13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124229</xdr:rowOff>
    </xdr:from>
    <xdr:ext cx="534377" cy="259045"/>
    <xdr:sp macro="" textlink="">
      <xdr:nvSpPr>
        <xdr:cNvPr id="884" name="テキスト ボックス 883"/>
        <xdr:cNvSpPr txBox="1"/>
      </xdr:nvSpPr>
      <xdr:spPr>
        <a:xfrm>
          <a:off x="19278111" y="131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95110</xdr:rowOff>
    </xdr:from>
    <xdr:to>
      <xdr:col>98</xdr:col>
      <xdr:colOff>38100</xdr:colOff>
      <xdr:row>77</xdr:row>
      <xdr:rowOff>25260</xdr:rowOff>
    </xdr:to>
    <xdr:sp macro="" textlink="">
      <xdr:nvSpPr>
        <xdr:cNvPr id="885" name="楕円 884"/>
        <xdr:cNvSpPr/>
      </xdr:nvSpPr>
      <xdr:spPr>
        <a:xfrm>
          <a:off x="18605500" y="131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16387</xdr:rowOff>
    </xdr:from>
    <xdr:ext cx="534377" cy="259045"/>
    <xdr:sp macro="" textlink="">
      <xdr:nvSpPr>
        <xdr:cNvPr id="886" name="テキスト ボックス 885"/>
        <xdr:cNvSpPr txBox="1"/>
      </xdr:nvSpPr>
      <xdr:spPr>
        <a:xfrm>
          <a:off x="18389111" y="132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住民一人当たりのコストが最も高いのは</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142,244</a:t>
          </a:r>
          <a:r>
            <a:rPr kumimoji="1" lang="ja-JP" altLang="ja-JP" sz="1100">
              <a:solidFill>
                <a:schemeClr val="dk1"/>
              </a:solidFill>
              <a:effectLst/>
              <a:latin typeface="+mn-lt"/>
              <a:ea typeface="+mn-ea"/>
              <a:cs typeface="+mn-cs"/>
            </a:rPr>
            <a:t>円）であり、類似団体平均（一人当たり</a:t>
          </a:r>
          <a:r>
            <a:rPr kumimoji="1" lang="en-US" altLang="ja-JP" sz="1100">
              <a:solidFill>
                <a:schemeClr val="dk1"/>
              </a:solidFill>
              <a:effectLst/>
              <a:latin typeface="+mn-lt"/>
              <a:ea typeface="+mn-ea"/>
              <a:cs typeface="+mn-cs"/>
            </a:rPr>
            <a:t>96,701</a:t>
          </a:r>
          <a:r>
            <a:rPr kumimoji="1" lang="ja-JP" altLang="ja-JP" sz="1100">
              <a:solidFill>
                <a:schemeClr val="dk1"/>
              </a:solidFill>
              <a:effectLst/>
              <a:latin typeface="+mn-lt"/>
              <a:ea typeface="+mn-ea"/>
              <a:cs typeface="+mn-cs"/>
            </a:rPr>
            <a:t>円）を大幅に上回っている。これは</a:t>
          </a:r>
          <a:r>
            <a:rPr kumimoji="1" lang="ja-JP" altLang="en-US" sz="1100">
              <a:solidFill>
                <a:schemeClr val="dk1"/>
              </a:solidFill>
              <a:effectLst/>
              <a:latin typeface="+mn-lt"/>
              <a:ea typeface="+mn-ea"/>
              <a:cs typeface="+mn-cs"/>
            </a:rPr>
            <a:t>障害福祉サービス費が他自治体と比較して多いためと考えられる。</a:t>
          </a:r>
          <a:r>
            <a:rPr kumimoji="1" lang="ja-JP" altLang="ja-JP" sz="1100">
              <a:solidFill>
                <a:schemeClr val="dk1"/>
              </a:solidFill>
              <a:effectLst/>
              <a:latin typeface="+mn-lt"/>
              <a:ea typeface="+mn-ea"/>
              <a:cs typeface="+mn-cs"/>
            </a:rPr>
            <a:t>また、公債費についても住民一人当たりのコストが</a:t>
          </a:r>
          <a:r>
            <a:rPr kumimoji="1" lang="en-US" altLang="ja-JP" sz="1100">
              <a:solidFill>
                <a:schemeClr val="dk1"/>
              </a:solidFill>
              <a:effectLst/>
              <a:latin typeface="+mn-lt"/>
              <a:ea typeface="+mn-ea"/>
              <a:cs typeface="+mn-cs"/>
            </a:rPr>
            <a:t>84,796</a:t>
          </a:r>
          <a:r>
            <a:rPr kumimoji="1" lang="ja-JP" altLang="ja-JP" sz="1100">
              <a:solidFill>
                <a:schemeClr val="dk1"/>
              </a:solidFill>
              <a:effectLst/>
              <a:latin typeface="+mn-lt"/>
              <a:ea typeface="+mn-ea"/>
              <a:cs typeface="+mn-cs"/>
            </a:rPr>
            <a:t>円と、類似団体平均（</a:t>
          </a:r>
          <a:r>
            <a:rPr kumimoji="1" lang="en-US" altLang="ja-JP" sz="1100">
              <a:solidFill>
                <a:schemeClr val="dk1"/>
              </a:solidFill>
              <a:effectLst/>
              <a:latin typeface="+mn-lt"/>
              <a:ea typeface="+mn-ea"/>
              <a:cs typeface="+mn-cs"/>
            </a:rPr>
            <a:t>54,217</a:t>
          </a:r>
          <a:r>
            <a:rPr kumimoji="1" lang="ja-JP" altLang="ja-JP" sz="1100">
              <a:solidFill>
                <a:schemeClr val="dk1"/>
              </a:solidFill>
              <a:effectLst/>
              <a:latin typeface="+mn-lt"/>
              <a:ea typeface="+mn-ea"/>
              <a:cs typeface="+mn-cs"/>
            </a:rPr>
            <a:t>円）を大幅に上回っており、今後も高い水準で推移していくものと予想される。このため、公共施設等総合管理計画に基づき、事業の取捨選択により市債の新規発行を最小限に抑制していくことが必要である。このほか、</a:t>
          </a:r>
          <a:r>
            <a:rPr kumimoji="1" lang="ja-JP" altLang="en-US" sz="1100">
              <a:solidFill>
                <a:schemeClr val="dk1"/>
              </a:solidFill>
              <a:effectLst/>
              <a:latin typeface="+mn-lt"/>
              <a:ea typeface="+mn-ea"/>
              <a:cs typeface="+mn-cs"/>
            </a:rPr>
            <a:t>普通建設事業費については</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55,728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と前年度から約</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％と減少したが、これは市役所本庁舎建設事業が平成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年度で終了したためである。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54,780
54,680
404.20
30,605,695
29,861,170
646,290
16,639,823
53,996,877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99924</xdr:rowOff>
    </xdr:from>
    <xdr:to>
      <xdr:col>24</xdr:col>
      <xdr:colOff>63500</xdr:colOff>
      <xdr:row>32</xdr:row>
      <xdr:rowOff>101295</xdr:rowOff>
    </xdr:to>
    <xdr:cxnSp macro="">
      <xdr:nvCxnSpPr>
        <xdr:cNvPr id="59" name="直線コネクタ 58"/>
        <xdr:cNvCxnSpPr/>
      </xdr:nvCxnSpPr>
      <xdr:spPr>
        <a:xfrm flipV="1">
          <a:off x="3797300" y="558632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101295</xdr:rowOff>
    </xdr:from>
    <xdr:to>
      <xdr:col>19</xdr:col>
      <xdr:colOff>177800</xdr:colOff>
      <xdr:row>32</xdr:row>
      <xdr:rowOff>136499</xdr:rowOff>
    </xdr:to>
    <xdr:cxnSp macro="">
      <xdr:nvCxnSpPr>
        <xdr:cNvPr id="62" name="直線コネクタ 61"/>
        <xdr:cNvCxnSpPr/>
      </xdr:nvCxnSpPr>
      <xdr:spPr>
        <a:xfrm flipV="1">
          <a:off x="2908300" y="558769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135128</xdr:rowOff>
    </xdr:from>
    <xdr:to>
      <xdr:col>15</xdr:col>
      <xdr:colOff>50800</xdr:colOff>
      <xdr:row>32</xdr:row>
      <xdr:rowOff>136499</xdr:rowOff>
    </xdr:to>
    <xdr:cxnSp macro="">
      <xdr:nvCxnSpPr>
        <xdr:cNvPr id="65" name="直線コネクタ 64"/>
        <xdr:cNvCxnSpPr/>
      </xdr:nvCxnSpPr>
      <xdr:spPr>
        <a:xfrm>
          <a:off x="2019300" y="5450078"/>
          <a:ext cx="889000" cy="1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135128</xdr:rowOff>
    </xdr:from>
    <xdr:to>
      <xdr:col>10</xdr:col>
      <xdr:colOff>114300</xdr:colOff>
      <xdr:row>32</xdr:row>
      <xdr:rowOff>51460</xdr:rowOff>
    </xdr:to>
    <xdr:cxnSp macro="">
      <xdr:nvCxnSpPr>
        <xdr:cNvPr id="68" name="直線コネクタ 67"/>
        <xdr:cNvCxnSpPr/>
      </xdr:nvCxnSpPr>
      <xdr:spPr>
        <a:xfrm flipV="1">
          <a:off x="1130300" y="545007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49124</xdr:rowOff>
    </xdr:from>
    <xdr:to>
      <xdr:col>24</xdr:col>
      <xdr:colOff>114300</xdr:colOff>
      <xdr:row>32</xdr:row>
      <xdr:rowOff>150724</xdr:rowOff>
    </xdr:to>
    <xdr:sp macro="" textlink="">
      <xdr:nvSpPr>
        <xdr:cNvPr id="78" name="楕円 77"/>
        <xdr:cNvSpPr/>
      </xdr:nvSpPr>
      <xdr:spPr>
        <a:xfrm>
          <a:off x="4584700" y="55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72001</xdr:rowOff>
    </xdr:from>
    <xdr:ext cx="469744" cy="259045"/>
    <xdr:sp macro="" textlink="">
      <xdr:nvSpPr>
        <xdr:cNvPr id="79" name="議会費該当値テキスト"/>
        <xdr:cNvSpPr txBox="1"/>
      </xdr:nvSpPr>
      <xdr:spPr>
        <a:xfrm>
          <a:off x="4686300" y="538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50495</xdr:rowOff>
    </xdr:from>
    <xdr:to>
      <xdr:col>20</xdr:col>
      <xdr:colOff>38100</xdr:colOff>
      <xdr:row>32</xdr:row>
      <xdr:rowOff>152095</xdr:rowOff>
    </xdr:to>
    <xdr:sp macro="" textlink="">
      <xdr:nvSpPr>
        <xdr:cNvPr id="80" name="楕円 79"/>
        <xdr:cNvSpPr/>
      </xdr:nvSpPr>
      <xdr:spPr>
        <a:xfrm>
          <a:off x="37465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168622</xdr:rowOff>
    </xdr:from>
    <xdr:ext cx="469744" cy="259045"/>
    <xdr:sp macro="" textlink="">
      <xdr:nvSpPr>
        <xdr:cNvPr id="81" name="テキスト ボックス 80"/>
        <xdr:cNvSpPr txBox="1"/>
      </xdr:nvSpPr>
      <xdr:spPr>
        <a:xfrm>
          <a:off x="3562428" y="53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85699</xdr:rowOff>
    </xdr:from>
    <xdr:to>
      <xdr:col>15</xdr:col>
      <xdr:colOff>101600</xdr:colOff>
      <xdr:row>33</xdr:row>
      <xdr:rowOff>15849</xdr:rowOff>
    </xdr:to>
    <xdr:sp macro="" textlink="">
      <xdr:nvSpPr>
        <xdr:cNvPr id="82" name="楕円 81"/>
        <xdr:cNvSpPr/>
      </xdr:nvSpPr>
      <xdr:spPr>
        <a:xfrm>
          <a:off x="2857500" y="5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32376</xdr:rowOff>
    </xdr:from>
    <xdr:ext cx="469744" cy="259045"/>
    <xdr:sp macro="" textlink="">
      <xdr:nvSpPr>
        <xdr:cNvPr id="83" name="テキスト ボックス 82"/>
        <xdr:cNvSpPr txBox="1"/>
      </xdr:nvSpPr>
      <xdr:spPr>
        <a:xfrm>
          <a:off x="2673428" y="53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84328</xdr:rowOff>
    </xdr:from>
    <xdr:to>
      <xdr:col>10</xdr:col>
      <xdr:colOff>165100</xdr:colOff>
      <xdr:row>32</xdr:row>
      <xdr:rowOff>14478</xdr:rowOff>
    </xdr:to>
    <xdr:sp macro="" textlink="">
      <xdr:nvSpPr>
        <xdr:cNvPr id="84" name="楕円 83"/>
        <xdr:cNvSpPr/>
      </xdr:nvSpPr>
      <xdr:spPr>
        <a:xfrm>
          <a:off x="1968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31005</xdr:rowOff>
    </xdr:from>
    <xdr:ext cx="469744" cy="259045"/>
    <xdr:sp macro="" textlink="">
      <xdr:nvSpPr>
        <xdr:cNvPr id="85" name="テキスト ボックス 84"/>
        <xdr:cNvSpPr txBox="1"/>
      </xdr:nvSpPr>
      <xdr:spPr>
        <a:xfrm>
          <a:off x="1784428" y="51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660</xdr:rowOff>
    </xdr:from>
    <xdr:to>
      <xdr:col>6</xdr:col>
      <xdr:colOff>38100</xdr:colOff>
      <xdr:row>32</xdr:row>
      <xdr:rowOff>102260</xdr:rowOff>
    </xdr:to>
    <xdr:sp macro="" textlink="">
      <xdr:nvSpPr>
        <xdr:cNvPr id="86" name="楕円 85"/>
        <xdr:cNvSpPr/>
      </xdr:nvSpPr>
      <xdr:spPr>
        <a:xfrm>
          <a:off x="1079500" y="5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118787</xdr:rowOff>
    </xdr:from>
    <xdr:ext cx="469744" cy="259045"/>
    <xdr:sp macro="" textlink="">
      <xdr:nvSpPr>
        <xdr:cNvPr id="87" name="テキスト ボックス 86"/>
        <xdr:cNvSpPr txBox="1"/>
      </xdr:nvSpPr>
      <xdr:spPr>
        <a:xfrm>
          <a:off x="895428" y="52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141594</xdr:rowOff>
    </xdr:from>
    <xdr:to>
      <xdr:col>24</xdr:col>
      <xdr:colOff>63500</xdr:colOff>
      <xdr:row>57</xdr:row>
      <xdr:rowOff>155310</xdr:rowOff>
    </xdr:to>
    <xdr:cxnSp macro="">
      <xdr:nvCxnSpPr>
        <xdr:cNvPr id="119" name="直線コネクタ 118"/>
        <xdr:cNvCxnSpPr/>
      </xdr:nvCxnSpPr>
      <xdr:spPr>
        <a:xfrm>
          <a:off x="3797300" y="9056994"/>
          <a:ext cx="8382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141594</xdr:rowOff>
    </xdr:from>
    <xdr:to>
      <xdr:col>19</xdr:col>
      <xdr:colOff>177800</xdr:colOff>
      <xdr:row>56</xdr:row>
      <xdr:rowOff>152981</xdr:rowOff>
    </xdr:to>
    <xdr:cxnSp macro="">
      <xdr:nvCxnSpPr>
        <xdr:cNvPr id="122" name="直線コネクタ 121"/>
        <xdr:cNvCxnSpPr/>
      </xdr:nvCxnSpPr>
      <xdr:spPr>
        <a:xfrm flipV="1">
          <a:off x="2908300" y="9056994"/>
          <a:ext cx="889000" cy="69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152981</xdr:rowOff>
    </xdr:from>
    <xdr:to>
      <xdr:col>15</xdr:col>
      <xdr:colOff>50800</xdr:colOff>
      <xdr:row>57</xdr:row>
      <xdr:rowOff>79818</xdr:rowOff>
    </xdr:to>
    <xdr:cxnSp macro="">
      <xdr:nvCxnSpPr>
        <xdr:cNvPr id="125" name="直線コネクタ 124"/>
        <xdr:cNvCxnSpPr/>
      </xdr:nvCxnSpPr>
      <xdr:spPr>
        <a:xfrm flipV="1">
          <a:off x="2019300" y="9754181"/>
          <a:ext cx="889000" cy="9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79818</xdr:rowOff>
    </xdr:from>
    <xdr:to>
      <xdr:col>10</xdr:col>
      <xdr:colOff>114300</xdr:colOff>
      <xdr:row>58</xdr:row>
      <xdr:rowOff>114870</xdr:rowOff>
    </xdr:to>
    <xdr:cxnSp macro="">
      <xdr:nvCxnSpPr>
        <xdr:cNvPr id="128" name="直線コネクタ 127"/>
        <xdr:cNvCxnSpPr/>
      </xdr:nvCxnSpPr>
      <xdr:spPr>
        <a:xfrm flipV="1">
          <a:off x="1130300" y="9852468"/>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104510</xdr:rowOff>
    </xdr:from>
    <xdr:to>
      <xdr:col>24</xdr:col>
      <xdr:colOff>114300</xdr:colOff>
      <xdr:row>58</xdr:row>
      <xdr:rowOff>34660</xdr:rowOff>
    </xdr:to>
    <xdr:sp macro="" textlink="">
      <xdr:nvSpPr>
        <xdr:cNvPr id="138" name="楕円 137"/>
        <xdr:cNvSpPr/>
      </xdr:nvSpPr>
      <xdr:spPr>
        <a:xfrm>
          <a:off x="4584700" y="98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82937</xdr:rowOff>
    </xdr:from>
    <xdr:ext cx="534377" cy="259045"/>
    <xdr:sp macro="" textlink="">
      <xdr:nvSpPr>
        <xdr:cNvPr id="139" name="総務費該当値テキスト"/>
        <xdr:cNvSpPr txBox="1"/>
      </xdr:nvSpPr>
      <xdr:spPr>
        <a:xfrm>
          <a:off x="4686300" y="98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90794</xdr:rowOff>
    </xdr:from>
    <xdr:to>
      <xdr:col>20</xdr:col>
      <xdr:colOff>38100</xdr:colOff>
      <xdr:row>53</xdr:row>
      <xdr:rowOff>20944</xdr:rowOff>
    </xdr:to>
    <xdr:sp macro="" textlink="">
      <xdr:nvSpPr>
        <xdr:cNvPr id="140" name="楕円 139"/>
        <xdr:cNvSpPr/>
      </xdr:nvSpPr>
      <xdr:spPr>
        <a:xfrm>
          <a:off x="3746500" y="90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37471</xdr:rowOff>
    </xdr:from>
    <xdr:ext cx="599010" cy="259045"/>
    <xdr:sp macro="" textlink="">
      <xdr:nvSpPr>
        <xdr:cNvPr id="141" name="テキスト ボックス 140"/>
        <xdr:cNvSpPr txBox="1"/>
      </xdr:nvSpPr>
      <xdr:spPr>
        <a:xfrm>
          <a:off x="3497795" y="87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102181</xdr:rowOff>
    </xdr:from>
    <xdr:to>
      <xdr:col>15</xdr:col>
      <xdr:colOff>101600</xdr:colOff>
      <xdr:row>57</xdr:row>
      <xdr:rowOff>32331</xdr:rowOff>
    </xdr:to>
    <xdr:sp macro="" textlink="">
      <xdr:nvSpPr>
        <xdr:cNvPr id="142" name="楕円 141"/>
        <xdr:cNvSpPr/>
      </xdr:nvSpPr>
      <xdr:spPr>
        <a:xfrm>
          <a:off x="2857500" y="97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48858</xdr:rowOff>
    </xdr:from>
    <xdr:ext cx="534377" cy="259045"/>
    <xdr:sp macro="" textlink="">
      <xdr:nvSpPr>
        <xdr:cNvPr id="143" name="テキスト ボックス 142"/>
        <xdr:cNvSpPr txBox="1"/>
      </xdr:nvSpPr>
      <xdr:spPr>
        <a:xfrm>
          <a:off x="2641111" y="94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29018</xdr:rowOff>
    </xdr:from>
    <xdr:to>
      <xdr:col>10</xdr:col>
      <xdr:colOff>165100</xdr:colOff>
      <xdr:row>57</xdr:row>
      <xdr:rowOff>130618</xdr:rowOff>
    </xdr:to>
    <xdr:sp macro="" textlink="">
      <xdr:nvSpPr>
        <xdr:cNvPr id="144" name="楕円 143"/>
        <xdr:cNvSpPr/>
      </xdr:nvSpPr>
      <xdr:spPr>
        <a:xfrm>
          <a:off x="1968500" y="98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121745</xdr:rowOff>
    </xdr:from>
    <xdr:ext cx="534377" cy="259045"/>
    <xdr:sp macro="" textlink="">
      <xdr:nvSpPr>
        <xdr:cNvPr id="145" name="テキスト ボックス 144"/>
        <xdr:cNvSpPr txBox="1"/>
      </xdr:nvSpPr>
      <xdr:spPr>
        <a:xfrm>
          <a:off x="1752111" y="98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64070</xdr:rowOff>
    </xdr:from>
    <xdr:to>
      <xdr:col>6</xdr:col>
      <xdr:colOff>38100</xdr:colOff>
      <xdr:row>58</xdr:row>
      <xdr:rowOff>165670</xdr:rowOff>
    </xdr:to>
    <xdr:sp macro="" textlink="">
      <xdr:nvSpPr>
        <xdr:cNvPr id="146" name="楕円 145"/>
        <xdr:cNvSpPr/>
      </xdr:nvSpPr>
      <xdr:spPr>
        <a:xfrm>
          <a:off x="1079500" y="100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156797</xdr:rowOff>
    </xdr:from>
    <xdr:ext cx="534377" cy="259045"/>
    <xdr:sp macro="" textlink="">
      <xdr:nvSpPr>
        <xdr:cNvPr id="147" name="テキスト ボックス 146"/>
        <xdr:cNvSpPr txBox="1"/>
      </xdr:nvSpPr>
      <xdr:spPr>
        <a:xfrm>
          <a:off x="863111" y="101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45441</xdr:rowOff>
    </xdr:from>
    <xdr:to>
      <xdr:col>24</xdr:col>
      <xdr:colOff>63500</xdr:colOff>
      <xdr:row>73</xdr:row>
      <xdr:rowOff>65862</xdr:rowOff>
    </xdr:to>
    <xdr:cxnSp macro="">
      <xdr:nvCxnSpPr>
        <xdr:cNvPr id="177" name="直線コネクタ 176"/>
        <xdr:cNvCxnSpPr/>
      </xdr:nvCxnSpPr>
      <xdr:spPr>
        <a:xfrm>
          <a:off x="3797300" y="12561291"/>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45441</xdr:rowOff>
    </xdr:from>
    <xdr:to>
      <xdr:col>19</xdr:col>
      <xdr:colOff>177800</xdr:colOff>
      <xdr:row>73</xdr:row>
      <xdr:rowOff>65951</xdr:rowOff>
    </xdr:to>
    <xdr:cxnSp macro="">
      <xdr:nvCxnSpPr>
        <xdr:cNvPr id="180" name="直線コネクタ 179"/>
        <xdr:cNvCxnSpPr/>
      </xdr:nvCxnSpPr>
      <xdr:spPr>
        <a:xfrm flipV="1">
          <a:off x="2908300" y="12561291"/>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65951</xdr:rowOff>
    </xdr:from>
    <xdr:to>
      <xdr:col>15</xdr:col>
      <xdr:colOff>50800</xdr:colOff>
      <xdr:row>74</xdr:row>
      <xdr:rowOff>42926</xdr:rowOff>
    </xdr:to>
    <xdr:cxnSp macro="">
      <xdr:nvCxnSpPr>
        <xdr:cNvPr id="183" name="直線コネクタ 182"/>
        <xdr:cNvCxnSpPr/>
      </xdr:nvCxnSpPr>
      <xdr:spPr>
        <a:xfrm flipV="1">
          <a:off x="2019300" y="12581801"/>
          <a:ext cx="889000" cy="1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42926</xdr:rowOff>
    </xdr:from>
    <xdr:to>
      <xdr:col>10</xdr:col>
      <xdr:colOff>114300</xdr:colOff>
      <xdr:row>74</xdr:row>
      <xdr:rowOff>132080</xdr:rowOff>
    </xdr:to>
    <xdr:cxnSp macro="">
      <xdr:nvCxnSpPr>
        <xdr:cNvPr id="186" name="直線コネクタ 185"/>
        <xdr:cNvCxnSpPr/>
      </xdr:nvCxnSpPr>
      <xdr:spPr>
        <a:xfrm flipV="1">
          <a:off x="1130300" y="1273022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15062</xdr:rowOff>
    </xdr:from>
    <xdr:to>
      <xdr:col>24</xdr:col>
      <xdr:colOff>114300</xdr:colOff>
      <xdr:row>73</xdr:row>
      <xdr:rowOff>116662</xdr:rowOff>
    </xdr:to>
    <xdr:sp macro="" textlink="">
      <xdr:nvSpPr>
        <xdr:cNvPr id="196" name="楕円 195"/>
        <xdr:cNvSpPr/>
      </xdr:nvSpPr>
      <xdr:spPr>
        <a:xfrm>
          <a:off x="4584700" y="12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37939</xdr:rowOff>
    </xdr:from>
    <xdr:ext cx="599010" cy="259045"/>
    <xdr:sp macro="" textlink="">
      <xdr:nvSpPr>
        <xdr:cNvPr id="197" name="民生費該当値テキスト"/>
        <xdr:cNvSpPr txBox="1"/>
      </xdr:nvSpPr>
      <xdr:spPr>
        <a:xfrm>
          <a:off x="4686300" y="123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166091</xdr:rowOff>
    </xdr:from>
    <xdr:to>
      <xdr:col>20</xdr:col>
      <xdr:colOff>38100</xdr:colOff>
      <xdr:row>73</xdr:row>
      <xdr:rowOff>96241</xdr:rowOff>
    </xdr:to>
    <xdr:sp macro="" textlink="">
      <xdr:nvSpPr>
        <xdr:cNvPr id="198" name="楕円 197"/>
        <xdr:cNvSpPr/>
      </xdr:nvSpPr>
      <xdr:spPr>
        <a:xfrm>
          <a:off x="3746500" y="125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112768</xdr:rowOff>
    </xdr:from>
    <xdr:ext cx="599010" cy="259045"/>
    <xdr:sp macro="" textlink="">
      <xdr:nvSpPr>
        <xdr:cNvPr id="199" name="テキスト ボックス 198"/>
        <xdr:cNvSpPr txBox="1"/>
      </xdr:nvSpPr>
      <xdr:spPr>
        <a:xfrm>
          <a:off x="3497795" y="1228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15151</xdr:rowOff>
    </xdr:from>
    <xdr:to>
      <xdr:col>15</xdr:col>
      <xdr:colOff>101600</xdr:colOff>
      <xdr:row>73</xdr:row>
      <xdr:rowOff>116751</xdr:rowOff>
    </xdr:to>
    <xdr:sp macro="" textlink="">
      <xdr:nvSpPr>
        <xdr:cNvPr id="200" name="楕円 199"/>
        <xdr:cNvSpPr/>
      </xdr:nvSpPr>
      <xdr:spPr>
        <a:xfrm>
          <a:off x="28575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133278</xdr:rowOff>
    </xdr:from>
    <xdr:ext cx="599010" cy="259045"/>
    <xdr:sp macro="" textlink="">
      <xdr:nvSpPr>
        <xdr:cNvPr id="201" name="テキスト ボックス 200"/>
        <xdr:cNvSpPr txBox="1"/>
      </xdr:nvSpPr>
      <xdr:spPr>
        <a:xfrm>
          <a:off x="2608795" y="123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163576</xdr:rowOff>
    </xdr:from>
    <xdr:to>
      <xdr:col>10</xdr:col>
      <xdr:colOff>165100</xdr:colOff>
      <xdr:row>74</xdr:row>
      <xdr:rowOff>93726</xdr:rowOff>
    </xdr:to>
    <xdr:sp macro="" textlink="">
      <xdr:nvSpPr>
        <xdr:cNvPr id="202" name="楕円 201"/>
        <xdr:cNvSpPr/>
      </xdr:nvSpPr>
      <xdr:spPr>
        <a:xfrm>
          <a:off x="1968500" y="12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110253</xdr:rowOff>
    </xdr:from>
    <xdr:ext cx="599010" cy="259045"/>
    <xdr:sp macro="" textlink="">
      <xdr:nvSpPr>
        <xdr:cNvPr id="203" name="テキスト ボックス 202"/>
        <xdr:cNvSpPr txBox="1"/>
      </xdr:nvSpPr>
      <xdr:spPr>
        <a:xfrm>
          <a:off x="1719795" y="1245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81280</xdr:rowOff>
    </xdr:from>
    <xdr:to>
      <xdr:col>6</xdr:col>
      <xdr:colOff>38100</xdr:colOff>
      <xdr:row>75</xdr:row>
      <xdr:rowOff>11430</xdr:rowOff>
    </xdr:to>
    <xdr:sp macro="" textlink="">
      <xdr:nvSpPr>
        <xdr:cNvPr id="204" name="楕円 203"/>
        <xdr:cNvSpPr/>
      </xdr:nvSpPr>
      <xdr:spPr>
        <a:xfrm>
          <a:off x="10795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27957</xdr:rowOff>
    </xdr:from>
    <xdr:ext cx="599010" cy="259045"/>
    <xdr:sp macro="" textlink="">
      <xdr:nvSpPr>
        <xdr:cNvPr id="205" name="テキスト ボックス 204"/>
        <xdr:cNvSpPr txBox="1"/>
      </xdr:nvSpPr>
      <xdr:spPr>
        <a:xfrm>
          <a:off x="830795" y="1254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18542</xdr:rowOff>
    </xdr:from>
    <xdr:to>
      <xdr:col>24</xdr:col>
      <xdr:colOff>63500</xdr:colOff>
      <xdr:row>96</xdr:row>
      <xdr:rowOff>89827</xdr:rowOff>
    </xdr:to>
    <xdr:cxnSp macro="">
      <xdr:nvCxnSpPr>
        <xdr:cNvPr id="235" name="直線コネクタ 234"/>
        <xdr:cNvCxnSpPr/>
      </xdr:nvCxnSpPr>
      <xdr:spPr>
        <a:xfrm flipV="1">
          <a:off x="3797300" y="16306292"/>
          <a:ext cx="838200" cy="2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79711</xdr:rowOff>
    </xdr:from>
    <xdr:to>
      <xdr:col>19</xdr:col>
      <xdr:colOff>177800</xdr:colOff>
      <xdr:row>96</xdr:row>
      <xdr:rowOff>89827</xdr:rowOff>
    </xdr:to>
    <xdr:cxnSp macro="">
      <xdr:nvCxnSpPr>
        <xdr:cNvPr id="238" name="直線コネクタ 237"/>
        <xdr:cNvCxnSpPr/>
      </xdr:nvCxnSpPr>
      <xdr:spPr>
        <a:xfrm>
          <a:off x="2908300" y="16538911"/>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31038</xdr:rowOff>
    </xdr:from>
    <xdr:to>
      <xdr:col>15</xdr:col>
      <xdr:colOff>50800</xdr:colOff>
      <xdr:row>96</xdr:row>
      <xdr:rowOff>79711</xdr:rowOff>
    </xdr:to>
    <xdr:cxnSp macro="">
      <xdr:nvCxnSpPr>
        <xdr:cNvPr id="241" name="直線コネクタ 240"/>
        <xdr:cNvCxnSpPr/>
      </xdr:nvCxnSpPr>
      <xdr:spPr>
        <a:xfrm>
          <a:off x="2019300" y="16490238"/>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31038</xdr:rowOff>
    </xdr:from>
    <xdr:to>
      <xdr:col>10</xdr:col>
      <xdr:colOff>114300</xdr:colOff>
      <xdr:row>96</xdr:row>
      <xdr:rowOff>56623</xdr:rowOff>
    </xdr:to>
    <xdr:cxnSp macro="">
      <xdr:nvCxnSpPr>
        <xdr:cNvPr id="244" name="直線コネクタ 243"/>
        <xdr:cNvCxnSpPr/>
      </xdr:nvCxnSpPr>
      <xdr:spPr>
        <a:xfrm flipV="1">
          <a:off x="1130300" y="16490238"/>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139192</xdr:rowOff>
    </xdr:from>
    <xdr:to>
      <xdr:col>24</xdr:col>
      <xdr:colOff>114300</xdr:colOff>
      <xdr:row>95</xdr:row>
      <xdr:rowOff>69342</xdr:rowOff>
    </xdr:to>
    <xdr:sp macro="" textlink="">
      <xdr:nvSpPr>
        <xdr:cNvPr id="254" name="楕円 253"/>
        <xdr:cNvSpPr/>
      </xdr:nvSpPr>
      <xdr:spPr>
        <a:xfrm>
          <a:off x="4584700" y="16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162069</xdr:rowOff>
    </xdr:from>
    <xdr:ext cx="534377" cy="259045"/>
    <xdr:sp macro="" textlink="">
      <xdr:nvSpPr>
        <xdr:cNvPr id="255" name="衛生費該当値テキスト"/>
        <xdr:cNvSpPr txBox="1"/>
      </xdr:nvSpPr>
      <xdr:spPr>
        <a:xfrm>
          <a:off x="4686300" y="161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39027</xdr:rowOff>
    </xdr:from>
    <xdr:to>
      <xdr:col>20</xdr:col>
      <xdr:colOff>38100</xdr:colOff>
      <xdr:row>96</xdr:row>
      <xdr:rowOff>140627</xdr:rowOff>
    </xdr:to>
    <xdr:sp macro="" textlink="">
      <xdr:nvSpPr>
        <xdr:cNvPr id="256" name="楕円 255"/>
        <xdr:cNvSpPr/>
      </xdr:nvSpPr>
      <xdr:spPr>
        <a:xfrm>
          <a:off x="3746500" y="1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157154</xdr:rowOff>
    </xdr:from>
    <xdr:ext cx="534377" cy="259045"/>
    <xdr:sp macro="" textlink="">
      <xdr:nvSpPr>
        <xdr:cNvPr id="257" name="テキスト ボックス 256"/>
        <xdr:cNvSpPr txBox="1"/>
      </xdr:nvSpPr>
      <xdr:spPr>
        <a:xfrm>
          <a:off x="3530111" y="162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28911</xdr:rowOff>
    </xdr:from>
    <xdr:to>
      <xdr:col>15</xdr:col>
      <xdr:colOff>101600</xdr:colOff>
      <xdr:row>96</xdr:row>
      <xdr:rowOff>130511</xdr:rowOff>
    </xdr:to>
    <xdr:sp macro="" textlink="">
      <xdr:nvSpPr>
        <xdr:cNvPr id="258" name="楕円 257"/>
        <xdr:cNvSpPr/>
      </xdr:nvSpPr>
      <xdr:spPr>
        <a:xfrm>
          <a:off x="2857500" y="164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147038</xdr:rowOff>
    </xdr:from>
    <xdr:ext cx="534377" cy="259045"/>
    <xdr:sp macro="" textlink="">
      <xdr:nvSpPr>
        <xdr:cNvPr id="259" name="テキスト ボックス 258"/>
        <xdr:cNvSpPr txBox="1"/>
      </xdr:nvSpPr>
      <xdr:spPr>
        <a:xfrm>
          <a:off x="2641111" y="1626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151688</xdr:rowOff>
    </xdr:from>
    <xdr:to>
      <xdr:col>10</xdr:col>
      <xdr:colOff>165100</xdr:colOff>
      <xdr:row>96</xdr:row>
      <xdr:rowOff>81838</xdr:rowOff>
    </xdr:to>
    <xdr:sp macro="" textlink="">
      <xdr:nvSpPr>
        <xdr:cNvPr id="260" name="楕円 259"/>
        <xdr:cNvSpPr/>
      </xdr:nvSpPr>
      <xdr:spPr>
        <a:xfrm>
          <a:off x="1968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98365</xdr:rowOff>
    </xdr:from>
    <xdr:ext cx="534377" cy="259045"/>
    <xdr:sp macro="" textlink="">
      <xdr:nvSpPr>
        <xdr:cNvPr id="261" name="テキスト ボックス 260"/>
        <xdr:cNvSpPr txBox="1"/>
      </xdr:nvSpPr>
      <xdr:spPr>
        <a:xfrm>
          <a:off x="1752111" y="162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5823</xdr:rowOff>
    </xdr:from>
    <xdr:to>
      <xdr:col>6</xdr:col>
      <xdr:colOff>38100</xdr:colOff>
      <xdr:row>96</xdr:row>
      <xdr:rowOff>107423</xdr:rowOff>
    </xdr:to>
    <xdr:sp macro="" textlink="">
      <xdr:nvSpPr>
        <xdr:cNvPr id="262" name="楕円 261"/>
        <xdr:cNvSpPr/>
      </xdr:nvSpPr>
      <xdr:spPr>
        <a:xfrm>
          <a:off x="1079500" y="164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123950</xdr:rowOff>
    </xdr:from>
    <xdr:ext cx="534377" cy="259045"/>
    <xdr:sp macro="" textlink="">
      <xdr:nvSpPr>
        <xdr:cNvPr id="263" name="テキスト ボックス 262"/>
        <xdr:cNvSpPr txBox="1"/>
      </xdr:nvSpPr>
      <xdr:spPr>
        <a:xfrm>
          <a:off x="863111" y="162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71501</xdr:rowOff>
    </xdr:from>
    <xdr:to>
      <xdr:col>55</xdr:col>
      <xdr:colOff>0</xdr:colOff>
      <xdr:row>37</xdr:row>
      <xdr:rowOff>75311</xdr:rowOff>
    </xdr:to>
    <xdr:cxnSp macro="">
      <xdr:nvCxnSpPr>
        <xdr:cNvPr id="292" name="直線コネクタ 291"/>
        <xdr:cNvCxnSpPr/>
      </xdr:nvCxnSpPr>
      <xdr:spPr>
        <a:xfrm flipV="1">
          <a:off x="9639300" y="641515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75311</xdr:rowOff>
    </xdr:from>
    <xdr:to>
      <xdr:col>50</xdr:col>
      <xdr:colOff>114300</xdr:colOff>
      <xdr:row>37</xdr:row>
      <xdr:rowOff>93218</xdr:rowOff>
    </xdr:to>
    <xdr:cxnSp macro="">
      <xdr:nvCxnSpPr>
        <xdr:cNvPr id="295" name="直線コネクタ 294"/>
        <xdr:cNvCxnSpPr/>
      </xdr:nvCxnSpPr>
      <xdr:spPr>
        <a:xfrm flipV="1">
          <a:off x="8750300" y="641896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77978</xdr:rowOff>
    </xdr:from>
    <xdr:to>
      <xdr:col>45</xdr:col>
      <xdr:colOff>177800</xdr:colOff>
      <xdr:row>37</xdr:row>
      <xdr:rowOff>93218</xdr:rowOff>
    </xdr:to>
    <xdr:cxnSp macro="">
      <xdr:nvCxnSpPr>
        <xdr:cNvPr id="298" name="直線コネクタ 297"/>
        <xdr:cNvCxnSpPr/>
      </xdr:nvCxnSpPr>
      <xdr:spPr>
        <a:xfrm>
          <a:off x="7861300" y="642162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3683</xdr:rowOff>
    </xdr:from>
    <xdr:to>
      <xdr:col>41</xdr:col>
      <xdr:colOff>50800</xdr:colOff>
      <xdr:row>37</xdr:row>
      <xdr:rowOff>77978</xdr:rowOff>
    </xdr:to>
    <xdr:cxnSp macro="">
      <xdr:nvCxnSpPr>
        <xdr:cNvPr id="301" name="直線コネクタ 300"/>
        <xdr:cNvCxnSpPr/>
      </xdr:nvCxnSpPr>
      <xdr:spPr>
        <a:xfrm>
          <a:off x="6972300" y="6004433"/>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20701</xdr:rowOff>
    </xdr:from>
    <xdr:to>
      <xdr:col>55</xdr:col>
      <xdr:colOff>50800</xdr:colOff>
      <xdr:row>37</xdr:row>
      <xdr:rowOff>122301</xdr:rowOff>
    </xdr:to>
    <xdr:sp macro="" textlink="">
      <xdr:nvSpPr>
        <xdr:cNvPr id="311" name="楕円 310"/>
        <xdr:cNvSpPr/>
      </xdr:nvSpPr>
      <xdr:spPr>
        <a:xfrm>
          <a:off x="104267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43578</xdr:rowOff>
    </xdr:from>
    <xdr:ext cx="378565" cy="259045"/>
    <xdr:sp macro="" textlink="">
      <xdr:nvSpPr>
        <xdr:cNvPr id="312" name="労働費該当値テキスト"/>
        <xdr:cNvSpPr txBox="1"/>
      </xdr:nvSpPr>
      <xdr:spPr>
        <a:xfrm>
          <a:off x="10528300"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24511</xdr:rowOff>
    </xdr:from>
    <xdr:to>
      <xdr:col>50</xdr:col>
      <xdr:colOff>165100</xdr:colOff>
      <xdr:row>37</xdr:row>
      <xdr:rowOff>126111</xdr:rowOff>
    </xdr:to>
    <xdr:sp macro="" textlink="">
      <xdr:nvSpPr>
        <xdr:cNvPr id="313" name="楕円 312"/>
        <xdr:cNvSpPr/>
      </xdr:nvSpPr>
      <xdr:spPr>
        <a:xfrm>
          <a:off x="9588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142638</xdr:rowOff>
    </xdr:from>
    <xdr:ext cx="378565" cy="259045"/>
    <xdr:sp macro="" textlink="">
      <xdr:nvSpPr>
        <xdr:cNvPr id="314" name="テキスト ボックス 313"/>
        <xdr:cNvSpPr txBox="1"/>
      </xdr:nvSpPr>
      <xdr:spPr>
        <a:xfrm>
          <a:off x="9450017" y="614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42418</xdr:rowOff>
    </xdr:from>
    <xdr:to>
      <xdr:col>46</xdr:col>
      <xdr:colOff>38100</xdr:colOff>
      <xdr:row>37</xdr:row>
      <xdr:rowOff>144018</xdr:rowOff>
    </xdr:to>
    <xdr:sp macro="" textlink="">
      <xdr:nvSpPr>
        <xdr:cNvPr id="315" name="楕円 314"/>
        <xdr:cNvSpPr/>
      </xdr:nvSpPr>
      <xdr:spPr>
        <a:xfrm>
          <a:off x="8699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160545</xdr:rowOff>
    </xdr:from>
    <xdr:ext cx="378565" cy="259045"/>
    <xdr:sp macro="" textlink="">
      <xdr:nvSpPr>
        <xdr:cNvPr id="316" name="テキスト ボックス 315"/>
        <xdr:cNvSpPr txBox="1"/>
      </xdr:nvSpPr>
      <xdr:spPr>
        <a:xfrm>
          <a:off x="8561017" y="616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27178</xdr:rowOff>
    </xdr:from>
    <xdr:to>
      <xdr:col>41</xdr:col>
      <xdr:colOff>101600</xdr:colOff>
      <xdr:row>37</xdr:row>
      <xdr:rowOff>128778</xdr:rowOff>
    </xdr:to>
    <xdr:sp macro="" textlink="">
      <xdr:nvSpPr>
        <xdr:cNvPr id="317" name="楕円 316"/>
        <xdr:cNvSpPr/>
      </xdr:nvSpPr>
      <xdr:spPr>
        <a:xfrm>
          <a:off x="7810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18" name="テキスト ボックス 317"/>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124333</xdr:rowOff>
    </xdr:from>
    <xdr:to>
      <xdr:col>36</xdr:col>
      <xdr:colOff>165100</xdr:colOff>
      <xdr:row>35</xdr:row>
      <xdr:rowOff>54483</xdr:rowOff>
    </xdr:to>
    <xdr:sp macro="" textlink="">
      <xdr:nvSpPr>
        <xdr:cNvPr id="319" name="楕円 318"/>
        <xdr:cNvSpPr/>
      </xdr:nvSpPr>
      <xdr:spPr>
        <a:xfrm>
          <a:off x="6921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71010</xdr:rowOff>
    </xdr:from>
    <xdr:ext cx="469744" cy="259045"/>
    <xdr:sp macro="" textlink="">
      <xdr:nvSpPr>
        <xdr:cNvPr id="320" name="テキスト ボックス 319"/>
        <xdr:cNvSpPr txBox="1"/>
      </xdr:nvSpPr>
      <xdr:spPr>
        <a:xfrm>
          <a:off x="6737428"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27305</xdr:rowOff>
    </xdr:from>
    <xdr:to>
      <xdr:col>55</xdr:col>
      <xdr:colOff>0</xdr:colOff>
      <xdr:row>57</xdr:row>
      <xdr:rowOff>73120</xdr:rowOff>
    </xdr:to>
    <xdr:cxnSp macro="">
      <xdr:nvCxnSpPr>
        <xdr:cNvPr id="349" name="直線コネクタ 348"/>
        <xdr:cNvCxnSpPr/>
      </xdr:nvCxnSpPr>
      <xdr:spPr>
        <a:xfrm>
          <a:off x="9639300" y="9799955"/>
          <a:ext cx="838200" cy="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5664</xdr:rowOff>
    </xdr:from>
    <xdr:to>
      <xdr:col>50</xdr:col>
      <xdr:colOff>114300</xdr:colOff>
      <xdr:row>57</xdr:row>
      <xdr:rowOff>27305</xdr:rowOff>
    </xdr:to>
    <xdr:cxnSp macro="">
      <xdr:nvCxnSpPr>
        <xdr:cNvPr id="352" name="直線コネクタ 351"/>
        <xdr:cNvCxnSpPr/>
      </xdr:nvCxnSpPr>
      <xdr:spPr>
        <a:xfrm>
          <a:off x="8750300" y="9778314"/>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5664</xdr:rowOff>
    </xdr:from>
    <xdr:to>
      <xdr:col>45</xdr:col>
      <xdr:colOff>177800</xdr:colOff>
      <xdr:row>57</xdr:row>
      <xdr:rowOff>21819</xdr:rowOff>
    </xdr:to>
    <xdr:cxnSp macro="">
      <xdr:nvCxnSpPr>
        <xdr:cNvPr id="355" name="直線コネクタ 354"/>
        <xdr:cNvCxnSpPr/>
      </xdr:nvCxnSpPr>
      <xdr:spPr>
        <a:xfrm flipV="1">
          <a:off x="7861300" y="9778314"/>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21819</xdr:rowOff>
    </xdr:from>
    <xdr:to>
      <xdr:col>41</xdr:col>
      <xdr:colOff>50800</xdr:colOff>
      <xdr:row>57</xdr:row>
      <xdr:rowOff>66719</xdr:rowOff>
    </xdr:to>
    <xdr:cxnSp macro="">
      <xdr:nvCxnSpPr>
        <xdr:cNvPr id="358" name="直線コネクタ 357"/>
        <xdr:cNvCxnSpPr/>
      </xdr:nvCxnSpPr>
      <xdr:spPr>
        <a:xfrm flipV="1">
          <a:off x="6972300" y="9794469"/>
          <a:ext cx="889000" cy="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22320</xdr:rowOff>
    </xdr:from>
    <xdr:to>
      <xdr:col>55</xdr:col>
      <xdr:colOff>50800</xdr:colOff>
      <xdr:row>57</xdr:row>
      <xdr:rowOff>123920</xdr:rowOff>
    </xdr:to>
    <xdr:sp macro="" textlink="">
      <xdr:nvSpPr>
        <xdr:cNvPr id="368" name="楕円 367"/>
        <xdr:cNvSpPr/>
      </xdr:nvSpPr>
      <xdr:spPr>
        <a:xfrm>
          <a:off x="10426700" y="97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747</xdr:rowOff>
    </xdr:from>
    <xdr:ext cx="534377" cy="259045"/>
    <xdr:sp macro="" textlink="">
      <xdr:nvSpPr>
        <xdr:cNvPr id="369" name="農林水産業費該当値テキスト"/>
        <xdr:cNvSpPr txBox="1"/>
      </xdr:nvSpPr>
      <xdr:spPr>
        <a:xfrm>
          <a:off x="10528300" y="9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147955</xdr:rowOff>
    </xdr:from>
    <xdr:to>
      <xdr:col>50</xdr:col>
      <xdr:colOff>165100</xdr:colOff>
      <xdr:row>57</xdr:row>
      <xdr:rowOff>78105</xdr:rowOff>
    </xdr:to>
    <xdr:sp macro="" textlink="">
      <xdr:nvSpPr>
        <xdr:cNvPr id="370" name="楕円 369"/>
        <xdr:cNvSpPr/>
      </xdr:nvSpPr>
      <xdr:spPr>
        <a:xfrm>
          <a:off x="9588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69232</xdr:rowOff>
    </xdr:from>
    <xdr:ext cx="534377" cy="259045"/>
    <xdr:sp macro="" textlink="">
      <xdr:nvSpPr>
        <xdr:cNvPr id="371" name="テキスト ボックス 370"/>
        <xdr:cNvSpPr txBox="1"/>
      </xdr:nvSpPr>
      <xdr:spPr>
        <a:xfrm>
          <a:off x="9372111" y="98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126314</xdr:rowOff>
    </xdr:from>
    <xdr:to>
      <xdr:col>46</xdr:col>
      <xdr:colOff>38100</xdr:colOff>
      <xdr:row>57</xdr:row>
      <xdr:rowOff>56464</xdr:rowOff>
    </xdr:to>
    <xdr:sp macro="" textlink="">
      <xdr:nvSpPr>
        <xdr:cNvPr id="372" name="楕円 371"/>
        <xdr:cNvSpPr/>
      </xdr:nvSpPr>
      <xdr:spPr>
        <a:xfrm>
          <a:off x="8699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47591</xdr:rowOff>
    </xdr:from>
    <xdr:ext cx="534377" cy="259045"/>
    <xdr:sp macro="" textlink="">
      <xdr:nvSpPr>
        <xdr:cNvPr id="373" name="テキスト ボックス 372"/>
        <xdr:cNvSpPr txBox="1"/>
      </xdr:nvSpPr>
      <xdr:spPr>
        <a:xfrm>
          <a:off x="8483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142469</xdr:rowOff>
    </xdr:from>
    <xdr:to>
      <xdr:col>41</xdr:col>
      <xdr:colOff>101600</xdr:colOff>
      <xdr:row>57</xdr:row>
      <xdr:rowOff>72619</xdr:rowOff>
    </xdr:to>
    <xdr:sp macro="" textlink="">
      <xdr:nvSpPr>
        <xdr:cNvPr id="374" name="楕円 373"/>
        <xdr:cNvSpPr/>
      </xdr:nvSpPr>
      <xdr:spPr>
        <a:xfrm>
          <a:off x="7810500" y="97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63746</xdr:rowOff>
    </xdr:from>
    <xdr:ext cx="534377" cy="259045"/>
    <xdr:sp macro="" textlink="">
      <xdr:nvSpPr>
        <xdr:cNvPr id="375" name="テキスト ボックス 374"/>
        <xdr:cNvSpPr txBox="1"/>
      </xdr:nvSpPr>
      <xdr:spPr>
        <a:xfrm>
          <a:off x="7594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15919</xdr:rowOff>
    </xdr:from>
    <xdr:to>
      <xdr:col>36</xdr:col>
      <xdr:colOff>165100</xdr:colOff>
      <xdr:row>57</xdr:row>
      <xdr:rowOff>117519</xdr:rowOff>
    </xdr:to>
    <xdr:sp macro="" textlink="">
      <xdr:nvSpPr>
        <xdr:cNvPr id="376" name="楕円 375"/>
        <xdr:cNvSpPr/>
      </xdr:nvSpPr>
      <xdr:spPr>
        <a:xfrm>
          <a:off x="6921500" y="97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134046</xdr:rowOff>
    </xdr:from>
    <xdr:ext cx="534377" cy="259045"/>
    <xdr:sp macro="" textlink="">
      <xdr:nvSpPr>
        <xdr:cNvPr id="377" name="テキスト ボックス 376"/>
        <xdr:cNvSpPr txBox="1"/>
      </xdr:nvSpPr>
      <xdr:spPr>
        <a:xfrm>
          <a:off x="6705111" y="95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78036</xdr:rowOff>
    </xdr:from>
    <xdr:to>
      <xdr:col>55</xdr:col>
      <xdr:colOff>0</xdr:colOff>
      <xdr:row>78</xdr:row>
      <xdr:rowOff>107429</xdr:rowOff>
    </xdr:to>
    <xdr:cxnSp macro="">
      <xdr:nvCxnSpPr>
        <xdr:cNvPr id="406" name="直線コネクタ 405"/>
        <xdr:cNvCxnSpPr/>
      </xdr:nvCxnSpPr>
      <xdr:spPr>
        <a:xfrm>
          <a:off x="9639300" y="13451136"/>
          <a:ext cx="8382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75388</xdr:rowOff>
    </xdr:from>
    <xdr:to>
      <xdr:col>50</xdr:col>
      <xdr:colOff>114300</xdr:colOff>
      <xdr:row>78</xdr:row>
      <xdr:rowOff>78036</xdr:rowOff>
    </xdr:to>
    <xdr:cxnSp macro="">
      <xdr:nvCxnSpPr>
        <xdr:cNvPr id="409" name="直線コネクタ 408"/>
        <xdr:cNvCxnSpPr/>
      </xdr:nvCxnSpPr>
      <xdr:spPr>
        <a:xfrm>
          <a:off x="8750300" y="1344848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63272</xdr:rowOff>
    </xdr:from>
    <xdr:to>
      <xdr:col>45</xdr:col>
      <xdr:colOff>177800</xdr:colOff>
      <xdr:row>78</xdr:row>
      <xdr:rowOff>75388</xdr:rowOff>
    </xdr:to>
    <xdr:cxnSp macro="">
      <xdr:nvCxnSpPr>
        <xdr:cNvPr id="412" name="直線コネクタ 411"/>
        <xdr:cNvCxnSpPr/>
      </xdr:nvCxnSpPr>
      <xdr:spPr>
        <a:xfrm>
          <a:off x="7861300" y="1343637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63272</xdr:rowOff>
    </xdr:from>
    <xdr:to>
      <xdr:col>41</xdr:col>
      <xdr:colOff>50800</xdr:colOff>
      <xdr:row>78</xdr:row>
      <xdr:rowOff>85541</xdr:rowOff>
    </xdr:to>
    <xdr:cxnSp macro="">
      <xdr:nvCxnSpPr>
        <xdr:cNvPr id="415" name="直線コネクタ 414"/>
        <xdr:cNvCxnSpPr/>
      </xdr:nvCxnSpPr>
      <xdr:spPr>
        <a:xfrm flipV="1">
          <a:off x="6972300" y="13436372"/>
          <a:ext cx="889000" cy="2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56629</xdr:rowOff>
    </xdr:from>
    <xdr:to>
      <xdr:col>55</xdr:col>
      <xdr:colOff>50800</xdr:colOff>
      <xdr:row>78</xdr:row>
      <xdr:rowOff>158229</xdr:rowOff>
    </xdr:to>
    <xdr:sp macro="" textlink="">
      <xdr:nvSpPr>
        <xdr:cNvPr id="425" name="楕円 424"/>
        <xdr:cNvSpPr/>
      </xdr:nvSpPr>
      <xdr:spPr>
        <a:xfrm>
          <a:off x="10426700" y="134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143006</xdr:rowOff>
    </xdr:from>
    <xdr:ext cx="469744" cy="259045"/>
    <xdr:sp macro="" textlink="">
      <xdr:nvSpPr>
        <xdr:cNvPr id="426" name="商工費該当値テキスト"/>
        <xdr:cNvSpPr txBox="1"/>
      </xdr:nvSpPr>
      <xdr:spPr>
        <a:xfrm>
          <a:off x="10528300" y="1334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27236</xdr:rowOff>
    </xdr:from>
    <xdr:to>
      <xdr:col>50</xdr:col>
      <xdr:colOff>165100</xdr:colOff>
      <xdr:row>78</xdr:row>
      <xdr:rowOff>128836</xdr:rowOff>
    </xdr:to>
    <xdr:sp macro="" textlink="">
      <xdr:nvSpPr>
        <xdr:cNvPr id="427" name="楕円 426"/>
        <xdr:cNvSpPr/>
      </xdr:nvSpPr>
      <xdr:spPr>
        <a:xfrm>
          <a:off x="9588500" y="134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119963</xdr:rowOff>
    </xdr:from>
    <xdr:ext cx="469744" cy="259045"/>
    <xdr:sp macro="" textlink="">
      <xdr:nvSpPr>
        <xdr:cNvPr id="428" name="テキスト ボックス 427"/>
        <xdr:cNvSpPr txBox="1"/>
      </xdr:nvSpPr>
      <xdr:spPr>
        <a:xfrm>
          <a:off x="9404428" y="134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24588</xdr:rowOff>
    </xdr:from>
    <xdr:to>
      <xdr:col>46</xdr:col>
      <xdr:colOff>38100</xdr:colOff>
      <xdr:row>78</xdr:row>
      <xdr:rowOff>126188</xdr:rowOff>
    </xdr:to>
    <xdr:sp macro="" textlink="">
      <xdr:nvSpPr>
        <xdr:cNvPr id="429" name="楕円 428"/>
        <xdr:cNvSpPr/>
      </xdr:nvSpPr>
      <xdr:spPr>
        <a:xfrm>
          <a:off x="8699500" y="133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117315</xdr:rowOff>
    </xdr:from>
    <xdr:ext cx="469744" cy="259045"/>
    <xdr:sp macro="" textlink="">
      <xdr:nvSpPr>
        <xdr:cNvPr id="430" name="テキスト ボックス 429"/>
        <xdr:cNvSpPr txBox="1"/>
      </xdr:nvSpPr>
      <xdr:spPr>
        <a:xfrm>
          <a:off x="8515428" y="134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12472</xdr:rowOff>
    </xdr:from>
    <xdr:to>
      <xdr:col>41</xdr:col>
      <xdr:colOff>101600</xdr:colOff>
      <xdr:row>78</xdr:row>
      <xdr:rowOff>114072</xdr:rowOff>
    </xdr:to>
    <xdr:sp macro="" textlink="">
      <xdr:nvSpPr>
        <xdr:cNvPr id="431" name="楕円 430"/>
        <xdr:cNvSpPr/>
      </xdr:nvSpPr>
      <xdr:spPr>
        <a:xfrm>
          <a:off x="7810500" y="133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105199</xdr:rowOff>
    </xdr:from>
    <xdr:ext cx="469744" cy="259045"/>
    <xdr:sp macro="" textlink="">
      <xdr:nvSpPr>
        <xdr:cNvPr id="432" name="テキスト ボックス 431"/>
        <xdr:cNvSpPr txBox="1"/>
      </xdr:nvSpPr>
      <xdr:spPr>
        <a:xfrm>
          <a:off x="7626428" y="134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34741</xdr:rowOff>
    </xdr:from>
    <xdr:to>
      <xdr:col>36</xdr:col>
      <xdr:colOff>165100</xdr:colOff>
      <xdr:row>78</xdr:row>
      <xdr:rowOff>136341</xdr:rowOff>
    </xdr:to>
    <xdr:sp macro="" textlink="">
      <xdr:nvSpPr>
        <xdr:cNvPr id="433" name="楕円 432"/>
        <xdr:cNvSpPr/>
      </xdr:nvSpPr>
      <xdr:spPr>
        <a:xfrm>
          <a:off x="6921500" y="134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127468</xdr:rowOff>
    </xdr:from>
    <xdr:ext cx="469744" cy="259045"/>
    <xdr:sp macro="" textlink="">
      <xdr:nvSpPr>
        <xdr:cNvPr id="434" name="テキスト ボックス 433"/>
        <xdr:cNvSpPr txBox="1"/>
      </xdr:nvSpPr>
      <xdr:spPr>
        <a:xfrm>
          <a:off x="6737428" y="1350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69545</xdr:rowOff>
    </xdr:from>
    <xdr:to>
      <xdr:col>55</xdr:col>
      <xdr:colOff>0</xdr:colOff>
      <xdr:row>95</xdr:row>
      <xdr:rowOff>78333</xdr:rowOff>
    </xdr:to>
    <xdr:cxnSp macro="">
      <xdr:nvCxnSpPr>
        <xdr:cNvPr id="463" name="直線コネクタ 462"/>
        <xdr:cNvCxnSpPr/>
      </xdr:nvCxnSpPr>
      <xdr:spPr>
        <a:xfrm flipV="1">
          <a:off x="9639300" y="16357295"/>
          <a:ext cx="8382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78333</xdr:rowOff>
    </xdr:from>
    <xdr:to>
      <xdr:col>50</xdr:col>
      <xdr:colOff>114300</xdr:colOff>
      <xdr:row>95</xdr:row>
      <xdr:rowOff>155981</xdr:rowOff>
    </xdr:to>
    <xdr:cxnSp macro="">
      <xdr:nvCxnSpPr>
        <xdr:cNvPr id="466" name="直線コネクタ 465"/>
        <xdr:cNvCxnSpPr/>
      </xdr:nvCxnSpPr>
      <xdr:spPr>
        <a:xfrm flipV="1">
          <a:off x="8750300" y="16366083"/>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153124</xdr:rowOff>
    </xdr:from>
    <xdr:to>
      <xdr:col>45</xdr:col>
      <xdr:colOff>177800</xdr:colOff>
      <xdr:row>95</xdr:row>
      <xdr:rowOff>155981</xdr:rowOff>
    </xdr:to>
    <xdr:cxnSp macro="">
      <xdr:nvCxnSpPr>
        <xdr:cNvPr id="469" name="直線コネクタ 468"/>
        <xdr:cNvCxnSpPr/>
      </xdr:nvCxnSpPr>
      <xdr:spPr>
        <a:xfrm>
          <a:off x="7861300" y="164408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153124</xdr:rowOff>
    </xdr:from>
    <xdr:to>
      <xdr:col>41</xdr:col>
      <xdr:colOff>50800</xdr:colOff>
      <xdr:row>96</xdr:row>
      <xdr:rowOff>38875</xdr:rowOff>
    </xdr:to>
    <xdr:cxnSp macro="">
      <xdr:nvCxnSpPr>
        <xdr:cNvPr id="472" name="直線コネクタ 471"/>
        <xdr:cNvCxnSpPr/>
      </xdr:nvCxnSpPr>
      <xdr:spPr>
        <a:xfrm flipV="1">
          <a:off x="6972300" y="16440874"/>
          <a:ext cx="889000" cy="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18745</xdr:rowOff>
    </xdr:from>
    <xdr:to>
      <xdr:col>55</xdr:col>
      <xdr:colOff>50800</xdr:colOff>
      <xdr:row>95</xdr:row>
      <xdr:rowOff>120345</xdr:rowOff>
    </xdr:to>
    <xdr:sp macro="" textlink="">
      <xdr:nvSpPr>
        <xdr:cNvPr id="482" name="楕円 481"/>
        <xdr:cNvSpPr/>
      </xdr:nvSpPr>
      <xdr:spPr>
        <a:xfrm>
          <a:off x="10426700" y="163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41622</xdr:rowOff>
    </xdr:from>
    <xdr:ext cx="534377" cy="259045"/>
    <xdr:sp macro="" textlink="">
      <xdr:nvSpPr>
        <xdr:cNvPr id="483" name="土木費該当値テキスト"/>
        <xdr:cNvSpPr txBox="1"/>
      </xdr:nvSpPr>
      <xdr:spPr>
        <a:xfrm>
          <a:off x="10528300" y="161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27533</xdr:rowOff>
    </xdr:from>
    <xdr:to>
      <xdr:col>50</xdr:col>
      <xdr:colOff>165100</xdr:colOff>
      <xdr:row>95</xdr:row>
      <xdr:rowOff>129133</xdr:rowOff>
    </xdr:to>
    <xdr:sp macro="" textlink="">
      <xdr:nvSpPr>
        <xdr:cNvPr id="484" name="楕円 483"/>
        <xdr:cNvSpPr/>
      </xdr:nvSpPr>
      <xdr:spPr>
        <a:xfrm>
          <a:off x="9588500" y="163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145660</xdr:rowOff>
    </xdr:from>
    <xdr:ext cx="534377" cy="259045"/>
    <xdr:sp macro="" textlink="">
      <xdr:nvSpPr>
        <xdr:cNvPr id="485" name="テキスト ボックス 484"/>
        <xdr:cNvSpPr txBox="1"/>
      </xdr:nvSpPr>
      <xdr:spPr>
        <a:xfrm>
          <a:off x="9372111" y="1609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105181</xdr:rowOff>
    </xdr:from>
    <xdr:to>
      <xdr:col>46</xdr:col>
      <xdr:colOff>38100</xdr:colOff>
      <xdr:row>96</xdr:row>
      <xdr:rowOff>35331</xdr:rowOff>
    </xdr:to>
    <xdr:sp macro="" textlink="">
      <xdr:nvSpPr>
        <xdr:cNvPr id="486" name="楕円 485"/>
        <xdr:cNvSpPr/>
      </xdr:nvSpPr>
      <xdr:spPr>
        <a:xfrm>
          <a:off x="8699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26458</xdr:rowOff>
    </xdr:from>
    <xdr:ext cx="534377" cy="259045"/>
    <xdr:sp macro="" textlink="">
      <xdr:nvSpPr>
        <xdr:cNvPr id="487" name="テキスト ボックス 486"/>
        <xdr:cNvSpPr txBox="1"/>
      </xdr:nvSpPr>
      <xdr:spPr>
        <a:xfrm>
          <a:off x="8483111" y="164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102324</xdr:rowOff>
    </xdr:from>
    <xdr:to>
      <xdr:col>41</xdr:col>
      <xdr:colOff>101600</xdr:colOff>
      <xdr:row>96</xdr:row>
      <xdr:rowOff>32474</xdr:rowOff>
    </xdr:to>
    <xdr:sp macro="" textlink="">
      <xdr:nvSpPr>
        <xdr:cNvPr id="488" name="楕円 487"/>
        <xdr:cNvSpPr/>
      </xdr:nvSpPr>
      <xdr:spPr>
        <a:xfrm>
          <a:off x="7810500" y="163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23601</xdr:rowOff>
    </xdr:from>
    <xdr:ext cx="534377" cy="259045"/>
    <xdr:sp macro="" textlink="">
      <xdr:nvSpPr>
        <xdr:cNvPr id="489" name="テキスト ボックス 488"/>
        <xdr:cNvSpPr txBox="1"/>
      </xdr:nvSpPr>
      <xdr:spPr>
        <a:xfrm>
          <a:off x="7594111" y="164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159525</xdr:rowOff>
    </xdr:from>
    <xdr:to>
      <xdr:col>36</xdr:col>
      <xdr:colOff>165100</xdr:colOff>
      <xdr:row>96</xdr:row>
      <xdr:rowOff>89675</xdr:rowOff>
    </xdr:to>
    <xdr:sp macro="" textlink="">
      <xdr:nvSpPr>
        <xdr:cNvPr id="490" name="楕円 489"/>
        <xdr:cNvSpPr/>
      </xdr:nvSpPr>
      <xdr:spPr>
        <a:xfrm>
          <a:off x="6921500" y="164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80802</xdr:rowOff>
    </xdr:from>
    <xdr:ext cx="534377" cy="259045"/>
    <xdr:sp macro="" textlink="">
      <xdr:nvSpPr>
        <xdr:cNvPr id="491" name="テキスト ボックス 490"/>
        <xdr:cNvSpPr txBox="1"/>
      </xdr:nvSpPr>
      <xdr:spPr>
        <a:xfrm>
          <a:off x="6705111" y="165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97637</xdr:rowOff>
    </xdr:from>
    <xdr:to>
      <xdr:col>85</xdr:col>
      <xdr:colOff>127000</xdr:colOff>
      <xdr:row>33</xdr:row>
      <xdr:rowOff>10038</xdr:rowOff>
    </xdr:to>
    <xdr:cxnSp macro="">
      <xdr:nvCxnSpPr>
        <xdr:cNvPr id="519" name="直線コネクタ 518"/>
        <xdr:cNvCxnSpPr/>
      </xdr:nvCxnSpPr>
      <xdr:spPr>
        <a:xfrm flipV="1">
          <a:off x="15481300" y="5584037"/>
          <a:ext cx="8382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10038</xdr:rowOff>
    </xdr:from>
    <xdr:to>
      <xdr:col>81</xdr:col>
      <xdr:colOff>50800</xdr:colOff>
      <xdr:row>34</xdr:row>
      <xdr:rowOff>29423</xdr:rowOff>
    </xdr:to>
    <xdr:cxnSp macro="">
      <xdr:nvCxnSpPr>
        <xdr:cNvPr id="522" name="直線コネクタ 521"/>
        <xdr:cNvCxnSpPr/>
      </xdr:nvCxnSpPr>
      <xdr:spPr>
        <a:xfrm flipV="1">
          <a:off x="14592300" y="5667888"/>
          <a:ext cx="889000" cy="19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167726</xdr:rowOff>
    </xdr:from>
    <xdr:to>
      <xdr:col>76</xdr:col>
      <xdr:colOff>114300</xdr:colOff>
      <xdr:row>34</xdr:row>
      <xdr:rowOff>29423</xdr:rowOff>
    </xdr:to>
    <xdr:cxnSp macro="">
      <xdr:nvCxnSpPr>
        <xdr:cNvPr id="525" name="直線コネクタ 524"/>
        <xdr:cNvCxnSpPr/>
      </xdr:nvCxnSpPr>
      <xdr:spPr>
        <a:xfrm>
          <a:off x="13703300" y="5654126"/>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65954</xdr:rowOff>
    </xdr:from>
    <xdr:to>
      <xdr:col>71</xdr:col>
      <xdr:colOff>177800</xdr:colOff>
      <xdr:row>32</xdr:row>
      <xdr:rowOff>167726</xdr:rowOff>
    </xdr:to>
    <xdr:cxnSp macro="">
      <xdr:nvCxnSpPr>
        <xdr:cNvPr id="528" name="直線コネクタ 527"/>
        <xdr:cNvCxnSpPr/>
      </xdr:nvCxnSpPr>
      <xdr:spPr>
        <a:xfrm>
          <a:off x="12814300" y="5380904"/>
          <a:ext cx="889000" cy="27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46837</xdr:rowOff>
    </xdr:from>
    <xdr:to>
      <xdr:col>85</xdr:col>
      <xdr:colOff>177800</xdr:colOff>
      <xdr:row>32</xdr:row>
      <xdr:rowOff>148437</xdr:rowOff>
    </xdr:to>
    <xdr:sp macro="" textlink="">
      <xdr:nvSpPr>
        <xdr:cNvPr id="538" name="楕円 537"/>
        <xdr:cNvSpPr/>
      </xdr:nvSpPr>
      <xdr:spPr>
        <a:xfrm>
          <a:off x="16268700" y="55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69714</xdr:rowOff>
    </xdr:from>
    <xdr:ext cx="534377" cy="259045"/>
    <xdr:sp macro="" textlink="">
      <xdr:nvSpPr>
        <xdr:cNvPr id="539" name="消防費該当値テキスト"/>
        <xdr:cNvSpPr txBox="1"/>
      </xdr:nvSpPr>
      <xdr:spPr>
        <a:xfrm>
          <a:off x="16370300" y="53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130688</xdr:rowOff>
    </xdr:from>
    <xdr:to>
      <xdr:col>81</xdr:col>
      <xdr:colOff>101600</xdr:colOff>
      <xdr:row>33</xdr:row>
      <xdr:rowOff>60838</xdr:rowOff>
    </xdr:to>
    <xdr:sp macro="" textlink="">
      <xdr:nvSpPr>
        <xdr:cNvPr id="540" name="楕円 539"/>
        <xdr:cNvSpPr/>
      </xdr:nvSpPr>
      <xdr:spPr>
        <a:xfrm>
          <a:off x="15430500" y="56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77365</xdr:rowOff>
    </xdr:from>
    <xdr:ext cx="534377" cy="259045"/>
    <xdr:sp macro="" textlink="">
      <xdr:nvSpPr>
        <xdr:cNvPr id="541" name="テキスト ボックス 540"/>
        <xdr:cNvSpPr txBox="1"/>
      </xdr:nvSpPr>
      <xdr:spPr>
        <a:xfrm>
          <a:off x="15214111" y="53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150073</xdr:rowOff>
    </xdr:from>
    <xdr:to>
      <xdr:col>76</xdr:col>
      <xdr:colOff>165100</xdr:colOff>
      <xdr:row>34</xdr:row>
      <xdr:rowOff>80223</xdr:rowOff>
    </xdr:to>
    <xdr:sp macro="" textlink="">
      <xdr:nvSpPr>
        <xdr:cNvPr id="542" name="楕円 541"/>
        <xdr:cNvSpPr/>
      </xdr:nvSpPr>
      <xdr:spPr>
        <a:xfrm>
          <a:off x="14541500" y="5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96750</xdr:rowOff>
    </xdr:from>
    <xdr:ext cx="534377" cy="259045"/>
    <xdr:sp macro="" textlink="">
      <xdr:nvSpPr>
        <xdr:cNvPr id="543" name="テキスト ボックス 542"/>
        <xdr:cNvSpPr txBox="1"/>
      </xdr:nvSpPr>
      <xdr:spPr>
        <a:xfrm>
          <a:off x="14325111" y="55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116926</xdr:rowOff>
    </xdr:from>
    <xdr:to>
      <xdr:col>72</xdr:col>
      <xdr:colOff>38100</xdr:colOff>
      <xdr:row>33</xdr:row>
      <xdr:rowOff>47076</xdr:rowOff>
    </xdr:to>
    <xdr:sp macro="" textlink="">
      <xdr:nvSpPr>
        <xdr:cNvPr id="544" name="楕円 543"/>
        <xdr:cNvSpPr/>
      </xdr:nvSpPr>
      <xdr:spPr>
        <a:xfrm>
          <a:off x="13652500" y="5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63603</xdr:rowOff>
    </xdr:from>
    <xdr:ext cx="534377" cy="259045"/>
    <xdr:sp macro="" textlink="">
      <xdr:nvSpPr>
        <xdr:cNvPr id="545" name="テキスト ボックス 544"/>
        <xdr:cNvSpPr txBox="1"/>
      </xdr:nvSpPr>
      <xdr:spPr>
        <a:xfrm>
          <a:off x="13436111" y="53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15154</xdr:rowOff>
    </xdr:from>
    <xdr:to>
      <xdr:col>67</xdr:col>
      <xdr:colOff>101600</xdr:colOff>
      <xdr:row>31</xdr:row>
      <xdr:rowOff>116754</xdr:rowOff>
    </xdr:to>
    <xdr:sp macro="" textlink="">
      <xdr:nvSpPr>
        <xdr:cNvPr id="546" name="楕円 545"/>
        <xdr:cNvSpPr/>
      </xdr:nvSpPr>
      <xdr:spPr>
        <a:xfrm>
          <a:off x="12763500" y="53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133281</xdr:rowOff>
    </xdr:from>
    <xdr:ext cx="534377" cy="259045"/>
    <xdr:sp macro="" textlink="">
      <xdr:nvSpPr>
        <xdr:cNvPr id="547" name="テキスト ボックス 546"/>
        <xdr:cNvSpPr txBox="1"/>
      </xdr:nvSpPr>
      <xdr:spPr>
        <a:xfrm>
          <a:off x="12547111" y="51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106058</xdr:rowOff>
    </xdr:from>
    <xdr:to>
      <xdr:col>85</xdr:col>
      <xdr:colOff>127000</xdr:colOff>
      <xdr:row>57</xdr:row>
      <xdr:rowOff>113144</xdr:rowOff>
    </xdr:to>
    <xdr:cxnSp macro="">
      <xdr:nvCxnSpPr>
        <xdr:cNvPr id="577" name="直線コネクタ 576"/>
        <xdr:cNvCxnSpPr/>
      </xdr:nvCxnSpPr>
      <xdr:spPr>
        <a:xfrm>
          <a:off x="15481300" y="9707258"/>
          <a:ext cx="838200" cy="1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106058</xdr:rowOff>
    </xdr:from>
    <xdr:to>
      <xdr:col>81</xdr:col>
      <xdr:colOff>50800</xdr:colOff>
      <xdr:row>56</xdr:row>
      <xdr:rowOff>131242</xdr:rowOff>
    </xdr:to>
    <xdr:cxnSp macro="">
      <xdr:nvCxnSpPr>
        <xdr:cNvPr id="580" name="直線コネクタ 579"/>
        <xdr:cNvCxnSpPr/>
      </xdr:nvCxnSpPr>
      <xdr:spPr>
        <a:xfrm flipV="1">
          <a:off x="14592300" y="9707258"/>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30962</xdr:rowOff>
    </xdr:from>
    <xdr:to>
      <xdr:col>76</xdr:col>
      <xdr:colOff>114300</xdr:colOff>
      <xdr:row>56</xdr:row>
      <xdr:rowOff>131242</xdr:rowOff>
    </xdr:to>
    <xdr:cxnSp macro="">
      <xdr:nvCxnSpPr>
        <xdr:cNvPr id="583" name="直線コネクタ 582"/>
        <xdr:cNvCxnSpPr/>
      </xdr:nvCxnSpPr>
      <xdr:spPr>
        <a:xfrm>
          <a:off x="13703300" y="9117812"/>
          <a:ext cx="889000" cy="6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30962</xdr:rowOff>
    </xdr:from>
    <xdr:to>
      <xdr:col>71</xdr:col>
      <xdr:colOff>177800</xdr:colOff>
      <xdr:row>55</xdr:row>
      <xdr:rowOff>46945</xdr:rowOff>
    </xdr:to>
    <xdr:cxnSp macro="">
      <xdr:nvCxnSpPr>
        <xdr:cNvPr id="586" name="直線コネクタ 585"/>
        <xdr:cNvCxnSpPr/>
      </xdr:nvCxnSpPr>
      <xdr:spPr>
        <a:xfrm flipV="1">
          <a:off x="12814300" y="9117812"/>
          <a:ext cx="889000" cy="3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62344</xdr:rowOff>
    </xdr:from>
    <xdr:to>
      <xdr:col>85</xdr:col>
      <xdr:colOff>177800</xdr:colOff>
      <xdr:row>57</xdr:row>
      <xdr:rowOff>163944</xdr:rowOff>
    </xdr:to>
    <xdr:sp macro="" textlink="">
      <xdr:nvSpPr>
        <xdr:cNvPr id="596" name="楕円 595"/>
        <xdr:cNvSpPr/>
      </xdr:nvSpPr>
      <xdr:spPr>
        <a:xfrm>
          <a:off x="16268700" y="98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40771</xdr:rowOff>
    </xdr:from>
    <xdr:ext cx="534377" cy="259045"/>
    <xdr:sp macro="" textlink="">
      <xdr:nvSpPr>
        <xdr:cNvPr id="597" name="教育費該当値テキスト"/>
        <xdr:cNvSpPr txBox="1"/>
      </xdr:nvSpPr>
      <xdr:spPr>
        <a:xfrm>
          <a:off x="16370300"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55258</xdr:rowOff>
    </xdr:from>
    <xdr:to>
      <xdr:col>81</xdr:col>
      <xdr:colOff>101600</xdr:colOff>
      <xdr:row>56</xdr:row>
      <xdr:rowOff>156858</xdr:rowOff>
    </xdr:to>
    <xdr:sp macro="" textlink="">
      <xdr:nvSpPr>
        <xdr:cNvPr id="598" name="楕円 597"/>
        <xdr:cNvSpPr/>
      </xdr:nvSpPr>
      <xdr:spPr>
        <a:xfrm>
          <a:off x="15430500" y="96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147985</xdr:rowOff>
    </xdr:from>
    <xdr:ext cx="534377" cy="259045"/>
    <xdr:sp macro="" textlink="">
      <xdr:nvSpPr>
        <xdr:cNvPr id="599" name="テキスト ボックス 598"/>
        <xdr:cNvSpPr txBox="1"/>
      </xdr:nvSpPr>
      <xdr:spPr>
        <a:xfrm>
          <a:off x="15214111" y="97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80442</xdr:rowOff>
    </xdr:from>
    <xdr:to>
      <xdr:col>76</xdr:col>
      <xdr:colOff>165100</xdr:colOff>
      <xdr:row>57</xdr:row>
      <xdr:rowOff>10592</xdr:rowOff>
    </xdr:to>
    <xdr:sp macro="" textlink="">
      <xdr:nvSpPr>
        <xdr:cNvPr id="600" name="楕円 599"/>
        <xdr:cNvSpPr/>
      </xdr:nvSpPr>
      <xdr:spPr>
        <a:xfrm>
          <a:off x="145415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1719</xdr:rowOff>
    </xdr:from>
    <xdr:ext cx="534377" cy="259045"/>
    <xdr:sp macro="" textlink="">
      <xdr:nvSpPr>
        <xdr:cNvPr id="601" name="テキスト ボックス 600"/>
        <xdr:cNvSpPr txBox="1"/>
      </xdr:nvSpPr>
      <xdr:spPr>
        <a:xfrm>
          <a:off x="14325111" y="97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151612</xdr:rowOff>
    </xdr:from>
    <xdr:to>
      <xdr:col>72</xdr:col>
      <xdr:colOff>38100</xdr:colOff>
      <xdr:row>53</xdr:row>
      <xdr:rowOff>81762</xdr:rowOff>
    </xdr:to>
    <xdr:sp macro="" textlink="">
      <xdr:nvSpPr>
        <xdr:cNvPr id="602" name="楕円 601"/>
        <xdr:cNvSpPr/>
      </xdr:nvSpPr>
      <xdr:spPr>
        <a:xfrm>
          <a:off x="13652500" y="90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98289</xdr:rowOff>
    </xdr:from>
    <xdr:ext cx="534377" cy="259045"/>
    <xdr:sp macro="" textlink="">
      <xdr:nvSpPr>
        <xdr:cNvPr id="603" name="テキスト ボックス 602"/>
        <xdr:cNvSpPr txBox="1"/>
      </xdr:nvSpPr>
      <xdr:spPr>
        <a:xfrm>
          <a:off x="13436111" y="88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167595</xdr:rowOff>
    </xdr:from>
    <xdr:to>
      <xdr:col>67</xdr:col>
      <xdr:colOff>101600</xdr:colOff>
      <xdr:row>55</xdr:row>
      <xdr:rowOff>97745</xdr:rowOff>
    </xdr:to>
    <xdr:sp macro="" textlink="">
      <xdr:nvSpPr>
        <xdr:cNvPr id="604" name="楕円 603"/>
        <xdr:cNvSpPr/>
      </xdr:nvSpPr>
      <xdr:spPr>
        <a:xfrm>
          <a:off x="12763500" y="94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114272</xdr:rowOff>
    </xdr:from>
    <xdr:ext cx="534377" cy="259045"/>
    <xdr:sp macro="" textlink="">
      <xdr:nvSpPr>
        <xdr:cNvPr id="605" name="テキスト ボックス 604"/>
        <xdr:cNvSpPr txBox="1"/>
      </xdr:nvSpPr>
      <xdr:spPr>
        <a:xfrm>
          <a:off x="12547111" y="9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138485</xdr:rowOff>
    </xdr:from>
    <xdr:to>
      <xdr:col>85</xdr:col>
      <xdr:colOff>127000</xdr:colOff>
      <xdr:row>78</xdr:row>
      <xdr:rowOff>139700</xdr:rowOff>
    </xdr:to>
    <xdr:cxnSp macro="">
      <xdr:nvCxnSpPr>
        <xdr:cNvPr id="632" name="直線コネクタ 631"/>
        <xdr:cNvCxnSpPr/>
      </xdr:nvCxnSpPr>
      <xdr:spPr>
        <a:xfrm flipV="1">
          <a:off x="15481300" y="13511585"/>
          <a:ext cx="8382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120607</xdr:rowOff>
    </xdr:from>
    <xdr:to>
      <xdr:col>76</xdr:col>
      <xdr:colOff>114300</xdr:colOff>
      <xdr:row>78</xdr:row>
      <xdr:rowOff>139700</xdr:rowOff>
    </xdr:to>
    <xdr:cxnSp macro="">
      <xdr:nvCxnSpPr>
        <xdr:cNvPr id="638" name="直線コネクタ 637"/>
        <xdr:cNvCxnSpPr/>
      </xdr:nvCxnSpPr>
      <xdr:spPr>
        <a:xfrm>
          <a:off x="13703300" y="13493707"/>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120607</xdr:rowOff>
    </xdr:from>
    <xdr:to>
      <xdr:col>71</xdr:col>
      <xdr:colOff>177800</xdr:colOff>
      <xdr:row>78</xdr:row>
      <xdr:rowOff>120808</xdr:rowOff>
    </xdr:to>
    <xdr:cxnSp macro="">
      <xdr:nvCxnSpPr>
        <xdr:cNvPr id="641" name="直線コネクタ 640"/>
        <xdr:cNvCxnSpPr/>
      </xdr:nvCxnSpPr>
      <xdr:spPr>
        <a:xfrm flipV="1">
          <a:off x="12814300" y="13493707"/>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87685</xdr:rowOff>
    </xdr:from>
    <xdr:to>
      <xdr:col>85</xdr:col>
      <xdr:colOff>177800</xdr:colOff>
      <xdr:row>79</xdr:row>
      <xdr:rowOff>17835</xdr:rowOff>
    </xdr:to>
    <xdr:sp macro="" textlink="">
      <xdr:nvSpPr>
        <xdr:cNvPr id="651" name="楕円 650"/>
        <xdr:cNvSpPr/>
      </xdr:nvSpPr>
      <xdr:spPr>
        <a:xfrm>
          <a:off x="16268700" y="134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13488</xdr:rowOff>
    </xdr:from>
    <xdr:ext cx="378565" cy="259045"/>
    <xdr:sp macro="" textlink="">
      <xdr:nvSpPr>
        <xdr:cNvPr id="652" name="災害復旧費該当値テキスト"/>
        <xdr:cNvSpPr txBox="1"/>
      </xdr:nvSpPr>
      <xdr:spPr>
        <a:xfrm>
          <a:off x="16370300" y="1338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69807</xdr:rowOff>
    </xdr:from>
    <xdr:to>
      <xdr:col>72</xdr:col>
      <xdr:colOff>38100</xdr:colOff>
      <xdr:row>78</xdr:row>
      <xdr:rowOff>171407</xdr:rowOff>
    </xdr:to>
    <xdr:sp macro="" textlink="">
      <xdr:nvSpPr>
        <xdr:cNvPr id="657" name="楕円 656"/>
        <xdr:cNvSpPr/>
      </xdr:nvSpPr>
      <xdr:spPr>
        <a:xfrm>
          <a:off x="13652500" y="134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162534</xdr:rowOff>
    </xdr:from>
    <xdr:ext cx="469744" cy="259045"/>
    <xdr:sp macro="" textlink="">
      <xdr:nvSpPr>
        <xdr:cNvPr id="658" name="テキスト ボックス 657"/>
        <xdr:cNvSpPr txBox="1"/>
      </xdr:nvSpPr>
      <xdr:spPr>
        <a:xfrm>
          <a:off x="13468428" y="1353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70008</xdr:rowOff>
    </xdr:from>
    <xdr:to>
      <xdr:col>67</xdr:col>
      <xdr:colOff>101600</xdr:colOff>
      <xdr:row>79</xdr:row>
      <xdr:rowOff>158</xdr:rowOff>
    </xdr:to>
    <xdr:sp macro="" textlink="">
      <xdr:nvSpPr>
        <xdr:cNvPr id="659" name="楕円 658"/>
        <xdr:cNvSpPr/>
      </xdr:nvSpPr>
      <xdr:spPr>
        <a:xfrm>
          <a:off x="12763500" y="134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162735</xdr:rowOff>
    </xdr:from>
    <xdr:ext cx="469744" cy="259045"/>
    <xdr:sp macro="" textlink="">
      <xdr:nvSpPr>
        <xdr:cNvPr id="660" name="テキスト ボックス 659"/>
        <xdr:cNvSpPr txBox="1"/>
      </xdr:nvSpPr>
      <xdr:spPr>
        <a:xfrm>
          <a:off x="12579428" y="135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146952</xdr:rowOff>
    </xdr:from>
    <xdr:to>
      <xdr:col>85</xdr:col>
      <xdr:colOff>127000</xdr:colOff>
      <xdr:row>92</xdr:row>
      <xdr:rowOff>167691</xdr:rowOff>
    </xdr:to>
    <xdr:cxnSp macro="">
      <xdr:nvCxnSpPr>
        <xdr:cNvPr id="689" name="直線コネクタ 688"/>
        <xdr:cNvCxnSpPr/>
      </xdr:nvCxnSpPr>
      <xdr:spPr>
        <a:xfrm>
          <a:off x="15481300" y="15920352"/>
          <a:ext cx="8382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146952</xdr:rowOff>
    </xdr:from>
    <xdr:to>
      <xdr:col>81</xdr:col>
      <xdr:colOff>50800</xdr:colOff>
      <xdr:row>93</xdr:row>
      <xdr:rowOff>28397</xdr:rowOff>
    </xdr:to>
    <xdr:cxnSp macro="">
      <xdr:nvCxnSpPr>
        <xdr:cNvPr id="692" name="直線コネクタ 691"/>
        <xdr:cNvCxnSpPr/>
      </xdr:nvCxnSpPr>
      <xdr:spPr>
        <a:xfrm flipV="1">
          <a:off x="14592300" y="15920352"/>
          <a:ext cx="889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28397</xdr:rowOff>
    </xdr:from>
    <xdr:to>
      <xdr:col>76</xdr:col>
      <xdr:colOff>114300</xdr:colOff>
      <xdr:row>93</xdr:row>
      <xdr:rowOff>32322</xdr:rowOff>
    </xdr:to>
    <xdr:cxnSp macro="">
      <xdr:nvCxnSpPr>
        <xdr:cNvPr id="695" name="直線コネクタ 694"/>
        <xdr:cNvCxnSpPr/>
      </xdr:nvCxnSpPr>
      <xdr:spPr>
        <a:xfrm flipV="1">
          <a:off x="13703300" y="15973247"/>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24307</xdr:rowOff>
    </xdr:from>
    <xdr:to>
      <xdr:col>71</xdr:col>
      <xdr:colOff>177800</xdr:colOff>
      <xdr:row>93</xdr:row>
      <xdr:rowOff>32322</xdr:rowOff>
    </xdr:to>
    <xdr:cxnSp macro="">
      <xdr:nvCxnSpPr>
        <xdr:cNvPr id="698" name="直線コネクタ 697"/>
        <xdr:cNvCxnSpPr/>
      </xdr:nvCxnSpPr>
      <xdr:spPr>
        <a:xfrm>
          <a:off x="12814300" y="15969157"/>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116891</xdr:rowOff>
    </xdr:from>
    <xdr:to>
      <xdr:col>85</xdr:col>
      <xdr:colOff>177800</xdr:colOff>
      <xdr:row>93</xdr:row>
      <xdr:rowOff>47041</xdr:rowOff>
    </xdr:to>
    <xdr:sp macro="" textlink="">
      <xdr:nvSpPr>
        <xdr:cNvPr id="708" name="楕円 707"/>
        <xdr:cNvSpPr/>
      </xdr:nvSpPr>
      <xdr:spPr>
        <a:xfrm>
          <a:off x="16268700" y="158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139768</xdr:rowOff>
    </xdr:from>
    <xdr:ext cx="534377" cy="259045"/>
    <xdr:sp macro="" textlink="">
      <xdr:nvSpPr>
        <xdr:cNvPr id="709" name="公債費該当値テキスト"/>
        <xdr:cNvSpPr txBox="1"/>
      </xdr:nvSpPr>
      <xdr:spPr>
        <a:xfrm>
          <a:off x="16370300" y="157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96152</xdr:rowOff>
    </xdr:from>
    <xdr:to>
      <xdr:col>81</xdr:col>
      <xdr:colOff>101600</xdr:colOff>
      <xdr:row>93</xdr:row>
      <xdr:rowOff>26302</xdr:rowOff>
    </xdr:to>
    <xdr:sp macro="" textlink="">
      <xdr:nvSpPr>
        <xdr:cNvPr id="710" name="楕円 709"/>
        <xdr:cNvSpPr/>
      </xdr:nvSpPr>
      <xdr:spPr>
        <a:xfrm>
          <a:off x="15430500" y="158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42829</xdr:rowOff>
    </xdr:from>
    <xdr:ext cx="534377" cy="259045"/>
    <xdr:sp macro="" textlink="">
      <xdr:nvSpPr>
        <xdr:cNvPr id="711" name="テキスト ボックス 710"/>
        <xdr:cNvSpPr txBox="1"/>
      </xdr:nvSpPr>
      <xdr:spPr>
        <a:xfrm>
          <a:off x="15214111"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149047</xdr:rowOff>
    </xdr:from>
    <xdr:to>
      <xdr:col>76</xdr:col>
      <xdr:colOff>165100</xdr:colOff>
      <xdr:row>93</xdr:row>
      <xdr:rowOff>79197</xdr:rowOff>
    </xdr:to>
    <xdr:sp macro="" textlink="">
      <xdr:nvSpPr>
        <xdr:cNvPr id="712" name="楕円 711"/>
        <xdr:cNvSpPr/>
      </xdr:nvSpPr>
      <xdr:spPr>
        <a:xfrm>
          <a:off x="14541500" y="159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95724</xdr:rowOff>
    </xdr:from>
    <xdr:ext cx="534377" cy="259045"/>
    <xdr:sp macro="" textlink="">
      <xdr:nvSpPr>
        <xdr:cNvPr id="713" name="テキスト ボックス 712"/>
        <xdr:cNvSpPr txBox="1"/>
      </xdr:nvSpPr>
      <xdr:spPr>
        <a:xfrm>
          <a:off x="14325111" y="156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152972</xdr:rowOff>
    </xdr:from>
    <xdr:to>
      <xdr:col>72</xdr:col>
      <xdr:colOff>38100</xdr:colOff>
      <xdr:row>93</xdr:row>
      <xdr:rowOff>83122</xdr:rowOff>
    </xdr:to>
    <xdr:sp macro="" textlink="">
      <xdr:nvSpPr>
        <xdr:cNvPr id="714" name="楕円 713"/>
        <xdr:cNvSpPr/>
      </xdr:nvSpPr>
      <xdr:spPr>
        <a:xfrm>
          <a:off x="13652500" y="159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99649</xdr:rowOff>
    </xdr:from>
    <xdr:ext cx="534377" cy="259045"/>
    <xdr:sp macro="" textlink="">
      <xdr:nvSpPr>
        <xdr:cNvPr id="715" name="テキスト ボックス 714"/>
        <xdr:cNvSpPr txBox="1"/>
      </xdr:nvSpPr>
      <xdr:spPr>
        <a:xfrm>
          <a:off x="13436111" y="157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144957</xdr:rowOff>
    </xdr:from>
    <xdr:to>
      <xdr:col>67</xdr:col>
      <xdr:colOff>101600</xdr:colOff>
      <xdr:row>93</xdr:row>
      <xdr:rowOff>75107</xdr:rowOff>
    </xdr:to>
    <xdr:sp macro="" textlink="">
      <xdr:nvSpPr>
        <xdr:cNvPr id="716" name="楕円 715"/>
        <xdr:cNvSpPr/>
      </xdr:nvSpPr>
      <xdr:spPr>
        <a:xfrm>
          <a:off x="12763500" y="15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91634</xdr:rowOff>
    </xdr:from>
    <xdr:ext cx="534377" cy="259045"/>
    <xdr:sp macro="" textlink="">
      <xdr:nvSpPr>
        <xdr:cNvPr id="717" name="テキスト ボックス 716"/>
        <xdr:cNvSpPr txBox="1"/>
      </xdr:nvSpPr>
      <xdr:spPr>
        <a:xfrm>
          <a:off x="12547111" y="156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年度は、総務費が前年度に比べ、また類似団体平均と比較しても大幅</a:t>
          </a:r>
          <a:r>
            <a:rPr kumimoji="1" lang="ja-JP" altLang="en-US" sz="1100">
              <a:solidFill>
                <a:schemeClr val="dk1"/>
              </a:solidFill>
              <a:effectLst/>
              <a:latin typeface="+mn-lt"/>
              <a:ea typeface="+mn-ea"/>
              <a:cs typeface="+mn-cs"/>
            </a:rPr>
            <a:t>に減少して</a:t>
          </a:r>
          <a:r>
            <a:rPr kumimoji="1" lang="ja-JP" altLang="ja-JP" sz="1100">
              <a:solidFill>
                <a:schemeClr val="dk1"/>
              </a:solidFill>
              <a:effectLst/>
              <a:latin typeface="+mn-lt"/>
              <a:ea typeface="+mn-ea"/>
              <a:cs typeface="+mn-cs"/>
            </a:rPr>
            <a:t>いる。これは、市役所新庁舎建設</a:t>
          </a:r>
          <a:r>
            <a:rPr kumimoji="1" lang="ja-JP" altLang="en-US" sz="1100">
              <a:solidFill>
                <a:schemeClr val="dk1"/>
              </a:solidFill>
              <a:effectLst/>
              <a:latin typeface="+mn-lt"/>
              <a:ea typeface="+mn-ea"/>
              <a:cs typeface="+mn-cs"/>
            </a:rPr>
            <a:t>が終了したことが</a:t>
          </a:r>
          <a:r>
            <a:rPr kumimoji="1" lang="ja-JP" altLang="ja-JP" sz="1100">
              <a:solidFill>
                <a:schemeClr val="dk1"/>
              </a:solidFill>
              <a:effectLst/>
              <a:latin typeface="+mn-lt"/>
              <a:ea typeface="+mn-ea"/>
              <a:cs typeface="+mn-cs"/>
            </a:rPr>
            <a:t>要因となっている。民生費、公債費及び消防費についても、類似団体平均と比較して高く、かつ住民一人当たりのコストが高額となっている。民生費（住民一人当たり</a:t>
          </a:r>
          <a:r>
            <a:rPr kumimoji="1" lang="en-US" altLang="ja-JP" sz="1100">
              <a:solidFill>
                <a:schemeClr val="dk1"/>
              </a:solidFill>
              <a:effectLst/>
              <a:latin typeface="+mn-lt"/>
              <a:ea typeface="+mn-ea"/>
              <a:cs typeface="+mn-cs"/>
            </a:rPr>
            <a:t>199,314</a:t>
          </a:r>
          <a:r>
            <a:rPr kumimoji="1" lang="ja-JP" altLang="ja-JP" sz="1100">
              <a:solidFill>
                <a:schemeClr val="dk1"/>
              </a:solidFill>
              <a:effectLst/>
              <a:latin typeface="+mn-lt"/>
              <a:ea typeface="+mn-ea"/>
              <a:cs typeface="+mn-cs"/>
            </a:rPr>
            <a:t>円）については、施設型給付費や障害福祉サービス費等の扶助費が年々増加しているものであり、公債費（住民一人当たり</a:t>
          </a:r>
          <a:r>
            <a:rPr kumimoji="1" lang="en-US" altLang="ja-JP" sz="1100">
              <a:solidFill>
                <a:schemeClr val="dk1"/>
              </a:solidFill>
              <a:effectLst/>
              <a:latin typeface="+mn-lt"/>
              <a:ea typeface="+mn-ea"/>
              <a:cs typeface="+mn-cs"/>
            </a:rPr>
            <a:t>84,796</a:t>
          </a:r>
          <a:r>
            <a:rPr kumimoji="1" lang="ja-JP" altLang="ja-JP" sz="1100">
              <a:solidFill>
                <a:schemeClr val="dk1"/>
              </a:solidFill>
              <a:effectLst/>
              <a:latin typeface="+mn-lt"/>
              <a:ea typeface="+mn-ea"/>
              <a:cs typeface="+mn-cs"/>
            </a:rPr>
            <a:t>円）については、現在</a:t>
          </a:r>
          <a:r>
            <a:rPr kumimoji="1" lang="ja-JP" altLang="en-US" sz="1100">
              <a:solidFill>
                <a:schemeClr val="dk1"/>
              </a:solidFill>
              <a:effectLst/>
              <a:latin typeface="+mn-lt"/>
              <a:ea typeface="+mn-ea"/>
              <a:cs typeface="+mn-cs"/>
            </a:rPr>
            <a:t>金木支所</a:t>
          </a:r>
          <a:r>
            <a:rPr kumimoji="1" lang="ja-JP" altLang="ja-JP" sz="1100">
              <a:solidFill>
                <a:schemeClr val="dk1"/>
              </a:solidFill>
              <a:effectLst/>
              <a:latin typeface="+mn-lt"/>
              <a:ea typeface="+mn-ea"/>
              <a:cs typeface="+mn-cs"/>
            </a:rPr>
            <a:t>新庁舎建設などの大型事業を行っているところであり、今後も高い水準で推移していくものと予想されるため、新規の建設事業を厳選し、市債の新規発行を最小限に抑制していくことが必要である。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は黒字で推移しているものの、実質単年度収支は赤字が続いている。また、財政調整基金の残高も標準財政規模に比べ低い水準で推移している。今後は公債費の増加等でより厳しい財政運営を強いられる見込みであるため、事務事業の見直し等を徹底し、安定した財政運営を行っていくとともに、財政調整基金は最低水準の取崩しに努め、決算剰余金を中心とした積立により残高を増加させ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特別会計（企業会計含む）で赤字決算であったが、その後の歳入確保、歳出抑制、経営改善等により、現在では全会計において黒字決算を維持している。今後も全会計において黒字決算を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5"/>
      <c r="DK3" s="185"/>
      <c r="DL3" s="185"/>
      <c r="DM3" s="185"/>
      <c r="DN3" s="185"/>
      <c r="DO3" s="185"/>
    </row>
    <row r="4" spans="1:119" ht="18.75" customHeight="1" x14ac:dyDescent="0.15">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30605695</v>
      </c>
      <c r="BO4" s="431"/>
      <c r="BP4" s="431"/>
      <c r="BQ4" s="431"/>
      <c r="BR4" s="431"/>
      <c r="BS4" s="431"/>
      <c r="BT4" s="431"/>
      <c r="BU4" s="432"/>
      <c r="BV4" s="430">
        <v>35420693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2.4</v>
      </c>
      <c r="DC4" s="437"/>
      <c r="DD4" s="437"/>
      <c r="DE4" s="437"/>
      <c r="DF4" s="437"/>
      <c r="DG4" s="437"/>
      <c r="DH4" s="437"/>
      <c r="DI4" s="438"/>
      <c r="DJ4" s="185"/>
      <c r="DK4" s="185"/>
      <c r="DL4" s="185"/>
      <c r="DM4" s="185"/>
      <c r="DN4" s="185"/>
      <c r="DO4" s="185"/>
    </row>
    <row r="5" spans="1:119" ht="18.75" customHeight="1" x14ac:dyDescent="0.15">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29861170</v>
      </c>
      <c r="BO5" s="468"/>
      <c r="BP5" s="468"/>
      <c r="BQ5" s="468"/>
      <c r="BR5" s="468"/>
      <c r="BS5" s="468"/>
      <c r="BT5" s="468"/>
      <c r="BU5" s="469"/>
      <c r="BV5" s="467">
        <v>34908942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98.3</v>
      </c>
      <c r="CU5" s="465"/>
      <c r="CV5" s="465"/>
      <c r="CW5" s="465"/>
      <c r="CX5" s="465"/>
      <c r="CY5" s="465"/>
      <c r="CZ5" s="465"/>
      <c r="DA5" s="466"/>
      <c r="DB5" s="464">
        <v>98.2</v>
      </c>
      <c r="DC5" s="465"/>
      <c r="DD5" s="465"/>
      <c r="DE5" s="465"/>
      <c r="DF5" s="465"/>
      <c r="DG5" s="465"/>
      <c r="DH5" s="465"/>
      <c r="DI5" s="466"/>
      <c r="DJ5" s="185"/>
      <c r="DK5" s="185"/>
      <c r="DL5" s="185"/>
      <c r="DM5" s="185"/>
      <c r="DN5" s="185"/>
      <c r="DO5" s="185"/>
    </row>
    <row r="6" spans="1:119" ht="18.75" customHeight="1" x14ac:dyDescent="0.15">
      <c r="A6" s="186"/>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744525</v>
      </c>
      <c r="BO6" s="468"/>
      <c r="BP6" s="468"/>
      <c r="BQ6" s="468"/>
      <c r="BR6" s="468"/>
      <c r="BS6" s="468"/>
      <c r="BT6" s="468"/>
      <c r="BU6" s="469"/>
      <c r="BV6" s="467">
        <v>511751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102.8</v>
      </c>
      <c r="CU6" s="505"/>
      <c r="CV6" s="505"/>
      <c r="CW6" s="505"/>
      <c r="CX6" s="505"/>
      <c r="CY6" s="505"/>
      <c r="CZ6" s="505"/>
      <c r="DA6" s="506"/>
      <c r="DB6" s="504">
        <v>102.8</v>
      </c>
      <c r="DC6" s="505"/>
      <c r="DD6" s="505"/>
      <c r="DE6" s="505"/>
      <c r="DF6" s="505"/>
      <c r="DG6" s="505"/>
      <c r="DH6" s="505"/>
      <c r="DI6" s="506"/>
      <c r="DJ6" s="185"/>
      <c r="DK6" s="185"/>
      <c r="DL6" s="185"/>
      <c r="DM6" s="185"/>
      <c r="DN6" s="185"/>
      <c r="DO6" s="185"/>
    </row>
    <row r="7" spans="1:119" ht="18.75" customHeight="1" x14ac:dyDescent="0.15">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98235</v>
      </c>
      <c r="BO7" s="468"/>
      <c r="BP7" s="468"/>
      <c r="BQ7" s="468"/>
      <c r="BR7" s="468"/>
      <c r="BS7" s="468"/>
      <c r="BT7" s="468"/>
      <c r="BU7" s="469"/>
      <c r="BV7" s="467">
        <v>108129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16639823</v>
      </c>
      <c r="CU7" s="468"/>
      <c r="CV7" s="468"/>
      <c r="CW7" s="468"/>
      <c r="CX7" s="468"/>
      <c r="CY7" s="468"/>
      <c r="CZ7" s="468"/>
      <c r="DA7" s="469"/>
      <c r="DB7" s="467">
        <v>16980696</v>
      </c>
      <c r="DC7" s="468"/>
      <c r="DD7" s="468"/>
      <c r="DE7" s="468"/>
      <c r="DF7" s="468"/>
      <c r="DG7" s="468"/>
      <c r="DH7" s="468"/>
      <c r="DI7" s="469"/>
      <c r="DJ7" s="185"/>
      <c r="DK7" s="185"/>
      <c r="DL7" s="185"/>
      <c r="DM7" s="185"/>
      <c r="DN7" s="185"/>
      <c r="DO7" s="185"/>
    </row>
    <row r="8" spans="1:119" ht="18.75" customHeight="1" thickBot="1" x14ac:dyDescent="0.2">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646290</v>
      </c>
      <c r="BO8" s="468"/>
      <c r="BP8" s="468"/>
      <c r="BQ8" s="468"/>
      <c r="BR8" s="468"/>
      <c r="BS8" s="468"/>
      <c r="BT8" s="468"/>
      <c r="BU8" s="469"/>
      <c r="BV8" s="467">
        <v>403622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0.33</v>
      </c>
      <c r="CU8" s="508"/>
      <c r="CV8" s="508"/>
      <c r="CW8" s="508"/>
      <c r="CX8" s="508"/>
      <c r="CY8" s="508"/>
      <c r="CZ8" s="508"/>
      <c r="DA8" s="509"/>
      <c r="DB8" s="507">
        <v>0.32</v>
      </c>
      <c r="DC8" s="508"/>
      <c r="DD8" s="508"/>
      <c r="DE8" s="508"/>
      <c r="DF8" s="508"/>
      <c r="DG8" s="508"/>
      <c r="DH8" s="508"/>
      <c r="DI8" s="509"/>
      <c r="DJ8" s="185"/>
      <c r="DK8" s="185"/>
      <c r="DL8" s="185"/>
      <c r="DM8" s="185"/>
      <c r="DN8" s="185"/>
      <c r="DO8" s="185"/>
    </row>
    <row r="9" spans="1:119" ht="18.75" customHeight="1" thickBot="1" x14ac:dyDescent="0.2">
      <c r="A9" s="186"/>
      <c r="B9" s="461" t="s">
        <v>111</v>
      </c>
      <c r="C9" s="462"/>
      <c r="D9" s="462"/>
      <c r="E9" s="462"/>
      <c r="F9" s="462"/>
      <c r="G9" s="462"/>
      <c r="H9" s="462"/>
      <c r="I9" s="462"/>
      <c r="J9" s="462"/>
      <c r="K9" s="510"/>
      <c r="L9" s="511" t="s">
        <v>112</v>
      </c>
      <c r="M9" s="512"/>
      <c r="N9" s="512"/>
      <c r="O9" s="512"/>
      <c r="P9" s="512"/>
      <c r="Q9" s="513"/>
      <c r="R9" s="514">
        <v>55181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242668</v>
      </c>
      <c r="BO9" s="468"/>
      <c r="BP9" s="468"/>
      <c r="BQ9" s="468"/>
      <c r="BR9" s="468"/>
      <c r="BS9" s="468"/>
      <c r="BT9" s="468"/>
      <c r="BU9" s="469"/>
      <c r="BV9" s="467">
        <v>-340137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23</v>
      </c>
      <c r="CU9" s="465"/>
      <c r="CV9" s="465"/>
      <c r="CW9" s="465"/>
      <c r="CX9" s="465"/>
      <c r="CY9" s="465"/>
      <c r="CZ9" s="465"/>
      <c r="DA9" s="466"/>
      <c r="DB9" s="464">
        <v>23.2</v>
      </c>
      <c r="DC9" s="465"/>
      <c r="DD9" s="465"/>
      <c r="DE9" s="465"/>
      <c r="DF9" s="465"/>
      <c r="DG9" s="465"/>
      <c r="DH9" s="465"/>
      <c r="DI9" s="466"/>
      <c r="DJ9" s="185"/>
      <c r="DK9" s="185"/>
      <c r="DL9" s="185"/>
      <c r="DM9" s="185"/>
      <c r="DN9" s="185"/>
      <c r="DO9" s="185"/>
    </row>
    <row r="10" spans="1:119" ht="18.75" customHeight="1" thickBot="1" x14ac:dyDescent="0.2">
      <c r="A10" s="186"/>
      <c r="B10" s="461"/>
      <c r="C10" s="462"/>
      <c r="D10" s="462"/>
      <c r="E10" s="462"/>
      <c r="F10" s="462"/>
      <c r="G10" s="462"/>
      <c r="H10" s="462"/>
      <c r="I10" s="462"/>
      <c r="J10" s="462"/>
      <c r="K10" s="510"/>
      <c r="L10" s="517" t="s">
        <v>117</v>
      </c>
      <c r="M10" s="497"/>
      <c r="N10" s="497"/>
      <c r="O10" s="497"/>
      <c r="P10" s="497"/>
      <c r="Q10" s="498"/>
      <c r="R10" s="518">
        <v>58421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13</v>
      </c>
      <c r="BO10" s="468"/>
      <c r="BP10" s="468"/>
      <c r="BQ10" s="468"/>
      <c r="BR10" s="468"/>
      <c r="BS10" s="468"/>
      <c r="BT10" s="468"/>
      <c r="BU10" s="469"/>
      <c r="BV10" s="467">
        <v>76</v>
      </c>
      <c r="BW10" s="468"/>
      <c r="BX10" s="468"/>
      <c r="BY10" s="468"/>
      <c r="BZ10" s="468"/>
      <c r="CA10" s="468"/>
      <c r="CB10" s="468"/>
      <c r="CC10" s="46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5"/>
      <c r="DK11" s="185"/>
      <c r="DL11" s="185"/>
      <c r="DM11" s="185"/>
      <c r="DN11" s="185"/>
      <c r="DO11" s="185"/>
    </row>
    <row r="12" spans="1:119" ht="18.75" customHeight="1" x14ac:dyDescent="0.15">
      <c r="A12" s="186"/>
      <c r="B12" s="527" t="s">
        <v>128</v>
      </c>
      <c r="C12" s="528"/>
      <c r="D12" s="528"/>
      <c r="E12" s="528"/>
      <c r="F12" s="528"/>
      <c r="G12" s="528"/>
      <c r="H12" s="528"/>
      <c r="I12" s="528"/>
      <c r="J12" s="528"/>
      <c r="K12" s="529"/>
      <c r="L12" s="536" t="s">
        <v>129</v>
      </c>
      <c r="M12" s="537"/>
      <c r="N12" s="537"/>
      <c r="O12" s="537"/>
      <c r="P12" s="537"/>
      <c r="Q12" s="538"/>
      <c r="R12" s="539">
        <v>54780</v>
      </c>
      <c r="S12" s="540"/>
      <c r="T12" s="540"/>
      <c r="U12" s="540"/>
      <c r="V12" s="541"/>
      <c r="W12" s="542" t="s">
        <v>1</v>
      </c>
      <c r="X12" s="500"/>
      <c r="Y12" s="500"/>
      <c r="Z12" s="500"/>
      <c r="AA12" s="500"/>
      <c r="AB12" s="543"/>
      <c r="AC12" s="499" t="s">
        <v>130</v>
      </c>
      <c r="AD12" s="500"/>
      <c r="AE12" s="500"/>
      <c r="AF12" s="500"/>
      <c r="AG12" s="543"/>
      <c r="AH12" s="499" t="s">
        <v>131</v>
      </c>
      <c r="AI12" s="500"/>
      <c r="AJ12" s="500"/>
      <c r="AK12" s="500"/>
      <c r="AL12" s="544"/>
      <c r="AM12" s="496" t="s">
        <v>132</v>
      </c>
      <c r="AN12" s="497"/>
      <c r="AO12" s="497"/>
      <c r="AP12" s="497"/>
      <c r="AQ12" s="497"/>
      <c r="AR12" s="497"/>
      <c r="AS12" s="497"/>
      <c r="AT12" s="498"/>
      <c r="AU12" s="499" t="s">
        <v>108</v>
      </c>
      <c r="AV12" s="500"/>
      <c r="AW12" s="500"/>
      <c r="AX12" s="500"/>
      <c r="AY12" s="501" t="s">
        <v>133</v>
      </c>
      <c r="AZ12" s="502"/>
      <c r="BA12" s="502"/>
      <c r="BB12" s="502"/>
      <c r="BC12" s="502"/>
      <c r="BD12" s="502"/>
      <c r="BE12" s="502"/>
      <c r="BF12" s="502"/>
      <c r="BG12" s="502"/>
      <c r="BH12" s="502"/>
      <c r="BI12" s="502"/>
      <c r="BJ12" s="502"/>
      <c r="BK12" s="502"/>
      <c r="BL12" s="502"/>
      <c r="BM12" s="503"/>
      <c r="BN12" s="467">
        <v>402606</v>
      </c>
      <c r="BO12" s="468"/>
      <c r="BP12" s="468"/>
      <c r="BQ12" s="468"/>
      <c r="BR12" s="468"/>
      <c r="BS12" s="468"/>
      <c r="BT12" s="468"/>
      <c r="BU12" s="469"/>
      <c r="BV12" s="467">
        <v>891087</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5"/>
      <c r="DK12" s="185"/>
      <c r="DL12" s="185"/>
      <c r="DM12" s="185"/>
      <c r="DN12" s="185"/>
      <c r="DO12" s="185"/>
    </row>
    <row r="13" spans="1:119" ht="18.75" customHeight="1" x14ac:dyDescent="0.15">
      <c r="A13" s="186"/>
      <c r="B13" s="530"/>
      <c r="C13" s="531"/>
      <c r="D13" s="531"/>
      <c r="E13" s="531"/>
      <c r="F13" s="531"/>
      <c r="G13" s="531"/>
      <c r="H13" s="531"/>
      <c r="I13" s="531"/>
      <c r="J13" s="531"/>
      <c r="K13" s="532"/>
      <c r="L13" s="196"/>
      <c r="M13" s="555" t="s">
        <v>135</v>
      </c>
      <c r="N13" s="556"/>
      <c r="O13" s="556"/>
      <c r="P13" s="556"/>
      <c r="Q13" s="557"/>
      <c r="R13" s="548">
        <v>54680</v>
      </c>
      <c r="S13" s="549"/>
      <c r="T13" s="549"/>
      <c r="U13" s="549"/>
      <c r="V13" s="550"/>
      <c r="W13" s="483" t="s">
        <v>136</v>
      </c>
      <c r="X13" s="484"/>
      <c r="Y13" s="484"/>
      <c r="Z13" s="484"/>
      <c r="AA13" s="484"/>
      <c r="AB13" s="474"/>
      <c r="AC13" s="518">
        <v>3704</v>
      </c>
      <c r="AD13" s="519"/>
      <c r="AE13" s="519"/>
      <c r="AF13" s="519"/>
      <c r="AG13" s="558"/>
      <c r="AH13" s="518">
        <v>3833</v>
      </c>
      <c r="AI13" s="519"/>
      <c r="AJ13" s="519"/>
      <c r="AK13" s="519"/>
      <c r="AL13" s="520"/>
      <c r="AM13" s="496" t="s">
        <v>137</v>
      </c>
      <c r="AN13" s="497"/>
      <c r="AO13" s="497"/>
      <c r="AP13" s="497"/>
      <c r="AQ13" s="497"/>
      <c r="AR13" s="497"/>
      <c r="AS13" s="497"/>
      <c r="AT13" s="498"/>
      <c r="AU13" s="499" t="s">
        <v>119</v>
      </c>
      <c r="AV13" s="500"/>
      <c r="AW13" s="500"/>
      <c r="AX13" s="500"/>
      <c r="AY13" s="501" t="s">
        <v>138</v>
      </c>
      <c r="AZ13" s="502"/>
      <c r="BA13" s="502"/>
      <c r="BB13" s="502"/>
      <c r="BC13" s="502"/>
      <c r="BD13" s="502"/>
      <c r="BE13" s="502"/>
      <c r="BF13" s="502"/>
      <c r="BG13" s="502"/>
      <c r="BH13" s="502"/>
      <c r="BI13" s="502"/>
      <c r="BJ13" s="502"/>
      <c r="BK13" s="502"/>
      <c r="BL13" s="502"/>
      <c r="BM13" s="503"/>
      <c r="BN13" s="467">
        <v>-159925</v>
      </c>
      <c r="BO13" s="468"/>
      <c r="BP13" s="468"/>
      <c r="BQ13" s="468"/>
      <c r="BR13" s="468"/>
      <c r="BS13" s="468"/>
      <c r="BT13" s="468"/>
      <c r="BU13" s="469"/>
      <c r="BV13" s="467">
        <v>-1231148</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11.5</v>
      </c>
      <c r="CU13" s="465"/>
      <c r="CV13" s="465"/>
      <c r="CW13" s="465"/>
      <c r="CX13" s="465"/>
      <c r="CY13" s="465"/>
      <c r="CZ13" s="465"/>
      <c r="DA13" s="466"/>
      <c r="DB13" s="464">
        <v>11.8</v>
      </c>
      <c r="DC13" s="465"/>
      <c r="DD13" s="465"/>
      <c r="DE13" s="465"/>
      <c r="DF13" s="465"/>
      <c r="DG13" s="465"/>
      <c r="DH13" s="465"/>
      <c r="DI13" s="466"/>
      <c r="DJ13" s="185"/>
      <c r="DK13" s="185"/>
      <c r="DL13" s="185"/>
      <c r="DM13" s="185"/>
      <c r="DN13" s="185"/>
      <c r="DO13" s="185"/>
    </row>
    <row r="14" spans="1:119" ht="18.75" customHeight="1" thickBot="1" x14ac:dyDescent="0.2">
      <c r="A14" s="186"/>
      <c r="B14" s="530"/>
      <c r="C14" s="531"/>
      <c r="D14" s="531"/>
      <c r="E14" s="531"/>
      <c r="F14" s="531"/>
      <c r="G14" s="531"/>
      <c r="H14" s="531"/>
      <c r="I14" s="531"/>
      <c r="J14" s="531"/>
      <c r="K14" s="532"/>
      <c r="L14" s="545" t="s">
        <v>140</v>
      </c>
      <c r="M14" s="546"/>
      <c r="N14" s="546"/>
      <c r="O14" s="546"/>
      <c r="P14" s="546"/>
      <c r="Q14" s="547"/>
      <c r="R14" s="548">
        <v>55741</v>
      </c>
      <c r="S14" s="549"/>
      <c r="T14" s="549"/>
      <c r="U14" s="549"/>
      <c r="V14" s="550"/>
      <c r="W14" s="457"/>
      <c r="X14" s="458"/>
      <c r="Y14" s="458"/>
      <c r="Z14" s="458"/>
      <c r="AA14" s="458"/>
      <c r="AB14" s="447"/>
      <c r="AC14" s="551">
        <v>14.6</v>
      </c>
      <c r="AD14" s="552"/>
      <c r="AE14" s="552"/>
      <c r="AF14" s="552"/>
      <c r="AG14" s="553"/>
      <c r="AH14" s="551">
        <v>15</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141</v>
      </c>
      <c r="CE14" s="560"/>
      <c r="CF14" s="560"/>
      <c r="CG14" s="560"/>
      <c r="CH14" s="560"/>
      <c r="CI14" s="560"/>
      <c r="CJ14" s="560"/>
      <c r="CK14" s="560"/>
      <c r="CL14" s="560"/>
      <c r="CM14" s="560"/>
      <c r="CN14" s="560"/>
      <c r="CO14" s="560"/>
      <c r="CP14" s="560"/>
      <c r="CQ14" s="560"/>
      <c r="CR14" s="560"/>
      <c r="CS14" s="561"/>
      <c r="CT14" s="562">
        <v>128.9</v>
      </c>
      <c r="CU14" s="563"/>
      <c r="CV14" s="563"/>
      <c r="CW14" s="563"/>
      <c r="CX14" s="563"/>
      <c r="CY14" s="563"/>
      <c r="CZ14" s="563"/>
      <c r="DA14" s="564"/>
      <c r="DB14" s="562">
        <v>136.5</v>
      </c>
      <c r="DC14" s="563"/>
      <c r="DD14" s="563"/>
      <c r="DE14" s="563"/>
      <c r="DF14" s="563"/>
      <c r="DG14" s="563"/>
      <c r="DH14" s="563"/>
      <c r="DI14" s="564"/>
      <c r="DJ14" s="185"/>
      <c r="DK14" s="185"/>
      <c r="DL14" s="185"/>
      <c r="DM14" s="185"/>
      <c r="DN14" s="185"/>
      <c r="DO14" s="185"/>
    </row>
    <row r="15" spans="1:119" ht="18.75" customHeight="1" x14ac:dyDescent="0.15">
      <c r="A15" s="186"/>
      <c r="B15" s="530"/>
      <c r="C15" s="531"/>
      <c r="D15" s="531"/>
      <c r="E15" s="531"/>
      <c r="F15" s="531"/>
      <c r="G15" s="531"/>
      <c r="H15" s="531"/>
      <c r="I15" s="531"/>
      <c r="J15" s="531"/>
      <c r="K15" s="532"/>
      <c r="L15" s="196"/>
      <c r="M15" s="555" t="s">
        <v>142</v>
      </c>
      <c r="N15" s="556"/>
      <c r="O15" s="556"/>
      <c r="P15" s="556"/>
      <c r="Q15" s="557"/>
      <c r="R15" s="548">
        <v>55649</v>
      </c>
      <c r="S15" s="549"/>
      <c r="T15" s="549"/>
      <c r="U15" s="549"/>
      <c r="V15" s="550"/>
      <c r="W15" s="483" t="s">
        <v>143</v>
      </c>
      <c r="X15" s="484"/>
      <c r="Y15" s="484"/>
      <c r="Z15" s="484"/>
      <c r="AA15" s="484"/>
      <c r="AB15" s="474"/>
      <c r="AC15" s="518">
        <v>5157</v>
      </c>
      <c r="AD15" s="519"/>
      <c r="AE15" s="519"/>
      <c r="AF15" s="519"/>
      <c r="AG15" s="558"/>
      <c r="AH15" s="518">
        <v>5231</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4824679</v>
      </c>
      <c r="BO15" s="431"/>
      <c r="BP15" s="431"/>
      <c r="BQ15" s="431"/>
      <c r="BR15" s="431"/>
      <c r="BS15" s="431"/>
      <c r="BT15" s="431"/>
      <c r="BU15" s="432"/>
      <c r="BV15" s="430">
        <v>4723075</v>
      </c>
      <c r="BW15" s="431"/>
      <c r="BX15" s="431"/>
      <c r="BY15" s="431"/>
      <c r="BZ15" s="431"/>
      <c r="CA15" s="431"/>
      <c r="CB15" s="431"/>
      <c r="CC15" s="432"/>
      <c r="CD15" s="565" t="s">
        <v>145</v>
      </c>
      <c r="CE15" s="566"/>
      <c r="CF15" s="566"/>
      <c r="CG15" s="566"/>
      <c r="CH15" s="566"/>
      <c r="CI15" s="566"/>
      <c r="CJ15" s="566"/>
      <c r="CK15" s="566"/>
      <c r="CL15" s="566"/>
      <c r="CM15" s="566"/>
      <c r="CN15" s="566"/>
      <c r="CO15" s="566"/>
      <c r="CP15" s="566"/>
      <c r="CQ15" s="566"/>
      <c r="CR15" s="566"/>
      <c r="CS15" s="56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0"/>
      <c r="C16" s="531"/>
      <c r="D16" s="531"/>
      <c r="E16" s="531"/>
      <c r="F16" s="531"/>
      <c r="G16" s="531"/>
      <c r="H16" s="531"/>
      <c r="I16" s="531"/>
      <c r="J16" s="531"/>
      <c r="K16" s="532"/>
      <c r="L16" s="545" t="s">
        <v>146</v>
      </c>
      <c r="M16" s="576"/>
      <c r="N16" s="576"/>
      <c r="O16" s="576"/>
      <c r="P16" s="576"/>
      <c r="Q16" s="577"/>
      <c r="R16" s="568" t="s">
        <v>147</v>
      </c>
      <c r="S16" s="569"/>
      <c r="T16" s="569"/>
      <c r="U16" s="569"/>
      <c r="V16" s="570"/>
      <c r="W16" s="457"/>
      <c r="X16" s="458"/>
      <c r="Y16" s="458"/>
      <c r="Z16" s="458"/>
      <c r="AA16" s="458"/>
      <c r="AB16" s="447"/>
      <c r="AC16" s="551">
        <v>20.3</v>
      </c>
      <c r="AD16" s="552"/>
      <c r="AE16" s="552"/>
      <c r="AF16" s="552"/>
      <c r="AG16" s="553"/>
      <c r="AH16" s="551">
        <v>20.5</v>
      </c>
      <c r="AI16" s="552"/>
      <c r="AJ16" s="552"/>
      <c r="AK16" s="552"/>
      <c r="AL16" s="554"/>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14540090</v>
      </c>
      <c r="BO16" s="468"/>
      <c r="BP16" s="468"/>
      <c r="BQ16" s="468"/>
      <c r="BR16" s="468"/>
      <c r="BS16" s="468"/>
      <c r="BT16" s="468"/>
      <c r="BU16" s="469"/>
      <c r="BV16" s="467">
        <v>14715543</v>
      </c>
      <c r="BW16" s="468"/>
      <c r="BX16" s="468"/>
      <c r="BY16" s="468"/>
      <c r="BZ16" s="468"/>
      <c r="CA16" s="468"/>
      <c r="CB16" s="468"/>
      <c r="CC16" s="469"/>
      <c r="CD16" s="200"/>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x14ac:dyDescent="0.2">
      <c r="A17" s="186"/>
      <c r="B17" s="533"/>
      <c r="C17" s="534"/>
      <c r="D17" s="534"/>
      <c r="E17" s="534"/>
      <c r="F17" s="534"/>
      <c r="G17" s="534"/>
      <c r="H17" s="534"/>
      <c r="I17" s="534"/>
      <c r="J17" s="534"/>
      <c r="K17" s="535"/>
      <c r="L17" s="201"/>
      <c r="M17" s="571" t="s">
        <v>149</v>
      </c>
      <c r="N17" s="572"/>
      <c r="O17" s="572"/>
      <c r="P17" s="572"/>
      <c r="Q17" s="573"/>
      <c r="R17" s="568" t="s">
        <v>150</v>
      </c>
      <c r="S17" s="569"/>
      <c r="T17" s="569"/>
      <c r="U17" s="569"/>
      <c r="V17" s="570"/>
      <c r="W17" s="483" t="s">
        <v>151</v>
      </c>
      <c r="X17" s="484"/>
      <c r="Y17" s="484"/>
      <c r="Z17" s="484"/>
      <c r="AA17" s="484"/>
      <c r="AB17" s="474"/>
      <c r="AC17" s="518">
        <v>16512</v>
      </c>
      <c r="AD17" s="519"/>
      <c r="AE17" s="519"/>
      <c r="AF17" s="519"/>
      <c r="AG17" s="558"/>
      <c r="AH17" s="518">
        <v>16501</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6086524</v>
      </c>
      <c r="BO17" s="468"/>
      <c r="BP17" s="468"/>
      <c r="BQ17" s="468"/>
      <c r="BR17" s="468"/>
      <c r="BS17" s="468"/>
      <c r="BT17" s="468"/>
      <c r="BU17" s="469"/>
      <c r="BV17" s="467">
        <v>5972718</v>
      </c>
      <c r="BW17" s="468"/>
      <c r="BX17" s="468"/>
      <c r="BY17" s="468"/>
      <c r="BZ17" s="468"/>
      <c r="CA17" s="468"/>
      <c r="CB17" s="468"/>
      <c r="CC17" s="469"/>
      <c r="CD17" s="200"/>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x14ac:dyDescent="0.2">
      <c r="A18" s="186"/>
      <c r="B18" s="578" t="s">
        <v>153</v>
      </c>
      <c r="C18" s="510"/>
      <c r="D18" s="510"/>
      <c r="E18" s="579"/>
      <c r="F18" s="579"/>
      <c r="G18" s="579"/>
      <c r="H18" s="579"/>
      <c r="I18" s="579"/>
      <c r="J18" s="579"/>
      <c r="K18" s="579"/>
      <c r="L18" s="580">
        <v>404.2</v>
      </c>
      <c r="M18" s="580"/>
      <c r="N18" s="580"/>
      <c r="O18" s="580"/>
      <c r="P18" s="580"/>
      <c r="Q18" s="580"/>
      <c r="R18" s="581"/>
      <c r="S18" s="581"/>
      <c r="T18" s="581"/>
      <c r="U18" s="581"/>
      <c r="V18" s="582"/>
      <c r="W18" s="485"/>
      <c r="X18" s="486"/>
      <c r="Y18" s="486"/>
      <c r="Z18" s="486"/>
      <c r="AA18" s="486"/>
      <c r="AB18" s="477"/>
      <c r="AC18" s="583">
        <v>65.099999999999994</v>
      </c>
      <c r="AD18" s="584"/>
      <c r="AE18" s="584"/>
      <c r="AF18" s="584"/>
      <c r="AG18" s="585"/>
      <c r="AH18" s="583">
        <v>64.5</v>
      </c>
      <c r="AI18" s="584"/>
      <c r="AJ18" s="584"/>
      <c r="AK18" s="584"/>
      <c r="AL18" s="586"/>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16771845</v>
      </c>
      <c r="BO18" s="468"/>
      <c r="BP18" s="468"/>
      <c r="BQ18" s="468"/>
      <c r="BR18" s="468"/>
      <c r="BS18" s="468"/>
      <c r="BT18" s="468"/>
      <c r="BU18" s="469"/>
      <c r="BV18" s="467">
        <v>17177728</v>
      </c>
      <c r="BW18" s="468"/>
      <c r="BX18" s="468"/>
      <c r="BY18" s="468"/>
      <c r="BZ18" s="468"/>
      <c r="CA18" s="468"/>
      <c r="CB18" s="468"/>
      <c r="CC18" s="469"/>
      <c r="CD18" s="200"/>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x14ac:dyDescent="0.2">
      <c r="A19" s="186"/>
      <c r="B19" s="578" t="s">
        <v>155</v>
      </c>
      <c r="C19" s="510"/>
      <c r="D19" s="510"/>
      <c r="E19" s="579"/>
      <c r="F19" s="579"/>
      <c r="G19" s="579"/>
      <c r="H19" s="579"/>
      <c r="I19" s="579"/>
      <c r="J19" s="579"/>
      <c r="K19" s="579"/>
      <c r="L19" s="587">
        <v>137</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19260869</v>
      </c>
      <c r="BO19" s="468"/>
      <c r="BP19" s="468"/>
      <c r="BQ19" s="468"/>
      <c r="BR19" s="468"/>
      <c r="BS19" s="468"/>
      <c r="BT19" s="468"/>
      <c r="BU19" s="469"/>
      <c r="BV19" s="467">
        <v>19835204</v>
      </c>
      <c r="BW19" s="468"/>
      <c r="BX19" s="468"/>
      <c r="BY19" s="468"/>
      <c r="BZ19" s="468"/>
      <c r="CA19" s="468"/>
      <c r="CB19" s="468"/>
      <c r="CC19" s="469"/>
      <c r="CD19" s="200"/>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x14ac:dyDescent="0.2">
      <c r="A20" s="186"/>
      <c r="B20" s="578" t="s">
        <v>157</v>
      </c>
      <c r="C20" s="510"/>
      <c r="D20" s="510"/>
      <c r="E20" s="579"/>
      <c r="F20" s="579"/>
      <c r="G20" s="579"/>
      <c r="H20" s="579"/>
      <c r="I20" s="579"/>
      <c r="J20" s="579"/>
      <c r="K20" s="579"/>
      <c r="L20" s="587">
        <v>21143</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x14ac:dyDescent="0.15">
      <c r="A21" s="186"/>
      <c r="B21" s="598" t="s">
        <v>158</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x14ac:dyDescent="0.2">
      <c r="A22" s="186"/>
      <c r="B22" s="601" t="s">
        <v>159</v>
      </c>
      <c r="C22" s="602"/>
      <c r="D22" s="603"/>
      <c r="E22" s="479" t="s">
        <v>1</v>
      </c>
      <c r="F22" s="484"/>
      <c r="G22" s="484"/>
      <c r="H22" s="484"/>
      <c r="I22" s="484"/>
      <c r="J22" s="484"/>
      <c r="K22" s="474"/>
      <c r="L22" s="479" t="s">
        <v>160</v>
      </c>
      <c r="M22" s="484"/>
      <c r="N22" s="484"/>
      <c r="O22" s="484"/>
      <c r="P22" s="474"/>
      <c r="Q22" s="610" t="s">
        <v>161</v>
      </c>
      <c r="R22" s="611"/>
      <c r="S22" s="611"/>
      <c r="T22" s="611"/>
      <c r="U22" s="611"/>
      <c r="V22" s="612"/>
      <c r="W22" s="616" t="s">
        <v>162</v>
      </c>
      <c r="X22" s="602"/>
      <c r="Y22" s="603"/>
      <c r="Z22" s="479" t="s">
        <v>1</v>
      </c>
      <c r="AA22" s="484"/>
      <c r="AB22" s="484"/>
      <c r="AC22" s="484"/>
      <c r="AD22" s="484"/>
      <c r="AE22" s="484"/>
      <c r="AF22" s="484"/>
      <c r="AG22" s="474"/>
      <c r="AH22" s="629" t="s">
        <v>163</v>
      </c>
      <c r="AI22" s="484"/>
      <c r="AJ22" s="484"/>
      <c r="AK22" s="484"/>
      <c r="AL22" s="474"/>
      <c r="AM22" s="629" t="s">
        <v>164</v>
      </c>
      <c r="AN22" s="630"/>
      <c r="AO22" s="630"/>
      <c r="AP22" s="630"/>
      <c r="AQ22" s="630"/>
      <c r="AR22" s="631"/>
      <c r="AS22" s="610" t="s">
        <v>161</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0"/>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x14ac:dyDescent="0.15">
      <c r="A23" s="186"/>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165</v>
      </c>
      <c r="AZ23" s="428"/>
      <c r="BA23" s="428"/>
      <c r="BB23" s="428"/>
      <c r="BC23" s="428"/>
      <c r="BD23" s="428"/>
      <c r="BE23" s="428"/>
      <c r="BF23" s="428"/>
      <c r="BG23" s="428"/>
      <c r="BH23" s="428"/>
      <c r="BI23" s="428"/>
      <c r="BJ23" s="428"/>
      <c r="BK23" s="428"/>
      <c r="BL23" s="428"/>
      <c r="BM23" s="429"/>
      <c r="BN23" s="467">
        <v>53996877</v>
      </c>
      <c r="BO23" s="468"/>
      <c r="BP23" s="468"/>
      <c r="BQ23" s="468"/>
      <c r="BR23" s="468"/>
      <c r="BS23" s="468"/>
      <c r="BT23" s="468"/>
      <c r="BU23" s="469"/>
      <c r="BV23" s="467">
        <v>55464992</v>
      </c>
      <c r="BW23" s="468"/>
      <c r="BX23" s="468"/>
      <c r="BY23" s="468"/>
      <c r="BZ23" s="468"/>
      <c r="CA23" s="468"/>
      <c r="CB23" s="468"/>
      <c r="CC23" s="469"/>
      <c r="CD23" s="200"/>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x14ac:dyDescent="0.2">
      <c r="A24" s="186"/>
      <c r="B24" s="604"/>
      <c r="C24" s="605"/>
      <c r="D24" s="606"/>
      <c r="E24" s="517" t="s">
        <v>166</v>
      </c>
      <c r="F24" s="497"/>
      <c r="G24" s="497"/>
      <c r="H24" s="497"/>
      <c r="I24" s="497"/>
      <c r="J24" s="497"/>
      <c r="K24" s="498"/>
      <c r="L24" s="518">
        <v>1</v>
      </c>
      <c r="M24" s="519"/>
      <c r="N24" s="519"/>
      <c r="O24" s="519"/>
      <c r="P24" s="558"/>
      <c r="Q24" s="518">
        <v>7506</v>
      </c>
      <c r="R24" s="519"/>
      <c r="S24" s="519"/>
      <c r="T24" s="519"/>
      <c r="U24" s="519"/>
      <c r="V24" s="558"/>
      <c r="W24" s="617"/>
      <c r="X24" s="605"/>
      <c r="Y24" s="606"/>
      <c r="Z24" s="517" t="s">
        <v>167</v>
      </c>
      <c r="AA24" s="497"/>
      <c r="AB24" s="497"/>
      <c r="AC24" s="497"/>
      <c r="AD24" s="497"/>
      <c r="AE24" s="497"/>
      <c r="AF24" s="497"/>
      <c r="AG24" s="498"/>
      <c r="AH24" s="518">
        <v>390</v>
      </c>
      <c r="AI24" s="519"/>
      <c r="AJ24" s="519"/>
      <c r="AK24" s="519"/>
      <c r="AL24" s="558"/>
      <c r="AM24" s="518">
        <v>1194570</v>
      </c>
      <c r="AN24" s="519"/>
      <c r="AO24" s="519"/>
      <c r="AP24" s="519"/>
      <c r="AQ24" s="519"/>
      <c r="AR24" s="558"/>
      <c r="AS24" s="518">
        <v>3063</v>
      </c>
      <c r="AT24" s="519"/>
      <c r="AU24" s="519"/>
      <c r="AV24" s="519"/>
      <c r="AW24" s="519"/>
      <c r="AX24" s="520"/>
      <c r="AY24" s="637" t="s">
        <v>168</v>
      </c>
      <c r="AZ24" s="638"/>
      <c r="BA24" s="638"/>
      <c r="BB24" s="638"/>
      <c r="BC24" s="638"/>
      <c r="BD24" s="638"/>
      <c r="BE24" s="638"/>
      <c r="BF24" s="638"/>
      <c r="BG24" s="638"/>
      <c r="BH24" s="638"/>
      <c r="BI24" s="638"/>
      <c r="BJ24" s="638"/>
      <c r="BK24" s="638"/>
      <c r="BL24" s="638"/>
      <c r="BM24" s="639"/>
      <c r="BN24" s="467">
        <v>35201918</v>
      </c>
      <c r="BO24" s="468"/>
      <c r="BP24" s="468"/>
      <c r="BQ24" s="468"/>
      <c r="BR24" s="468"/>
      <c r="BS24" s="468"/>
      <c r="BT24" s="468"/>
      <c r="BU24" s="469"/>
      <c r="BV24" s="467">
        <v>35708887</v>
      </c>
      <c r="BW24" s="468"/>
      <c r="BX24" s="468"/>
      <c r="BY24" s="468"/>
      <c r="BZ24" s="468"/>
      <c r="CA24" s="468"/>
      <c r="CB24" s="468"/>
      <c r="CC24" s="469"/>
      <c r="CD24" s="200"/>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x14ac:dyDescent="0.15">
      <c r="A25" s="186"/>
      <c r="B25" s="604"/>
      <c r="C25" s="605"/>
      <c r="D25" s="606"/>
      <c r="E25" s="517" t="s">
        <v>169</v>
      </c>
      <c r="F25" s="497"/>
      <c r="G25" s="497"/>
      <c r="H25" s="497"/>
      <c r="I25" s="497"/>
      <c r="J25" s="497"/>
      <c r="K25" s="498"/>
      <c r="L25" s="518">
        <v>1</v>
      </c>
      <c r="M25" s="519"/>
      <c r="N25" s="519"/>
      <c r="O25" s="519"/>
      <c r="P25" s="558"/>
      <c r="Q25" s="518">
        <v>6129</v>
      </c>
      <c r="R25" s="519"/>
      <c r="S25" s="519"/>
      <c r="T25" s="519"/>
      <c r="U25" s="519"/>
      <c r="V25" s="558"/>
      <c r="W25" s="617"/>
      <c r="X25" s="605"/>
      <c r="Y25" s="606"/>
      <c r="Z25" s="517" t="s">
        <v>170</v>
      </c>
      <c r="AA25" s="497"/>
      <c r="AB25" s="497"/>
      <c r="AC25" s="497"/>
      <c r="AD25" s="497"/>
      <c r="AE25" s="497"/>
      <c r="AF25" s="497"/>
      <c r="AG25" s="498"/>
      <c r="AH25" s="518" t="s">
        <v>127</v>
      </c>
      <c r="AI25" s="519"/>
      <c r="AJ25" s="519"/>
      <c r="AK25" s="519"/>
      <c r="AL25" s="558"/>
      <c r="AM25" s="518" t="s">
        <v>127</v>
      </c>
      <c r="AN25" s="519"/>
      <c r="AO25" s="519"/>
      <c r="AP25" s="519"/>
      <c r="AQ25" s="519"/>
      <c r="AR25" s="558"/>
      <c r="AS25" s="518" t="s">
        <v>127</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822681</v>
      </c>
      <c r="BO25" s="431"/>
      <c r="BP25" s="431"/>
      <c r="BQ25" s="431"/>
      <c r="BR25" s="431"/>
      <c r="BS25" s="431"/>
      <c r="BT25" s="431"/>
      <c r="BU25" s="432"/>
      <c r="BV25" s="430">
        <v>67346</v>
      </c>
      <c r="BW25" s="431"/>
      <c r="BX25" s="431"/>
      <c r="BY25" s="431"/>
      <c r="BZ25" s="431"/>
      <c r="CA25" s="431"/>
      <c r="CB25" s="431"/>
      <c r="CC25" s="432"/>
      <c r="CD25" s="200"/>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5" customFormat="1" ht="18.75" customHeight="1" x14ac:dyDescent="0.15">
      <c r="A26" s="186"/>
      <c r="B26" s="604"/>
      <c r="C26" s="605"/>
      <c r="D26" s="606"/>
      <c r="E26" s="517" t="s">
        <v>172</v>
      </c>
      <c r="F26" s="497"/>
      <c r="G26" s="497"/>
      <c r="H26" s="497"/>
      <c r="I26" s="497"/>
      <c r="J26" s="497"/>
      <c r="K26" s="498"/>
      <c r="L26" s="518">
        <v>1</v>
      </c>
      <c r="M26" s="519"/>
      <c r="N26" s="519"/>
      <c r="O26" s="519"/>
      <c r="P26" s="558"/>
      <c r="Q26" s="518">
        <v>5472</v>
      </c>
      <c r="R26" s="519"/>
      <c r="S26" s="519"/>
      <c r="T26" s="519"/>
      <c r="U26" s="519"/>
      <c r="V26" s="558"/>
      <c r="W26" s="617"/>
      <c r="X26" s="605"/>
      <c r="Y26" s="606"/>
      <c r="Z26" s="517" t="s">
        <v>173</v>
      </c>
      <c r="AA26" s="627"/>
      <c r="AB26" s="627"/>
      <c r="AC26" s="627"/>
      <c r="AD26" s="627"/>
      <c r="AE26" s="627"/>
      <c r="AF26" s="627"/>
      <c r="AG26" s="628"/>
      <c r="AH26" s="518">
        <v>21</v>
      </c>
      <c r="AI26" s="519"/>
      <c r="AJ26" s="519"/>
      <c r="AK26" s="519"/>
      <c r="AL26" s="558"/>
      <c r="AM26" s="518">
        <v>69804</v>
      </c>
      <c r="AN26" s="519"/>
      <c r="AO26" s="519"/>
      <c r="AP26" s="519"/>
      <c r="AQ26" s="519"/>
      <c r="AR26" s="558"/>
      <c r="AS26" s="518">
        <v>3324</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200"/>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6"/>
      <c r="B27" s="604"/>
      <c r="C27" s="605"/>
      <c r="D27" s="606"/>
      <c r="E27" s="517" t="s">
        <v>175</v>
      </c>
      <c r="F27" s="497"/>
      <c r="G27" s="497"/>
      <c r="H27" s="497"/>
      <c r="I27" s="497"/>
      <c r="J27" s="497"/>
      <c r="K27" s="498"/>
      <c r="L27" s="518">
        <v>1</v>
      </c>
      <c r="M27" s="519"/>
      <c r="N27" s="519"/>
      <c r="O27" s="519"/>
      <c r="P27" s="558"/>
      <c r="Q27" s="518">
        <v>4250</v>
      </c>
      <c r="R27" s="519"/>
      <c r="S27" s="519"/>
      <c r="T27" s="519"/>
      <c r="U27" s="519"/>
      <c r="V27" s="558"/>
      <c r="W27" s="617"/>
      <c r="X27" s="605"/>
      <c r="Y27" s="606"/>
      <c r="Z27" s="517" t="s">
        <v>176</v>
      </c>
      <c r="AA27" s="497"/>
      <c r="AB27" s="497"/>
      <c r="AC27" s="497"/>
      <c r="AD27" s="497"/>
      <c r="AE27" s="497"/>
      <c r="AF27" s="497"/>
      <c r="AG27" s="498"/>
      <c r="AH27" s="518">
        <v>6</v>
      </c>
      <c r="AI27" s="519"/>
      <c r="AJ27" s="519"/>
      <c r="AK27" s="519"/>
      <c r="AL27" s="558"/>
      <c r="AM27" s="518">
        <v>24648</v>
      </c>
      <c r="AN27" s="519"/>
      <c r="AO27" s="519"/>
      <c r="AP27" s="519"/>
      <c r="AQ27" s="519"/>
      <c r="AR27" s="558"/>
      <c r="AS27" s="518">
        <v>4108</v>
      </c>
      <c r="AT27" s="519"/>
      <c r="AU27" s="519"/>
      <c r="AV27" s="519"/>
      <c r="AW27" s="519"/>
      <c r="AX27" s="520"/>
      <c r="AY27" s="559" t="s">
        <v>177</v>
      </c>
      <c r="AZ27" s="560"/>
      <c r="BA27" s="560"/>
      <c r="BB27" s="560"/>
      <c r="BC27" s="560"/>
      <c r="BD27" s="560"/>
      <c r="BE27" s="560"/>
      <c r="BF27" s="560"/>
      <c r="BG27" s="560"/>
      <c r="BH27" s="560"/>
      <c r="BI27" s="560"/>
      <c r="BJ27" s="560"/>
      <c r="BK27" s="560"/>
      <c r="BL27" s="560"/>
      <c r="BM27" s="561"/>
      <c r="BN27" s="640" t="s">
        <v>178</v>
      </c>
      <c r="BO27" s="641"/>
      <c r="BP27" s="641"/>
      <c r="BQ27" s="641"/>
      <c r="BR27" s="641"/>
      <c r="BS27" s="641"/>
      <c r="BT27" s="641"/>
      <c r="BU27" s="642"/>
      <c r="BV27" s="640" t="s">
        <v>127</v>
      </c>
      <c r="BW27" s="641"/>
      <c r="BX27" s="641"/>
      <c r="BY27" s="641"/>
      <c r="BZ27" s="641"/>
      <c r="CA27" s="641"/>
      <c r="CB27" s="641"/>
      <c r="CC27" s="642"/>
      <c r="CD27" s="202"/>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x14ac:dyDescent="0.15">
      <c r="A28" s="186"/>
      <c r="B28" s="604"/>
      <c r="C28" s="605"/>
      <c r="D28" s="606"/>
      <c r="E28" s="517" t="s">
        <v>179</v>
      </c>
      <c r="F28" s="497"/>
      <c r="G28" s="497"/>
      <c r="H28" s="497"/>
      <c r="I28" s="497"/>
      <c r="J28" s="497"/>
      <c r="K28" s="498"/>
      <c r="L28" s="518">
        <v>1</v>
      </c>
      <c r="M28" s="519"/>
      <c r="N28" s="519"/>
      <c r="O28" s="519"/>
      <c r="P28" s="558"/>
      <c r="Q28" s="518">
        <v>3810</v>
      </c>
      <c r="R28" s="519"/>
      <c r="S28" s="519"/>
      <c r="T28" s="519"/>
      <c r="U28" s="519"/>
      <c r="V28" s="558"/>
      <c r="W28" s="617"/>
      <c r="X28" s="605"/>
      <c r="Y28" s="606"/>
      <c r="Z28" s="517" t="s">
        <v>180</v>
      </c>
      <c r="AA28" s="497"/>
      <c r="AB28" s="497"/>
      <c r="AC28" s="497"/>
      <c r="AD28" s="497"/>
      <c r="AE28" s="497"/>
      <c r="AF28" s="497"/>
      <c r="AG28" s="498"/>
      <c r="AH28" s="518" t="s">
        <v>127</v>
      </c>
      <c r="AI28" s="519"/>
      <c r="AJ28" s="519"/>
      <c r="AK28" s="519"/>
      <c r="AL28" s="558"/>
      <c r="AM28" s="518" t="s">
        <v>178</v>
      </c>
      <c r="AN28" s="519"/>
      <c r="AO28" s="519"/>
      <c r="AP28" s="519"/>
      <c r="AQ28" s="519"/>
      <c r="AR28" s="558"/>
      <c r="AS28" s="518" t="s">
        <v>181</v>
      </c>
      <c r="AT28" s="519"/>
      <c r="AU28" s="519"/>
      <c r="AV28" s="519"/>
      <c r="AW28" s="519"/>
      <c r="AX28" s="520"/>
      <c r="AY28" s="643" t="s">
        <v>182</v>
      </c>
      <c r="AZ28" s="644"/>
      <c r="BA28" s="644"/>
      <c r="BB28" s="645"/>
      <c r="BC28" s="427" t="s">
        <v>47</v>
      </c>
      <c r="BD28" s="428"/>
      <c r="BE28" s="428"/>
      <c r="BF28" s="428"/>
      <c r="BG28" s="428"/>
      <c r="BH28" s="428"/>
      <c r="BI28" s="428"/>
      <c r="BJ28" s="428"/>
      <c r="BK28" s="428"/>
      <c r="BL28" s="428"/>
      <c r="BM28" s="429"/>
      <c r="BN28" s="430">
        <v>581460</v>
      </c>
      <c r="BO28" s="431"/>
      <c r="BP28" s="431"/>
      <c r="BQ28" s="431"/>
      <c r="BR28" s="431"/>
      <c r="BS28" s="431"/>
      <c r="BT28" s="431"/>
      <c r="BU28" s="432"/>
      <c r="BV28" s="430">
        <v>611045</v>
      </c>
      <c r="BW28" s="431"/>
      <c r="BX28" s="431"/>
      <c r="BY28" s="431"/>
      <c r="BZ28" s="431"/>
      <c r="CA28" s="431"/>
      <c r="CB28" s="431"/>
      <c r="CC28" s="432"/>
      <c r="CD28" s="200"/>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x14ac:dyDescent="0.15">
      <c r="A29" s="186"/>
      <c r="B29" s="604"/>
      <c r="C29" s="605"/>
      <c r="D29" s="606"/>
      <c r="E29" s="517" t="s">
        <v>183</v>
      </c>
      <c r="F29" s="497"/>
      <c r="G29" s="497"/>
      <c r="H29" s="497"/>
      <c r="I29" s="497"/>
      <c r="J29" s="497"/>
      <c r="K29" s="498"/>
      <c r="L29" s="518">
        <v>22</v>
      </c>
      <c r="M29" s="519"/>
      <c r="N29" s="519"/>
      <c r="O29" s="519"/>
      <c r="P29" s="558"/>
      <c r="Q29" s="518">
        <v>3520</v>
      </c>
      <c r="R29" s="519"/>
      <c r="S29" s="519"/>
      <c r="T29" s="519"/>
      <c r="U29" s="519"/>
      <c r="V29" s="558"/>
      <c r="W29" s="618"/>
      <c r="X29" s="619"/>
      <c r="Y29" s="620"/>
      <c r="Z29" s="517" t="s">
        <v>184</v>
      </c>
      <c r="AA29" s="497"/>
      <c r="AB29" s="497"/>
      <c r="AC29" s="497"/>
      <c r="AD29" s="497"/>
      <c r="AE29" s="497"/>
      <c r="AF29" s="497"/>
      <c r="AG29" s="498"/>
      <c r="AH29" s="518">
        <v>396</v>
      </c>
      <c r="AI29" s="519"/>
      <c r="AJ29" s="519"/>
      <c r="AK29" s="519"/>
      <c r="AL29" s="558"/>
      <c r="AM29" s="518">
        <v>1219218</v>
      </c>
      <c r="AN29" s="519"/>
      <c r="AO29" s="519"/>
      <c r="AP29" s="519"/>
      <c r="AQ29" s="519"/>
      <c r="AR29" s="558"/>
      <c r="AS29" s="518">
        <v>3079</v>
      </c>
      <c r="AT29" s="519"/>
      <c r="AU29" s="519"/>
      <c r="AV29" s="519"/>
      <c r="AW29" s="519"/>
      <c r="AX29" s="520"/>
      <c r="AY29" s="646"/>
      <c r="AZ29" s="647"/>
      <c r="BA29" s="647"/>
      <c r="BB29" s="648"/>
      <c r="BC29" s="501" t="s">
        <v>185</v>
      </c>
      <c r="BD29" s="502"/>
      <c r="BE29" s="502"/>
      <c r="BF29" s="502"/>
      <c r="BG29" s="502"/>
      <c r="BH29" s="502"/>
      <c r="BI29" s="502"/>
      <c r="BJ29" s="502"/>
      <c r="BK29" s="502"/>
      <c r="BL29" s="502"/>
      <c r="BM29" s="503"/>
      <c r="BN29" s="467">
        <v>10130</v>
      </c>
      <c r="BO29" s="468"/>
      <c r="BP29" s="468"/>
      <c r="BQ29" s="468"/>
      <c r="BR29" s="468"/>
      <c r="BS29" s="468"/>
      <c r="BT29" s="468"/>
      <c r="BU29" s="469"/>
      <c r="BV29" s="467">
        <v>10130</v>
      </c>
      <c r="BW29" s="468"/>
      <c r="BX29" s="468"/>
      <c r="BY29" s="468"/>
      <c r="BZ29" s="468"/>
      <c r="CA29" s="468"/>
      <c r="CB29" s="468"/>
      <c r="CC29" s="469"/>
      <c r="CD29" s="202"/>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x14ac:dyDescent="0.2">
      <c r="A30" s="186"/>
      <c r="B30" s="607"/>
      <c r="C30" s="608"/>
      <c r="D30" s="609"/>
      <c r="E30" s="521"/>
      <c r="F30" s="522"/>
      <c r="G30" s="522"/>
      <c r="H30" s="522"/>
      <c r="I30" s="522"/>
      <c r="J30" s="522"/>
      <c r="K30" s="523"/>
      <c r="L30" s="621"/>
      <c r="M30" s="622"/>
      <c r="N30" s="622"/>
      <c r="O30" s="622"/>
      <c r="P30" s="623"/>
      <c r="Q30" s="621"/>
      <c r="R30" s="622"/>
      <c r="S30" s="622"/>
      <c r="T30" s="622"/>
      <c r="U30" s="622"/>
      <c r="V30" s="623"/>
      <c r="W30" s="624" t="s">
        <v>186</v>
      </c>
      <c r="X30" s="625"/>
      <c r="Y30" s="625"/>
      <c r="Z30" s="625"/>
      <c r="AA30" s="625"/>
      <c r="AB30" s="625"/>
      <c r="AC30" s="625"/>
      <c r="AD30" s="625"/>
      <c r="AE30" s="625"/>
      <c r="AF30" s="625"/>
      <c r="AG30" s="626"/>
      <c r="AH30" s="583">
        <v>97.7</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49</v>
      </c>
      <c r="BD30" s="638"/>
      <c r="BE30" s="638"/>
      <c r="BF30" s="638"/>
      <c r="BG30" s="638"/>
      <c r="BH30" s="638"/>
      <c r="BI30" s="638"/>
      <c r="BJ30" s="638"/>
      <c r="BK30" s="638"/>
      <c r="BL30" s="638"/>
      <c r="BM30" s="639"/>
      <c r="BN30" s="640">
        <v>1673968</v>
      </c>
      <c r="BO30" s="641"/>
      <c r="BP30" s="641"/>
      <c r="BQ30" s="641"/>
      <c r="BR30" s="641"/>
      <c r="BS30" s="641"/>
      <c r="BT30" s="641"/>
      <c r="BU30" s="642"/>
      <c r="BV30" s="640">
        <v>1983488</v>
      </c>
      <c r="BW30" s="641"/>
      <c r="BX30" s="641"/>
      <c r="BY30" s="641"/>
      <c r="BZ30" s="641"/>
      <c r="CA30" s="641"/>
      <c r="CB30" s="641"/>
      <c r="CC30" s="64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1" t="s">
        <v>193</v>
      </c>
      <c r="D33" s="491"/>
      <c r="E33" s="456" t="s">
        <v>194</v>
      </c>
      <c r="F33" s="456"/>
      <c r="G33" s="456"/>
      <c r="H33" s="456"/>
      <c r="I33" s="456"/>
      <c r="J33" s="456"/>
      <c r="K33" s="456"/>
      <c r="L33" s="456"/>
      <c r="M33" s="456"/>
      <c r="N33" s="456"/>
      <c r="O33" s="456"/>
      <c r="P33" s="456"/>
      <c r="Q33" s="456"/>
      <c r="R33" s="456"/>
      <c r="S33" s="456"/>
      <c r="T33" s="215"/>
      <c r="U33" s="491" t="s">
        <v>195</v>
      </c>
      <c r="V33" s="491"/>
      <c r="W33" s="456" t="s">
        <v>194</v>
      </c>
      <c r="X33" s="456"/>
      <c r="Y33" s="456"/>
      <c r="Z33" s="456"/>
      <c r="AA33" s="456"/>
      <c r="AB33" s="456"/>
      <c r="AC33" s="456"/>
      <c r="AD33" s="456"/>
      <c r="AE33" s="456"/>
      <c r="AF33" s="456"/>
      <c r="AG33" s="456"/>
      <c r="AH33" s="456"/>
      <c r="AI33" s="456"/>
      <c r="AJ33" s="456"/>
      <c r="AK33" s="456"/>
      <c r="AL33" s="215"/>
      <c r="AM33" s="491" t="s">
        <v>196</v>
      </c>
      <c r="AN33" s="491"/>
      <c r="AO33" s="456" t="s">
        <v>194</v>
      </c>
      <c r="AP33" s="456"/>
      <c r="AQ33" s="456"/>
      <c r="AR33" s="456"/>
      <c r="AS33" s="456"/>
      <c r="AT33" s="456"/>
      <c r="AU33" s="456"/>
      <c r="AV33" s="456"/>
      <c r="AW33" s="456"/>
      <c r="AX33" s="456"/>
      <c r="AY33" s="456"/>
      <c r="AZ33" s="456"/>
      <c r="BA33" s="456"/>
      <c r="BB33" s="456"/>
      <c r="BC33" s="456"/>
      <c r="BD33" s="216"/>
      <c r="BE33" s="456" t="s">
        <v>197</v>
      </c>
      <c r="BF33" s="456"/>
      <c r="BG33" s="456" t="s">
        <v>198</v>
      </c>
      <c r="BH33" s="456"/>
      <c r="BI33" s="456"/>
      <c r="BJ33" s="456"/>
      <c r="BK33" s="456"/>
      <c r="BL33" s="456"/>
      <c r="BM33" s="456"/>
      <c r="BN33" s="456"/>
      <c r="BO33" s="456"/>
      <c r="BP33" s="456"/>
      <c r="BQ33" s="456"/>
      <c r="BR33" s="456"/>
      <c r="BS33" s="456"/>
      <c r="BT33" s="456"/>
      <c r="BU33" s="456"/>
      <c r="BV33" s="216"/>
      <c r="BW33" s="491" t="s">
        <v>197</v>
      </c>
      <c r="BX33" s="491"/>
      <c r="BY33" s="456" t="s">
        <v>199</v>
      </c>
      <c r="BZ33" s="456"/>
      <c r="CA33" s="456"/>
      <c r="CB33" s="456"/>
      <c r="CC33" s="456"/>
      <c r="CD33" s="456"/>
      <c r="CE33" s="456"/>
      <c r="CF33" s="456"/>
      <c r="CG33" s="456"/>
      <c r="CH33" s="456"/>
      <c r="CI33" s="456"/>
      <c r="CJ33" s="456"/>
      <c r="CK33" s="456"/>
      <c r="CL33" s="456"/>
      <c r="CM33" s="456"/>
      <c r="CN33" s="215"/>
      <c r="CO33" s="491" t="s">
        <v>193</v>
      </c>
      <c r="CP33" s="491"/>
      <c r="CQ33" s="456" t="s">
        <v>200</v>
      </c>
      <c r="CR33" s="456"/>
      <c r="CS33" s="456"/>
      <c r="CT33" s="456"/>
      <c r="CU33" s="456"/>
      <c r="CV33" s="456"/>
      <c r="CW33" s="456"/>
      <c r="CX33" s="456"/>
      <c r="CY33" s="456"/>
      <c r="CZ33" s="456"/>
      <c r="DA33" s="456"/>
      <c r="DB33" s="456"/>
      <c r="DC33" s="456"/>
      <c r="DD33" s="456"/>
      <c r="DE33" s="456"/>
      <c r="DF33" s="215"/>
      <c r="DG33" s="652" t="s">
        <v>201</v>
      </c>
      <c r="DH33" s="652"/>
      <c r="DI33" s="217"/>
      <c r="DJ33" s="185"/>
      <c r="DK33" s="185"/>
      <c r="DL33" s="185"/>
      <c r="DM33" s="185"/>
      <c r="DN33" s="185"/>
      <c r="DO33" s="185"/>
    </row>
    <row r="34" spans="1:119" ht="32.25" customHeight="1" x14ac:dyDescent="0.15">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3</v>
      </c>
      <c r="V34" s="653"/>
      <c r="W34" s="654" t="str">
        <f>IF('各会計、関係団体の財政状況及び健全化判断比率'!B28="","",'各会計、関係団体の財政状況及び健全化判断比率'!B28)</f>
        <v>国民健康保険事業勘定特別会計</v>
      </c>
      <c r="X34" s="654"/>
      <c r="Y34" s="654"/>
      <c r="Z34" s="654"/>
      <c r="AA34" s="654"/>
      <c r="AB34" s="654"/>
      <c r="AC34" s="654"/>
      <c r="AD34" s="654"/>
      <c r="AE34" s="654"/>
      <c r="AF34" s="654"/>
      <c r="AG34" s="654"/>
      <c r="AH34" s="654"/>
      <c r="AI34" s="654"/>
      <c r="AJ34" s="654"/>
      <c r="AK34" s="654"/>
      <c r="AL34" s="213"/>
      <c r="AM34" s="653">
        <f>IF(AO34="","",MAX(C34:D43,U34:V43)+1)</f>
        <v>8</v>
      </c>
      <c r="AN34" s="653"/>
      <c r="AO34" s="654" t="str">
        <f>IF('各会計、関係団体の財政状況及び健全化判断比率'!B33="","",'各会計、関係団体の財政状況及び健全化判断比率'!B33)</f>
        <v>水道事業会計</v>
      </c>
      <c r="AP34" s="654"/>
      <c r="AQ34" s="654"/>
      <c r="AR34" s="654"/>
      <c r="AS34" s="654"/>
      <c r="AT34" s="654"/>
      <c r="AU34" s="654"/>
      <c r="AV34" s="654"/>
      <c r="AW34" s="654"/>
      <c r="AX34" s="654"/>
      <c r="AY34" s="654"/>
      <c r="AZ34" s="654"/>
      <c r="BA34" s="654"/>
      <c r="BB34" s="654"/>
      <c r="BC34" s="654"/>
      <c r="BD34" s="213"/>
      <c r="BE34" s="653" t="str">
        <f>IF(BG34="","",MAX(C34:D43,U34:V43,AM34:AN43)+1)</f>
        <v/>
      </c>
      <c r="BF34" s="653"/>
      <c r="BG34" s="654"/>
      <c r="BH34" s="654"/>
      <c r="BI34" s="654"/>
      <c r="BJ34" s="654"/>
      <c r="BK34" s="654"/>
      <c r="BL34" s="654"/>
      <c r="BM34" s="654"/>
      <c r="BN34" s="654"/>
      <c r="BO34" s="654"/>
      <c r="BP34" s="654"/>
      <c r="BQ34" s="654"/>
      <c r="BR34" s="654"/>
      <c r="BS34" s="654"/>
      <c r="BT34" s="654"/>
      <c r="BU34" s="654"/>
      <c r="BV34" s="213"/>
      <c r="BW34" s="653">
        <f>IF(BY34="","",MAX(C34:D43,U34:V43,AM34:AN43,BE34:BF43)+1)</f>
        <v>11</v>
      </c>
      <c r="BX34" s="653"/>
      <c r="BY34" s="654" t="str">
        <f>IF('各会計、関係団体の財政状況及び健全化判断比率'!B68="","",'各会計、関係団体の財政状況及び健全化判断比率'!B68)</f>
        <v>五所川原地区消防事務組合</v>
      </c>
      <c r="BZ34" s="654"/>
      <c r="CA34" s="654"/>
      <c r="CB34" s="654"/>
      <c r="CC34" s="654"/>
      <c r="CD34" s="654"/>
      <c r="CE34" s="654"/>
      <c r="CF34" s="654"/>
      <c r="CG34" s="654"/>
      <c r="CH34" s="654"/>
      <c r="CI34" s="654"/>
      <c r="CJ34" s="654"/>
      <c r="CK34" s="654"/>
      <c r="CL34" s="654"/>
      <c r="CM34" s="654"/>
      <c r="CN34" s="213"/>
      <c r="CO34" s="653">
        <f>IF(CQ34="","",MAX(C34:D43,U34:V43,AM34:AN43,BE34:BF43,BW34:BX43)+1)</f>
        <v>21</v>
      </c>
      <c r="CP34" s="653"/>
      <c r="CQ34" s="654" t="str">
        <f>IF('各会計、関係団体の財政状況及び健全化判断比率'!BS7="","",'各会計、関係団体の財政状況及び健全化判断比率'!BS7)</f>
        <v>五所川原市体育協会</v>
      </c>
      <c r="CR34" s="654"/>
      <c r="CS34" s="654"/>
      <c r="CT34" s="654"/>
      <c r="CU34" s="654"/>
      <c r="CV34" s="654"/>
      <c r="CW34" s="654"/>
      <c r="CX34" s="654"/>
      <c r="CY34" s="654"/>
      <c r="CZ34" s="654"/>
      <c r="DA34" s="654"/>
      <c r="DB34" s="654"/>
      <c r="DC34" s="654"/>
      <c r="DD34" s="654"/>
      <c r="DE34" s="654"/>
      <c r="DF34" s="210"/>
      <c r="DG34" s="655" t="str">
        <f>IF('各会計、関係団体の財政状況及び健全化判断比率'!BR7="","",'各会計、関係団体の財政状況及び健全化判断比率'!BR7)</f>
        <v/>
      </c>
      <c r="DH34" s="655"/>
      <c r="DI34" s="217"/>
      <c r="DJ34" s="185"/>
      <c r="DK34" s="185"/>
      <c r="DL34" s="185"/>
      <c r="DM34" s="185"/>
      <c r="DN34" s="185"/>
      <c r="DO34" s="185"/>
    </row>
    <row r="35" spans="1:119" ht="32.25" customHeight="1" x14ac:dyDescent="0.15">
      <c r="A35" s="186"/>
      <c r="B35" s="212"/>
      <c r="C35" s="653">
        <f>IF(E35="","",C34+1)</f>
        <v>2</v>
      </c>
      <c r="D35" s="653"/>
      <c r="E35" s="654" t="str">
        <f>IF('各会計、関係団体の財政状況及び健全化判断比率'!B8="","",'各会計、関係団体の財政状況及び健全化判断比率'!B8)</f>
        <v>高等看護学院特別会計</v>
      </c>
      <c r="F35" s="654"/>
      <c r="G35" s="654"/>
      <c r="H35" s="654"/>
      <c r="I35" s="654"/>
      <c r="J35" s="654"/>
      <c r="K35" s="654"/>
      <c r="L35" s="654"/>
      <c r="M35" s="654"/>
      <c r="N35" s="654"/>
      <c r="O35" s="654"/>
      <c r="P35" s="654"/>
      <c r="Q35" s="654"/>
      <c r="R35" s="654"/>
      <c r="S35" s="654"/>
      <c r="T35" s="213"/>
      <c r="U35" s="653">
        <f>IF(W35="","",U34+1)</f>
        <v>4</v>
      </c>
      <c r="V35" s="653"/>
      <c r="W35" s="654" t="str">
        <f>IF('各会計、関係団体の財政状況及び健全化判断比率'!B29="","",'各会計、関係団体の財政状況及び健全化判断比率'!B29)</f>
        <v>国民健康保険医科診療施設勘定特別会計</v>
      </c>
      <c r="X35" s="654"/>
      <c r="Y35" s="654"/>
      <c r="Z35" s="654"/>
      <c r="AA35" s="654"/>
      <c r="AB35" s="654"/>
      <c r="AC35" s="654"/>
      <c r="AD35" s="654"/>
      <c r="AE35" s="654"/>
      <c r="AF35" s="654"/>
      <c r="AG35" s="654"/>
      <c r="AH35" s="654"/>
      <c r="AI35" s="654"/>
      <c r="AJ35" s="654"/>
      <c r="AK35" s="654"/>
      <c r="AL35" s="213"/>
      <c r="AM35" s="653">
        <f t="shared" ref="AM35:AM43" si="0">IF(AO35="","",AM34+1)</f>
        <v>9</v>
      </c>
      <c r="AN35" s="653"/>
      <c r="AO35" s="654" t="str">
        <f>IF('各会計、関係団体の財政状況及び健全化判断比率'!B34="","",'各会計、関係団体の財政状況及び健全化判断比率'!B34)</f>
        <v>工業用水道事業会計</v>
      </c>
      <c r="AP35" s="654"/>
      <c r="AQ35" s="654"/>
      <c r="AR35" s="654"/>
      <c r="AS35" s="654"/>
      <c r="AT35" s="654"/>
      <c r="AU35" s="654"/>
      <c r="AV35" s="654"/>
      <c r="AW35" s="654"/>
      <c r="AX35" s="654"/>
      <c r="AY35" s="654"/>
      <c r="AZ35" s="654"/>
      <c r="BA35" s="654"/>
      <c r="BB35" s="654"/>
      <c r="BC35" s="654"/>
      <c r="BD35" s="213"/>
      <c r="BE35" s="653" t="str">
        <f t="shared" ref="BE35:BE43" si="1">IF(BG35="","",BE34+1)</f>
        <v/>
      </c>
      <c r="BF35" s="653"/>
      <c r="BG35" s="654"/>
      <c r="BH35" s="654"/>
      <c r="BI35" s="654"/>
      <c r="BJ35" s="654"/>
      <c r="BK35" s="654"/>
      <c r="BL35" s="654"/>
      <c r="BM35" s="654"/>
      <c r="BN35" s="654"/>
      <c r="BO35" s="654"/>
      <c r="BP35" s="654"/>
      <c r="BQ35" s="654"/>
      <c r="BR35" s="654"/>
      <c r="BS35" s="654"/>
      <c r="BT35" s="654"/>
      <c r="BU35" s="654"/>
      <c r="BV35" s="213"/>
      <c r="BW35" s="653">
        <f t="shared" ref="BW35:BW43" si="2">IF(BY35="","",BW34+1)</f>
        <v>12</v>
      </c>
      <c r="BX35" s="653"/>
      <c r="BY35" s="654" t="str">
        <f>IF('各会計、関係団体の財政状況及び健全化判断比率'!B69="","",'各会計、関係団体の財政状況及び健全化判断比率'!B69)</f>
        <v>西北五環境整備事務組合</v>
      </c>
      <c r="BZ35" s="654"/>
      <c r="CA35" s="654"/>
      <c r="CB35" s="654"/>
      <c r="CC35" s="654"/>
      <c r="CD35" s="654"/>
      <c r="CE35" s="654"/>
      <c r="CF35" s="654"/>
      <c r="CG35" s="654"/>
      <c r="CH35" s="654"/>
      <c r="CI35" s="654"/>
      <c r="CJ35" s="654"/>
      <c r="CK35" s="654"/>
      <c r="CL35" s="654"/>
      <c r="CM35" s="654"/>
      <c r="CN35" s="213"/>
      <c r="CO35" s="653">
        <f t="shared" ref="CO35:CO43" si="3">IF(CQ35="","",CO34+1)</f>
        <v>22</v>
      </c>
      <c r="CP35" s="653"/>
      <c r="CQ35" s="654" t="str">
        <f>IF('各会計、関係団体の財政状況及び健全化判断比率'!BS8="","",'各会計、関係団体の財政状況及び健全化判断比率'!BS8)</f>
        <v>十三湖環境整備株式会社</v>
      </c>
      <c r="CR35" s="654"/>
      <c r="CS35" s="654"/>
      <c r="CT35" s="654"/>
      <c r="CU35" s="654"/>
      <c r="CV35" s="654"/>
      <c r="CW35" s="654"/>
      <c r="CX35" s="654"/>
      <c r="CY35" s="654"/>
      <c r="CZ35" s="654"/>
      <c r="DA35" s="654"/>
      <c r="DB35" s="654"/>
      <c r="DC35" s="654"/>
      <c r="DD35" s="654"/>
      <c r="DE35" s="654"/>
      <c r="DF35" s="210"/>
      <c r="DG35" s="655" t="str">
        <f>IF('各会計、関係団体の財政状況及び健全化判断比率'!BR8="","",'各会計、関係団体の財政状況及び健全化判断比率'!BR8)</f>
        <v/>
      </c>
      <c r="DH35" s="655"/>
      <c r="DI35" s="217"/>
      <c r="DJ35" s="185"/>
      <c r="DK35" s="185"/>
      <c r="DL35" s="185"/>
      <c r="DM35" s="185"/>
      <c r="DN35" s="185"/>
      <c r="DO35" s="185"/>
    </row>
    <row r="36" spans="1:119" ht="32.25" customHeight="1" x14ac:dyDescent="0.15">
      <c r="A36" s="186"/>
      <c r="B36" s="212"/>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3"/>
      <c r="U36" s="653">
        <f t="shared" ref="U36:U43" si="4">IF(W36="","",U35+1)</f>
        <v>5</v>
      </c>
      <c r="V36" s="653"/>
      <c r="W36" s="654" t="str">
        <f>IF('各会計、関係団体の財政状況及び健全化判断比率'!B30="","",'各会計、関係団体の財政状況及び健全化判断比率'!B30)</f>
        <v>国民健康保険歯科診療施設勘定特別会計</v>
      </c>
      <c r="X36" s="654"/>
      <c r="Y36" s="654"/>
      <c r="Z36" s="654"/>
      <c r="AA36" s="654"/>
      <c r="AB36" s="654"/>
      <c r="AC36" s="654"/>
      <c r="AD36" s="654"/>
      <c r="AE36" s="654"/>
      <c r="AF36" s="654"/>
      <c r="AG36" s="654"/>
      <c r="AH36" s="654"/>
      <c r="AI36" s="654"/>
      <c r="AJ36" s="654"/>
      <c r="AK36" s="654"/>
      <c r="AL36" s="213"/>
      <c r="AM36" s="653">
        <f t="shared" si="0"/>
        <v>10</v>
      </c>
      <c r="AN36" s="653"/>
      <c r="AO36" s="654" t="str">
        <f>IF('各会計、関係団体の財政状況及び健全化判断比率'!B35="","",'各会計、関係団体の財政状況及び健全化判断比率'!B35)</f>
        <v>下水道事業会計</v>
      </c>
      <c r="AP36" s="654"/>
      <c r="AQ36" s="654"/>
      <c r="AR36" s="654"/>
      <c r="AS36" s="654"/>
      <c r="AT36" s="654"/>
      <c r="AU36" s="654"/>
      <c r="AV36" s="654"/>
      <c r="AW36" s="654"/>
      <c r="AX36" s="654"/>
      <c r="AY36" s="654"/>
      <c r="AZ36" s="654"/>
      <c r="BA36" s="654"/>
      <c r="BB36" s="654"/>
      <c r="BC36" s="654"/>
      <c r="BD36" s="213"/>
      <c r="BE36" s="653" t="str">
        <f t="shared" si="1"/>
        <v/>
      </c>
      <c r="BF36" s="653"/>
      <c r="BG36" s="654"/>
      <c r="BH36" s="654"/>
      <c r="BI36" s="654"/>
      <c r="BJ36" s="654"/>
      <c r="BK36" s="654"/>
      <c r="BL36" s="654"/>
      <c r="BM36" s="654"/>
      <c r="BN36" s="654"/>
      <c r="BO36" s="654"/>
      <c r="BP36" s="654"/>
      <c r="BQ36" s="654"/>
      <c r="BR36" s="654"/>
      <c r="BS36" s="654"/>
      <c r="BT36" s="654"/>
      <c r="BU36" s="654"/>
      <c r="BV36" s="213"/>
      <c r="BW36" s="653">
        <f t="shared" si="2"/>
        <v>13</v>
      </c>
      <c r="BX36" s="653"/>
      <c r="BY36" s="654" t="str">
        <f>IF('各会計、関係団体の財政状況及び健全化判断比率'!B70="","",'各会計、関係団体の財政状況及び健全化判断比率'!B70)</f>
        <v>つがる西北五広域連合</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5" t="str">
        <f>IF('各会計、関係団体の財政状況及び健全化判断比率'!BR9="","",'各会計、関係団体の財政状況及び健全化判断比率'!BR9)</f>
        <v/>
      </c>
      <c r="DH36" s="655"/>
      <c r="DI36" s="217"/>
      <c r="DJ36" s="185"/>
      <c r="DK36" s="185"/>
      <c r="DL36" s="185"/>
      <c r="DM36" s="185"/>
      <c r="DN36" s="185"/>
      <c r="DO36" s="185"/>
    </row>
    <row r="37" spans="1:119" ht="32.25" customHeight="1" x14ac:dyDescent="0.15">
      <c r="A37" s="186"/>
      <c r="B37" s="212"/>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3"/>
      <c r="U37" s="653">
        <f t="shared" si="4"/>
        <v>6</v>
      </c>
      <c r="V37" s="653"/>
      <c r="W37" s="654" t="str">
        <f>IF('各会計、関係団体の財政状況及び健全化判断比率'!B31="","",'各会計、関係団体の財政状況及び健全化判断比率'!B31)</f>
        <v>介護保険特別会計</v>
      </c>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t="str">
        <f t="shared" si="1"/>
        <v/>
      </c>
      <c r="BF37" s="653"/>
      <c r="BG37" s="654"/>
      <c r="BH37" s="654"/>
      <c r="BI37" s="654"/>
      <c r="BJ37" s="654"/>
      <c r="BK37" s="654"/>
      <c r="BL37" s="654"/>
      <c r="BM37" s="654"/>
      <c r="BN37" s="654"/>
      <c r="BO37" s="654"/>
      <c r="BP37" s="654"/>
      <c r="BQ37" s="654"/>
      <c r="BR37" s="654"/>
      <c r="BS37" s="654"/>
      <c r="BT37" s="654"/>
      <c r="BU37" s="654"/>
      <c r="BV37" s="213"/>
      <c r="BW37" s="653">
        <f t="shared" si="2"/>
        <v>14</v>
      </c>
      <c r="BX37" s="653"/>
      <c r="BY37" s="654" t="str">
        <f>IF('各会計、関係団体の財政状況及び健全化判断比率'!B71="","",'各会計、関係団体の財政状況及び健全化判断比率'!B71)</f>
        <v>つがる西北五広域連合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5" t="str">
        <f>IF('各会計、関係団体の財政状況及び健全化判断比率'!BR10="","",'各会計、関係団体の財政状況及び健全化判断比率'!BR10)</f>
        <v/>
      </c>
      <c r="DH37" s="655"/>
      <c r="DI37" s="217"/>
      <c r="DJ37" s="185"/>
      <c r="DK37" s="185"/>
      <c r="DL37" s="185"/>
      <c r="DM37" s="185"/>
      <c r="DN37" s="185"/>
      <c r="DO37" s="185"/>
    </row>
    <row r="38" spans="1:119" ht="32.25" customHeight="1" x14ac:dyDescent="0.15">
      <c r="A38" s="186"/>
      <c r="B38" s="212"/>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3"/>
      <c r="U38" s="653">
        <f t="shared" si="4"/>
        <v>7</v>
      </c>
      <c r="V38" s="653"/>
      <c r="W38" s="654" t="str">
        <f>IF('各会計、関係団体の財政状況及び健全化判断比率'!B32="","",'各会計、関係団体の財政状況及び健全化判断比率'!B32)</f>
        <v>後期高齢者医療特別会計</v>
      </c>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f t="shared" si="2"/>
        <v>15</v>
      </c>
      <c r="BX38" s="653"/>
      <c r="BY38" s="654" t="str">
        <f>IF('各会計、関係団体の財政状況及び健全化判断比率'!B72="","",'各会計、関係団体の財政状況及び健全化判断比率'!B72)</f>
        <v>西北五広域福祉事務組合</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5" t="str">
        <f>IF('各会計、関係団体の財政状況及び健全化判断比率'!BR11="","",'各会計、関係団体の財政状況及び健全化判断比率'!BR11)</f>
        <v/>
      </c>
      <c r="DH38" s="655"/>
      <c r="DI38" s="217"/>
      <c r="DJ38" s="185"/>
      <c r="DK38" s="185"/>
      <c r="DL38" s="185"/>
      <c r="DM38" s="185"/>
      <c r="DN38" s="185"/>
      <c r="DO38" s="185"/>
    </row>
    <row r="39" spans="1:119" ht="32.25" customHeight="1" x14ac:dyDescent="0.15">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f t="shared" si="2"/>
        <v>16</v>
      </c>
      <c r="BX39" s="653"/>
      <c r="BY39" s="654" t="str">
        <f>IF('各会計、関係団体の財政状況及び健全化判断比率'!B73="","",'各会計、関係団体の財政状況及び健全化判断比率'!B73)</f>
        <v>津軽広域水道企業団津軽事業部</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5" t="str">
        <f>IF('各会計、関係団体の財政状況及び健全化判断比率'!BR12="","",'各会計、関係団体の財政状況及び健全化判断比率'!BR12)</f>
        <v/>
      </c>
      <c r="DH39" s="655"/>
      <c r="DI39" s="217"/>
      <c r="DJ39" s="185"/>
      <c r="DK39" s="185"/>
      <c r="DL39" s="185"/>
      <c r="DM39" s="185"/>
      <c r="DN39" s="185"/>
      <c r="DO39" s="185"/>
    </row>
    <row r="40" spans="1:119" ht="32.25" customHeight="1" x14ac:dyDescent="0.15">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f t="shared" si="2"/>
        <v>17</v>
      </c>
      <c r="BX40" s="653"/>
      <c r="BY40" s="654" t="str">
        <f>IF('各会計、関係団体の財政状況及び健全化判断比率'!B74="","",'各会計、関係団体の財政状況及び健全化判断比率'!B74)</f>
        <v>津軽広域水道企業団西北事業部</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5" t="str">
        <f>IF('各会計、関係団体の財政状況及び健全化判断比率'!BR13="","",'各会計、関係団体の財政状況及び健全化判断比率'!BR13)</f>
        <v/>
      </c>
      <c r="DH40" s="655"/>
      <c r="DI40" s="217"/>
      <c r="DJ40" s="185"/>
      <c r="DK40" s="185"/>
      <c r="DL40" s="185"/>
      <c r="DM40" s="185"/>
      <c r="DN40" s="185"/>
      <c r="DO40" s="185"/>
    </row>
    <row r="41" spans="1:119" ht="32.25" customHeight="1" x14ac:dyDescent="0.15">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f t="shared" si="2"/>
        <v>18</v>
      </c>
      <c r="BX41" s="653"/>
      <c r="BY41" s="654" t="str">
        <f>IF('各会計、関係団体の財政状況及び健全化判断比率'!B75="","",'各会計、関係団体の財政状況及び健全化判断比率'!B75)</f>
        <v>青森県市町村総合事務組合</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5" t="str">
        <f>IF('各会計、関係団体の財政状況及び健全化判断比率'!BR14="","",'各会計、関係団体の財政状況及び健全化判断比率'!BR14)</f>
        <v/>
      </c>
      <c r="DH41" s="655"/>
      <c r="DI41" s="217"/>
      <c r="DJ41" s="185"/>
      <c r="DK41" s="185"/>
      <c r="DL41" s="185"/>
      <c r="DM41" s="185"/>
      <c r="DN41" s="185"/>
      <c r="DO41" s="185"/>
    </row>
    <row r="42" spans="1:119" ht="32.25" customHeight="1" x14ac:dyDescent="0.15">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f t="shared" si="2"/>
        <v>19</v>
      </c>
      <c r="BX42" s="653"/>
      <c r="BY42" s="654" t="str">
        <f>IF('各会計、関係団体の財政状況及び健全化判断比率'!B76="","",'各会計、関係団体の財政状況及び健全化判断比率'!B76)</f>
        <v>青森県市町村職員退職手当組合</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5" t="str">
        <f>IF('各会計、関係団体の財政状況及び健全化判断比率'!BR15="","",'各会計、関係団体の財政状況及び健全化判断比率'!BR15)</f>
        <v/>
      </c>
      <c r="DH42" s="655"/>
      <c r="DI42" s="217"/>
      <c r="DJ42" s="185"/>
      <c r="DK42" s="185"/>
      <c r="DL42" s="185"/>
      <c r="DM42" s="185"/>
      <c r="DN42" s="185"/>
      <c r="DO42" s="185"/>
    </row>
    <row r="43" spans="1:119" ht="32.25" customHeight="1" x14ac:dyDescent="0.15">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f t="shared" si="2"/>
        <v>20</v>
      </c>
      <c r="BX43" s="653"/>
      <c r="BY43" s="654" t="str">
        <f>IF('各会計、関係団体の財政状況及び健全化判断比率'!B77="","",'各会計、関係団体の財政状況及び健全化判断比率'!B77)</f>
        <v>青森県後期高齢者医療広域連合</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5" t="str">
        <f>IF('各会計、関係団体の財政状況及び健全化判断比率'!BR16="","",'各会計、関係団体の財政状況及び健全化判断比率'!BR16)</f>
        <v/>
      </c>
      <c r="DH43" s="65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MkhCkl8hLeII63ZKYrNoIhloLep0IFLVdW9CT00UjDZZLKbsrROM4cXW9h7uneygttodjKjZN0XS5OcheoHkw==" saltValue="dZVV05o6MIN1vgpKcdl6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7" t="s">
        <v>563</v>
      </c>
      <c r="D34" s="1257"/>
      <c r="E34" s="1258"/>
      <c r="F34" s="32">
        <v>4.8</v>
      </c>
      <c r="G34" s="33">
        <v>5.16</v>
      </c>
      <c r="H34" s="33">
        <v>6.07</v>
      </c>
      <c r="I34" s="33">
        <v>6.34</v>
      </c>
      <c r="J34" s="34">
        <v>5.81</v>
      </c>
      <c r="K34" s="22"/>
      <c r="L34" s="22"/>
      <c r="M34" s="22"/>
      <c r="N34" s="22"/>
      <c r="O34" s="22"/>
      <c r="P34" s="22"/>
    </row>
    <row r="35" spans="1:16" ht="39" customHeight="1" x14ac:dyDescent="0.15">
      <c r="A35" s="22"/>
      <c r="B35" s="35"/>
      <c r="C35" s="1251" t="s">
        <v>564</v>
      </c>
      <c r="D35" s="1252"/>
      <c r="E35" s="1253"/>
      <c r="F35" s="36">
        <v>2.54</v>
      </c>
      <c r="G35" s="37">
        <v>4.12</v>
      </c>
      <c r="H35" s="37">
        <v>4.2699999999999996</v>
      </c>
      <c r="I35" s="37">
        <v>2.19</v>
      </c>
      <c r="J35" s="38">
        <v>3.79</v>
      </c>
      <c r="K35" s="22"/>
      <c r="L35" s="22"/>
      <c r="M35" s="22"/>
      <c r="N35" s="22"/>
      <c r="O35" s="22"/>
      <c r="P35" s="22"/>
    </row>
    <row r="36" spans="1:16" ht="39" customHeight="1" x14ac:dyDescent="0.15">
      <c r="A36" s="22"/>
      <c r="B36" s="35"/>
      <c r="C36" s="1251" t="s">
        <v>565</v>
      </c>
      <c r="D36" s="1252"/>
      <c r="E36" s="1253"/>
      <c r="F36" s="36">
        <v>2.06</v>
      </c>
      <c r="G36" s="37">
        <v>0.21</v>
      </c>
      <c r="H36" s="37">
        <v>1.64</v>
      </c>
      <c r="I36" s="37">
        <v>2.3199999999999998</v>
      </c>
      <c r="J36" s="38">
        <v>1.67</v>
      </c>
      <c r="K36" s="22"/>
      <c r="L36" s="22"/>
      <c r="M36" s="22"/>
      <c r="N36" s="22"/>
      <c r="O36" s="22"/>
      <c r="P36" s="22"/>
    </row>
    <row r="37" spans="1:16" ht="39" customHeight="1" x14ac:dyDescent="0.15">
      <c r="A37" s="22"/>
      <c r="B37" s="35"/>
      <c r="C37" s="1251" t="s">
        <v>566</v>
      </c>
      <c r="D37" s="1252"/>
      <c r="E37" s="1253"/>
      <c r="F37" s="36">
        <v>0.37</v>
      </c>
      <c r="G37" s="37">
        <v>1.39</v>
      </c>
      <c r="H37" s="37">
        <v>1.41</v>
      </c>
      <c r="I37" s="37">
        <v>1.25</v>
      </c>
      <c r="J37" s="38">
        <v>1.5</v>
      </c>
      <c r="K37" s="22"/>
      <c r="L37" s="22"/>
      <c r="M37" s="22"/>
      <c r="N37" s="22"/>
      <c r="O37" s="22"/>
      <c r="P37" s="22"/>
    </row>
    <row r="38" spans="1:16" ht="39" customHeight="1" x14ac:dyDescent="0.15">
      <c r="A38" s="22"/>
      <c r="B38" s="35"/>
      <c r="C38" s="1251" t="s">
        <v>567</v>
      </c>
      <c r="D38" s="1252"/>
      <c r="E38" s="1253"/>
      <c r="F38" s="36">
        <v>0.54</v>
      </c>
      <c r="G38" s="37">
        <v>0.66</v>
      </c>
      <c r="H38" s="37">
        <v>0.8</v>
      </c>
      <c r="I38" s="37">
        <v>1.03</v>
      </c>
      <c r="J38" s="38">
        <v>1.31</v>
      </c>
      <c r="K38" s="22"/>
      <c r="L38" s="22"/>
      <c r="M38" s="22"/>
      <c r="N38" s="22"/>
      <c r="O38" s="22"/>
      <c r="P38" s="22"/>
    </row>
    <row r="39" spans="1:16" ht="39" customHeight="1" x14ac:dyDescent="0.15">
      <c r="A39" s="22"/>
      <c r="B39" s="35"/>
      <c r="C39" s="1251" t="s">
        <v>568</v>
      </c>
      <c r="D39" s="1252"/>
      <c r="E39" s="1253"/>
      <c r="F39" s="36">
        <v>0.82</v>
      </c>
      <c r="G39" s="37">
        <v>1.06</v>
      </c>
      <c r="H39" s="37">
        <v>1.17</v>
      </c>
      <c r="I39" s="37">
        <v>1.02</v>
      </c>
      <c r="J39" s="38">
        <v>1.04</v>
      </c>
      <c r="K39" s="22"/>
      <c r="L39" s="22"/>
      <c r="M39" s="22"/>
      <c r="N39" s="22"/>
      <c r="O39" s="22"/>
      <c r="P39" s="22"/>
    </row>
    <row r="40" spans="1:16" ht="39" customHeight="1" x14ac:dyDescent="0.15">
      <c r="A40" s="22"/>
      <c r="B40" s="35"/>
      <c r="C40" s="1251" t="s">
        <v>569</v>
      </c>
      <c r="D40" s="1252"/>
      <c r="E40" s="1253"/>
      <c r="F40" s="36">
        <v>0.1</v>
      </c>
      <c r="G40" s="37">
        <v>0.26</v>
      </c>
      <c r="H40" s="37">
        <v>0.28999999999999998</v>
      </c>
      <c r="I40" s="37">
        <v>0.32</v>
      </c>
      <c r="J40" s="38">
        <v>0.35</v>
      </c>
      <c r="K40" s="22"/>
      <c r="L40" s="22"/>
      <c r="M40" s="22"/>
      <c r="N40" s="22"/>
      <c r="O40" s="22"/>
      <c r="P40" s="22"/>
    </row>
    <row r="41" spans="1:16" ht="39" customHeight="1" x14ac:dyDescent="0.15">
      <c r="A41" s="22"/>
      <c r="B41" s="35"/>
      <c r="C41" s="1251" t="s">
        <v>570</v>
      </c>
      <c r="D41" s="1252"/>
      <c r="E41" s="1253"/>
      <c r="F41" s="36">
        <v>0.02</v>
      </c>
      <c r="G41" s="37">
        <v>0.05</v>
      </c>
      <c r="H41" s="37">
        <v>0.13</v>
      </c>
      <c r="I41" s="37">
        <v>0.18</v>
      </c>
      <c r="J41" s="38">
        <v>0.09</v>
      </c>
      <c r="K41" s="22"/>
      <c r="L41" s="22"/>
      <c r="M41" s="22"/>
      <c r="N41" s="22"/>
      <c r="O41" s="22"/>
      <c r="P41" s="22"/>
    </row>
    <row r="42" spans="1:16" ht="39" customHeight="1" x14ac:dyDescent="0.15">
      <c r="A42" s="22"/>
      <c r="B42" s="39"/>
      <c r="C42" s="1251" t="s">
        <v>571</v>
      </c>
      <c r="D42" s="1252"/>
      <c r="E42" s="1253"/>
      <c r="F42" s="36" t="s">
        <v>526</v>
      </c>
      <c r="G42" s="37" t="s">
        <v>526</v>
      </c>
      <c r="H42" s="37" t="s">
        <v>526</v>
      </c>
      <c r="I42" s="37" t="s">
        <v>526</v>
      </c>
      <c r="J42" s="38" t="s">
        <v>526</v>
      </c>
      <c r="K42" s="22"/>
      <c r="L42" s="22"/>
      <c r="M42" s="22"/>
      <c r="N42" s="22"/>
      <c r="O42" s="22"/>
      <c r="P42" s="22"/>
    </row>
    <row r="43" spans="1:16" ht="39" customHeight="1" thickBot="1" x14ac:dyDescent="0.2">
      <c r="A43" s="22"/>
      <c r="B43" s="40"/>
      <c r="C43" s="1254" t="s">
        <v>572</v>
      </c>
      <c r="D43" s="1255"/>
      <c r="E43" s="1256"/>
      <c r="F43" s="41">
        <v>0.2</v>
      </c>
      <c r="G43" s="42">
        <v>0.24</v>
      </c>
      <c r="H43" s="42">
        <v>0.17</v>
      </c>
      <c r="I43" s="42">
        <v>0.14000000000000001</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2N/sJp0PBaKDqbuVH1LmUAtAemuPlxERYYld1xzyyDC9LsanEQqsWrDdqzI1wLO2xYeUY32X8Jxntv776YhCA==" saltValue="qkk7NjQt6dmgtMygHR0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9" t="s">
        <v>10</v>
      </c>
      <c r="C45" s="1260"/>
      <c r="D45" s="58"/>
      <c r="E45" s="1265" t="s">
        <v>11</v>
      </c>
      <c r="F45" s="1265"/>
      <c r="G45" s="1265"/>
      <c r="H45" s="1265"/>
      <c r="I45" s="1265"/>
      <c r="J45" s="1266"/>
      <c r="K45" s="59">
        <v>4778</v>
      </c>
      <c r="L45" s="60">
        <v>4695</v>
      </c>
      <c r="M45" s="60">
        <v>4654</v>
      </c>
      <c r="N45" s="60">
        <v>4817</v>
      </c>
      <c r="O45" s="61">
        <v>4645</v>
      </c>
      <c r="P45" s="48"/>
      <c r="Q45" s="48"/>
      <c r="R45" s="48"/>
      <c r="S45" s="48"/>
      <c r="T45" s="48"/>
      <c r="U45" s="48"/>
    </row>
    <row r="46" spans="1:21" ht="30.75" customHeight="1" x14ac:dyDescent="0.15">
      <c r="A46" s="48"/>
      <c r="B46" s="1261"/>
      <c r="C46" s="1262"/>
      <c r="D46" s="62"/>
      <c r="E46" s="1267" t="s">
        <v>12</v>
      </c>
      <c r="F46" s="1267"/>
      <c r="G46" s="1267"/>
      <c r="H46" s="1267"/>
      <c r="I46" s="1267"/>
      <c r="J46" s="1268"/>
      <c r="K46" s="63" t="s">
        <v>526</v>
      </c>
      <c r="L46" s="64" t="s">
        <v>526</v>
      </c>
      <c r="M46" s="64" t="s">
        <v>526</v>
      </c>
      <c r="N46" s="64" t="s">
        <v>526</v>
      </c>
      <c r="O46" s="65" t="s">
        <v>526</v>
      </c>
      <c r="P46" s="48"/>
      <c r="Q46" s="48"/>
      <c r="R46" s="48"/>
      <c r="S46" s="48"/>
      <c r="T46" s="48"/>
      <c r="U46" s="48"/>
    </row>
    <row r="47" spans="1:21" ht="30.75" customHeight="1" x14ac:dyDescent="0.15">
      <c r="A47" s="48"/>
      <c r="B47" s="1261"/>
      <c r="C47" s="1262"/>
      <c r="D47" s="62"/>
      <c r="E47" s="1267" t="s">
        <v>13</v>
      </c>
      <c r="F47" s="1267"/>
      <c r="G47" s="1267"/>
      <c r="H47" s="1267"/>
      <c r="I47" s="1267"/>
      <c r="J47" s="1268"/>
      <c r="K47" s="63" t="s">
        <v>526</v>
      </c>
      <c r="L47" s="64" t="s">
        <v>526</v>
      </c>
      <c r="M47" s="64" t="s">
        <v>526</v>
      </c>
      <c r="N47" s="64" t="s">
        <v>526</v>
      </c>
      <c r="O47" s="65" t="s">
        <v>526</v>
      </c>
      <c r="P47" s="48"/>
      <c r="Q47" s="48"/>
      <c r="R47" s="48"/>
      <c r="S47" s="48"/>
      <c r="T47" s="48"/>
      <c r="U47" s="48"/>
    </row>
    <row r="48" spans="1:21" ht="30.75" customHeight="1" x14ac:dyDescent="0.15">
      <c r="A48" s="48"/>
      <c r="B48" s="1261"/>
      <c r="C48" s="1262"/>
      <c r="D48" s="62"/>
      <c r="E48" s="1267" t="s">
        <v>14</v>
      </c>
      <c r="F48" s="1267"/>
      <c r="G48" s="1267"/>
      <c r="H48" s="1267"/>
      <c r="I48" s="1267"/>
      <c r="J48" s="1268"/>
      <c r="K48" s="63">
        <v>377</v>
      </c>
      <c r="L48" s="64">
        <v>355</v>
      </c>
      <c r="M48" s="64">
        <v>324</v>
      </c>
      <c r="N48" s="64">
        <v>141</v>
      </c>
      <c r="O48" s="65">
        <v>119</v>
      </c>
      <c r="P48" s="48"/>
      <c r="Q48" s="48"/>
      <c r="R48" s="48"/>
      <c r="S48" s="48"/>
      <c r="T48" s="48"/>
      <c r="U48" s="48"/>
    </row>
    <row r="49" spans="1:21" ht="30.75" customHeight="1" x14ac:dyDescent="0.15">
      <c r="A49" s="48"/>
      <c r="B49" s="1261"/>
      <c r="C49" s="1262"/>
      <c r="D49" s="62"/>
      <c r="E49" s="1267" t="s">
        <v>15</v>
      </c>
      <c r="F49" s="1267"/>
      <c r="G49" s="1267"/>
      <c r="H49" s="1267"/>
      <c r="I49" s="1267"/>
      <c r="J49" s="1268"/>
      <c r="K49" s="63">
        <v>56</v>
      </c>
      <c r="L49" s="64">
        <v>162</v>
      </c>
      <c r="M49" s="64">
        <v>162</v>
      </c>
      <c r="N49" s="64">
        <v>157</v>
      </c>
      <c r="O49" s="65">
        <v>180</v>
      </c>
      <c r="P49" s="48"/>
      <c r="Q49" s="48"/>
      <c r="R49" s="48"/>
      <c r="S49" s="48"/>
      <c r="T49" s="48"/>
      <c r="U49" s="48"/>
    </row>
    <row r="50" spans="1:21" ht="30.75" customHeight="1" x14ac:dyDescent="0.15">
      <c r="A50" s="48"/>
      <c r="B50" s="1261"/>
      <c r="C50" s="1262"/>
      <c r="D50" s="62"/>
      <c r="E50" s="1267" t="s">
        <v>16</v>
      </c>
      <c r="F50" s="1267"/>
      <c r="G50" s="1267"/>
      <c r="H50" s="1267"/>
      <c r="I50" s="1267"/>
      <c r="J50" s="1268"/>
      <c r="K50" s="63">
        <v>49</v>
      </c>
      <c r="L50" s="64">
        <v>41</v>
      </c>
      <c r="M50" s="64">
        <v>40</v>
      </c>
      <c r="N50" s="64">
        <v>41</v>
      </c>
      <c r="O50" s="65">
        <v>1</v>
      </c>
      <c r="P50" s="48"/>
      <c r="Q50" s="48"/>
      <c r="R50" s="48"/>
      <c r="S50" s="48"/>
      <c r="T50" s="48"/>
      <c r="U50" s="48"/>
    </row>
    <row r="51" spans="1:21" ht="30.75" customHeight="1" x14ac:dyDescent="0.15">
      <c r="A51" s="48"/>
      <c r="B51" s="1263"/>
      <c r="C51" s="1264"/>
      <c r="D51" s="66"/>
      <c r="E51" s="1267" t="s">
        <v>17</v>
      </c>
      <c r="F51" s="1267"/>
      <c r="G51" s="1267"/>
      <c r="H51" s="1267"/>
      <c r="I51" s="1267"/>
      <c r="J51" s="1268"/>
      <c r="K51" s="63">
        <v>1</v>
      </c>
      <c r="L51" s="64">
        <v>2</v>
      </c>
      <c r="M51" s="64">
        <v>1</v>
      </c>
      <c r="N51" s="64">
        <v>1</v>
      </c>
      <c r="O51" s="65">
        <v>0</v>
      </c>
      <c r="P51" s="48"/>
      <c r="Q51" s="48"/>
      <c r="R51" s="48"/>
      <c r="S51" s="48"/>
      <c r="T51" s="48"/>
      <c r="U51" s="48"/>
    </row>
    <row r="52" spans="1:21" ht="30.75" customHeight="1" x14ac:dyDescent="0.15">
      <c r="A52" s="48"/>
      <c r="B52" s="1269" t="s">
        <v>18</v>
      </c>
      <c r="C52" s="1270"/>
      <c r="D52" s="66"/>
      <c r="E52" s="1267" t="s">
        <v>19</v>
      </c>
      <c r="F52" s="1267"/>
      <c r="G52" s="1267"/>
      <c r="H52" s="1267"/>
      <c r="I52" s="1267"/>
      <c r="J52" s="1268"/>
      <c r="K52" s="63">
        <v>3419</v>
      </c>
      <c r="L52" s="64">
        <v>3403</v>
      </c>
      <c r="M52" s="64">
        <v>3369</v>
      </c>
      <c r="N52" s="64">
        <v>3553</v>
      </c>
      <c r="O52" s="65">
        <v>3456</v>
      </c>
      <c r="P52" s="48"/>
      <c r="Q52" s="48"/>
      <c r="R52" s="48"/>
      <c r="S52" s="48"/>
      <c r="T52" s="48"/>
      <c r="U52" s="48"/>
    </row>
    <row r="53" spans="1:21" ht="30.75" customHeight="1" thickBot="1" x14ac:dyDescent="0.2">
      <c r="A53" s="48"/>
      <c r="B53" s="1271" t="s">
        <v>20</v>
      </c>
      <c r="C53" s="1272"/>
      <c r="D53" s="67"/>
      <c r="E53" s="1273" t="s">
        <v>21</v>
      </c>
      <c r="F53" s="1273"/>
      <c r="G53" s="1273"/>
      <c r="H53" s="1273"/>
      <c r="I53" s="1273"/>
      <c r="J53" s="1274"/>
      <c r="K53" s="68">
        <v>1842</v>
      </c>
      <c r="L53" s="69">
        <v>1852</v>
      </c>
      <c r="M53" s="69">
        <v>1812</v>
      </c>
      <c r="N53" s="69">
        <v>1604</v>
      </c>
      <c r="O53" s="70">
        <v>1489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75" t="s">
        <v>24</v>
      </c>
      <c r="C57" s="1276"/>
      <c r="D57" s="1279" t="s">
        <v>25</v>
      </c>
      <c r="E57" s="1280"/>
      <c r="F57" s="1280"/>
      <c r="G57" s="1280"/>
      <c r="H57" s="1280"/>
      <c r="I57" s="1280"/>
      <c r="J57" s="1281"/>
      <c r="K57" s="82"/>
      <c r="L57" s="83"/>
      <c r="M57" s="83"/>
      <c r="N57" s="83"/>
      <c r="O57" s="84"/>
    </row>
    <row r="58" spans="1:21" ht="31.5" customHeight="1" thickBot="1" x14ac:dyDescent="0.2">
      <c r="B58" s="1277"/>
      <c r="C58" s="1278"/>
      <c r="D58" s="1282" t="s">
        <v>26</v>
      </c>
      <c r="E58" s="1283"/>
      <c r="F58" s="1283"/>
      <c r="G58" s="1283"/>
      <c r="H58" s="1283"/>
      <c r="I58" s="1283"/>
      <c r="J58" s="1284"/>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fEz82ZagclXcTzgEySPvk68VIBr3aaeg5kMfewGEb7LBMWDrzBp7kpd7PMBvOVvYOKn42vl1bOfTAlWNXRww==" saltValue="8MOAXZ5yas/Iwnzd0x18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85" t="s">
        <v>29</v>
      </c>
      <c r="C41" s="1286"/>
      <c r="D41" s="101"/>
      <c r="E41" s="1291" t="s">
        <v>30</v>
      </c>
      <c r="F41" s="1291"/>
      <c r="G41" s="1291"/>
      <c r="H41" s="1292"/>
      <c r="I41" s="102">
        <v>50624</v>
      </c>
      <c r="J41" s="103">
        <v>52351</v>
      </c>
      <c r="K41" s="103">
        <v>52193</v>
      </c>
      <c r="L41" s="103">
        <v>55465</v>
      </c>
      <c r="M41" s="104">
        <v>53997</v>
      </c>
    </row>
    <row r="42" spans="2:13" ht="27.75" customHeight="1" x14ac:dyDescent="0.15">
      <c r="B42" s="1287"/>
      <c r="C42" s="1288"/>
      <c r="D42" s="105"/>
      <c r="E42" s="1293" t="s">
        <v>31</v>
      </c>
      <c r="F42" s="1293"/>
      <c r="G42" s="1293"/>
      <c r="H42" s="1294"/>
      <c r="I42" s="106">
        <v>123</v>
      </c>
      <c r="J42" s="107">
        <v>82</v>
      </c>
      <c r="K42" s="107">
        <v>42</v>
      </c>
      <c r="L42" s="107">
        <v>3</v>
      </c>
      <c r="M42" s="108">
        <v>2</v>
      </c>
    </row>
    <row r="43" spans="2:13" ht="27.75" customHeight="1" x14ac:dyDescent="0.15">
      <c r="B43" s="1287"/>
      <c r="C43" s="1288"/>
      <c r="D43" s="105"/>
      <c r="E43" s="1293" t="s">
        <v>32</v>
      </c>
      <c r="F43" s="1293"/>
      <c r="G43" s="1293"/>
      <c r="H43" s="1294"/>
      <c r="I43" s="106">
        <v>5389</v>
      </c>
      <c r="J43" s="107">
        <v>5108</v>
      </c>
      <c r="K43" s="107">
        <v>4874</v>
      </c>
      <c r="L43" s="107">
        <v>3397</v>
      </c>
      <c r="M43" s="108">
        <v>3508</v>
      </c>
    </row>
    <row r="44" spans="2:13" ht="27.75" customHeight="1" x14ac:dyDescent="0.15">
      <c r="B44" s="1287"/>
      <c r="C44" s="1288"/>
      <c r="D44" s="105"/>
      <c r="E44" s="1293" t="s">
        <v>33</v>
      </c>
      <c r="F44" s="1293"/>
      <c r="G44" s="1293"/>
      <c r="H44" s="1294"/>
      <c r="I44" s="106">
        <v>2457</v>
      </c>
      <c r="J44" s="107">
        <v>2359</v>
      </c>
      <c r="K44" s="107">
        <v>2245</v>
      </c>
      <c r="L44" s="107">
        <v>2126</v>
      </c>
      <c r="M44" s="108">
        <v>2058</v>
      </c>
    </row>
    <row r="45" spans="2:13" ht="27.75" customHeight="1" x14ac:dyDescent="0.15">
      <c r="B45" s="1287"/>
      <c r="C45" s="1288"/>
      <c r="D45" s="105"/>
      <c r="E45" s="1293" t="s">
        <v>34</v>
      </c>
      <c r="F45" s="1293"/>
      <c r="G45" s="1293"/>
      <c r="H45" s="1294"/>
      <c r="I45" s="106">
        <v>3184</v>
      </c>
      <c r="J45" s="107">
        <v>2911</v>
      </c>
      <c r="K45" s="107">
        <v>2759</v>
      </c>
      <c r="L45" s="107">
        <v>2654</v>
      </c>
      <c r="M45" s="108">
        <v>2432</v>
      </c>
    </row>
    <row r="46" spans="2:13" ht="27.75" customHeight="1" x14ac:dyDescent="0.15">
      <c r="B46" s="1287"/>
      <c r="C46" s="1288"/>
      <c r="D46" s="109"/>
      <c r="E46" s="1293" t="s">
        <v>35</v>
      </c>
      <c r="F46" s="1293"/>
      <c r="G46" s="1293"/>
      <c r="H46" s="1294"/>
      <c r="I46" s="106" t="s">
        <v>526</v>
      </c>
      <c r="J46" s="107" t="s">
        <v>526</v>
      </c>
      <c r="K46" s="107" t="s">
        <v>526</v>
      </c>
      <c r="L46" s="107" t="s">
        <v>526</v>
      </c>
      <c r="M46" s="108" t="s">
        <v>526</v>
      </c>
    </row>
    <row r="47" spans="2:13" ht="27.75" customHeight="1" x14ac:dyDescent="0.15">
      <c r="B47" s="1287"/>
      <c r="C47" s="1288"/>
      <c r="D47" s="110"/>
      <c r="E47" s="1295" t="s">
        <v>36</v>
      </c>
      <c r="F47" s="1296"/>
      <c r="G47" s="1296"/>
      <c r="H47" s="1297"/>
      <c r="I47" s="106" t="s">
        <v>526</v>
      </c>
      <c r="J47" s="107" t="s">
        <v>526</v>
      </c>
      <c r="K47" s="107" t="s">
        <v>526</v>
      </c>
      <c r="L47" s="107" t="s">
        <v>526</v>
      </c>
      <c r="M47" s="108" t="s">
        <v>526</v>
      </c>
    </row>
    <row r="48" spans="2:13" ht="27.75" customHeight="1" x14ac:dyDescent="0.15">
      <c r="B48" s="1287"/>
      <c r="C48" s="1288"/>
      <c r="D48" s="105"/>
      <c r="E48" s="1293" t="s">
        <v>37</v>
      </c>
      <c r="F48" s="1293"/>
      <c r="G48" s="1293"/>
      <c r="H48" s="1294"/>
      <c r="I48" s="106" t="s">
        <v>526</v>
      </c>
      <c r="J48" s="107" t="s">
        <v>526</v>
      </c>
      <c r="K48" s="107" t="s">
        <v>526</v>
      </c>
      <c r="L48" s="107" t="s">
        <v>526</v>
      </c>
      <c r="M48" s="108" t="s">
        <v>526</v>
      </c>
    </row>
    <row r="49" spans="2:13" ht="27.75" customHeight="1" x14ac:dyDescent="0.15">
      <c r="B49" s="1289"/>
      <c r="C49" s="1290"/>
      <c r="D49" s="105"/>
      <c r="E49" s="1293" t="s">
        <v>38</v>
      </c>
      <c r="F49" s="1293"/>
      <c r="G49" s="1293"/>
      <c r="H49" s="1294"/>
      <c r="I49" s="106" t="s">
        <v>526</v>
      </c>
      <c r="J49" s="107" t="s">
        <v>526</v>
      </c>
      <c r="K49" s="107" t="s">
        <v>526</v>
      </c>
      <c r="L49" s="107" t="s">
        <v>526</v>
      </c>
      <c r="M49" s="108" t="s">
        <v>526</v>
      </c>
    </row>
    <row r="50" spans="2:13" ht="27.75" customHeight="1" x14ac:dyDescent="0.15">
      <c r="B50" s="1298" t="s">
        <v>39</v>
      </c>
      <c r="C50" s="1299"/>
      <c r="D50" s="111"/>
      <c r="E50" s="1293" t="s">
        <v>40</v>
      </c>
      <c r="F50" s="1293"/>
      <c r="G50" s="1293"/>
      <c r="H50" s="1294"/>
      <c r="I50" s="106">
        <v>1175</v>
      </c>
      <c r="J50" s="107">
        <v>1413</v>
      </c>
      <c r="K50" s="107">
        <v>1275</v>
      </c>
      <c r="L50" s="107">
        <v>1300</v>
      </c>
      <c r="M50" s="108">
        <v>1338</v>
      </c>
    </row>
    <row r="51" spans="2:13" ht="27.75" customHeight="1" x14ac:dyDescent="0.15">
      <c r="B51" s="1287"/>
      <c r="C51" s="1288"/>
      <c r="D51" s="105"/>
      <c r="E51" s="1293" t="s">
        <v>41</v>
      </c>
      <c r="F51" s="1293"/>
      <c r="G51" s="1293"/>
      <c r="H51" s="1294"/>
      <c r="I51" s="106">
        <v>2616</v>
      </c>
      <c r="J51" s="107">
        <v>2612</v>
      </c>
      <c r="K51" s="107">
        <v>2619</v>
      </c>
      <c r="L51" s="107">
        <v>2674</v>
      </c>
      <c r="M51" s="108">
        <v>2655</v>
      </c>
    </row>
    <row r="52" spans="2:13" ht="27.75" customHeight="1" x14ac:dyDescent="0.15">
      <c r="B52" s="1289"/>
      <c r="C52" s="1290"/>
      <c r="D52" s="105"/>
      <c r="E52" s="1293" t="s">
        <v>42</v>
      </c>
      <c r="F52" s="1293"/>
      <c r="G52" s="1293"/>
      <c r="H52" s="1294"/>
      <c r="I52" s="106">
        <v>37571</v>
      </c>
      <c r="J52" s="107">
        <v>37463</v>
      </c>
      <c r="K52" s="107">
        <v>38713</v>
      </c>
      <c r="L52" s="107">
        <v>40939</v>
      </c>
      <c r="M52" s="108">
        <v>40665</v>
      </c>
    </row>
    <row r="53" spans="2:13" ht="27.75" customHeight="1" thickBot="1" x14ac:dyDescent="0.2">
      <c r="B53" s="1300" t="s">
        <v>43</v>
      </c>
      <c r="C53" s="1301"/>
      <c r="D53" s="112"/>
      <c r="E53" s="1302" t="s">
        <v>44</v>
      </c>
      <c r="F53" s="1302"/>
      <c r="G53" s="1302"/>
      <c r="H53" s="1303"/>
      <c r="I53" s="113">
        <v>20416</v>
      </c>
      <c r="J53" s="114">
        <v>21323</v>
      </c>
      <c r="K53" s="114">
        <v>19506</v>
      </c>
      <c r="L53" s="114">
        <v>18731</v>
      </c>
      <c r="M53" s="115">
        <v>17339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wwhi/5Cltjdq+77ma4YgxQcX42lCOF+Ct7T0PKlUcOqwuGsH913/P5Z+bbNJ4u/AyyKqIotoYpXR47R/UXmZw==" saltValue="CKC3h0eB1V1eWhzFaF0d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12" t="s">
        <v>47</v>
      </c>
      <c r="D55" s="1312"/>
      <c r="E55" s="1313"/>
      <c r="F55" s="127">
        <v>781</v>
      </c>
      <c r="G55" s="127">
        <v>611</v>
      </c>
      <c r="H55" s="128">
        <v>581</v>
      </c>
    </row>
    <row r="56" spans="2:8" ht="52.5" customHeight="1" x14ac:dyDescent="0.15">
      <c r="B56" s="129"/>
      <c r="C56" s="1314" t="s">
        <v>48</v>
      </c>
      <c r="D56" s="1314"/>
      <c r="E56" s="1315"/>
      <c r="F56" s="130">
        <v>10</v>
      </c>
      <c r="G56" s="130">
        <v>10</v>
      </c>
      <c r="H56" s="131">
        <v>10</v>
      </c>
    </row>
    <row r="57" spans="2:8" ht="53.25" customHeight="1" x14ac:dyDescent="0.15">
      <c r="B57" s="129"/>
      <c r="C57" s="1316" t="s">
        <v>49</v>
      </c>
      <c r="D57" s="1316"/>
      <c r="E57" s="1317"/>
      <c r="F57" s="132">
        <v>2211</v>
      </c>
      <c r="G57" s="132">
        <v>1983</v>
      </c>
      <c r="H57" s="133">
        <v>1674</v>
      </c>
    </row>
    <row r="58" spans="2:8" ht="45.75" customHeight="1" x14ac:dyDescent="0.15">
      <c r="B58" s="134"/>
      <c r="C58" s="1304" t="s">
        <v>601</v>
      </c>
      <c r="D58" s="1305"/>
      <c r="E58" s="1306"/>
      <c r="F58" s="385">
        <v>2007</v>
      </c>
      <c r="G58" s="385">
        <v>1719</v>
      </c>
      <c r="H58" s="136">
        <v>1635</v>
      </c>
    </row>
    <row r="59" spans="2:8" ht="45.75" customHeight="1" x14ac:dyDescent="0.15">
      <c r="B59" s="134"/>
      <c r="C59" s="1304" t="s">
        <v>602</v>
      </c>
      <c r="D59" s="1305"/>
      <c r="E59" s="1306"/>
      <c r="F59" s="385">
        <v>204</v>
      </c>
      <c r="G59" s="385">
        <v>264</v>
      </c>
      <c r="H59" s="136">
        <v>39</v>
      </c>
    </row>
    <row r="60" spans="2:8" ht="45.75" customHeight="1" x14ac:dyDescent="0.15">
      <c r="B60" s="134"/>
      <c r="C60" s="1304"/>
      <c r="D60" s="1305"/>
      <c r="E60" s="1306"/>
      <c r="F60" s="135"/>
      <c r="G60" s="135"/>
      <c r="H60" s="136"/>
    </row>
    <row r="61" spans="2:8" ht="45.75" customHeight="1" x14ac:dyDescent="0.15">
      <c r="B61" s="134"/>
      <c r="C61" s="1304"/>
      <c r="D61" s="1305"/>
      <c r="E61" s="1306"/>
      <c r="F61" s="135"/>
      <c r="G61" s="135"/>
      <c r="H61" s="136"/>
    </row>
    <row r="62" spans="2:8" ht="45.75" customHeight="1" thickBot="1" x14ac:dyDescent="0.2">
      <c r="B62" s="137"/>
      <c r="C62" s="1307"/>
      <c r="D62" s="1308"/>
      <c r="E62" s="1309"/>
      <c r="F62" s="138"/>
      <c r="G62" s="138"/>
      <c r="H62" s="139"/>
    </row>
    <row r="63" spans="2:8" ht="52.5" customHeight="1" thickBot="1" x14ac:dyDescent="0.2">
      <c r="B63" s="140"/>
      <c r="C63" s="1310" t="s">
        <v>50</v>
      </c>
      <c r="D63" s="1310"/>
      <c r="E63" s="1311"/>
      <c r="F63" s="141">
        <v>3002</v>
      </c>
      <c r="G63" s="141">
        <v>2605</v>
      </c>
      <c r="H63" s="142">
        <v>2266</v>
      </c>
    </row>
    <row r="64" spans="2:8" ht="15" customHeight="1" x14ac:dyDescent="0.15"/>
    <row r="65" ht="0" hidden="1" customHeight="1" x14ac:dyDescent="0.15"/>
    <row r="66" ht="0" hidden="1" customHeight="1" x14ac:dyDescent="0.15"/>
  </sheetData>
  <sheetProtection algorithmName="SHA-512" hashValue="x0ljNQG5yxGWqYMt6/5HGXupGmFh4CUIMeuWLPSz3D0YtXVAm0DZqLL4svpLx9DjLXTUh0cRPCEFOFYTYpTpoA==" saltValue="e7Y5g3dC1EsXBVVwH7sFDQ==" spinCount="100000" sheet="1" objects="1" scenarios="1"/>
  <mergeCells count="9">
    <mergeCell ref="C61:E61"/>
    <mergeCell ref="C62:E62"/>
    <mergeCell ref="C63:E63"/>
    <mergeCell ref="C55:E55"/>
    <mergeCell ref="C56:E56"/>
    <mergeCell ref="C57:E57"/>
    <mergeCell ref="C60:E60"/>
    <mergeCell ref="C58:E58"/>
    <mergeCell ref="C59:E59"/>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618</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5"/>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5"/>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5"/>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5"/>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x14ac:dyDescent="0.15">
      <c r="B51" s="395"/>
      <c r="G51" s="1336"/>
      <c r="H51" s="1336"/>
      <c r="I51" s="1337"/>
      <c r="J51" s="1337"/>
      <c r="K51" s="1335"/>
      <c r="L51" s="1335"/>
      <c r="M51" s="1335"/>
      <c r="N51" s="1335"/>
      <c r="AM51" s="404"/>
      <c r="AN51" s="1325" t="s">
        <v>610</v>
      </c>
      <c r="AO51" s="1325"/>
      <c r="AP51" s="1325"/>
      <c r="AQ51" s="1325"/>
      <c r="AR51" s="1325"/>
      <c r="AS51" s="1325"/>
      <c r="AT51" s="1325"/>
      <c r="AU51" s="1325"/>
      <c r="AV51" s="1325"/>
      <c r="AW51" s="1325"/>
      <c r="AX51" s="1325"/>
      <c r="AY51" s="1325"/>
      <c r="AZ51" s="1325"/>
      <c r="BA51" s="1325"/>
      <c r="BB51" s="1325" t="s">
        <v>611</v>
      </c>
      <c r="BC51" s="1325"/>
      <c r="BD51" s="1325"/>
      <c r="BE51" s="1325"/>
      <c r="BF51" s="1325"/>
      <c r="BG51" s="1325"/>
      <c r="BH51" s="1325"/>
      <c r="BI51" s="1325"/>
      <c r="BJ51" s="1325"/>
      <c r="BK51" s="1325"/>
      <c r="BL51" s="1325"/>
      <c r="BM51" s="1325"/>
      <c r="BN51" s="1325"/>
      <c r="BO51" s="1325"/>
      <c r="BP51" s="1324"/>
      <c r="BQ51" s="1323"/>
      <c r="BR51" s="1323"/>
      <c r="BS51" s="1323"/>
      <c r="BT51" s="1323"/>
      <c r="BU51" s="1323"/>
      <c r="BV51" s="1323"/>
      <c r="BW51" s="1323"/>
      <c r="BX51" s="1324"/>
      <c r="BY51" s="1323"/>
      <c r="BZ51" s="1323"/>
      <c r="CA51" s="1323"/>
      <c r="CB51" s="1323"/>
      <c r="CC51" s="1323"/>
      <c r="CD51" s="1323"/>
      <c r="CE51" s="1323"/>
      <c r="CF51" s="1323">
        <v>141.19999999999999</v>
      </c>
      <c r="CG51" s="1323"/>
      <c r="CH51" s="1323"/>
      <c r="CI51" s="1323"/>
      <c r="CJ51" s="1323"/>
      <c r="CK51" s="1323"/>
      <c r="CL51" s="1323"/>
      <c r="CM51" s="1323"/>
      <c r="CN51" s="1323">
        <v>136.5</v>
      </c>
      <c r="CO51" s="1323"/>
      <c r="CP51" s="1323"/>
      <c r="CQ51" s="1323"/>
      <c r="CR51" s="1323"/>
      <c r="CS51" s="1323"/>
      <c r="CT51" s="1323"/>
      <c r="CU51" s="1323"/>
      <c r="CV51" s="1323">
        <v>128.9</v>
      </c>
      <c r="CW51" s="1323"/>
      <c r="CX51" s="1323"/>
      <c r="CY51" s="1323"/>
      <c r="CZ51" s="1323"/>
      <c r="DA51" s="1323"/>
      <c r="DB51" s="1323"/>
      <c r="DC51" s="1323"/>
    </row>
    <row r="52" spans="1:109" x14ac:dyDescent="0.15">
      <c r="B52" s="395"/>
      <c r="G52" s="1336"/>
      <c r="H52" s="1336"/>
      <c r="I52" s="1337"/>
      <c r="J52" s="1337"/>
      <c r="K52" s="1335"/>
      <c r="L52" s="1335"/>
      <c r="M52" s="1335"/>
      <c r="N52" s="1335"/>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36"/>
      <c r="H53" s="1336"/>
      <c r="I53" s="1318"/>
      <c r="J53" s="1318"/>
      <c r="K53" s="1335"/>
      <c r="L53" s="1335"/>
      <c r="M53" s="1335"/>
      <c r="N53" s="1335"/>
      <c r="AM53" s="404"/>
      <c r="AN53" s="1325"/>
      <c r="AO53" s="1325"/>
      <c r="AP53" s="1325"/>
      <c r="AQ53" s="1325"/>
      <c r="AR53" s="1325"/>
      <c r="AS53" s="1325"/>
      <c r="AT53" s="1325"/>
      <c r="AU53" s="1325"/>
      <c r="AV53" s="1325"/>
      <c r="AW53" s="1325"/>
      <c r="AX53" s="1325"/>
      <c r="AY53" s="1325"/>
      <c r="AZ53" s="1325"/>
      <c r="BA53" s="1325"/>
      <c r="BB53" s="1325" t="s">
        <v>612</v>
      </c>
      <c r="BC53" s="1325"/>
      <c r="BD53" s="1325"/>
      <c r="BE53" s="1325"/>
      <c r="BF53" s="1325"/>
      <c r="BG53" s="1325"/>
      <c r="BH53" s="1325"/>
      <c r="BI53" s="1325"/>
      <c r="BJ53" s="1325"/>
      <c r="BK53" s="1325"/>
      <c r="BL53" s="1325"/>
      <c r="BM53" s="1325"/>
      <c r="BN53" s="1325"/>
      <c r="BO53" s="1325"/>
      <c r="BP53" s="1324"/>
      <c r="BQ53" s="1323"/>
      <c r="BR53" s="1323"/>
      <c r="BS53" s="1323"/>
      <c r="BT53" s="1323"/>
      <c r="BU53" s="1323"/>
      <c r="BV53" s="1323"/>
      <c r="BW53" s="1323"/>
      <c r="BX53" s="1324"/>
      <c r="BY53" s="1323"/>
      <c r="BZ53" s="1323"/>
      <c r="CA53" s="1323"/>
      <c r="CB53" s="1323"/>
      <c r="CC53" s="1323"/>
      <c r="CD53" s="1323"/>
      <c r="CE53" s="1323"/>
      <c r="CF53" s="1323">
        <v>59.3</v>
      </c>
      <c r="CG53" s="1323"/>
      <c r="CH53" s="1323"/>
      <c r="CI53" s="1323"/>
      <c r="CJ53" s="1323"/>
      <c r="CK53" s="1323"/>
      <c r="CL53" s="1323"/>
      <c r="CM53" s="1323"/>
      <c r="CN53" s="1323">
        <v>56.1</v>
      </c>
      <c r="CO53" s="1323"/>
      <c r="CP53" s="1323"/>
      <c r="CQ53" s="1323"/>
      <c r="CR53" s="1323"/>
      <c r="CS53" s="1323"/>
      <c r="CT53" s="1323"/>
      <c r="CU53" s="1323"/>
      <c r="CV53" s="1323">
        <v>56.6</v>
      </c>
      <c r="CW53" s="1323"/>
      <c r="CX53" s="1323"/>
      <c r="CY53" s="1323"/>
      <c r="CZ53" s="1323"/>
      <c r="DA53" s="1323"/>
      <c r="DB53" s="1323"/>
      <c r="DC53" s="1323"/>
    </row>
    <row r="54" spans="1:109" x14ac:dyDescent="0.15">
      <c r="A54" s="403"/>
      <c r="B54" s="395"/>
      <c r="G54" s="1336"/>
      <c r="H54" s="1336"/>
      <c r="I54" s="1318"/>
      <c r="J54" s="1318"/>
      <c r="K54" s="1335"/>
      <c r="L54" s="1335"/>
      <c r="M54" s="1335"/>
      <c r="N54" s="1335"/>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35"/>
      <c r="L55" s="1335"/>
      <c r="M55" s="1335"/>
      <c r="N55" s="1335"/>
      <c r="AN55" s="1322" t="s">
        <v>613</v>
      </c>
      <c r="AO55" s="1322"/>
      <c r="AP55" s="1322"/>
      <c r="AQ55" s="1322"/>
      <c r="AR55" s="1322"/>
      <c r="AS55" s="1322"/>
      <c r="AT55" s="1322"/>
      <c r="AU55" s="1322"/>
      <c r="AV55" s="1322"/>
      <c r="AW55" s="1322"/>
      <c r="AX55" s="1322"/>
      <c r="AY55" s="1322"/>
      <c r="AZ55" s="1322"/>
      <c r="BA55" s="1322"/>
      <c r="BB55" s="1325" t="s">
        <v>611</v>
      </c>
      <c r="BC55" s="1325"/>
      <c r="BD55" s="1325"/>
      <c r="BE55" s="1325"/>
      <c r="BF55" s="1325"/>
      <c r="BG55" s="1325"/>
      <c r="BH55" s="1325"/>
      <c r="BI55" s="1325"/>
      <c r="BJ55" s="1325"/>
      <c r="BK55" s="1325"/>
      <c r="BL55" s="1325"/>
      <c r="BM55" s="1325"/>
      <c r="BN55" s="1325"/>
      <c r="BO55" s="1325"/>
      <c r="BP55" s="1324"/>
      <c r="BQ55" s="1323"/>
      <c r="BR55" s="1323"/>
      <c r="BS55" s="1323"/>
      <c r="BT55" s="1323"/>
      <c r="BU55" s="1323"/>
      <c r="BV55" s="1323"/>
      <c r="BW55" s="1323"/>
      <c r="BX55" s="1324"/>
      <c r="BY55" s="1323"/>
      <c r="BZ55" s="1323"/>
      <c r="CA55" s="1323"/>
      <c r="CB55" s="1323"/>
      <c r="CC55" s="1323"/>
      <c r="CD55" s="1323"/>
      <c r="CE55" s="1323"/>
      <c r="CF55" s="1323">
        <v>32.5</v>
      </c>
      <c r="CG55" s="1323"/>
      <c r="CH55" s="1323"/>
      <c r="CI55" s="1323"/>
      <c r="CJ55" s="1323"/>
      <c r="CK55" s="1323"/>
      <c r="CL55" s="1323"/>
      <c r="CM55" s="1323"/>
      <c r="CN55" s="1323">
        <v>30.2</v>
      </c>
      <c r="CO55" s="1323"/>
      <c r="CP55" s="1323"/>
      <c r="CQ55" s="1323"/>
      <c r="CR55" s="1323"/>
      <c r="CS55" s="1323"/>
      <c r="CT55" s="1323"/>
      <c r="CU55" s="1323"/>
      <c r="CV55" s="1323">
        <v>25.4</v>
      </c>
      <c r="CW55" s="1323"/>
      <c r="CX55" s="1323"/>
      <c r="CY55" s="1323"/>
      <c r="CZ55" s="1323"/>
      <c r="DA55" s="1323"/>
      <c r="DB55" s="1323"/>
      <c r="DC55" s="1323"/>
    </row>
    <row r="56" spans="1:109" x14ac:dyDescent="0.15">
      <c r="A56" s="403"/>
      <c r="B56" s="395"/>
      <c r="G56" s="1318"/>
      <c r="H56" s="1318"/>
      <c r="I56" s="1318"/>
      <c r="J56" s="1318"/>
      <c r="K56" s="1335"/>
      <c r="L56" s="1335"/>
      <c r="M56" s="1335"/>
      <c r="N56" s="1335"/>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38"/>
      <c r="J57" s="1338"/>
      <c r="K57" s="1335"/>
      <c r="L57" s="1335"/>
      <c r="M57" s="1335"/>
      <c r="N57" s="1335"/>
      <c r="AM57" s="388"/>
      <c r="AN57" s="1322"/>
      <c r="AO57" s="1322"/>
      <c r="AP57" s="1322"/>
      <c r="AQ57" s="1322"/>
      <c r="AR57" s="1322"/>
      <c r="AS57" s="1322"/>
      <c r="AT57" s="1322"/>
      <c r="AU57" s="1322"/>
      <c r="AV57" s="1322"/>
      <c r="AW57" s="1322"/>
      <c r="AX57" s="1322"/>
      <c r="AY57" s="1322"/>
      <c r="AZ57" s="1322"/>
      <c r="BA57" s="1322"/>
      <c r="BB57" s="1325" t="s">
        <v>612</v>
      </c>
      <c r="BC57" s="1325"/>
      <c r="BD57" s="1325"/>
      <c r="BE57" s="1325"/>
      <c r="BF57" s="1325"/>
      <c r="BG57" s="1325"/>
      <c r="BH57" s="1325"/>
      <c r="BI57" s="1325"/>
      <c r="BJ57" s="1325"/>
      <c r="BK57" s="1325"/>
      <c r="BL57" s="1325"/>
      <c r="BM57" s="1325"/>
      <c r="BN57" s="1325"/>
      <c r="BO57" s="1325"/>
      <c r="BP57" s="1324"/>
      <c r="BQ57" s="1323"/>
      <c r="BR57" s="1323"/>
      <c r="BS57" s="1323"/>
      <c r="BT57" s="1323"/>
      <c r="BU57" s="1323"/>
      <c r="BV57" s="1323"/>
      <c r="BW57" s="1323"/>
      <c r="BX57" s="1324"/>
      <c r="BY57" s="1323"/>
      <c r="BZ57" s="1323"/>
      <c r="CA57" s="1323"/>
      <c r="CB57" s="1323"/>
      <c r="CC57" s="1323"/>
      <c r="CD57" s="1323"/>
      <c r="CE57" s="1323"/>
      <c r="CF57" s="1323">
        <v>57</v>
      </c>
      <c r="CG57" s="1323"/>
      <c r="CH57" s="1323"/>
      <c r="CI57" s="1323"/>
      <c r="CJ57" s="1323"/>
      <c r="CK57" s="1323"/>
      <c r="CL57" s="1323"/>
      <c r="CM57" s="1323"/>
      <c r="CN57" s="1323">
        <v>58.9</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x14ac:dyDescent="0.15">
      <c r="A58" s="388"/>
      <c r="B58" s="407"/>
      <c r="G58" s="1318"/>
      <c r="H58" s="1318"/>
      <c r="I58" s="1338"/>
      <c r="J58" s="1338"/>
      <c r="K58" s="1335"/>
      <c r="L58" s="1335"/>
      <c r="M58" s="1335"/>
      <c r="N58" s="1335"/>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6" t="s">
        <v>617</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x14ac:dyDescent="0.15">
      <c r="B73" s="395"/>
      <c r="G73" s="1336"/>
      <c r="H73" s="1336"/>
      <c r="I73" s="1336"/>
      <c r="J73" s="1336"/>
      <c r="K73" s="1339"/>
      <c r="L73" s="1339"/>
      <c r="M73" s="1339"/>
      <c r="N73" s="1339"/>
      <c r="AM73" s="404"/>
      <c r="AN73" s="1325" t="s">
        <v>610</v>
      </c>
      <c r="AO73" s="1325"/>
      <c r="AP73" s="1325"/>
      <c r="AQ73" s="1325"/>
      <c r="AR73" s="1325"/>
      <c r="AS73" s="1325"/>
      <c r="AT73" s="1325"/>
      <c r="AU73" s="1325"/>
      <c r="AV73" s="1325"/>
      <c r="AW73" s="1325"/>
      <c r="AX73" s="1325"/>
      <c r="AY73" s="1325"/>
      <c r="AZ73" s="1325"/>
      <c r="BA73" s="1325"/>
      <c r="BB73" s="1325" t="s">
        <v>611</v>
      </c>
      <c r="BC73" s="1325"/>
      <c r="BD73" s="1325"/>
      <c r="BE73" s="1325"/>
      <c r="BF73" s="1325"/>
      <c r="BG73" s="1325"/>
      <c r="BH73" s="1325"/>
      <c r="BI73" s="1325"/>
      <c r="BJ73" s="1325"/>
      <c r="BK73" s="1325"/>
      <c r="BL73" s="1325"/>
      <c r="BM73" s="1325"/>
      <c r="BN73" s="1325"/>
      <c r="BO73" s="1325"/>
      <c r="BP73" s="1323">
        <v>145.1</v>
      </c>
      <c r="BQ73" s="1323"/>
      <c r="BR73" s="1323"/>
      <c r="BS73" s="1323"/>
      <c r="BT73" s="1323"/>
      <c r="BU73" s="1323"/>
      <c r="BV73" s="1323"/>
      <c r="BW73" s="1323"/>
      <c r="BX73" s="1323">
        <v>150.9</v>
      </c>
      <c r="BY73" s="1323"/>
      <c r="BZ73" s="1323"/>
      <c r="CA73" s="1323"/>
      <c r="CB73" s="1323"/>
      <c r="CC73" s="1323"/>
      <c r="CD73" s="1323"/>
      <c r="CE73" s="1323"/>
      <c r="CF73" s="1323">
        <v>141.19999999999999</v>
      </c>
      <c r="CG73" s="1323"/>
      <c r="CH73" s="1323"/>
      <c r="CI73" s="1323"/>
      <c r="CJ73" s="1323"/>
      <c r="CK73" s="1323"/>
      <c r="CL73" s="1323"/>
      <c r="CM73" s="1323"/>
      <c r="CN73" s="1323">
        <v>136.5</v>
      </c>
      <c r="CO73" s="1323"/>
      <c r="CP73" s="1323"/>
      <c r="CQ73" s="1323"/>
      <c r="CR73" s="1323"/>
      <c r="CS73" s="1323"/>
      <c r="CT73" s="1323"/>
      <c r="CU73" s="1323"/>
      <c r="CV73" s="1323">
        <v>128.9</v>
      </c>
      <c r="CW73" s="1323"/>
      <c r="CX73" s="1323"/>
      <c r="CY73" s="1323"/>
      <c r="CZ73" s="1323"/>
      <c r="DA73" s="1323"/>
      <c r="DB73" s="1323"/>
      <c r="DC73" s="1323"/>
    </row>
    <row r="74" spans="2:107" x14ac:dyDescent="0.15">
      <c r="B74" s="395"/>
      <c r="G74" s="1336"/>
      <c r="H74" s="1336"/>
      <c r="I74" s="1336"/>
      <c r="J74" s="1336"/>
      <c r="K74" s="1339"/>
      <c r="L74" s="1339"/>
      <c r="M74" s="1339"/>
      <c r="N74" s="133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36"/>
      <c r="H75" s="1336"/>
      <c r="I75" s="1318"/>
      <c r="J75" s="1318"/>
      <c r="K75" s="1335"/>
      <c r="L75" s="1335"/>
      <c r="M75" s="1335"/>
      <c r="N75" s="1335"/>
      <c r="AM75" s="404"/>
      <c r="AN75" s="1325"/>
      <c r="AO75" s="1325"/>
      <c r="AP75" s="1325"/>
      <c r="AQ75" s="1325"/>
      <c r="AR75" s="1325"/>
      <c r="AS75" s="1325"/>
      <c r="AT75" s="1325"/>
      <c r="AU75" s="1325"/>
      <c r="AV75" s="1325"/>
      <c r="AW75" s="1325"/>
      <c r="AX75" s="1325"/>
      <c r="AY75" s="1325"/>
      <c r="AZ75" s="1325"/>
      <c r="BA75" s="1325"/>
      <c r="BB75" s="1325" t="s">
        <v>615</v>
      </c>
      <c r="BC75" s="1325"/>
      <c r="BD75" s="1325"/>
      <c r="BE75" s="1325"/>
      <c r="BF75" s="1325"/>
      <c r="BG75" s="1325"/>
      <c r="BH75" s="1325"/>
      <c r="BI75" s="1325"/>
      <c r="BJ75" s="1325"/>
      <c r="BK75" s="1325"/>
      <c r="BL75" s="1325"/>
      <c r="BM75" s="1325"/>
      <c r="BN75" s="1325"/>
      <c r="BO75" s="1325"/>
      <c r="BP75" s="1323">
        <v>14.5</v>
      </c>
      <c r="BQ75" s="1323"/>
      <c r="BR75" s="1323"/>
      <c r="BS75" s="1323"/>
      <c r="BT75" s="1323"/>
      <c r="BU75" s="1323"/>
      <c r="BV75" s="1323"/>
      <c r="BW75" s="1323"/>
      <c r="BX75" s="1323">
        <v>13.5</v>
      </c>
      <c r="BY75" s="1323"/>
      <c r="BZ75" s="1323"/>
      <c r="CA75" s="1323"/>
      <c r="CB75" s="1323"/>
      <c r="CC75" s="1323"/>
      <c r="CD75" s="1323"/>
      <c r="CE75" s="1323"/>
      <c r="CF75" s="1323">
        <v>13.1</v>
      </c>
      <c r="CG75" s="1323"/>
      <c r="CH75" s="1323"/>
      <c r="CI75" s="1323"/>
      <c r="CJ75" s="1323"/>
      <c r="CK75" s="1323"/>
      <c r="CL75" s="1323"/>
      <c r="CM75" s="1323"/>
      <c r="CN75" s="1323">
        <v>11.8</v>
      </c>
      <c r="CO75" s="1323"/>
      <c r="CP75" s="1323"/>
      <c r="CQ75" s="1323"/>
      <c r="CR75" s="1323"/>
      <c r="CS75" s="1323"/>
      <c r="CT75" s="1323"/>
      <c r="CU75" s="1323"/>
      <c r="CV75" s="1323">
        <v>11.5</v>
      </c>
      <c r="CW75" s="1323"/>
      <c r="CX75" s="1323"/>
      <c r="CY75" s="1323"/>
      <c r="CZ75" s="1323"/>
      <c r="DA75" s="1323"/>
      <c r="DB75" s="1323"/>
      <c r="DC75" s="1323"/>
    </row>
    <row r="76" spans="2:107" x14ac:dyDescent="0.15">
      <c r="B76" s="395"/>
      <c r="G76" s="1336"/>
      <c r="H76" s="1336"/>
      <c r="I76" s="1318"/>
      <c r="J76" s="1318"/>
      <c r="K76" s="1335"/>
      <c r="L76" s="1335"/>
      <c r="M76" s="1335"/>
      <c r="N76" s="1335"/>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9"/>
      <c r="L77" s="1339"/>
      <c r="M77" s="1339"/>
      <c r="N77" s="1339"/>
      <c r="AN77" s="1322" t="s">
        <v>613</v>
      </c>
      <c r="AO77" s="1322"/>
      <c r="AP77" s="1322"/>
      <c r="AQ77" s="1322"/>
      <c r="AR77" s="1322"/>
      <c r="AS77" s="1322"/>
      <c r="AT77" s="1322"/>
      <c r="AU77" s="1322"/>
      <c r="AV77" s="1322"/>
      <c r="AW77" s="1322"/>
      <c r="AX77" s="1322"/>
      <c r="AY77" s="1322"/>
      <c r="AZ77" s="1322"/>
      <c r="BA77" s="1322"/>
      <c r="BB77" s="1325" t="s">
        <v>611</v>
      </c>
      <c r="BC77" s="1325"/>
      <c r="BD77" s="1325"/>
      <c r="BE77" s="1325"/>
      <c r="BF77" s="1325"/>
      <c r="BG77" s="1325"/>
      <c r="BH77" s="1325"/>
      <c r="BI77" s="1325"/>
      <c r="BJ77" s="1325"/>
      <c r="BK77" s="1325"/>
      <c r="BL77" s="1325"/>
      <c r="BM77" s="1325"/>
      <c r="BN77" s="1325"/>
      <c r="BO77" s="1325"/>
      <c r="BP77" s="1323">
        <v>45.9</v>
      </c>
      <c r="BQ77" s="1323"/>
      <c r="BR77" s="1323"/>
      <c r="BS77" s="1323"/>
      <c r="BT77" s="1323"/>
      <c r="BU77" s="1323"/>
      <c r="BV77" s="1323"/>
      <c r="BW77" s="1323"/>
      <c r="BX77" s="1323">
        <v>39</v>
      </c>
      <c r="BY77" s="1323"/>
      <c r="BZ77" s="1323"/>
      <c r="CA77" s="1323"/>
      <c r="CB77" s="1323"/>
      <c r="CC77" s="1323"/>
      <c r="CD77" s="1323"/>
      <c r="CE77" s="1323"/>
      <c r="CF77" s="1323">
        <v>32.5</v>
      </c>
      <c r="CG77" s="1323"/>
      <c r="CH77" s="1323"/>
      <c r="CI77" s="1323"/>
      <c r="CJ77" s="1323"/>
      <c r="CK77" s="1323"/>
      <c r="CL77" s="1323"/>
      <c r="CM77" s="1323"/>
      <c r="CN77" s="1323">
        <v>30.2</v>
      </c>
      <c r="CO77" s="1323"/>
      <c r="CP77" s="1323"/>
      <c r="CQ77" s="1323"/>
      <c r="CR77" s="1323"/>
      <c r="CS77" s="1323"/>
      <c r="CT77" s="1323"/>
      <c r="CU77" s="1323"/>
      <c r="CV77" s="1323">
        <v>25.4</v>
      </c>
      <c r="CW77" s="1323"/>
      <c r="CX77" s="1323"/>
      <c r="CY77" s="1323"/>
      <c r="CZ77" s="1323"/>
      <c r="DA77" s="1323"/>
      <c r="DB77" s="1323"/>
      <c r="DC77" s="1323"/>
    </row>
    <row r="78" spans="2:107" x14ac:dyDescent="0.15">
      <c r="B78" s="395"/>
      <c r="G78" s="1318"/>
      <c r="H78" s="1318"/>
      <c r="I78" s="1318"/>
      <c r="J78" s="1318"/>
      <c r="K78" s="1339"/>
      <c r="L78" s="1339"/>
      <c r="M78" s="1339"/>
      <c r="N78" s="133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38"/>
      <c r="J79" s="1338"/>
      <c r="K79" s="1340"/>
      <c r="L79" s="1340"/>
      <c r="M79" s="1340"/>
      <c r="N79" s="1340"/>
      <c r="AN79" s="1322"/>
      <c r="AO79" s="1322"/>
      <c r="AP79" s="1322"/>
      <c r="AQ79" s="1322"/>
      <c r="AR79" s="1322"/>
      <c r="AS79" s="1322"/>
      <c r="AT79" s="1322"/>
      <c r="AU79" s="1322"/>
      <c r="AV79" s="1322"/>
      <c r="AW79" s="1322"/>
      <c r="AX79" s="1322"/>
      <c r="AY79" s="1322"/>
      <c r="AZ79" s="1322"/>
      <c r="BA79" s="1322"/>
      <c r="BB79" s="1325" t="s">
        <v>615</v>
      </c>
      <c r="BC79" s="1325"/>
      <c r="BD79" s="1325"/>
      <c r="BE79" s="1325"/>
      <c r="BF79" s="1325"/>
      <c r="BG79" s="1325"/>
      <c r="BH79" s="1325"/>
      <c r="BI79" s="1325"/>
      <c r="BJ79" s="1325"/>
      <c r="BK79" s="1325"/>
      <c r="BL79" s="1325"/>
      <c r="BM79" s="1325"/>
      <c r="BN79" s="1325"/>
      <c r="BO79" s="1325"/>
      <c r="BP79" s="1323">
        <v>8.8000000000000007</v>
      </c>
      <c r="BQ79" s="1323"/>
      <c r="BR79" s="1323"/>
      <c r="BS79" s="1323"/>
      <c r="BT79" s="1323"/>
      <c r="BU79" s="1323"/>
      <c r="BV79" s="1323"/>
      <c r="BW79" s="1323"/>
      <c r="BX79" s="1323">
        <v>9</v>
      </c>
      <c r="BY79" s="1323"/>
      <c r="BZ79" s="1323"/>
      <c r="CA79" s="1323"/>
      <c r="CB79" s="1323"/>
      <c r="CC79" s="1323"/>
      <c r="CD79" s="1323"/>
      <c r="CE79" s="1323"/>
      <c r="CF79" s="1323">
        <v>8.1999999999999993</v>
      </c>
      <c r="CG79" s="1323"/>
      <c r="CH79" s="1323"/>
      <c r="CI79" s="1323"/>
      <c r="CJ79" s="1323"/>
      <c r="CK79" s="1323"/>
      <c r="CL79" s="1323"/>
      <c r="CM79" s="1323"/>
      <c r="CN79" s="1323">
        <v>8</v>
      </c>
      <c r="CO79" s="1323"/>
      <c r="CP79" s="1323"/>
      <c r="CQ79" s="1323"/>
      <c r="CR79" s="1323"/>
      <c r="CS79" s="1323"/>
      <c r="CT79" s="1323"/>
      <c r="CU79" s="1323"/>
      <c r="CV79" s="1323">
        <v>7.8</v>
      </c>
      <c r="CW79" s="1323"/>
      <c r="CX79" s="1323"/>
      <c r="CY79" s="1323"/>
      <c r="CZ79" s="1323"/>
      <c r="DA79" s="1323"/>
      <c r="DB79" s="1323"/>
      <c r="DC79" s="1323"/>
    </row>
    <row r="80" spans="2:107" x14ac:dyDescent="0.15">
      <c r="B80" s="395"/>
      <c r="G80" s="1318"/>
      <c r="H80" s="1318"/>
      <c r="I80" s="1338"/>
      <c r="J80" s="1338"/>
      <c r="K80" s="1340"/>
      <c r="L80" s="1340"/>
      <c r="M80" s="1340"/>
      <c r="N80" s="134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7aqHLPHRjHXH+/4y99AwB4aDrBW5LhhclLBuUrdAC2mti5ziaJ+U+eZGga5XIcZ1PLaoP4Q7gS/TJT7wOMjSQ==" saltValue="DRU2QsaFHCVhBBG3Qkcu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e9gABZtQHpBpgiVfD7MBEWtZn6NGL+/hPcREDJgsO7ho31x8d5lCOivQgWpHUj1hXHJu+gv6q38aO3LPePVxg==" saltValue="3uUgM7YZSqCLLKi04oqw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73MB1vr1KY6Wu5jVliJxlhL0OaXLta0FB+q585ham2DhsIEVI4RZZMJkpoJI6mlO9xhkbsB3p199QvGaBAWsA==" saltValue="SDDKj7W+qhMVGq+y6nCn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63013</v>
      </c>
      <c r="E3" s="161"/>
      <c r="F3" s="162">
        <v>66255</v>
      </c>
      <c r="G3" s="163"/>
      <c r="H3" s="164"/>
    </row>
    <row r="4" spans="1:8" x14ac:dyDescent="0.15">
      <c r="A4" s="165"/>
      <c r="B4" s="166"/>
      <c r="C4" s="167"/>
      <c r="D4" s="168">
        <v>32256</v>
      </c>
      <c r="E4" s="169"/>
      <c r="F4" s="170">
        <v>31822</v>
      </c>
      <c r="G4" s="171"/>
      <c r="H4" s="172"/>
    </row>
    <row r="5" spans="1:8" x14ac:dyDescent="0.15">
      <c r="A5" s="153" t="s">
        <v>545</v>
      </c>
      <c r="B5" s="158"/>
      <c r="C5" s="159"/>
      <c r="D5" s="160">
        <v>103032</v>
      </c>
      <c r="E5" s="161"/>
      <c r="F5" s="162">
        <v>92247</v>
      </c>
      <c r="G5" s="163"/>
      <c r="H5" s="164"/>
    </row>
    <row r="6" spans="1:8" x14ac:dyDescent="0.15">
      <c r="A6" s="165"/>
      <c r="B6" s="166"/>
      <c r="C6" s="167"/>
      <c r="D6" s="168">
        <v>39559</v>
      </c>
      <c r="E6" s="169"/>
      <c r="F6" s="170">
        <v>37204</v>
      </c>
      <c r="G6" s="171"/>
      <c r="H6" s="172"/>
    </row>
    <row r="7" spans="1:8" x14ac:dyDescent="0.15">
      <c r="A7" s="153" t="s">
        <v>546</v>
      </c>
      <c r="B7" s="158"/>
      <c r="C7" s="159"/>
      <c r="D7" s="160">
        <v>73796</v>
      </c>
      <c r="E7" s="161"/>
      <c r="F7" s="162">
        <v>67319</v>
      </c>
      <c r="G7" s="163"/>
      <c r="H7" s="164"/>
    </row>
    <row r="8" spans="1:8" x14ac:dyDescent="0.15">
      <c r="A8" s="165"/>
      <c r="B8" s="166"/>
      <c r="C8" s="167"/>
      <c r="D8" s="168">
        <v>51025</v>
      </c>
      <c r="E8" s="169"/>
      <c r="F8" s="170">
        <v>38101</v>
      </c>
      <c r="G8" s="171"/>
      <c r="H8" s="172"/>
    </row>
    <row r="9" spans="1:8" x14ac:dyDescent="0.15">
      <c r="A9" s="153" t="s">
        <v>547</v>
      </c>
      <c r="B9" s="158"/>
      <c r="C9" s="159"/>
      <c r="D9" s="160">
        <v>141798</v>
      </c>
      <c r="E9" s="161"/>
      <c r="F9" s="162">
        <v>70615</v>
      </c>
      <c r="G9" s="163"/>
      <c r="H9" s="164"/>
    </row>
    <row r="10" spans="1:8" x14ac:dyDescent="0.15">
      <c r="A10" s="165"/>
      <c r="B10" s="166"/>
      <c r="C10" s="167"/>
      <c r="D10" s="168">
        <v>113825</v>
      </c>
      <c r="E10" s="169"/>
      <c r="F10" s="170">
        <v>37382</v>
      </c>
      <c r="G10" s="171"/>
      <c r="H10" s="172"/>
    </row>
    <row r="11" spans="1:8" x14ac:dyDescent="0.15">
      <c r="A11" s="153" t="s">
        <v>548</v>
      </c>
      <c r="B11" s="158"/>
      <c r="C11" s="159"/>
      <c r="D11" s="160">
        <v>55728</v>
      </c>
      <c r="E11" s="161"/>
      <c r="F11" s="162">
        <v>69185</v>
      </c>
      <c r="G11" s="163"/>
      <c r="H11" s="164"/>
    </row>
    <row r="12" spans="1:8" x14ac:dyDescent="0.15">
      <c r="A12" s="165"/>
      <c r="B12" s="166"/>
      <c r="C12" s="173"/>
      <c r="D12" s="168">
        <v>27989</v>
      </c>
      <c r="E12" s="169"/>
      <c r="F12" s="170">
        <v>38519</v>
      </c>
      <c r="G12" s="171"/>
      <c r="H12" s="172"/>
    </row>
    <row r="13" spans="1:8" x14ac:dyDescent="0.15">
      <c r="A13" s="153"/>
      <c r="B13" s="158"/>
      <c r="C13" s="174"/>
      <c r="D13" s="175">
        <v>87473</v>
      </c>
      <c r="E13" s="176"/>
      <c r="F13" s="177">
        <v>73124</v>
      </c>
      <c r="G13" s="178"/>
      <c r="H13" s="164"/>
    </row>
    <row r="14" spans="1:8" x14ac:dyDescent="0.15">
      <c r="A14" s="165"/>
      <c r="B14" s="166"/>
      <c r="C14" s="167"/>
      <c r="D14" s="168">
        <v>52931</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2.57</v>
      </c>
      <c r="C19" s="179">
        <f>ROUND(VALUE(SUBSTITUTE(実質収支比率等に係る経年分析!G$48,"▲","-")),2)</f>
        <v>4.18</v>
      </c>
      <c r="D19" s="179">
        <f>ROUND(VALUE(SUBSTITUTE(実質収支比率等に係る経年分析!H$48,"▲","-")),2)</f>
        <v>4.4000000000000004</v>
      </c>
      <c r="E19" s="179">
        <f>ROUND(VALUE(SUBSTITUTE(実質収支比率等に係る経年分析!I$48,"▲","-")),2)</f>
        <v>2.38</v>
      </c>
      <c r="F19" s="179">
        <f>ROUND(VALUE(SUBSTITUTE(実質収支比率等に係る経年分析!J$48,"▲","-")),2)</f>
        <v>3.88</v>
      </c>
    </row>
    <row r="20" spans="1:11" x14ac:dyDescent="0.15">
      <c r="A20" s="179" t="s">
        <v>54</v>
      </c>
      <c r="B20" s="179">
        <f>ROUND(VALUE(SUBSTITUTE(実質収支比率等に係る経年分析!F$47,"▲","-")),2)</f>
        <v>2.97</v>
      </c>
      <c r="C20" s="179">
        <f>ROUND(VALUE(SUBSTITUTE(実質収支比率等に係る経年分析!G$47,"▲","-")),2)</f>
        <v>3.58</v>
      </c>
      <c r="D20" s="179">
        <f>ROUND(VALUE(SUBSTITUTE(実質収支比率等に係る経年分析!H$47,"▲","-")),2)</f>
        <v>4.62</v>
      </c>
      <c r="E20" s="179">
        <f>ROUND(VALUE(SUBSTITUTE(実質収支比率等に係る経年分析!I$47,"▲","-")),2)</f>
        <v>3.6</v>
      </c>
      <c r="F20" s="179">
        <f>ROUND(VALUE(SUBSTITUTE(実質収支比率等に係る経年分析!J$47,"▲","-")),2)</f>
        <v>3.49</v>
      </c>
    </row>
    <row r="21" spans="1:11" x14ac:dyDescent="0.15">
      <c r="A21" s="179" t="s">
        <v>55</v>
      </c>
      <c r="B21" s="179">
        <f>IF(ISNUMBER(VALUE(SUBSTITUTE(実質収支比率等に係る経年分析!F$49,"▲","-"))),ROUND(VALUE(SUBSTITUTE(実質収支比率等に係る経年分析!F$49,"▲","-")),2),NA())</f>
        <v>-5.04</v>
      </c>
      <c r="C21" s="179">
        <f>IF(ISNUMBER(VALUE(SUBSTITUTE(実質収支比率等に係る経年分析!G$49,"▲","-"))),ROUND(VALUE(SUBSTITUTE(実質収支比率等に係る経年分析!G$49,"▲","-")),2),NA())</f>
        <v>-0.3</v>
      </c>
      <c r="D21" s="179">
        <f>IF(ISNUMBER(VALUE(SUBSTITUTE(実質収支比率等に係る経年分析!H$49,"▲","-"))),ROUND(VALUE(SUBSTITUTE(実質収支比率等に係る経年分析!H$49,"▲","-")),2),NA())</f>
        <v>-3.1</v>
      </c>
      <c r="E21" s="179">
        <f>IF(ISNUMBER(VALUE(SUBSTITUTE(実質収支比率等に係る経年分析!I$49,"▲","-"))),ROUND(VALUE(SUBSTITUTE(実質収支比率等に係る経年分析!I$49,"▲","-")),2),NA())</f>
        <v>-7.25</v>
      </c>
      <c r="F21" s="179">
        <f>IF(ISNUMBER(VALUE(SUBSTITUTE(実質収支比率等に係る経年分析!J$49,"▲","-"))),ROUND(VALUE(SUBSTITUTE(実質収支比率等に係る経年分析!J$49,"▲","-")),2),NA())</f>
        <v>-0.96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高等看護学院特別会計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国民健康保険医科診療施設勘定特別会計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0.28999999999999998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1.04</v>
      </c>
    </row>
    <row r="32" spans="1:11" x14ac:dyDescent="0.15">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v>
      </c>
    </row>
    <row r="34" spans="1:16" x14ac:dyDescent="0.15">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2.3199999999999998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4.2699999999999996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3419</v>
      </c>
      <c r="E42" s="181"/>
      <c r="F42" s="181"/>
      <c r="G42" s="181">
        <f>'実質公債費比率（分子）の構造'!L$52</f>
        <v>3403</v>
      </c>
      <c r="H42" s="181"/>
      <c r="I42" s="181"/>
      <c r="J42" s="181">
        <f>'実質公債費比率（分子）の構造'!M$52</f>
        <v>3369</v>
      </c>
      <c r="K42" s="181"/>
      <c r="L42" s="181"/>
      <c r="M42" s="181">
        <f>'実質公債費比率（分子）の構造'!N$52</f>
        <v>3553</v>
      </c>
      <c r="N42" s="181"/>
      <c r="O42" s="181"/>
      <c r="P42" s="181">
        <f>'実質公債費比率（分子）の構造'!O$52</f>
        <v>3456</v>
      </c>
    </row>
    <row r="43" spans="1:16" x14ac:dyDescent="0.15">
      <c r="A43" s="181" t="s">
        <v>63</v>
      </c>
      <c r="B43" s="181">
        <f>'実質公債費比率（分子）の構造'!K$51</f>
        <v>1</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x14ac:dyDescent="0.15">
      <c r="A44" s="181" t="s">
        <v>64</v>
      </c>
      <c r="B44" s="181">
        <f>'実質公債費比率（分子）の構造'!K$50</f>
        <v>49</v>
      </c>
      <c r="C44" s="181"/>
      <c r="D44" s="181"/>
      <c r="E44" s="181">
        <f>'実質公債費比率（分子）の構造'!L$50</f>
        <v>41</v>
      </c>
      <c r="F44" s="181"/>
      <c r="G44" s="181"/>
      <c r="H44" s="181">
        <f>'実質公債費比率（分子）の構造'!M$50</f>
        <v>40</v>
      </c>
      <c r="I44" s="181"/>
      <c r="J44" s="181"/>
      <c r="K44" s="181">
        <f>'実質公債費比率（分子）の構造'!N$50</f>
        <v>41</v>
      </c>
      <c r="L44" s="181"/>
      <c r="M44" s="181"/>
      <c r="N44" s="181">
        <f>'実質公債費比率（分子）の構造'!O$50</f>
        <v>1</v>
      </c>
      <c r="O44" s="181"/>
      <c r="P44" s="181"/>
    </row>
    <row r="45" spans="1:16" x14ac:dyDescent="0.15">
      <c r="A45" s="181" t="s">
        <v>65</v>
      </c>
      <c r="B45" s="181">
        <f>'実質公債費比率（分子）の構造'!K$49</f>
        <v>56</v>
      </c>
      <c r="C45" s="181"/>
      <c r="D45" s="181"/>
      <c r="E45" s="181">
        <f>'実質公債費比率（分子）の構造'!L$49</f>
        <v>162</v>
      </c>
      <c r="F45" s="181"/>
      <c r="G45" s="181"/>
      <c r="H45" s="181">
        <f>'実質公債費比率（分子）の構造'!M$49</f>
        <v>162</v>
      </c>
      <c r="I45" s="181"/>
      <c r="J45" s="181"/>
      <c r="K45" s="181">
        <f>'実質公債費比率（分子）の構造'!N$49</f>
        <v>157</v>
      </c>
      <c r="L45" s="181"/>
      <c r="M45" s="181"/>
      <c r="N45" s="181">
        <f>'実質公債費比率（分子）の構造'!O$49</f>
        <v>180</v>
      </c>
      <c r="O45" s="181"/>
      <c r="P45" s="181"/>
    </row>
    <row r="46" spans="1:16" x14ac:dyDescent="0.15">
      <c r="A46" s="181" t="s">
        <v>66</v>
      </c>
      <c r="B46" s="181">
        <f>'実質公債費比率（分子）の構造'!K$48</f>
        <v>377</v>
      </c>
      <c r="C46" s="181"/>
      <c r="D46" s="181"/>
      <c r="E46" s="181">
        <f>'実質公債費比率（分子）の構造'!L$48</f>
        <v>355</v>
      </c>
      <c r="F46" s="181"/>
      <c r="G46" s="181"/>
      <c r="H46" s="181">
        <f>'実質公債費比率（分子）の構造'!M$48</f>
        <v>324</v>
      </c>
      <c r="I46" s="181"/>
      <c r="J46" s="181"/>
      <c r="K46" s="181">
        <f>'実質公債費比率（分子）の構造'!N$48</f>
        <v>141</v>
      </c>
      <c r="L46" s="181"/>
      <c r="M46" s="181"/>
      <c r="N46" s="181">
        <f>'実質公債費比率（分子）の構造'!O$48</f>
        <v>119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4778</v>
      </c>
      <c r="C49" s="181"/>
      <c r="D49" s="181"/>
      <c r="E49" s="181">
        <f>'実質公債費比率（分子）の構造'!L$45</f>
        <v>4695</v>
      </c>
      <c r="F49" s="181"/>
      <c r="G49" s="181"/>
      <c r="H49" s="181">
        <f>'実質公債費比率（分子）の構造'!M$45</f>
        <v>4654</v>
      </c>
      <c r="I49" s="181"/>
      <c r="J49" s="181"/>
      <c r="K49" s="181">
        <f>'実質公債費比率（分子）の構造'!N$45</f>
        <v>4817</v>
      </c>
      <c r="L49" s="181"/>
      <c r="M49" s="181"/>
      <c r="N49" s="181">
        <f>'実質公債費比率（分子）の構造'!O$45</f>
        <v>4645</v>
      </c>
      <c r="O49" s="181"/>
      <c r="P49" s="181"/>
    </row>
    <row r="50" spans="1:16" x14ac:dyDescent="0.15">
      <c r="A50" s="181" t="s">
        <v>70</v>
      </c>
      <c r="B50" s="181" t="e">
        <f>NA()</f>
        <v>#N/A</v>
      </c>
      <c r="C50" s="181">
        <f>IF(ISNUMBER('実質公債費比率（分子）の構造'!K$53),'実質公債費比率（分子）の構造'!K$53,NA())</f>
        <v>1842</v>
      </c>
      <c r="D50" s="181" t="e">
        <f>NA()</f>
        <v>#N/A</v>
      </c>
      <c r="E50" s="181" t="e">
        <f>NA()</f>
        <v>#N/A</v>
      </c>
      <c r="F50" s="181">
        <f>IF(ISNUMBER('実質公債費比率（分子）の構造'!L$53),'実質公債費比率（分子）の構造'!L$53,NA())</f>
        <v>1852</v>
      </c>
      <c r="G50" s="181" t="e">
        <f>NA()</f>
        <v>#N/A</v>
      </c>
      <c r="H50" s="181" t="e">
        <f>NA()</f>
        <v>#N/A</v>
      </c>
      <c r="I50" s="181">
        <f>IF(ISNUMBER('実質公債費比率（分子）の構造'!M$53),'実質公債費比率（分子）の構造'!M$53,NA())</f>
        <v>1812</v>
      </c>
      <c r="J50" s="181" t="e">
        <f>NA()</f>
        <v>#N/A</v>
      </c>
      <c r="K50" s="181" t="e">
        <f>NA()</f>
        <v>#N/A</v>
      </c>
      <c r="L50" s="181">
        <f>IF(ISNUMBER('実質公債費比率（分子）の構造'!N$53),'実質公債費比率（分子）の構造'!N$53,NA())</f>
        <v>1604</v>
      </c>
      <c r="M50" s="181" t="e">
        <f>NA()</f>
        <v>#N/A</v>
      </c>
      <c r="N50" s="181" t="e">
        <f>NA()</f>
        <v>#N/A</v>
      </c>
      <c r="O50" s="181">
        <f>IF(ISNUMBER('実質公債費比率（分子）の構造'!O$53),'実質公債費比率（分子）の構造'!O$53,NA())</f>
        <v>1489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37571</v>
      </c>
      <c r="E56" s="180"/>
      <c r="F56" s="180"/>
      <c r="G56" s="180">
        <f>'将来負担比率（分子）の構造'!J$52</f>
        <v>37463</v>
      </c>
      <c r="H56" s="180"/>
      <c r="I56" s="180"/>
      <c r="J56" s="180">
        <f>'将来負担比率（分子）の構造'!K$52</f>
        <v>38713</v>
      </c>
      <c r="K56" s="180"/>
      <c r="L56" s="180"/>
      <c r="M56" s="180">
        <f>'将来負担比率（分子）の構造'!L$52</f>
        <v>40939</v>
      </c>
      <c r="N56" s="180"/>
      <c r="O56" s="180"/>
      <c r="P56" s="180">
        <f>'将来負担比率（分子）の構造'!M$52</f>
        <v>40665</v>
      </c>
    </row>
    <row r="57" spans="1:16" x14ac:dyDescent="0.15">
      <c r="A57" s="180" t="s">
        <v>41</v>
      </c>
      <c r="B57" s="180"/>
      <c r="C57" s="180"/>
      <c r="D57" s="180">
        <f>'将来負担比率（分子）の構造'!I$51</f>
        <v>2616</v>
      </c>
      <c r="E57" s="180"/>
      <c r="F57" s="180"/>
      <c r="G57" s="180">
        <f>'将来負担比率（分子）の構造'!J$51</f>
        <v>2612</v>
      </c>
      <c r="H57" s="180"/>
      <c r="I57" s="180"/>
      <c r="J57" s="180">
        <f>'将来負担比率（分子）の構造'!K$51</f>
        <v>2619</v>
      </c>
      <c r="K57" s="180"/>
      <c r="L57" s="180"/>
      <c r="M57" s="180">
        <f>'将来負担比率（分子）の構造'!L$51</f>
        <v>2674</v>
      </c>
      <c r="N57" s="180"/>
      <c r="O57" s="180"/>
      <c r="P57" s="180">
        <f>'将来負担比率（分子）の構造'!M$51</f>
        <v>2655</v>
      </c>
    </row>
    <row r="58" spans="1:16" x14ac:dyDescent="0.15">
      <c r="A58" s="180" t="s">
        <v>40</v>
      </c>
      <c r="B58" s="180"/>
      <c r="C58" s="180"/>
      <c r="D58" s="180">
        <f>'将来負担比率（分子）の構造'!I$50</f>
        <v>1175</v>
      </c>
      <c r="E58" s="180"/>
      <c r="F58" s="180"/>
      <c r="G58" s="180">
        <f>'将来負担比率（分子）の構造'!J$50</f>
        <v>1413</v>
      </c>
      <c r="H58" s="180"/>
      <c r="I58" s="180"/>
      <c r="J58" s="180">
        <f>'将来負担比率（分子）の構造'!K$50</f>
        <v>1275</v>
      </c>
      <c r="K58" s="180"/>
      <c r="L58" s="180"/>
      <c r="M58" s="180">
        <f>'将来負担比率（分子）の構造'!L$50</f>
        <v>1300</v>
      </c>
      <c r="N58" s="180"/>
      <c r="O58" s="180"/>
      <c r="P58" s="180">
        <f>'将来負担比率（分子）の構造'!M$50</f>
        <v>1338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3184</v>
      </c>
      <c r="C62" s="180"/>
      <c r="D62" s="180"/>
      <c r="E62" s="180">
        <f>'将来負担比率（分子）の構造'!J$45</f>
        <v>2911</v>
      </c>
      <c r="F62" s="180"/>
      <c r="G62" s="180"/>
      <c r="H62" s="180">
        <f>'将来負担比率（分子）の構造'!K$45</f>
        <v>2759</v>
      </c>
      <c r="I62" s="180"/>
      <c r="J62" s="180"/>
      <c r="K62" s="180">
        <f>'将来負担比率（分子）の構造'!L$45</f>
        <v>2654</v>
      </c>
      <c r="L62" s="180"/>
      <c r="M62" s="180"/>
      <c r="N62" s="180">
        <f>'将来負担比率（分子）の構造'!M$45</f>
        <v>2432</v>
      </c>
      <c r="O62" s="180"/>
      <c r="P62" s="180"/>
    </row>
    <row r="63" spans="1:16" x14ac:dyDescent="0.15">
      <c r="A63" s="180" t="s">
        <v>33</v>
      </c>
      <c r="B63" s="180">
        <f>'将来負担比率（分子）の構造'!I$44</f>
        <v>2457</v>
      </c>
      <c r="C63" s="180"/>
      <c r="D63" s="180"/>
      <c r="E63" s="180">
        <f>'将来負担比率（分子）の構造'!J$44</f>
        <v>2359</v>
      </c>
      <c r="F63" s="180"/>
      <c r="G63" s="180"/>
      <c r="H63" s="180">
        <f>'将来負担比率（分子）の構造'!K$44</f>
        <v>2245</v>
      </c>
      <c r="I63" s="180"/>
      <c r="J63" s="180"/>
      <c r="K63" s="180">
        <f>'将来負担比率（分子）の構造'!L$44</f>
        <v>2126</v>
      </c>
      <c r="L63" s="180"/>
      <c r="M63" s="180"/>
      <c r="N63" s="180">
        <f>'将来負担比率（分子）の構造'!M$44</f>
        <v>2058</v>
      </c>
      <c r="O63" s="180"/>
      <c r="P63" s="180"/>
    </row>
    <row r="64" spans="1:16" x14ac:dyDescent="0.15">
      <c r="A64" s="180" t="s">
        <v>32</v>
      </c>
      <c r="B64" s="180">
        <f>'将来負担比率（分子）の構造'!I$43</f>
        <v>5389</v>
      </c>
      <c r="C64" s="180"/>
      <c r="D64" s="180"/>
      <c r="E64" s="180">
        <f>'将来負担比率（分子）の構造'!J$43</f>
        <v>5108</v>
      </c>
      <c r="F64" s="180"/>
      <c r="G64" s="180"/>
      <c r="H64" s="180">
        <f>'将来負担比率（分子）の構造'!K$43</f>
        <v>4874</v>
      </c>
      <c r="I64" s="180"/>
      <c r="J64" s="180"/>
      <c r="K64" s="180">
        <f>'将来負担比率（分子）の構造'!L$43</f>
        <v>3397</v>
      </c>
      <c r="L64" s="180"/>
      <c r="M64" s="180"/>
      <c r="N64" s="180">
        <f>'将来負担比率（分子）の構造'!M$43</f>
        <v>3508</v>
      </c>
      <c r="O64" s="180"/>
      <c r="P64" s="180"/>
    </row>
    <row r="65" spans="1:16" x14ac:dyDescent="0.15">
      <c r="A65" s="180" t="s">
        <v>31</v>
      </c>
      <c r="B65" s="180">
        <f>'将来負担比率（分子）の構造'!I$42</f>
        <v>123</v>
      </c>
      <c r="C65" s="180"/>
      <c r="D65" s="180"/>
      <c r="E65" s="180">
        <f>'将来負担比率（分子）の構造'!J$42</f>
        <v>82</v>
      </c>
      <c r="F65" s="180"/>
      <c r="G65" s="180"/>
      <c r="H65" s="180">
        <f>'将来負担比率（分子）の構造'!K$42</f>
        <v>42</v>
      </c>
      <c r="I65" s="180"/>
      <c r="J65" s="180"/>
      <c r="K65" s="180">
        <f>'将来負担比率（分子）の構造'!L$42</f>
        <v>3</v>
      </c>
      <c r="L65" s="180"/>
      <c r="M65" s="180"/>
      <c r="N65" s="180">
        <f>'将来負担比率（分子）の構造'!M$42</f>
        <v>2</v>
      </c>
      <c r="O65" s="180"/>
      <c r="P65" s="180"/>
    </row>
    <row r="66" spans="1:16" x14ac:dyDescent="0.15">
      <c r="A66" s="180" t="s">
        <v>30</v>
      </c>
      <c r="B66" s="180">
        <f>'将来負担比率（分子）の構造'!I$41</f>
        <v>50624</v>
      </c>
      <c r="C66" s="180"/>
      <c r="D66" s="180"/>
      <c r="E66" s="180">
        <f>'将来負担比率（分子）の構造'!J$41</f>
        <v>52351</v>
      </c>
      <c r="F66" s="180"/>
      <c r="G66" s="180"/>
      <c r="H66" s="180">
        <f>'将来負担比率（分子）の構造'!K$41</f>
        <v>52193</v>
      </c>
      <c r="I66" s="180"/>
      <c r="J66" s="180"/>
      <c r="K66" s="180">
        <f>'将来負担比率（分子）の構造'!L$41</f>
        <v>55465</v>
      </c>
      <c r="L66" s="180"/>
      <c r="M66" s="180"/>
      <c r="N66" s="180">
        <f>'将来負担比率（分子）の構造'!M$41</f>
        <v>53997</v>
      </c>
      <c r="O66" s="180"/>
      <c r="P66" s="180"/>
    </row>
    <row r="67" spans="1:16" x14ac:dyDescent="0.15">
      <c r="A67" s="180" t="s">
        <v>74</v>
      </c>
      <c r="B67" s="180" t="e">
        <f>NA()</f>
        <v>#N/A</v>
      </c>
      <c r="C67" s="180">
        <f>IF(ISNUMBER('将来負担比率（分子）の構造'!I$53), IF('将来負担比率（分子）の構造'!I$53 &lt; 0, 0, '将来負担比率（分子）の構造'!I$53), NA())</f>
        <v>20416</v>
      </c>
      <c r="D67" s="180" t="e">
        <f>NA()</f>
        <v>#N/A</v>
      </c>
      <c r="E67" s="180" t="e">
        <f>NA()</f>
        <v>#N/A</v>
      </c>
      <c r="F67" s="180">
        <f>IF(ISNUMBER('将来負担比率（分子）の構造'!J$53), IF('将来負担比率（分子）の構造'!J$53 &lt; 0, 0, '将来負担比率（分子）の構造'!J$53), NA())</f>
        <v>21323</v>
      </c>
      <c r="G67" s="180" t="e">
        <f>NA()</f>
        <v>#N/A</v>
      </c>
      <c r="H67" s="180" t="e">
        <f>NA()</f>
        <v>#N/A</v>
      </c>
      <c r="I67" s="180">
        <f>IF(ISNUMBER('将来負担比率（分子）の構造'!K$53), IF('将来負担比率（分子）の構造'!K$53 &lt; 0, 0, '将来負担比率（分子）の構造'!K$53), NA())</f>
        <v>19506</v>
      </c>
      <c r="J67" s="180" t="e">
        <f>NA()</f>
        <v>#N/A</v>
      </c>
      <c r="K67" s="180" t="e">
        <f>NA()</f>
        <v>#N/A</v>
      </c>
      <c r="L67" s="180">
        <f>IF(ISNUMBER('将来負担比率（分子）の構造'!L$53), IF('将来負担比率（分子）の構造'!L$53 &lt; 0, 0, '将来負担比率（分子）の構造'!L$53), NA())</f>
        <v>18731</v>
      </c>
      <c r="M67" s="180" t="e">
        <f>NA()</f>
        <v>#N/A</v>
      </c>
      <c r="N67" s="180" t="e">
        <f>NA()</f>
        <v>#N/A</v>
      </c>
      <c r="O67" s="180">
        <f>IF(ISNUMBER('将来負担比率（分子）の構造'!M$53), IF('将来負担比率（分子）の構造'!M$53 &lt; 0, 0, '将来負担比率（分子）の構造'!M$53), NA())</f>
        <v>17339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781</v>
      </c>
      <c r="C72" s="184">
        <f>基金残高に係る経年分析!G55</f>
        <v>611</v>
      </c>
      <c r="D72" s="184">
        <f>基金残高に係る経年分析!H55</f>
        <v>581</v>
      </c>
    </row>
    <row r="73" spans="1:16" x14ac:dyDescent="0.15">
      <c r="A73" s="183" t="s">
        <v>77</v>
      </c>
      <c r="B73" s="184">
        <f>基金残高に係る経年分析!F56</f>
        <v>10</v>
      </c>
      <c r="C73" s="184">
        <f>基金残高に係る経年分析!G56</f>
        <v>10</v>
      </c>
      <c r="D73" s="184">
        <f>基金残高に係る経年分析!H56</f>
        <v>10</v>
      </c>
    </row>
    <row r="74" spans="1:16" x14ac:dyDescent="0.15">
      <c r="A74" s="183" t="s">
        <v>78</v>
      </c>
      <c r="B74" s="184">
        <f>基金残高に係る経年分析!F57</f>
        <v>2211</v>
      </c>
      <c r="C74" s="184">
        <f>基金残高に係る経年分析!G57</f>
        <v>1983</v>
      </c>
      <c r="D74" s="184">
        <f>基金残高に係る経年分析!H57</f>
        <v>1674</v>
      </c>
    </row>
  </sheetData>
  <sheetProtection algorithmName="SHA-512" hashValue="pJMFUX8mCCVXEjNQCNhZ1tcZGWumWSUudyqpoBGfmvfg2LKMWivZReSVss7twSNk0SOjlgwZ/85FYdg6B7AHKw==" saltValue="irrTwfOvZEU6DZvQk8mE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6" t="s">
        <v>210</v>
      </c>
      <c r="DI1" s="657"/>
      <c r="DJ1" s="657"/>
      <c r="DK1" s="657"/>
      <c r="DL1" s="657"/>
      <c r="DM1" s="657"/>
      <c r="DN1" s="658"/>
      <c r="DO1" s="225"/>
      <c r="DP1" s="656" t="s">
        <v>211</v>
      </c>
      <c r="DQ1" s="657"/>
      <c r="DR1" s="657"/>
      <c r="DS1" s="657"/>
      <c r="DT1" s="657"/>
      <c r="DU1" s="657"/>
      <c r="DV1" s="657"/>
      <c r="DW1" s="657"/>
      <c r="DX1" s="657"/>
      <c r="DY1" s="657"/>
      <c r="DZ1" s="657"/>
      <c r="EA1" s="657"/>
      <c r="EB1" s="657"/>
      <c r="EC1" s="658"/>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9" t="s">
        <v>213</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214</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215</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216</v>
      </c>
      <c r="S4" s="660"/>
      <c r="T4" s="660"/>
      <c r="U4" s="660"/>
      <c r="V4" s="660"/>
      <c r="W4" s="660"/>
      <c r="X4" s="660"/>
      <c r="Y4" s="661"/>
      <c r="Z4" s="659" t="s">
        <v>217</v>
      </c>
      <c r="AA4" s="660"/>
      <c r="AB4" s="660"/>
      <c r="AC4" s="661"/>
      <c r="AD4" s="659" t="s">
        <v>218</v>
      </c>
      <c r="AE4" s="660"/>
      <c r="AF4" s="660"/>
      <c r="AG4" s="660"/>
      <c r="AH4" s="660"/>
      <c r="AI4" s="660"/>
      <c r="AJ4" s="660"/>
      <c r="AK4" s="661"/>
      <c r="AL4" s="659" t="s">
        <v>217</v>
      </c>
      <c r="AM4" s="660"/>
      <c r="AN4" s="660"/>
      <c r="AO4" s="661"/>
      <c r="AP4" s="665" t="s">
        <v>219</v>
      </c>
      <c r="AQ4" s="665"/>
      <c r="AR4" s="665"/>
      <c r="AS4" s="665"/>
      <c r="AT4" s="665"/>
      <c r="AU4" s="665"/>
      <c r="AV4" s="665"/>
      <c r="AW4" s="665"/>
      <c r="AX4" s="665"/>
      <c r="AY4" s="665"/>
      <c r="AZ4" s="665"/>
      <c r="BA4" s="665"/>
      <c r="BB4" s="665"/>
      <c r="BC4" s="665"/>
      <c r="BD4" s="665"/>
      <c r="BE4" s="665"/>
      <c r="BF4" s="665"/>
      <c r="BG4" s="665" t="s">
        <v>220</v>
      </c>
      <c r="BH4" s="665"/>
      <c r="BI4" s="665"/>
      <c r="BJ4" s="665"/>
      <c r="BK4" s="665"/>
      <c r="BL4" s="665"/>
      <c r="BM4" s="665"/>
      <c r="BN4" s="665"/>
      <c r="BO4" s="665" t="s">
        <v>217</v>
      </c>
      <c r="BP4" s="665"/>
      <c r="BQ4" s="665"/>
      <c r="BR4" s="665"/>
      <c r="BS4" s="665" t="s">
        <v>221</v>
      </c>
      <c r="BT4" s="665"/>
      <c r="BU4" s="665"/>
      <c r="BV4" s="665"/>
      <c r="BW4" s="665"/>
      <c r="BX4" s="665"/>
      <c r="BY4" s="665"/>
      <c r="BZ4" s="665"/>
      <c r="CA4" s="665"/>
      <c r="CB4" s="665"/>
      <c r="CD4" s="662" t="s">
        <v>222</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9" customFormat="1" ht="11.25" customHeight="1" x14ac:dyDescent="0.15">
      <c r="B5" s="666" t="s">
        <v>223</v>
      </c>
      <c r="C5" s="667"/>
      <c r="D5" s="667"/>
      <c r="E5" s="667"/>
      <c r="F5" s="667"/>
      <c r="G5" s="667"/>
      <c r="H5" s="667"/>
      <c r="I5" s="667"/>
      <c r="J5" s="667"/>
      <c r="K5" s="667"/>
      <c r="L5" s="667"/>
      <c r="M5" s="667"/>
      <c r="N5" s="667"/>
      <c r="O5" s="667"/>
      <c r="P5" s="667"/>
      <c r="Q5" s="668"/>
      <c r="R5" s="669">
        <v>5158789</v>
      </c>
      <c r="S5" s="670"/>
      <c r="T5" s="670"/>
      <c r="U5" s="670"/>
      <c r="V5" s="670"/>
      <c r="W5" s="670"/>
      <c r="X5" s="670"/>
      <c r="Y5" s="671"/>
      <c r="Z5" s="672">
        <v>16.899999999999999</v>
      </c>
      <c r="AA5" s="672"/>
      <c r="AB5" s="672"/>
      <c r="AC5" s="672"/>
      <c r="AD5" s="673">
        <v>5077790</v>
      </c>
      <c r="AE5" s="673"/>
      <c r="AF5" s="673"/>
      <c r="AG5" s="673"/>
      <c r="AH5" s="673"/>
      <c r="AI5" s="673"/>
      <c r="AJ5" s="673"/>
      <c r="AK5" s="673"/>
      <c r="AL5" s="674">
        <v>31.1</v>
      </c>
      <c r="AM5" s="675"/>
      <c r="AN5" s="675"/>
      <c r="AO5" s="676"/>
      <c r="AP5" s="666" t="s">
        <v>224</v>
      </c>
      <c r="AQ5" s="667"/>
      <c r="AR5" s="667"/>
      <c r="AS5" s="667"/>
      <c r="AT5" s="667"/>
      <c r="AU5" s="667"/>
      <c r="AV5" s="667"/>
      <c r="AW5" s="667"/>
      <c r="AX5" s="667"/>
      <c r="AY5" s="667"/>
      <c r="AZ5" s="667"/>
      <c r="BA5" s="667"/>
      <c r="BB5" s="667"/>
      <c r="BC5" s="667"/>
      <c r="BD5" s="667"/>
      <c r="BE5" s="667"/>
      <c r="BF5" s="668"/>
      <c r="BG5" s="680">
        <v>5076480</v>
      </c>
      <c r="BH5" s="681"/>
      <c r="BI5" s="681"/>
      <c r="BJ5" s="681"/>
      <c r="BK5" s="681"/>
      <c r="BL5" s="681"/>
      <c r="BM5" s="681"/>
      <c r="BN5" s="682"/>
      <c r="BO5" s="683">
        <v>98.4</v>
      </c>
      <c r="BP5" s="683"/>
      <c r="BQ5" s="683"/>
      <c r="BR5" s="683"/>
      <c r="BS5" s="684">
        <v>336888</v>
      </c>
      <c r="BT5" s="684"/>
      <c r="BU5" s="684"/>
      <c r="BV5" s="684"/>
      <c r="BW5" s="684"/>
      <c r="BX5" s="684"/>
      <c r="BY5" s="684"/>
      <c r="BZ5" s="684"/>
      <c r="CA5" s="684"/>
      <c r="CB5" s="688"/>
      <c r="CD5" s="662" t="s">
        <v>219</v>
      </c>
      <c r="CE5" s="663"/>
      <c r="CF5" s="663"/>
      <c r="CG5" s="663"/>
      <c r="CH5" s="663"/>
      <c r="CI5" s="663"/>
      <c r="CJ5" s="663"/>
      <c r="CK5" s="663"/>
      <c r="CL5" s="663"/>
      <c r="CM5" s="663"/>
      <c r="CN5" s="663"/>
      <c r="CO5" s="663"/>
      <c r="CP5" s="663"/>
      <c r="CQ5" s="664"/>
      <c r="CR5" s="662" t="s">
        <v>225</v>
      </c>
      <c r="CS5" s="663"/>
      <c r="CT5" s="663"/>
      <c r="CU5" s="663"/>
      <c r="CV5" s="663"/>
      <c r="CW5" s="663"/>
      <c r="CX5" s="663"/>
      <c r="CY5" s="664"/>
      <c r="CZ5" s="662" t="s">
        <v>217</v>
      </c>
      <c r="DA5" s="663"/>
      <c r="DB5" s="663"/>
      <c r="DC5" s="664"/>
      <c r="DD5" s="662" t="s">
        <v>226</v>
      </c>
      <c r="DE5" s="663"/>
      <c r="DF5" s="663"/>
      <c r="DG5" s="663"/>
      <c r="DH5" s="663"/>
      <c r="DI5" s="663"/>
      <c r="DJ5" s="663"/>
      <c r="DK5" s="663"/>
      <c r="DL5" s="663"/>
      <c r="DM5" s="663"/>
      <c r="DN5" s="663"/>
      <c r="DO5" s="663"/>
      <c r="DP5" s="664"/>
      <c r="DQ5" s="662" t="s">
        <v>227</v>
      </c>
      <c r="DR5" s="663"/>
      <c r="DS5" s="663"/>
      <c r="DT5" s="663"/>
      <c r="DU5" s="663"/>
      <c r="DV5" s="663"/>
      <c r="DW5" s="663"/>
      <c r="DX5" s="663"/>
      <c r="DY5" s="663"/>
      <c r="DZ5" s="663"/>
      <c r="EA5" s="663"/>
      <c r="EB5" s="663"/>
      <c r="EC5" s="664"/>
    </row>
    <row r="6" spans="2:143" ht="11.25" customHeight="1" x14ac:dyDescent="0.15">
      <c r="B6" s="677" t="s">
        <v>228</v>
      </c>
      <c r="C6" s="678"/>
      <c r="D6" s="678"/>
      <c r="E6" s="678"/>
      <c r="F6" s="678"/>
      <c r="G6" s="678"/>
      <c r="H6" s="678"/>
      <c r="I6" s="678"/>
      <c r="J6" s="678"/>
      <c r="K6" s="678"/>
      <c r="L6" s="678"/>
      <c r="M6" s="678"/>
      <c r="N6" s="678"/>
      <c r="O6" s="678"/>
      <c r="P6" s="678"/>
      <c r="Q6" s="679"/>
      <c r="R6" s="680">
        <v>220348</v>
      </c>
      <c r="S6" s="681"/>
      <c r="T6" s="681"/>
      <c r="U6" s="681"/>
      <c r="V6" s="681"/>
      <c r="W6" s="681"/>
      <c r="X6" s="681"/>
      <c r="Y6" s="682"/>
      <c r="Z6" s="683">
        <v>0.7</v>
      </c>
      <c r="AA6" s="683"/>
      <c r="AB6" s="683"/>
      <c r="AC6" s="683"/>
      <c r="AD6" s="684">
        <v>220348</v>
      </c>
      <c r="AE6" s="684"/>
      <c r="AF6" s="684"/>
      <c r="AG6" s="684"/>
      <c r="AH6" s="684"/>
      <c r="AI6" s="684"/>
      <c r="AJ6" s="684"/>
      <c r="AK6" s="684"/>
      <c r="AL6" s="685">
        <v>1.4</v>
      </c>
      <c r="AM6" s="686"/>
      <c r="AN6" s="686"/>
      <c r="AO6" s="687"/>
      <c r="AP6" s="677" t="s">
        <v>229</v>
      </c>
      <c r="AQ6" s="678"/>
      <c r="AR6" s="678"/>
      <c r="AS6" s="678"/>
      <c r="AT6" s="678"/>
      <c r="AU6" s="678"/>
      <c r="AV6" s="678"/>
      <c r="AW6" s="678"/>
      <c r="AX6" s="678"/>
      <c r="AY6" s="678"/>
      <c r="AZ6" s="678"/>
      <c r="BA6" s="678"/>
      <c r="BB6" s="678"/>
      <c r="BC6" s="678"/>
      <c r="BD6" s="678"/>
      <c r="BE6" s="678"/>
      <c r="BF6" s="679"/>
      <c r="BG6" s="680">
        <v>5076480</v>
      </c>
      <c r="BH6" s="681"/>
      <c r="BI6" s="681"/>
      <c r="BJ6" s="681"/>
      <c r="BK6" s="681"/>
      <c r="BL6" s="681"/>
      <c r="BM6" s="681"/>
      <c r="BN6" s="682"/>
      <c r="BO6" s="683">
        <v>98.4</v>
      </c>
      <c r="BP6" s="683"/>
      <c r="BQ6" s="683"/>
      <c r="BR6" s="683"/>
      <c r="BS6" s="684">
        <v>336888</v>
      </c>
      <c r="BT6" s="684"/>
      <c r="BU6" s="684"/>
      <c r="BV6" s="684"/>
      <c r="BW6" s="684"/>
      <c r="BX6" s="684"/>
      <c r="BY6" s="684"/>
      <c r="BZ6" s="684"/>
      <c r="CA6" s="684"/>
      <c r="CB6" s="688"/>
      <c r="CD6" s="691" t="s">
        <v>230</v>
      </c>
      <c r="CE6" s="692"/>
      <c r="CF6" s="692"/>
      <c r="CG6" s="692"/>
      <c r="CH6" s="692"/>
      <c r="CI6" s="692"/>
      <c r="CJ6" s="692"/>
      <c r="CK6" s="692"/>
      <c r="CL6" s="692"/>
      <c r="CM6" s="692"/>
      <c r="CN6" s="692"/>
      <c r="CO6" s="692"/>
      <c r="CP6" s="692"/>
      <c r="CQ6" s="693"/>
      <c r="CR6" s="680">
        <v>237556</v>
      </c>
      <c r="CS6" s="681"/>
      <c r="CT6" s="681"/>
      <c r="CU6" s="681"/>
      <c r="CV6" s="681"/>
      <c r="CW6" s="681"/>
      <c r="CX6" s="681"/>
      <c r="CY6" s="682"/>
      <c r="CZ6" s="674">
        <v>0.8</v>
      </c>
      <c r="DA6" s="675"/>
      <c r="DB6" s="675"/>
      <c r="DC6" s="694"/>
      <c r="DD6" s="689" t="s">
        <v>231</v>
      </c>
      <c r="DE6" s="681"/>
      <c r="DF6" s="681"/>
      <c r="DG6" s="681"/>
      <c r="DH6" s="681"/>
      <c r="DI6" s="681"/>
      <c r="DJ6" s="681"/>
      <c r="DK6" s="681"/>
      <c r="DL6" s="681"/>
      <c r="DM6" s="681"/>
      <c r="DN6" s="681"/>
      <c r="DO6" s="681"/>
      <c r="DP6" s="682"/>
      <c r="DQ6" s="689">
        <v>237556</v>
      </c>
      <c r="DR6" s="681"/>
      <c r="DS6" s="681"/>
      <c r="DT6" s="681"/>
      <c r="DU6" s="681"/>
      <c r="DV6" s="681"/>
      <c r="DW6" s="681"/>
      <c r="DX6" s="681"/>
      <c r="DY6" s="681"/>
      <c r="DZ6" s="681"/>
      <c r="EA6" s="681"/>
      <c r="EB6" s="681"/>
      <c r="EC6" s="690"/>
    </row>
    <row r="7" spans="2:143" ht="11.25" customHeight="1" x14ac:dyDescent="0.15">
      <c r="B7" s="677" t="s">
        <v>232</v>
      </c>
      <c r="C7" s="678"/>
      <c r="D7" s="678"/>
      <c r="E7" s="678"/>
      <c r="F7" s="678"/>
      <c r="G7" s="678"/>
      <c r="H7" s="678"/>
      <c r="I7" s="678"/>
      <c r="J7" s="678"/>
      <c r="K7" s="678"/>
      <c r="L7" s="678"/>
      <c r="M7" s="678"/>
      <c r="N7" s="678"/>
      <c r="O7" s="678"/>
      <c r="P7" s="678"/>
      <c r="Q7" s="679"/>
      <c r="R7" s="680">
        <v>7643</v>
      </c>
      <c r="S7" s="681"/>
      <c r="T7" s="681"/>
      <c r="U7" s="681"/>
      <c r="V7" s="681"/>
      <c r="W7" s="681"/>
      <c r="X7" s="681"/>
      <c r="Y7" s="682"/>
      <c r="Z7" s="683">
        <v>0</v>
      </c>
      <c r="AA7" s="683"/>
      <c r="AB7" s="683"/>
      <c r="AC7" s="683"/>
      <c r="AD7" s="684">
        <v>7643</v>
      </c>
      <c r="AE7" s="684"/>
      <c r="AF7" s="684"/>
      <c r="AG7" s="684"/>
      <c r="AH7" s="684"/>
      <c r="AI7" s="684"/>
      <c r="AJ7" s="684"/>
      <c r="AK7" s="684"/>
      <c r="AL7" s="685">
        <v>0</v>
      </c>
      <c r="AM7" s="686"/>
      <c r="AN7" s="686"/>
      <c r="AO7" s="687"/>
      <c r="AP7" s="677" t="s">
        <v>233</v>
      </c>
      <c r="AQ7" s="678"/>
      <c r="AR7" s="678"/>
      <c r="AS7" s="678"/>
      <c r="AT7" s="678"/>
      <c r="AU7" s="678"/>
      <c r="AV7" s="678"/>
      <c r="AW7" s="678"/>
      <c r="AX7" s="678"/>
      <c r="AY7" s="678"/>
      <c r="AZ7" s="678"/>
      <c r="BA7" s="678"/>
      <c r="BB7" s="678"/>
      <c r="BC7" s="678"/>
      <c r="BD7" s="678"/>
      <c r="BE7" s="678"/>
      <c r="BF7" s="679"/>
      <c r="BG7" s="680">
        <v>2203574</v>
      </c>
      <c r="BH7" s="681"/>
      <c r="BI7" s="681"/>
      <c r="BJ7" s="681"/>
      <c r="BK7" s="681"/>
      <c r="BL7" s="681"/>
      <c r="BM7" s="681"/>
      <c r="BN7" s="682"/>
      <c r="BO7" s="683">
        <v>42.7</v>
      </c>
      <c r="BP7" s="683"/>
      <c r="BQ7" s="683"/>
      <c r="BR7" s="683"/>
      <c r="BS7" s="684">
        <v>69738</v>
      </c>
      <c r="BT7" s="684"/>
      <c r="BU7" s="684"/>
      <c r="BV7" s="684"/>
      <c r="BW7" s="684"/>
      <c r="BX7" s="684"/>
      <c r="BY7" s="684"/>
      <c r="BZ7" s="684"/>
      <c r="CA7" s="684"/>
      <c r="CB7" s="688"/>
      <c r="CD7" s="695" t="s">
        <v>234</v>
      </c>
      <c r="CE7" s="696"/>
      <c r="CF7" s="696"/>
      <c r="CG7" s="696"/>
      <c r="CH7" s="696"/>
      <c r="CI7" s="696"/>
      <c r="CJ7" s="696"/>
      <c r="CK7" s="696"/>
      <c r="CL7" s="696"/>
      <c r="CM7" s="696"/>
      <c r="CN7" s="696"/>
      <c r="CO7" s="696"/>
      <c r="CP7" s="696"/>
      <c r="CQ7" s="697"/>
      <c r="CR7" s="680">
        <v>3085005</v>
      </c>
      <c r="CS7" s="681"/>
      <c r="CT7" s="681"/>
      <c r="CU7" s="681"/>
      <c r="CV7" s="681"/>
      <c r="CW7" s="681"/>
      <c r="CX7" s="681"/>
      <c r="CY7" s="682"/>
      <c r="CZ7" s="683">
        <v>10.3</v>
      </c>
      <c r="DA7" s="683"/>
      <c r="DB7" s="683"/>
      <c r="DC7" s="683"/>
      <c r="DD7" s="689">
        <v>517458</v>
      </c>
      <c r="DE7" s="681"/>
      <c r="DF7" s="681"/>
      <c r="DG7" s="681"/>
      <c r="DH7" s="681"/>
      <c r="DI7" s="681"/>
      <c r="DJ7" s="681"/>
      <c r="DK7" s="681"/>
      <c r="DL7" s="681"/>
      <c r="DM7" s="681"/>
      <c r="DN7" s="681"/>
      <c r="DO7" s="681"/>
      <c r="DP7" s="682"/>
      <c r="DQ7" s="689">
        <v>2262416</v>
      </c>
      <c r="DR7" s="681"/>
      <c r="DS7" s="681"/>
      <c r="DT7" s="681"/>
      <c r="DU7" s="681"/>
      <c r="DV7" s="681"/>
      <c r="DW7" s="681"/>
      <c r="DX7" s="681"/>
      <c r="DY7" s="681"/>
      <c r="DZ7" s="681"/>
      <c r="EA7" s="681"/>
      <c r="EB7" s="681"/>
      <c r="EC7" s="690"/>
    </row>
    <row r="8" spans="2:143" ht="11.25" customHeight="1" x14ac:dyDescent="0.15">
      <c r="B8" s="677" t="s">
        <v>235</v>
      </c>
      <c r="C8" s="678"/>
      <c r="D8" s="678"/>
      <c r="E8" s="678"/>
      <c r="F8" s="678"/>
      <c r="G8" s="678"/>
      <c r="H8" s="678"/>
      <c r="I8" s="678"/>
      <c r="J8" s="678"/>
      <c r="K8" s="678"/>
      <c r="L8" s="678"/>
      <c r="M8" s="678"/>
      <c r="N8" s="678"/>
      <c r="O8" s="678"/>
      <c r="P8" s="678"/>
      <c r="Q8" s="679"/>
      <c r="R8" s="680">
        <v>7200</v>
      </c>
      <c r="S8" s="681"/>
      <c r="T8" s="681"/>
      <c r="U8" s="681"/>
      <c r="V8" s="681"/>
      <c r="W8" s="681"/>
      <c r="X8" s="681"/>
      <c r="Y8" s="682"/>
      <c r="Z8" s="683">
        <v>0</v>
      </c>
      <c r="AA8" s="683"/>
      <c r="AB8" s="683"/>
      <c r="AC8" s="683"/>
      <c r="AD8" s="684">
        <v>7200</v>
      </c>
      <c r="AE8" s="684"/>
      <c r="AF8" s="684"/>
      <c r="AG8" s="684"/>
      <c r="AH8" s="684"/>
      <c r="AI8" s="684"/>
      <c r="AJ8" s="684"/>
      <c r="AK8" s="684"/>
      <c r="AL8" s="685">
        <v>0</v>
      </c>
      <c r="AM8" s="686"/>
      <c r="AN8" s="686"/>
      <c r="AO8" s="687"/>
      <c r="AP8" s="677" t="s">
        <v>236</v>
      </c>
      <c r="AQ8" s="678"/>
      <c r="AR8" s="678"/>
      <c r="AS8" s="678"/>
      <c r="AT8" s="678"/>
      <c r="AU8" s="678"/>
      <c r="AV8" s="678"/>
      <c r="AW8" s="678"/>
      <c r="AX8" s="678"/>
      <c r="AY8" s="678"/>
      <c r="AZ8" s="678"/>
      <c r="BA8" s="678"/>
      <c r="BB8" s="678"/>
      <c r="BC8" s="678"/>
      <c r="BD8" s="678"/>
      <c r="BE8" s="678"/>
      <c r="BF8" s="679"/>
      <c r="BG8" s="680">
        <v>85128</v>
      </c>
      <c r="BH8" s="681"/>
      <c r="BI8" s="681"/>
      <c r="BJ8" s="681"/>
      <c r="BK8" s="681"/>
      <c r="BL8" s="681"/>
      <c r="BM8" s="681"/>
      <c r="BN8" s="682"/>
      <c r="BO8" s="683">
        <v>1.7</v>
      </c>
      <c r="BP8" s="683"/>
      <c r="BQ8" s="683"/>
      <c r="BR8" s="683"/>
      <c r="BS8" s="689" t="s">
        <v>231</v>
      </c>
      <c r="BT8" s="681"/>
      <c r="BU8" s="681"/>
      <c r="BV8" s="681"/>
      <c r="BW8" s="681"/>
      <c r="BX8" s="681"/>
      <c r="BY8" s="681"/>
      <c r="BZ8" s="681"/>
      <c r="CA8" s="681"/>
      <c r="CB8" s="690"/>
      <c r="CD8" s="695" t="s">
        <v>237</v>
      </c>
      <c r="CE8" s="696"/>
      <c r="CF8" s="696"/>
      <c r="CG8" s="696"/>
      <c r="CH8" s="696"/>
      <c r="CI8" s="696"/>
      <c r="CJ8" s="696"/>
      <c r="CK8" s="696"/>
      <c r="CL8" s="696"/>
      <c r="CM8" s="696"/>
      <c r="CN8" s="696"/>
      <c r="CO8" s="696"/>
      <c r="CP8" s="696"/>
      <c r="CQ8" s="697"/>
      <c r="CR8" s="680">
        <v>10918394</v>
      </c>
      <c r="CS8" s="681"/>
      <c r="CT8" s="681"/>
      <c r="CU8" s="681"/>
      <c r="CV8" s="681"/>
      <c r="CW8" s="681"/>
      <c r="CX8" s="681"/>
      <c r="CY8" s="682"/>
      <c r="CZ8" s="683">
        <v>36.6</v>
      </c>
      <c r="DA8" s="683"/>
      <c r="DB8" s="683"/>
      <c r="DC8" s="683"/>
      <c r="DD8" s="689">
        <v>3525</v>
      </c>
      <c r="DE8" s="681"/>
      <c r="DF8" s="681"/>
      <c r="DG8" s="681"/>
      <c r="DH8" s="681"/>
      <c r="DI8" s="681"/>
      <c r="DJ8" s="681"/>
      <c r="DK8" s="681"/>
      <c r="DL8" s="681"/>
      <c r="DM8" s="681"/>
      <c r="DN8" s="681"/>
      <c r="DO8" s="681"/>
      <c r="DP8" s="682"/>
      <c r="DQ8" s="689">
        <v>4625407</v>
      </c>
      <c r="DR8" s="681"/>
      <c r="DS8" s="681"/>
      <c r="DT8" s="681"/>
      <c r="DU8" s="681"/>
      <c r="DV8" s="681"/>
      <c r="DW8" s="681"/>
      <c r="DX8" s="681"/>
      <c r="DY8" s="681"/>
      <c r="DZ8" s="681"/>
      <c r="EA8" s="681"/>
      <c r="EB8" s="681"/>
      <c r="EC8" s="690"/>
    </row>
    <row r="9" spans="2:143" ht="11.25" customHeight="1" x14ac:dyDescent="0.15">
      <c r="B9" s="677" t="s">
        <v>238</v>
      </c>
      <c r="C9" s="678"/>
      <c r="D9" s="678"/>
      <c r="E9" s="678"/>
      <c r="F9" s="678"/>
      <c r="G9" s="678"/>
      <c r="H9" s="678"/>
      <c r="I9" s="678"/>
      <c r="J9" s="678"/>
      <c r="K9" s="678"/>
      <c r="L9" s="678"/>
      <c r="M9" s="678"/>
      <c r="N9" s="678"/>
      <c r="O9" s="678"/>
      <c r="P9" s="678"/>
      <c r="Q9" s="679"/>
      <c r="R9" s="680">
        <v>5764</v>
      </c>
      <c r="S9" s="681"/>
      <c r="T9" s="681"/>
      <c r="U9" s="681"/>
      <c r="V9" s="681"/>
      <c r="W9" s="681"/>
      <c r="X9" s="681"/>
      <c r="Y9" s="682"/>
      <c r="Z9" s="683">
        <v>0</v>
      </c>
      <c r="AA9" s="683"/>
      <c r="AB9" s="683"/>
      <c r="AC9" s="683"/>
      <c r="AD9" s="684">
        <v>5764</v>
      </c>
      <c r="AE9" s="684"/>
      <c r="AF9" s="684"/>
      <c r="AG9" s="684"/>
      <c r="AH9" s="684"/>
      <c r="AI9" s="684"/>
      <c r="AJ9" s="684"/>
      <c r="AK9" s="684"/>
      <c r="AL9" s="685">
        <v>0</v>
      </c>
      <c r="AM9" s="686"/>
      <c r="AN9" s="686"/>
      <c r="AO9" s="687"/>
      <c r="AP9" s="677" t="s">
        <v>239</v>
      </c>
      <c r="AQ9" s="678"/>
      <c r="AR9" s="678"/>
      <c r="AS9" s="678"/>
      <c r="AT9" s="678"/>
      <c r="AU9" s="678"/>
      <c r="AV9" s="678"/>
      <c r="AW9" s="678"/>
      <c r="AX9" s="678"/>
      <c r="AY9" s="678"/>
      <c r="AZ9" s="678"/>
      <c r="BA9" s="678"/>
      <c r="BB9" s="678"/>
      <c r="BC9" s="678"/>
      <c r="BD9" s="678"/>
      <c r="BE9" s="678"/>
      <c r="BF9" s="679"/>
      <c r="BG9" s="680">
        <v>1736844</v>
      </c>
      <c r="BH9" s="681"/>
      <c r="BI9" s="681"/>
      <c r="BJ9" s="681"/>
      <c r="BK9" s="681"/>
      <c r="BL9" s="681"/>
      <c r="BM9" s="681"/>
      <c r="BN9" s="682"/>
      <c r="BO9" s="683">
        <v>33.700000000000003</v>
      </c>
      <c r="BP9" s="683"/>
      <c r="BQ9" s="683"/>
      <c r="BR9" s="683"/>
      <c r="BS9" s="689" t="s">
        <v>231</v>
      </c>
      <c r="BT9" s="681"/>
      <c r="BU9" s="681"/>
      <c r="BV9" s="681"/>
      <c r="BW9" s="681"/>
      <c r="BX9" s="681"/>
      <c r="BY9" s="681"/>
      <c r="BZ9" s="681"/>
      <c r="CA9" s="681"/>
      <c r="CB9" s="690"/>
      <c r="CD9" s="695" t="s">
        <v>240</v>
      </c>
      <c r="CE9" s="696"/>
      <c r="CF9" s="696"/>
      <c r="CG9" s="696"/>
      <c r="CH9" s="696"/>
      <c r="CI9" s="696"/>
      <c r="CJ9" s="696"/>
      <c r="CK9" s="696"/>
      <c r="CL9" s="696"/>
      <c r="CM9" s="696"/>
      <c r="CN9" s="696"/>
      <c r="CO9" s="696"/>
      <c r="CP9" s="696"/>
      <c r="CQ9" s="697"/>
      <c r="CR9" s="680">
        <v>3142166</v>
      </c>
      <c r="CS9" s="681"/>
      <c r="CT9" s="681"/>
      <c r="CU9" s="681"/>
      <c r="CV9" s="681"/>
      <c r="CW9" s="681"/>
      <c r="CX9" s="681"/>
      <c r="CY9" s="682"/>
      <c r="CZ9" s="683">
        <v>10.5</v>
      </c>
      <c r="DA9" s="683"/>
      <c r="DB9" s="683"/>
      <c r="DC9" s="683"/>
      <c r="DD9" s="689">
        <v>459759</v>
      </c>
      <c r="DE9" s="681"/>
      <c r="DF9" s="681"/>
      <c r="DG9" s="681"/>
      <c r="DH9" s="681"/>
      <c r="DI9" s="681"/>
      <c r="DJ9" s="681"/>
      <c r="DK9" s="681"/>
      <c r="DL9" s="681"/>
      <c r="DM9" s="681"/>
      <c r="DN9" s="681"/>
      <c r="DO9" s="681"/>
      <c r="DP9" s="682"/>
      <c r="DQ9" s="689">
        <v>1978940</v>
      </c>
      <c r="DR9" s="681"/>
      <c r="DS9" s="681"/>
      <c r="DT9" s="681"/>
      <c r="DU9" s="681"/>
      <c r="DV9" s="681"/>
      <c r="DW9" s="681"/>
      <c r="DX9" s="681"/>
      <c r="DY9" s="681"/>
      <c r="DZ9" s="681"/>
      <c r="EA9" s="681"/>
      <c r="EB9" s="681"/>
      <c r="EC9" s="690"/>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683" t="s">
        <v>231</v>
      </c>
      <c r="AA10" s="683"/>
      <c r="AB10" s="683"/>
      <c r="AC10" s="683"/>
      <c r="AD10" s="684" t="s">
        <v>231</v>
      </c>
      <c r="AE10" s="684"/>
      <c r="AF10" s="684"/>
      <c r="AG10" s="684"/>
      <c r="AH10" s="684"/>
      <c r="AI10" s="684"/>
      <c r="AJ10" s="684"/>
      <c r="AK10" s="684"/>
      <c r="AL10" s="685" t="s">
        <v>127</v>
      </c>
      <c r="AM10" s="686"/>
      <c r="AN10" s="686"/>
      <c r="AO10" s="687"/>
      <c r="AP10" s="677" t="s">
        <v>242</v>
      </c>
      <c r="AQ10" s="678"/>
      <c r="AR10" s="678"/>
      <c r="AS10" s="678"/>
      <c r="AT10" s="678"/>
      <c r="AU10" s="678"/>
      <c r="AV10" s="678"/>
      <c r="AW10" s="678"/>
      <c r="AX10" s="678"/>
      <c r="AY10" s="678"/>
      <c r="AZ10" s="678"/>
      <c r="BA10" s="678"/>
      <c r="BB10" s="678"/>
      <c r="BC10" s="678"/>
      <c r="BD10" s="678"/>
      <c r="BE10" s="678"/>
      <c r="BF10" s="679"/>
      <c r="BG10" s="680">
        <v>180895</v>
      </c>
      <c r="BH10" s="681"/>
      <c r="BI10" s="681"/>
      <c r="BJ10" s="681"/>
      <c r="BK10" s="681"/>
      <c r="BL10" s="681"/>
      <c r="BM10" s="681"/>
      <c r="BN10" s="682"/>
      <c r="BO10" s="683">
        <v>3.5</v>
      </c>
      <c r="BP10" s="683"/>
      <c r="BQ10" s="683"/>
      <c r="BR10" s="683"/>
      <c r="BS10" s="689">
        <v>29987</v>
      </c>
      <c r="BT10" s="681"/>
      <c r="BU10" s="681"/>
      <c r="BV10" s="681"/>
      <c r="BW10" s="681"/>
      <c r="BX10" s="681"/>
      <c r="BY10" s="681"/>
      <c r="BZ10" s="681"/>
      <c r="CA10" s="681"/>
      <c r="CB10" s="690"/>
      <c r="CD10" s="695" t="s">
        <v>243</v>
      </c>
      <c r="CE10" s="696"/>
      <c r="CF10" s="696"/>
      <c r="CG10" s="696"/>
      <c r="CH10" s="696"/>
      <c r="CI10" s="696"/>
      <c r="CJ10" s="696"/>
      <c r="CK10" s="696"/>
      <c r="CL10" s="696"/>
      <c r="CM10" s="696"/>
      <c r="CN10" s="696"/>
      <c r="CO10" s="696"/>
      <c r="CP10" s="696"/>
      <c r="CQ10" s="697"/>
      <c r="CR10" s="680">
        <v>45396</v>
      </c>
      <c r="CS10" s="681"/>
      <c r="CT10" s="681"/>
      <c r="CU10" s="681"/>
      <c r="CV10" s="681"/>
      <c r="CW10" s="681"/>
      <c r="CX10" s="681"/>
      <c r="CY10" s="682"/>
      <c r="CZ10" s="683">
        <v>0.2</v>
      </c>
      <c r="DA10" s="683"/>
      <c r="DB10" s="683"/>
      <c r="DC10" s="683"/>
      <c r="DD10" s="689">
        <v>2160</v>
      </c>
      <c r="DE10" s="681"/>
      <c r="DF10" s="681"/>
      <c r="DG10" s="681"/>
      <c r="DH10" s="681"/>
      <c r="DI10" s="681"/>
      <c r="DJ10" s="681"/>
      <c r="DK10" s="681"/>
      <c r="DL10" s="681"/>
      <c r="DM10" s="681"/>
      <c r="DN10" s="681"/>
      <c r="DO10" s="681"/>
      <c r="DP10" s="682"/>
      <c r="DQ10" s="689">
        <v>38321</v>
      </c>
      <c r="DR10" s="681"/>
      <c r="DS10" s="681"/>
      <c r="DT10" s="681"/>
      <c r="DU10" s="681"/>
      <c r="DV10" s="681"/>
      <c r="DW10" s="681"/>
      <c r="DX10" s="681"/>
      <c r="DY10" s="681"/>
      <c r="DZ10" s="681"/>
      <c r="EA10" s="681"/>
      <c r="EB10" s="681"/>
      <c r="EC10" s="690"/>
    </row>
    <row r="11" spans="2:143" ht="11.25" customHeight="1" x14ac:dyDescent="0.15">
      <c r="B11" s="677" t="s">
        <v>244</v>
      </c>
      <c r="C11" s="678"/>
      <c r="D11" s="678"/>
      <c r="E11" s="678"/>
      <c r="F11" s="678"/>
      <c r="G11" s="678"/>
      <c r="H11" s="678"/>
      <c r="I11" s="678"/>
      <c r="J11" s="678"/>
      <c r="K11" s="678"/>
      <c r="L11" s="678"/>
      <c r="M11" s="678"/>
      <c r="N11" s="678"/>
      <c r="O11" s="678"/>
      <c r="P11" s="678"/>
      <c r="Q11" s="679"/>
      <c r="R11" s="680" t="s">
        <v>231</v>
      </c>
      <c r="S11" s="681"/>
      <c r="T11" s="681"/>
      <c r="U11" s="681"/>
      <c r="V11" s="681"/>
      <c r="W11" s="681"/>
      <c r="X11" s="681"/>
      <c r="Y11" s="682"/>
      <c r="Z11" s="683" t="s">
        <v>127</v>
      </c>
      <c r="AA11" s="683"/>
      <c r="AB11" s="683"/>
      <c r="AC11" s="683"/>
      <c r="AD11" s="684" t="s">
        <v>231</v>
      </c>
      <c r="AE11" s="684"/>
      <c r="AF11" s="684"/>
      <c r="AG11" s="684"/>
      <c r="AH11" s="684"/>
      <c r="AI11" s="684"/>
      <c r="AJ11" s="684"/>
      <c r="AK11" s="684"/>
      <c r="AL11" s="685" t="s">
        <v>127</v>
      </c>
      <c r="AM11" s="686"/>
      <c r="AN11" s="686"/>
      <c r="AO11" s="687"/>
      <c r="AP11" s="677" t="s">
        <v>245</v>
      </c>
      <c r="AQ11" s="678"/>
      <c r="AR11" s="678"/>
      <c r="AS11" s="678"/>
      <c r="AT11" s="678"/>
      <c r="AU11" s="678"/>
      <c r="AV11" s="678"/>
      <c r="AW11" s="678"/>
      <c r="AX11" s="678"/>
      <c r="AY11" s="678"/>
      <c r="AZ11" s="678"/>
      <c r="BA11" s="678"/>
      <c r="BB11" s="678"/>
      <c r="BC11" s="678"/>
      <c r="BD11" s="678"/>
      <c r="BE11" s="678"/>
      <c r="BF11" s="679"/>
      <c r="BG11" s="680">
        <v>200707</v>
      </c>
      <c r="BH11" s="681"/>
      <c r="BI11" s="681"/>
      <c r="BJ11" s="681"/>
      <c r="BK11" s="681"/>
      <c r="BL11" s="681"/>
      <c r="BM11" s="681"/>
      <c r="BN11" s="682"/>
      <c r="BO11" s="683">
        <v>3.9</v>
      </c>
      <c r="BP11" s="683"/>
      <c r="BQ11" s="683"/>
      <c r="BR11" s="683"/>
      <c r="BS11" s="689">
        <v>39751</v>
      </c>
      <c r="BT11" s="681"/>
      <c r="BU11" s="681"/>
      <c r="BV11" s="681"/>
      <c r="BW11" s="681"/>
      <c r="BX11" s="681"/>
      <c r="BY11" s="681"/>
      <c r="BZ11" s="681"/>
      <c r="CA11" s="681"/>
      <c r="CB11" s="690"/>
      <c r="CD11" s="695" t="s">
        <v>246</v>
      </c>
      <c r="CE11" s="696"/>
      <c r="CF11" s="696"/>
      <c r="CG11" s="696"/>
      <c r="CH11" s="696"/>
      <c r="CI11" s="696"/>
      <c r="CJ11" s="696"/>
      <c r="CK11" s="696"/>
      <c r="CL11" s="696"/>
      <c r="CM11" s="696"/>
      <c r="CN11" s="696"/>
      <c r="CO11" s="696"/>
      <c r="CP11" s="696"/>
      <c r="CQ11" s="697"/>
      <c r="CR11" s="680">
        <v>903618</v>
      </c>
      <c r="CS11" s="681"/>
      <c r="CT11" s="681"/>
      <c r="CU11" s="681"/>
      <c r="CV11" s="681"/>
      <c r="CW11" s="681"/>
      <c r="CX11" s="681"/>
      <c r="CY11" s="682"/>
      <c r="CZ11" s="683">
        <v>3</v>
      </c>
      <c r="DA11" s="683"/>
      <c r="DB11" s="683"/>
      <c r="DC11" s="683"/>
      <c r="DD11" s="689">
        <v>92667</v>
      </c>
      <c r="DE11" s="681"/>
      <c r="DF11" s="681"/>
      <c r="DG11" s="681"/>
      <c r="DH11" s="681"/>
      <c r="DI11" s="681"/>
      <c r="DJ11" s="681"/>
      <c r="DK11" s="681"/>
      <c r="DL11" s="681"/>
      <c r="DM11" s="681"/>
      <c r="DN11" s="681"/>
      <c r="DO11" s="681"/>
      <c r="DP11" s="682"/>
      <c r="DQ11" s="689">
        <v>502977</v>
      </c>
      <c r="DR11" s="681"/>
      <c r="DS11" s="681"/>
      <c r="DT11" s="681"/>
      <c r="DU11" s="681"/>
      <c r="DV11" s="681"/>
      <c r="DW11" s="681"/>
      <c r="DX11" s="681"/>
      <c r="DY11" s="681"/>
      <c r="DZ11" s="681"/>
      <c r="EA11" s="681"/>
      <c r="EB11" s="681"/>
      <c r="EC11" s="690"/>
    </row>
    <row r="12" spans="2:143" ht="11.25" customHeight="1" x14ac:dyDescent="0.15">
      <c r="B12" s="677" t="s">
        <v>247</v>
      </c>
      <c r="C12" s="678"/>
      <c r="D12" s="678"/>
      <c r="E12" s="678"/>
      <c r="F12" s="678"/>
      <c r="G12" s="678"/>
      <c r="H12" s="678"/>
      <c r="I12" s="678"/>
      <c r="J12" s="678"/>
      <c r="K12" s="678"/>
      <c r="L12" s="678"/>
      <c r="M12" s="678"/>
      <c r="N12" s="678"/>
      <c r="O12" s="678"/>
      <c r="P12" s="678"/>
      <c r="Q12" s="679"/>
      <c r="R12" s="680">
        <v>1036836</v>
      </c>
      <c r="S12" s="681"/>
      <c r="T12" s="681"/>
      <c r="U12" s="681"/>
      <c r="V12" s="681"/>
      <c r="W12" s="681"/>
      <c r="X12" s="681"/>
      <c r="Y12" s="682"/>
      <c r="Z12" s="683">
        <v>3.4</v>
      </c>
      <c r="AA12" s="683"/>
      <c r="AB12" s="683"/>
      <c r="AC12" s="683"/>
      <c r="AD12" s="684">
        <v>1036836</v>
      </c>
      <c r="AE12" s="684"/>
      <c r="AF12" s="684"/>
      <c r="AG12" s="684"/>
      <c r="AH12" s="684"/>
      <c r="AI12" s="684"/>
      <c r="AJ12" s="684"/>
      <c r="AK12" s="684"/>
      <c r="AL12" s="685">
        <v>6.4</v>
      </c>
      <c r="AM12" s="686"/>
      <c r="AN12" s="686"/>
      <c r="AO12" s="687"/>
      <c r="AP12" s="677" t="s">
        <v>248</v>
      </c>
      <c r="AQ12" s="678"/>
      <c r="AR12" s="678"/>
      <c r="AS12" s="678"/>
      <c r="AT12" s="678"/>
      <c r="AU12" s="678"/>
      <c r="AV12" s="678"/>
      <c r="AW12" s="678"/>
      <c r="AX12" s="678"/>
      <c r="AY12" s="678"/>
      <c r="AZ12" s="678"/>
      <c r="BA12" s="678"/>
      <c r="BB12" s="678"/>
      <c r="BC12" s="678"/>
      <c r="BD12" s="678"/>
      <c r="BE12" s="678"/>
      <c r="BF12" s="679"/>
      <c r="BG12" s="680">
        <v>2201062</v>
      </c>
      <c r="BH12" s="681"/>
      <c r="BI12" s="681"/>
      <c r="BJ12" s="681"/>
      <c r="BK12" s="681"/>
      <c r="BL12" s="681"/>
      <c r="BM12" s="681"/>
      <c r="BN12" s="682"/>
      <c r="BO12" s="683">
        <v>42.7</v>
      </c>
      <c r="BP12" s="683"/>
      <c r="BQ12" s="683"/>
      <c r="BR12" s="683"/>
      <c r="BS12" s="689">
        <v>267150</v>
      </c>
      <c r="BT12" s="681"/>
      <c r="BU12" s="681"/>
      <c r="BV12" s="681"/>
      <c r="BW12" s="681"/>
      <c r="BX12" s="681"/>
      <c r="BY12" s="681"/>
      <c r="BZ12" s="681"/>
      <c r="CA12" s="681"/>
      <c r="CB12" s="690"/>
      <c r="CD12" s="695" t="s">
        <v>249</v>
      </c>
      <c r="CE12" s="696"/>
      <c r="CF12" s="696"/>
      <c r="CG12" s="696"/>
      <c r="CH12" s="696"/>
      <c r="CI12" s="696"/>
      <c r="CJ12" s="696"/>
      <c r="CK12" s="696"/>
      <c r="CL12" s="696"/>
      <c r="CM12" s="696"/>
      <c r="CN12" s="696"/>
      <c r="CO12" s="696"/>
      <c r="CP12" s="696"/>
      <c r="CQ12" s="697"/>
      <c r="CR12" s="680">
        <v>311925</v>
      </c>
      <c r="CS12" s="681"/>
      <c r="CT12" s="681"/>
      <c r="CU12" s="681"/>
      <c r="CV12" s="681"/>
      <c r="CW12" s="681"/>
      <c r="CX12" s="681"/>
      <c r="CY12" s="682"/>
      <c r="CZ12" s="683">
        <v>1</v>
      </c>
      <c r="DA12" s="683"/>
      <c r="DB12" s="683"/>
      <c r="DC12" s="683"/>
      <c r="DD12" s="689">
        <v>2841</v>
      </c>
      <c r="DE12" s="681"/>
      <c r="DF12" s="681"/>
      <c r="DG12" s="681"/>
      <c r="DH12" s="681"/>
      <c r="DI12" s="681"/>
      <c r="DJ12" s="681"/>
      <c r="DK12" s="681"/>
      <c r="DL12" s="681"/>
      <c r="DM12" s="681"/>
      <c r="DN12" s="681"/>
      <c r="DO12" s="681"/>
      <c r="DP12" s="682"/>
      <c r="DQ12" s="689">
        <v>229555</v>
      </c>
      <c r="DR12" s="681"/>
      <c r="DS12" s="681"/>
      <c r="DT12" s="681"/>
      <c r="DU12" s="681"/>
      <c r="DV12" s="681"/>
      <c r="DW12" s="681"/>
      <c r="DX12" s="681"/>
      <c r="DY12" s="681"/>
      <c r="DZ12" s="681"/>
      <c r="EA12" s="681"/>
      <c r="EB12" s="681"/>
      <c r="EC12" s="690"/>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683" t="s">
        <v>231</v>
      </c>
      <c r="AA13" s="683"/>
      <c r="AB13" s="683"/>
      <c r="AC13" s="683"/>
      <c r="AD13" s="684" t="s">
        <v>231</v>
      </c>
      <c r="AE13" s="684"/>
      <c r="AF13" s="684"/>
      <c r="AG13" s="684"/>
      <c r="AH13" s="684"/>
      <c r="AI13" s="684"/>
      <c r="AJ13" s="684"/>
      <c r="AK13" s="684"/>
      <c r="AL13" s="685" t="s">
        <v>127</v>
      </c>
      <c r="AM13" s="686"/>
      <c r="AN13" s="686"/>
      <c r="AO13" s="687"/>
      <c r="AP13" s="677" t="s">
        <v>251</v>
      </c>
      <c r="AQ13" s="678"/>
      <c r="AR13" s="678"/>
      <c r="AS13" s="678"/>
      <c r="AT13" s="678"/>
      <c r="AU13" s="678"/>
      <c r="AV13" s="678"/>
      <c r="AW13" s="678"/>
      <c r="AX13" s="678"/>
      <c r="AY13" s="678"/>
      <c r="AZ13" s="678"/>
      <c r="BA13" s="678"/>
      <c r="BB13" s="678"/>
      <c r="BC13" s="678"/>
      <c r="BD13" s="678"/>
      <c r="BE13" s="678"/>
      <c r="BF13" s="679"/>
      <c r="BG13" s="680">
        <v>2170436</v>
      </c>
      <c r="BH13" s="681"/>
      <c r="BI13" s="681"/>
      <c r="BJ13" s="681"/>
      <c r="BK13" s="681"/>
      <c r="BL13" s="681"/>
      <c r="BM13" s="681"/>
      <c r="BN13" s="682"/>
      <c r="BO13" s="683">
        <v>42.1</v>
      </c>
      <c r="BP13" s="683"/>
      <c r="BQ13" s="683"/>
      <c r="BR13" s="683"/>
      <c r="BS13" s="689">
        <v>267150</v>
      </c>
      <c r="BT13" s="681"/>
      <c r="BU13" s="681"/>
      <c r="BV13" s="681"/>
      <c r="BW13" s="681"/>
      <c r="BX13" s="681"/>
      <c r="BY13" s="681"/>
      <c r="BZ13" s="681"/>
      <c r="CA13" s="681"/>
      <c r="CB13" s="690"/>
      <c r="CD13" s="695" t="s">
        <v>252</v>
      </c>
      <c r="CE13" s="696"/>
      <c r="CF13" s="696"/>
      <c r="CG13" s="696"/>
      <c r="CH13" s="696"/>
      <c r="CI13" s="696"/>
      <c r="CJ13" s="696"/>
      <c r="CK13" s="696"/>
      <c r="CL13" s="696"/>
      <c r="CM13" s="696"/>
      <c r="CN13" s="696"/>
      <c r="CO13" s="696"/>
      <c r="CP13" s="696"/>
      <c r="CQ13" s="697"/>
      <c r="CR13" s="680">
        <v>2849852</v>
      </c>
      <c r="CS13" s="681"/>
      <c r="CT13" s="681"/>
      <c r="CU13" s="681"/>
      <c r="CV13" s="681"/>
      <c r="CW13" s="681"/>
      <c r="CX13" s="681"/>
      <c r="CY13" s="682"/>
      <c r="CZ13" s="683">
        <v>9.5</v>
      </c>
      <c r="DA13" s="683"/>
      <c r="DB13" s="683"/>
      <c r="DC13" s="683"/>
      <c r="DD13" s="689">
        <v>1498647</v>
      </c>
      <c r="DE13" s="681"/>
      <c r="DF13" s="681"/>
      <c r="DG13" s="681"/>
      <c r="DH13" s="681"/>
      <c r="DI13" s="681"/>
      <c r="DJ13" s="681"/>
      <c r="DK13" s="681"/>
      <c r="DL13" s="681"/>
      <c r="DM13" s="681"/>
      <c r="DN13" s="681"/>
      <c r="DO13" s="681"/>
      <c r="DP13" s="682"/>
      <c r="DQ13" s="689">
        <v>1264878</v>
      </c>
      <c r="DR13" s="681"/>
      <c r="DS13" s="681"/>
      <c r="DT13" s="681"/>
      <c r="DU13" s="681"/>
      <c r="DV13" s="681"/>
      <c r="DW13" s="681"/>
      <c r="DX13" s="681"/>
      <c r="DY13" s="681"/>
      <c r="DZ13" s="681"/>
      <c r="EA13" s="681"/>
      <c r="EB13" s="681"/>
      <c r="EC13" s="690"/>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683" t="s">
        <v>127</v>
      </c>
      <c r="AA14" s="683"/>
      <c r="AB14" s="683"/>
      <c r="AC14" s="683"/>
      <c r="AD14" s="684" t="s">
        <v>231</v>
      </c>
      <c r="AE14" s="684"/>
      <c r="AF14" s="684"/>
      <c r="AG14" s="684"/>
      <c r="AH14" s="684"/>
      <c r="AI14" s="684"/>
      <c r="AJ14" s="684"/>
      <c r="AK14" s="684"/>
      <c r="AL14" s="685" t="s">
        <v>127</v>
      </c>
      <c r="AM14" s="686"/>
      <c r="AN14" s="686"/>
      <c r="AO14" s="687"/>
      <c r="AP14" s="677" t="s">
        <v>254</v>
      </c>
      <c r="AQ14" s="678"/>
      <c r="AR14" s="678"/>
      <c r="AS14" s="678"/>
      <c r="AT14" s="678"/>
      <c r="AU14" s="678"/>
      <c r="AV14" s="678"/>
      <c r="AW14" s="678"/>
      <c r="AX14" s="678"/>
      <c r="AY14" s="678"/>
      <c r="AZ14" s="678"/>
      <c r="BA14" s="678"/>
      <c r="BB14" s="678"/>
      <c r="BC14" s="678"/>
      <c r="BD14" s="678"/>
      <c r="BE14" s="678"/>
      <c r="BF14" s="679"/>
      <c r="BG14" s="680">
        <v>187870</v>
      </c>
      <c r="BH14" s="681"/>
      <c r="BI14" s="681"/>
      <c r="BJ14" s="681"/>
      <c r="BK14" s="681"/>
      <c r="BL14" s="681"/>
      <c r="BM14" s="681"/>
      <c r="BN14" s="682"/>
      <c r="BO14" s="683">
        <v>3.6</v>
      </c>
      <c r="BP14" s="683"/>
      <c r="BQ14" s="683"/>
      <c r="BR14" s="683"/>
      <c r="BS14" s="689" t="s">
        <v>127</v>
      </c>
      <c r="BT14" s="681"/>
      <c r="BU14" s="681"/>
      <c r="BV14" s="681"/>
      <c r="BW14" s="681"/>
      <c r="BX14" s="681"/>
      <c r="BY14" s="681"/>
      <c r="BZ14" s="681"/>
      <c r="CA14" s="681"/>
      <c r="CB14" s="690"/>
      <c r="CD14" s="695" t="s">
        <v>255</v>
      </c>
      <c r="CE14" s="696"/>
      <c r="CF14" s="696"/>
      <c r="CG14" s="696"/>
      <c r="CH14" s="696"/>
      <c r="CI14" s="696"/>
      <c r="CJ14" s="696"/>
      <c r="CK14" s="696"/>
      <c r="CL14" s="696"/>
      <c r="CM14" s="696"/>
      <c r="CN14" s="696"/>
      <c r="CO14" s="696"/>
      <c r="CP14" s="696"/>
      <c r="CQ14" s="697"/>
      <c r="CR14" s="680">
        <v>1830736</v>
      </c>
      <c r="CS14" s="681"/>
      <c r="CT14" s="681"/>
      <c r="CU14" s="681"/>
      <c r="CV14" s="681"/>
      <c r="CW14" s="681"/>
      <c r="CX14" s="681"/>
      <c r="CY14" s="682"/>
      <c r="CZ14" s="683">
        <v>6.1</v>
      </c>
      <c r="DA14" s="683"/>
      <c r="DB14" s="683"/>
      <c r="DC14" s="683"/>
      <c r="DD14" s="689">
        <v>300527</v>
      </c>
      <c r="DE14" s="681"/>
      <c r="DF14" s="681"/>
      <c r="DG14" s="681"/>
      <c r="DH14" s="681"/>
      <c r="DI14" s="681"/>
      <c r="DJ14" s="681"/>
      <c r="DK14" s="681"/>
      <c r="DL14" s="681"/>
      <c r="DM14" s="681"/>
      <c r="DN14" s="681"/>
      <c r="DO14" s="681"/>
      <c r="DP14" s="682"/>
      <c r="DQ14" s="689">
        <v>1466110</v>
      </c>
      <c r="DR14" s="681"/>
      <c r="DS14" s="681"/>
      <c r="DT14" s="681"/>
      <c r="DU14" s="681"/>
      <c r="DV14" s="681"/>
      <c r="DW14" s="681"/>
      <c r="DX14" s="681"/>
      <c r="DY14" s="681"/>
      <c r="DZ14" s="681"/>
      <c r="EA14" s="681"/>
      <c r="EB14" s="681"/>
      <c r="EC14" s="690"/>
    </row>
    <row r="15" spans="2:143" ht="11.25" customHeight="1" x14ac:dyDescent="0.15">
      <c r="B15" s="677" t="s">
        <v>256</v>
      </c>
      <c r="C15" s="678"/>
      <c r="D15" s="678"/>
      <c r="E15" s="678"/>
      <c r="F15" s="678"/>
      <c r="G15" s="678"/>
      <c r="H15" s="678"/>
      <c r="I15" s="678"/>
      <c r="J15" s="678"/>
      <c r="K15" s="678"/>
      <c r="L15" s="678"/>
      <c r="M15" s="678"/>
      <c r="N15" s="678"/>
      <c r="O15" s="678"/>
      <c r="P15" s="678"/>
      <c r="Q15" s="679"/>
      <c r="R15" s="680">
        <v>54007</v>
      </c>
      <c r="S15" s="681"/>
      <c r="T15" s="681"/>
      <c r="U15" s="681"/>
      <c r="V15" s="681"/>
      <c r="W15" s="681"/>
      <c r="X15" s="681"/>
      <c r="Y15" s="682"/>
      <c r="Z15" s="683">
        <v>0.2</v>
      </c>
      <c r="AA15" s="683"/>
      <c r="AB15" s="683"/>
      <c r="AC15" s="683"/>
      <c r="AD15" s="684">
        <v>54007</v>
      </c>
      <c r="AE15" s="684"/>
      <c r="AF15" s="684"/>
      <c r="AG15" s="684"/>
      <c r="AH15" s="684"/>
      <c r="AI15" s="684"/>
      <c r="AJ15" s="684"/>
      <c r="AK15" s="684"/>
      <c r="AL15" s="685">
        <v>0.3</v>
      </c>
      <c r="AM15" s="686"/>
      <c r="AN15" s="686"/>
      <c r="AO15" s="687"/>
      <c r="AP15" s="677" t="s">
        <v>257</v>
      </c>
      <c r="AQ15" s="678"/>
      <c r="AR15" s="678"/>
      <c r="AS15" s="678"/>
      <c r="AT15" s="678"/>
      <c r="AU15" s="678"/>
      <c r="AV15" s="678"/>
      <c r="AW15" s="678"/>
      <c r="AX15" s="678"/>
      <c r="AY15" s="678"/>
      <c r="AZ15" s="678"/>
      <c r="BA15" s="678"/>
      <c r="BB15" s="678"/>
      <c r="BC15" s="678"/>
      <c r="BD15" s="678"/>
      <c r="BE15" s="678"/>
      <c r="BF15" s="679"/>
      <c r="BG15" s="680">
        <v>483974</v>
      </c>
      <c r="BH15" s="681"/>
      <c r="BI15" s="681"/>
      <c r="BJ15" s="681"/>
      <c r="BK15" s="681"/>
      <c r="BL15" s="681"/>
      <c r="BM15" s="681"/>
      <c r="BN15" s="682"/>
      <c r="BO15" s="683">
        <v>9.4</v>
      </c>
      <c r="BP15" s="683"/>
      <c r="BQ15" s="683"/>
      <c r="BR15" s="683"/>
      <c r="BS15" s="689" t="s">
        <v>231</v>
      </c>
      <c r="BT15" s="681"/>
      <c r="BU15" s="681"/>
      <c r="BV15" s="681"/>
      <c r="BW15" s="681"/>
      <c r="BX15" s="681"/>
      <c r="BY15" s="681"/>
      <c r="BZ15" s="681"/>
      <c r="CA15" s="681"/>
      <c r="CB15" s="690"/>
      <c r="CD15" s="695" t="s">
        <v>258</v>
      </c>
      <c r="CE15" s="696"/>
      <c r="CF15" s="696"/>
      <c r="CG15" s="696"/>
      <c r="CH15" s="696"/>
      <c r="CI15" s="696"/>
      <c r="CJ15" s="696"/>
      <c r="CK15" s="696"/>
      <c r="CL15" s="696"/>
      <c r="CM15" s="696"/>
      <c r="CN15" s="696"/>
      <c r="CO15" s="696"/>
      <c r="CP15" s="696"/>
      <c r="CQ15" s="697"/>
      <c r="CR15" s="680">
        <v>1884123</v>
      </c>
      <c r="CS15" s="681"/>
      <c r="CT15" s="681"/>
      <c r="CU15" s="681"/>
      <c r="CV15" s="681"/>
      <c r="CW15" s="681"/>
      <c r="CX15" s="681"/>
      <c r="CY15" s="682"/>
      <c r="CZ15" s="683">
        <v>6.3</v>
      </c>
      <c r="DA15" s="683"/>
      <c r="DB15" s="683"/>
      <c r="DC15" s="683"/>
      <c r="DD15" s="689">
        <v>175213</v>
      </c>
      <c r="DE15" s="681"/>
      <c r="DF15" s="681"/>
      <c r="DG15" s="681"/>
      <c r="DH15" s="681"/>
      <c r="DI15" s="681"/>
      <c r="DJ15" s="681"/>
      <c r="DK15" s="681"/>
      <c r="DL15" s="681"/>
      <c r="DM15" s="681"/>
      <c r="DN15" s="681"/>
      <c r="DO15" s="681"/>
      <c r="DP15" s="682"/>
      <c r="DQ15" s="689">
        <v>1469117</v>
      </c>
      <c r="DR15" s="681"/>
      <c r="DS15" s="681"/>
      <c r="DT15" s="681"/>
      <c r="DU15" s="681"/>
      <c r="DV15" s="681"/>
      <c r="DW15" s="681"/>
      <c r="DX15" s="681"/>
      <c r="DY15" s="681"/>
      <c r="DZ15" s="681"/>
      <c r="EA15" s="681"/>
      <c r="EB15" s="681"/>
      <c r="EC15" s="690"/>
    </row>
    <row r="16" spans="2:143" ht="11.25" customHeight="1" x14ac:dyDescent="0.15">
      <c r="B16" s="677" t="s">
        <v>259</v>
      </c>
      <c r="C16" s="678"/>
      <c r="D16" s="678"/>
      <c r="E16" s="678"/>
      <c r="F16" s="678"/>
      <c r="G16" s="678"/>
      <c r="H16" s="678"/>
      <c r="I16" s="678"/>
      <c r="J16" s="678"/>
      <c r="K16" s="678"/>
      <c r="L16" s="678"/>
      <c r="M16" s="678"/>
      <c r="N16" s="678"/>
      <c r="O16" s="678"/>
      <c r="P16" s="678"/>
      <c r="Q16" s="679"/>
      <c r="R16" s="680" t="s">
        <v>127</v>
      </c>
      <c r="S16" s="681"/>
      <c r="T16" s="681"/>
      <c r="U16" s="681"/>
      <c r="V16" s="681"/>
      <c r="W16" s="681"/>
      <c r="X16" s="681"/>
      <c r="Y16" s="682"/>
      <c r="Z16" s="683" t="s">
        <v>231</v>
      </c>
      <c r="AA16" s="683"/>
      <c r="AB16" s="683"/>
      <c r="AC16" s="683"/>
      <c r="AD16" s="684" t="s">
        <v>231</v>
      </c>
      <c r="AE16" s="684"/>
      <c r="AF16" s="684"/>
      <c r="AG16" s="684"/>
      <c r="AH16" s="684"/>
      <c r="AI16" s="684"/>
      <c r="AJ16" s="684"/>
      <c r="AK16" s="684"/>
      <c r="AL16" s="685" t="s">
        <v>127</v>
      </c>
      <c r="AM16" s="686"/>
      <c r="AN16" s="686"/>
      <c r="AO16" s="687"/>
      <c r="AP16" s="677" t="s">
        <v>260</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683" t="s">
        <v>231</v>
      </c>
      <c r="BP16" s="683"/>
      <c r="BQ16" s="683"/>
      <c r="BR16" s="683"/>
      <c r="BS16" s="689" t="s">
        <v>127</v>
      </c>
      <c r="BT16" s="681"/>
      <c r="BU16" s="681"/>
      <c r="BV16" s="681"/>
      <c r="BW16" s="681"/>
      <c r="BX16" s="681"/>
      <c r="BY16" s="681"/>
      <c r="BZ16" s="681"/>
      <c r="CA16" s="681"/>
      <c r="CB16" s="690"/>
      <c r="CD16" s="695" t="s">
        <v>261</v>
      </c>
      <c r="CE16" s="696"/>
      <c r="CF16" s="696"/>
      <c r="CG16" s="696"/>
      <c r="CH16" s="696"/>
      <c r="CI16" s="696"/>
      <c r="CJ16" s="696"/>
      <c r="CK16" s="696"/>
      <c r="CL16" s="696"/>
      <c r="CM16" s="696"/>
      <c r="CN16" s="696"/>
      <c r="CO16" s="696"/>
      <c r="CP16" s="696"/>
      <c r="CQ16" s="697"/>
      <c r="CR16" s="680">
        <v>7268</v>
      </c>
      <c r="CS16" s="681"/>
      <c r="CT16" s="681"/>
      <c r="CU16" s="681"/>
      <c r="CV16" s="681"/>
      <c r="CW16" s="681"/>
      <c r="CX16" s="681"/>
      <c r="CY16" s="682"/>
      <c r="CZ16" s="683">
        <v>0</v>
      </c>
      <c r="DA16" s="683"/>
      <c r="DB16" s="683"/>
      <c r="DC16" s="683"/>
      <c r="DD16" s="689" t="s">
        <v>231</v>
      </c>
      <c r="DE16" s="681"/>
      <c r="DF16" s="681"/>
      <c r="DG16" s="681"/>
      <c r="DH16" s="681"/>
      <c r="DI16" s="681"/>
      <c r="DJ16" s="681"/>
      <c r="DK16" s="681"/>
      <c r="DL16" s="681"/>
      <c r="DM16" s="681"/>
      <c r="DN16" s="681"/>
      <c r="DO16" s="681"/>
      <c r="DP16" s="682"/>
      <c r="DQ16" s="689">
        <v>7268</v>
      </c>
      <c r="DR16" s="681"/>
      <c r="DS16" s="681"/>
      <c r="DT16" s="681"/>
      <c r="DU16" s="681"/>
      <c r="DV16" s="681"/>
      <c r="DW16" s="681"/>
      <c r="DX16" s="681"/>
      <c r="DY16" s="681"/>
      <c r="DZ16" s="681"/>
      <c r="EA16" s="681"/>
      <c r="EB16" s="681"/>
      <c r="EC16" s="690"/>
    </row>
    <row r="17" spans="2:133" ht="11.25" customHeight="1" x14ac:dyDescent="0.15">
      <c r="B17" s="677" t="s">
        <v>262</v>
      </c>
      <c r="C17" s="678"/>
      <c r="D17" s="678"/>
      <c r="E17" s="678"/>
      <c r="F17" s="678"/>
      <c r="G17" s="678"/>
      <c r="H17" s="678"/>
      <c r="I17" s="678"/>
      <c r="J17" s="678"/>
      <c r="K17" s="678"/>
      <c r="L17" s="678"/>
      <c r="M17" s="678"/>
      <c r="N17" s="678"/>
      <c r="O17" s="678"/>
      <c r="P17" s="678"/>
      <c r="Q17" s="679"/>
      <c r="R17" s="680">
        <v>21238</v>
      </c>
      <c r="S17" s="681"/>
      <c r="T17" s="681"/>
      <c r="U17" s="681"/>
      <c r="V17" s="681"/>
      <c r="W17" s="681"/>
      <c r="X17" s="681"/>
      <c r="Y17" s="682"/>
      <c r="Z17" s="683">
        <v>0.1</v>
      </c>
      <c r="AA17" s="683"/>
      <c r="AB17" s="683"/>
      <c r="AC17" s="683"/>
      <c r="AD17" s="684">
        <v>21238</v>
      </c>
      <c r="AE17" s="684"/>
      <c r="AF17" s="684"/>
      <c r="AG17" s="684"/>
      <c r="AH17" s="684"/>
      <c r="AI17" s="684"/>
      <c r="AJ17" s="684"/>
      <c r="AK17" s="684"/>
      <c r="AL17" s="685">
        <v>0.1</v>
      </c>
      <c r="AM17" s="686"/>
      <c r="AN17" s="686"/>
      <c r="AO17" s="687"/>
      <c r="AP17" s="677" t="s">
        <v>263</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683" t="s">
        <v>127</v>
      </c>
      <c r="BP17" s="683"/>
      <c r="BQ17" s="683"/>
      <c r="BR17" s="683"/>
      <c r="BS17" s="689" t="s">
        <v>231</v>
      </c>
      <c r="BT17" s="681"/>
      <c r="BU17" s="681"/>
      <c r="BV17" s="681"/>
      <c r="BW17" s="681"/>
      <c r="BX17" s="681"/>
      <c r="BY17" s="681"/>
      <c r="BZ17" s="681"/>
      <c r="CA17" s="681"/>
      <c r="CB17" s="690"/>
      <c r="CD17" s="695" t="s">
        <v>264</v>
      </c>
      <c r="CE17" s="696"/>
      <c r="CF17" s="696"/>
      <c r="CG17" s="696"/>
      <c r="CH17" s="696"/>
      <c r="CI17" s="696"/>
      <c r="CJ17" s="696"/>
      <c r="CK17" s="696"/>
      <c r="CL17" s="696"/>
      <c r="CM17" s="696"/>
      <c r="CN17" s="696"/>
      <c r="CO17" s="696"/>
      <c r="CP17" s="696"/>
      <c r="CQ17" s="697"/>
      <c r="CR17" s="680">
        <v>4645131</v>
      </c>
      <c r="CS17" s="681"/>
      <c r="CT17" s="681"/>
      <c r="CU17" s="681"/>
      <c r="CV17" s="681"/>
      <c r="CW17" s="681"/>
      <c r="CX17" s="681"/>
      <c r="CY17" s="682"/>
      <c r="CZ17" s="683">
        <v>15.6</v>
      </c>
      <c r="DA17" s="683"/>
      <c r="DB17" s="683"/>
      <c r="DC17" s="683"/>
      <c r="DD17" s="689" t="s">
        <v>127</v>
      </c>
      <c r="DE17" s="681"/>
      <c r="DF17" s="681"/>
      <c r="DG17" s="681"/>
      <c r="DH17" s="681"/>
      <c r="DI17" s="681"/>
      <c r="DJ17" s="681"/>
      <c r="DK17" s="681"/>
      <c r="DL17" s="681"/>
      <c r="DM17" s="681"/>
      <c r="DN17" s="681"/>
      <c r="DO17" s="681"/>
      <c r="DP17" s="682"/>
      <c r="DQ17" s="689">
        <v>4433799</v>
      </c>
      <c r="DR17" s="681"/>
      <c r="DS17" s="681"/>
      <c r="DT17" s="681"/>
      <c r="DU17" s="681"/>
      <c r="DV17" s="681"/>
      <c r="DW17" s="681"/>
      <c r="DX17" s="681"/>
      <c r="DY17" s="681"/>
      <c r="DZ17" s="681"/>
      <c r="EA17" s="681"/>
      <c r="EB17" s="681"/>
      <c r="EC17" s="690"/>
    </row>
    <row r="18" spans="2:133" ht="11.25" customHeight="1" x14ac:dyDescent="0.15">
      <c r="B18" s="677" t="s">
        <v>265</v>
      </c>
      <c r="C18" s="678"/>
      <c r="D18" s="678"/>
      <c r="E18" s="678"/>
      <c r="F18" s="678"/>
      <c r="G18" s="678"/>
      <c r="H18" s="678"/>
      <c r="I18" s="678"/>
      <c r="J18" s="678"/>
      <c r="K18" s="678"/>
      <c r="L18" s="678"/>
      <c r="M18" s="678"/>
      <c r="N18" s="678"/>
      <c r="O18" s="678"/>
      <c r="P18" s="678"/>
      <c r="Q18" s="679"/>
      <c r="R18" s="680">
        <v>10991853</v>
      </c>
      <c r="S18" s="681"/>
      <c r="T18" s="681"/>
      <c r="U18" s="681"/>
      <c r="V18" s="681"/>
      <c r="W18" s="681"/>
      <c r="X18" s="681"/>
      <c r="Y18" s="682"/>
      <c r="Z18" s="683">
        <v>35.9</v>
      </c>
      <c r="AA18" s="683"/>
      <c r="AB18" s="683"/>
      <c r="AC18" s="683"/>
      <c r="AD18" s="684">
        <v>9807079</v>
      </c>
      <c r="AE18" s="684"/>
      <c r="AF18" s="684"/>
      <c r="AG18" s="684"/>
      <c r="AH18" s="684"/>
      <c r="AI18" s="684"/>
      <c r="AJ18" s="684"/>
      <c r="AK18" s="684"/>
      <c r="AL18" s="685">
        <v>60.1</v>
      </c>
      <c r="AM18" s="686"/>
      <c r="AN18" s="686"/>
      <c r="AO18" s="687"/>
      <c r="AP18" s="677" t="s">
        <v>266</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683" t="s">
        <v>127</v>
      </c>
      <c r="BP18" s="683"/>
      <c r="BQ18" s="683"/>
      <c r="BR18" s="683"/>
      <c r="BS18" s="689" t="s">
        <v>231</v>
      </c>
      <c r="BT18" s="681"/>
      <c r="BU18" s="681"/>
      <c r="BV18" s="681"/>
      <c r="BW18" s="681"/>
      <c r="BX18" s="681"/>
      <c r="BY18" s="681"/>
      <c r="BZ18" s="681"/>
      <c r="CA18" s="681"/>
      <c r="CB18" s="690"/>
      <c r="CD18" s="695" t="s">
        <v>267</v>
      </c>
      <c r="CE18" s="696"/>
      <c r="CF18" s="696"/>
      <c r="CG18" s="696"/>
      <c r="CH18" s="696"/>
      <c r="CI18" s="696"/>
      <c r="CJ18" s="696"/>
      <c r="CK18" s="696"/>
      <c r="CL18" s="696"/>
      <c r="CM18" s="696"/>
      <c r="CN18" s="696"/>
      <c r="CO18" s="696"/>
      <c r="CP18" s="696"/>
      <c r="CQ18" s="697"/>
      <c r="CR18" s="680" t="s">
        <v>127</v>
      </c>
      <c r="CS18" s="681"/>
      <c r="CT18" s="681"/>
      <c r="CU18" s="681"/>
      <c r="CV18" s="681"/>
      <c r="CW18" s="681"/>
      <c r="CX18" s="681"/>
      <c r="CY18" s="682"/>
      <c r="CZ18" s="683" t="s">
        <v>127</v>
      </c>
      <c r="DA18" s="683"/>
      <c r="DB18" s="683"/>
      <c r="DC18" s="683"/>
      <c r="DD18" s="689" t="s">
        <v>127</v>
      </c>
      <c r="DE18" s="681"/>
      <c r="DF18" s="681"/>
      <c r="DG18" s="681"/>
      <c r="DH18" s="681"/>
      <c r="DI18" s="681"/>
      <c r="DJ18" s="681"/>
      <c r="DK18" s="681"/>
      <c r="DL18" s="681"/>
      <c r="DM18" s="681"/>
      <c r="DN18" s="681"/>
      <c r="DO18" s="681"/>
      <c r="DP18" s="682"/>
      <c r="DQ18" s="689" t="s">
        <v>231</v>
      </c>
      <c r="DR18" s="681"/>
      <c r="DS18" s="681"/>
      <c r="DT18" s="681"/>
      <c r="DU18" s="681"/>
      <c r="DV18" s="681"/>
      <c r="DW18" s="681"/>
      <c r="DX18" s="681"/>
      <c r="DY18" s="681"/>
      <c r="DZ18" s="681"/>
      <c r="EA18" s="681"/>
      <c r="EB18" s="681"/>
      <c r="EC18" s="690"/>
    </row>
    <row r="19" spans="2:133" ht="11.25" customHeight="1" x14ac:dyDescent="0.15">
      <c r="B19" s="677" t="s">
        <v>268</v>
      </c>
      <c r="C19" s="678"/>
      <c r="D19" s="678"/>
      <c r="E19" s="678"/>
      <c r="F19" s="678"/>
      <c r="G19" s="678"/>
      <c r="H19" s="678"/>
      <c r="I19" s="678"/>
      <c r="J19" s="678"/>
      <c r="K19" s="678"/>
      <c r="L19" s="678"/>
      <c r="M19" s="678"/>
      <c r="N19" s="678"/>
      <c r="O19" s="678"/>
      <c r="P19" s="678"/>
      <c r="Q19" s="679"/>
      <c r="R19" s="680">
        <v>9807079</v>
      </c>
      <c r="S19" s="681"/>
      <c r="T19" s="681"/>
      <c r="U19" s="681"/>
      <c r="V19" s="681"/>
      <c r="W19" s="681"/>
      <c r="X19" s="681"/>
      <c r="Y19" s="682"/>
      <c r="Z19" s="683">
        <v>32</v>
      </c>
      <c r="AA19" s="683"/>
      <c r="AB19" s="683"/>
      <c r="AC19" s="683"/>
      <c r="AD19" s="684">
        <v>9807079</v>
      </c>
      <c r="AE19" s="684"/>
      <c r="AF19" s="684"/>
      <c r="AG19" s="684"/>
      <c r="AH19" s="684"/>
      <c r="AI19" s="684"/>
      <c r="AJ19" s="684"/>
      <c r="AK19" s="684"/>
      <c r="AL19" s="685">
        <v>60.1</v>
      </c>
      <c r="AM19" s="686"/>
      <c r="AN19" s="686"/>
      <c r="AO19" s="687"/>
      <c r="AP19" s="677" t="s">
        <v>269</v>
      </c>
      <c r="AQ19" s="678"/>
      <c r="AR19" s="678"/>
      <c r="AS19" s="678"/>
      <c r="AT19" s="678"/>
      <c r="AU19" s="678"/>
      <c r="AV19" s="678"/>
      <c r="AW19" s="678"/>
      <c r="AX19" s="678"/>
      <c r="AY19" s="678"/>
      <c r="AZ19" s="678"/>
      <c r="BA19" s="678"/>
      <c r="BB19" s="678"/>
      <c r="BC19" s="678"/>
      <c r="BD19" s="678"/>
      <c r="BE19" s="678"/>
      <c r="BF19" s="679"/>
      <c r="BG19" s="680">
        <v>82309</v>
      </c>
      <c r="BH19" s="681"/>
      <c r="BI19" s="681"/>
      <c r="BJ19" s="681"/>
      <c r="BK19" s="681"/>
      <c r="BL19" s="681"/>
      <c r="BM19" s="681"/>
      <c r="BN19" s="682"/>
      <c r="BO19" s="683">
        <v>1.6</v>
      </c>
      <c r="BP19" s="683"/>
      <c r="BQ19" s="683"/>
      <c r="BR19" s="683"/>
      <c r="BS19" s="689" t="s">
        <v>231</v>
      </c>
      <c r="BT19" s="681"/>
      <c r="BU19" s="681"/>
      <c r="BV19" s="681"/>
      <c r="BW19" s="681"/>
      <c r="BX19" s="681"/>
      <c r="BY19" s="681"/>
      <c r="BZ19" s="681"/>
      <c r="CA19" s="681"/>
      <c r="CB19" s="690"/>
      <c r="CD19" s="695" t="s">
        <v>270</v>
      </c>
      <c r="CE19" s="696"/>
      <c r="CF19" s="696"/>
      <c r="CG19" s="696"/>
      <c r="CH19" s="696"/>
      <c r="CI19" s="696"/>
      <c r="CJ19" s="696"/>
      <c r="CK19" s="696"/>
      <c r="CL19" s="696"/>
      <c r="CM19" s="696"/>
      <c r="CN19" s="696"/>
      <c r="CO19" s="696"/>
      <c r="CP19" s="696"/>
      <c r="CQ19" s="697"/>
      <c r="CR19" s="680" t="s">
        <v>127</v>
      </c>
      <c r="CS19" s="681"/>
      <c r="CT19" s="681"/>
      <c r="CU19" s="681"/>
      <c r="CV19" s="681"/>
      <c r="CW19" s="681"/>
      <c r="CX19" s="681"/>
      <c r="CY19" s="682"/>
      <c r="CZ19" s="683" t="s">
        <v>231</v>
      </c>
      <c r="DA19" s="683"/>
      <c r="DB19" s="683"/>
      <c r="DC19" s="683"/>
      <c r="DD19" s="689" t="s">
        <v>231</v>
      </c>
      <c r="DE19" s="681"/>
      <c r="DF19" s="681"/>
      <c r="DG19" s="681"/>
      <c r="DH19" s="681"/>
      <c r="DI19" s="681"/>
      <c r="DJ19" s="681"/>
      <c r="DK19" s="681"/>
      <c r="DL19" s="681"/>
      <c r="DM19" s="681"/>
      <c r="DN19" s="681"/>
      <c r="DO19" s="681"/>
      <c r="DP19" s="682"/>
      <c r="DQ19" s="689" t="s">
        <v>231</v>
      </c>
      <c r="DR19" s="681"/>
      <c r="DS19" s="681"/>
      <c r="DT19" s="681"/>
      <c r="DU19" s="681"/>
      <c r="DV19" s="681"/>
      <c r="DW19" s="681"/>
      <c r="DX19" s="681"/>
      <c r="DY19" s="681"/>
      <c r="DZ19" s="681"/>
      <c r="EA19" s="681"/>
      <c r="EB19" s="681"/>
      <c r="EC19" s="690"/>
    </row>
    <row r="20" spans="2:133" ht="11.25" customHeight="1" x14ac:dyDescent="0.15">
      <c r="B20" s="677" t="s">
        <v>271</v>
      </c>
      <c r="C20" s="678"/>
      <c r="D20" s="678"/>
      <c r="E20" s="678"/>
      <c r="F20" s="678"/>
      <c r="G20" s="678"/>
      <c r="H20" s="678"/>
      <c r="I20" s="678"/>
      <c r="J20" s="678"/>
      <c r="K20" s="678"/>
      <c r="L20" s="678"/>
      <c r="M20" s="678"/>
      <c r="N20" s="678"/>
      <c r="O20" s="678"/>
      <c r="P20" s="678"/>
      <c r="Q20" s="679"/>
      <c r="R20" s="680">
        <v>1181584</v>
      </c>
      <c r="S20" s="681"/>
      <c r="T20" s="681"/>
      <c r="U20" s="681"/>
      <c r="V20" s="681"/>
      <c r="W20" s="681"/>
      <c r="X20" s="681"/>
      <c r="Y20" s="682"/>
      <c r="Z20" s="683">
        <v>3.9</v>
      </c>
      <c r="AA20" s="683"/>
      <c r="AB20" s="683"/>
      <c r="AC20" s="683"/>
      <c r="AD20" s="684" t="s">
        <v>127</v>
      </c>
      <c r="AE20" s="684"/>
      <c r="AF20" s="684"/>
      <c r="AG20" s="684"/>
      <c r="AH20" s="684"/>
      <c r="AI20" s="684"/>
      <c r="AJ20" s="684"/>
      <c r="AK20" s="684"/>
      <c r="AL20" s="685" t="s">
        <v>231</v>
      </c>
      <c r="AM20" s="686"/>
      <c r="AN20" s="686"/>
      <c r="AO20" s="687"/>
      <c r="AP20" s="677" t="s">
        <v>272</v>
      </c>
      <c r="AQ20" s="678"/>
      <c r="AR20" s="678"/>
      <c r="AS20" s="678"/>
      <c r="AT20" s="678"/>
      <c r="AU20" s="678"/>
      <c r="AV20" s="678"/>
      <c r="AW20" s="678"/>
      <c r="AX20" s="678"/>
      <c r="AY20" s="678"/>
      <c r="AZ20" s="678"/>
      <c r="BA20" s="678"/>
      <c r="BB20" s="678"/>
      <c r="BC20" s="678"/>
      <c r="BD20" s="678"/>
      <c r="BE20" s="678"/>
      <c r="BF20" s="679"/>
      <c r="BG20" s="680">
        <v>82309</v>
      </c>
      <c r="BH20" s="681"/>
      <c r="BI20" s="681"/>
      <c r="BJ20" s="681"/>
      <c r="BK20" s="681"/>
      <c r="BL20" s="681"/>
      <c r="BM20" s="681"/>
      <c r="BN20" s="682"/>
      <c r="BO20" s="683">
        <v>1.6</v>
      </c>
      <c r="BP20" s="683"/>
      <c r="BQ20" s="683"/>
      <c r="BR20" s="683"/>
      <c r="BS20" s="689" t="s">
        <v>231</v>
      </c>
      <c r="BT20" s="681"/>
      <c r="BU20" s="681"/>
      <c r="BV20" s="681"/>
      <c r="BW20" s="681"/>
      <c r="BX20" s="681"/>
      <c r="BY20" s="681"/>
      <c r="BZ20" s="681"/>
      <c r="CA20" s="681"/>
      <c r="CB20" s="690"/>
      <c r="CD20" s="695" t="s">
        <v>273</v>
      </c>
      <c r="CE20" s="696"/>
      <c r="CF20" s="696"/>
      <c r="CG20" s="696"/>
      <c r="CH20" s="696"/>
      <c r="CI20" s="696"/>
      <c r="CJ20" s="696"/>
      <c r="CK20" s="696"/>
      <c r="CL20" s="696"/>
      <c r="CM20" s="696"/>
      <c r="CN20" s="696"/>
      <c r="CO20" s="696"/>
      <c r="CP20" s="696"/>
      <c r="CQ20" s="697"/>
      <c r="CR20" s="680">
        <v>29861170</v>
      </c>
      <c r="CS20" s="681"/>
      <c r="CT20" s="681"/>
      <c r="CU20" s="681"/>
      <c r="CV20" s="681"/>
      <c r="CW20" s="681"/>
      <c r="CX20" s="681"/>
      <c r="CY20" s="682"/>
      <c r="CZ20" s="683">
        <v>100</v>
      </c>
      <c r="DA20" s="683"/>
      <c r="DB20" s="683"/>
      <c r="DC20" s="683"/>
      <c r="DD20" s="689">
        <v>3052797</v>
      </c>
      <c r="DE20" s="681"/>
      <c r="DF20" s="681"/>
      <c r="DG20" s="681"/>
      <c r="DH20" s="681"/>
      <c r="DI20" s="681"/>
      <c r="DJ20" s="681"/>
      <c r="DK20" s="681"/>
      <c r="DL20" s="681"/>
      <c r="DM20" s="681"/>
      <c r="DN20" s="681"/>
      <c r="DO20" s="681"/>
      <c r="DP20" s="682"/>
      <c r="DQ20" s="689">
        <v>18516344</v>
      </c>
      <c r="DR20" s="681"/>
      <c r="DS20" s="681"/>
      <c r="DT20" s="681"/>
      <c r="DU20" s="681"/>
      <c r="DV20" s="681"/>
      <c r="DW20" s="681"/>
      <c r="DX20" s="681"/>
      <c r="DY20" s="681"/>
      <c r="DZ20" s="681"/>
      <c r="EA20" s="681"/>
      <c r="EB20" s="681"/>
      <c r="EC20" s="690"/>
    </row>
    <row r="21" spans="2:133" ht="11.25" customHeight="1" x14ac:dyDescent="0.15">
      <c r="B21" s="677" t="s">
        <v>274</v>
      </c>
      <c r="C21" s="678"/>
      <c r="D21" s="678"/>
      <c r="E21" s="678"/>
      <c r="F21" s="678"/>
      <c r="G21" s="678"/>
      <c r="H21" s="678"/>
      <c r="I21" s="678"/>
      <c r="J21" s="678"/>
      <c r="K21" s="678"/>
      <c r="L21" s="678"/>
      <c r="M21" s="678"/>
      <c r="N21" s="678"/>
      <c r="O21" s="678"/>
      <c r="P21" s="678"/>
      <c r="Q21" s="679"/>
      <c r="R21" s="680">
        <v>3190</v>
      </c>
      <c r="S21" s="681"/>
      <c r="T21" s="681"/>
      <c r="U21" s="681"/>
      <c r="V21" s="681"/>
      <c r="W21" s="681"/>
      <c r="X21" s="681"/>
      <c r="Y21" s="682"/>
      <c r="Z21" s="683">
        <v>0</v>
      </c>
      <c r="AA21" s="683"/>
      <c r="AB21" s="683"/>
      <c r="AC21" s="683"/>
      <c r="AD21" s="684" t="s">
        <v>127</v>
      </c>
      <c r="AE21" s="684"/>
      <c r="AF21" s="684"/>
      <c r="AG21" s="684"/>
      <c r="AH21" s="684"/>
      <c r="AI21" s="684"/>
      <c r="AJ21" s="684"/>
      <c r="AK21" s="684"/>
      <c r="AL21" s="685" t="s">
        <v>127</v>
      </c>
      <c r="AM21" s="686"/>
      <c r="AN21" s="686"/>
      <c r="AO21" s="687"/>
      <c r="AP21" s="698" t="s">
        <v>275</v>
      </c>
      <c r="AQ21" s="699"/>
      <c r="AR21" s="699"/>
      <c r="AS21" s="699"/>
      <c r="AT21" s="699"/>
      <c r="AU21" s="699"/>
      <c r="AV21" s="699"/>
      <c r="AW21" s="699"/>
      <c r="AX21" s="699"/>
      <c r="AY21" s="699"/>
      <c r="AZ21" s="699"/>
      <c r="BA21" s="699"/>
      <c r="BB21" s="699"/>
      <c r="BC21" s="699"/>
      <c r="BD21" s="699"/>
      <c r="BE21" s="699"/>
      <c r="BF21" s="700"/>
      <c r="BG21" s="680">
        <v>1310</v>
      </c>
      <c r="BH21" s="681"/>
      <c r="BI21" s="681"/>
      <c r="BJ21" s="681"/>
      <c r="BK21" s="681"/>
      <c r="BL21" s="681"/>
      <c r="BM21" s="681"/>
      <c r="BN21" s="682"/>
      <c r="BO21" s="683">
        <v>0</v>
      </c>
      <c r="BP21" s="683"/>
      <c r="BQ21" s="683"/>
      <c r="BR21" s="683"/>
      <c r="BS21" s="689" t="s">
        <v>127</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15">
      <c r="B22" s="677" t="s">
        <v>276</v>
      </c>
      <c r="C22" s="678"/>
      <c r="D22" s="678"/>
      <c r="E22" s="678"/>
      <c r="F22" s="678"/>
      <c r="G22" s="678"/>
      <c r="H22" s="678"/>
      <c r="I22" s="678"/>
      <c r="J22" s="678"/>
      <c r="K22" s="678"/>
      <c r="L22" s="678"/>
      <c r="M22" s="678"/>
      <c r="N22" s="678"/>
      <c r="O22" s="678"/>
      <c r="P22" s="678"/>
      <c r="Q22" s="679"/>
      <c r="R22" s="680">
        <v>17503678</v>
      </c>
      <c r="S22" s="681"/>
      <c r="T22" s="681"/>
      <c r="U22" s="681"/>
      <c r="V22" s="681"/>
      <c r="W22" s="681"/>
      <c r="X22" s="681"/>
      <c r="Y22" s="682"/>
      <c r="Z22" s="683">
        <v>57.2</v>
      </c>
      <c r="AA22" s="683"/>
      <c r="AB22" s="683"/>
      <c r="AC22" s="683"/>
      <c r="AD22" s="684">
        <v>16237905</v>
      </c>
      <c r="AE22" s="684"/>
      <c r="AF22" s="684"/>
      <c r="AG22" s="684"/>
      <c r="AH22" s="684"/>
      <c r="AI22" s="684"/>
      <c r="AJ22" s="684"/>
      <c r="AK22" s="684"/>
      <c r="AL22" s="685">
        <v>99.5</v>
      </c>
      <c r="AM22" s="686"/>
      <c r="AN22" s="686"/>
      <c r="AO22" s="687"/>
      <c r="AP22" s="698" t="s">
        <v>277</v>
      </c>
      <c r="AQ22" s="699"/>
      <c r="AR22" s="699"/>
      <c r="AS22" s="699"/>
      <c r="AT22" s="699"/>
      <c r="AU22" s="699"/>
      <c r="AV22" s="699"/>
      <c r="AW22" s="699"/>
      <c r="AX22" s="699"/>
      <c r="AY22" s="699"/>
      <c r="AZ22" s="699"/>
      <c r="BA22" s="699"/>
      <c r="BB22" s="699"/>
      <c r="BC22" s="699"/>
      <c r="BD22" s="699"/>
      <c r="BE22" s="699"/>
      <c r="BF22" s="700"/>
      <c r="BG22" s="680" t="s">
        <v>127</v>
      </c>
      <c r="BH22" s="681"/>
      <c r="BI22" s="681"/>
      <c r="BJ22" s="681"/>
      <c r="BK22" s="681"/>
      <c r="BL22" s="681"/>
      <c r="BM22" s="681"/>
      <c r="BN22" s="682"/>
      <c r="BO22" s="683" t="s">
        <v>127</v>
      </c>
      <c r="BP22" s="683"/>
      <c r="BQ22" s="683"/>
      <c r="BR22" s="683"/>
      <c r="BS22" s="689" t="s">
        <v>127</v>
      </c>
      <c r="BT22" s="681"/>
      <c r="BU22" s="681"/>
      <c r="BV22" s="681"/>
      <c r="BW22" s="681"/>
      <c r="BX22" s="681"/>
      <c r="BY22" s="681"/>
      <c r="BZ22" s="681"/>
      <c r="CA22" s="681"/>
      <c r="CB22" s="690"/>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279</v>
      </c>
      <c r="C23" s="678"/>
      <c r="D23" s="678"/>
      <c r="E23" s="678"/>
      <c r="F23" s="678"/>
      <c r="G23" s="678"/>
      <c r="H23" s="678"/>
      <c r="I23" s="678"/>
      <c r="J23" s="678"/>
      <c r="K23" s="678"/>
      <c r="L23" s="678"/>
      <c r="M23" s="678"/>
      <c r="N23" s="678"/>
      <c r="O23" s="678"/>
      <c r="P23" s="678"/>
      <c r="Q23" s="679"/>
      <c r="R23" s="680">
        <v>6897</v>
      </c>
      <c r="S23" s="681"/>
      <c r="T23" s="681"/>
      <c r="U23" s="681"/>
      <c r="V23" s="681"/>
      <c r="W23" s="681"/>
      <c r="X23" s="681"/>
      <c r="Y23" s="682"/>
      <c r="Z23" s="683">
        <v>0</v>
      </c>
      <c r="AA23" s="683"/>
      <c r="AB23" s="683"/>
      <c r="AC23" s="683"/>
      <c r="AD23" s="684">
        <v>6897</v>
      </c>
      <c r="AE23" s="684"/>
      <c r="AF23" s="684"/>
      <c r="AG23" s="684"/>
      <c r="AH23" s="684"/>
      <c r="AI23" s="684"/>
      <c r="AJ23" s="684"/>
      <c r="AK23" s="684"/>
      <c r="AL23" s="685">
        <v>0</v>
      </c>
      <c r="AM23" s="686"/>
      <c r="AN23" s="686"/>
      <c r="AO23" s="687"/>
      <c r="AP23" s="698" t="s">
        <v>280</v>
      </c>
      <c r="AQ23" s="699"/>
      <c r="AR23" s="699"/>
      <c r="AS23" s="699"/>
      <c r="AT23" s="699"/>
      <c r="AU23" s="699"/>
      <c r="AV23" s="699"/>
      <c r="AW23" s="699"/>
      <c r="AX23" s="699"/>
      <c r="AY23" s="699"/>
      <c r="AZ23" s="699"/>
      <c r="BA23" s="699"/>
      <c r="BB23" s="699"/>
      <c r="BC23" s="699"/>
      <c r="BD23" s="699"/>
      <c r="BE23" s="699"/>
      <c r="BF23" s="700"/>
      <c r="BG23" s="680">
        <v>80999</v>
      </c>
      <c r="BH23" s="681"/>
      <c r="BI23" s="681"/>
      <c r="BJ23" s="681"/>
      <c r="BK23" s="681"/>
      <c r="BL23" s="681"/>
      <c r="BM23" s="681"/>
      <c r="BN23" s="682"/>
      <c r="BO23" s="683">
        <v>1.6</v>
      </c>
      <c r="BP23" s="683"/>
      <c r="BQ23" s="683"/>
      <c r="BR23" s="683"/>
      <c r="BS23" s="689" t="s">
        <v>127</v>
      </c>
      <c r="BT23" s="681"/>
      <c r="BU23" s="681"/>
      <c r="BV23" s="681"/>
      <c r="BW23" s="681"/>
      <c r="BX23" s="681"/>
      <c r="BY23" s="681"/>
      <c r="BZ23" s="681"/>
      <c r="CA23" s="681"/>
      <c r="CB23" s="690"/>
      <c r="CD23" s="662" t="s">
        <v>219</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710" t="s">
        <v>284</v>
      </c>
      <c r="DM23" s="711"/>
      <c r="DN23" s="711"/>
      <c r="DO23" s="711"/>
      <c r="DP23" s="711"/>
      <c r="DQ23" s="711"/>
      <c r="DR23" s="711"/>
      <c r="DS23" s="711"/>
      <c r="DT23" s="711"/>
      <c r="DU23" s="711"/>
      <c r="DV23" s="712"/>
      <c r="DW23" s="662" t="s">
        <v>285</v>
      </c>
      <c r="DX23" s="663"/>
      <c r="DY23" s="663"/>
      <c r="DZ23" s="663"/>
      <c r="EA23" s="663"/>
      <c r="EB23" s="663"/>
      <c r="EC23" s="664"/>
    </row>
    <row r="24" spans="2:133" ht="11.25" customHeight="1" x14ac:dyDescent="0.15">
      <c r="B24" s="677" t="s">
        <v>286</v>
      </c>
      <c r="C24" s="678"/>
      <c r="D24" s="678"/>
      <c r="E24" s="678"/>
      <c r="F24" s="678"/>
      <c r="G24" s="678"/>
      <c r="H24" s="678"/>
      <c r="I24" s="678"/>
      <c r="J24" s="678"/>
      <c r="K24" s="678"/>
      <c r="L24" s="678"/>
      <c r="M24" s="678"/>
      <c r="N24" s="678"/>
      <c r="O24" s="678"/>
      <c r="P24" s="678"/>
      <c r="Q24" s="679"/>
      <c r="R24" s="680">
        <v>128965</v>
      </c>
      <c r="S24" s="681"/>
      <c r="T24" s="681"/>
      <c r="U24" s="681"/>
      <c r="V24" s="681"/>
      <c r="W24" s="681"/>
      <c r="X24" s="681"/>
      <c r="Y24" s="682"/>
      <c r="Z24" s="683">
        <v>0.4</v>
      </c>
      <c r="AA24" s="683"/>
      <c r="AB24" s="683"/>
      <c r="AC24" s="683"/>
      <c r="AD24" s="684" t="s">
        <v>231</v>
      </c>
      <c r="AE24" s="684"/>
      <c r="AF24" s="684"/>
      <c r="AG24" s="684"/>
      <c r="AH24" s="684"/>
      <c r="AI24" s="684"/>
      <c r="AJ24" s="684"/>
      <c r="AK24" s="684"/>
      <c r="AL24" s="685" t="s">
        <v>231</v>
      </c>
      <c r="AM24" s="686"/>
      <c r="AN24" s="686"/>
      <c r="AO24" s="687"/>
      <c r="AP24" s="698" t="s">
        <v>287</v>
      </c>
      <c r="AQ24" s="699"/>
      <c r="AR24" s="699"/>
      <c r="AS24" s="699"/>
      <c r="AT24" s="699"/>
      <c r="AU24" s="699"/>
      <c r="AV24" s="699"/>
      <c r="AW24" s="699"/>
      <c r="AX24" s="699"/>
      <c r="AY24" s="699"/>
      <c r="AZ24" s="699"/>
      <c r="BA24" s="699"/>
      <c r="BB24" s="699"/>
      <c r="BC24" s="699"/>
      <c r="BD24" s="699"/>
      <c r="BE24" s="699"/>
      <c r="BF24" s="700"/>
      <c r="BG24" s="680" t="s">
        <v>127</v>
      </c>
      <c r="BH24" s="681"/>
      <c r="BI24" s="681"/>
      <c r="BJ24" s="681"/>
      <c r="BK24" s="681"/>
      <c r="BL24" s="681"/>
      <c r="BM24" s="681"/>
      <c r="BN24" s="682"/>
      <c r="BO24" s="683" t="s">
        <v>127</v>
      </c>
      <c r="BP24" s="683"/>
      <c r="BQ24" s="683"/>
      <c r="BR24" s="683"/>
      <c r="BS24" s="689" t="s">
        <v>127</v>
      </c>
      <c r="BT24" s="681"/>
      <c r="BU24" s="681"/>
      <c r="BV24" s="681"/>
      <c r="BW24" s="681"/>
      <c r="BX24" s="681"/>
      <c r="BY24" s="681"/>
      <c r="BZ24" s="681"/>
      <c r="CA24" s="681"/>
      <c r="CB24" s="690"/>
      <c r="CD24" s="691" t="s">
        <v>288</v>
      </c>
      <c r="CE24" s="692"/>
      <c r="CF24" s="692"/>
      <c r="CG24" s="692"/>
      <c r="CH24" s="692"/>
      <c r="CI24" s="692"/>
      <c r="CJ24" s="692"/>
      <c r="CK24" s="692"/>
      <c r="CL24" s="692"/>
      <c r="CM24" s="692"/>
      <c r="CN24" s="692"/>
      <c r="CO24" s="692"/>
      <c r="CP24" s="692"/>
      <c r="CQ24" s="693"/>
      <c r="CR24" s="669">
        <v>15635328</v>
      </c>
      <c r="CS24" s="670"/>
      <c r="CT24" s="670"/>
      <c r="CU24" s="670"/>
      <c r="CV24" s="670"/>
      <c r="CW24" s="670"/>
      <c r="CX24" s="670"/>
      <c r="CY24" s="671"/>
      <c r="CZ24" s="674">
        <v>52.4</v>
      </c>
      <c r="DA24" s="675"/>
      <c r="DB24" s="675"/>
      <c r="DC24" s="694"/>
      <c r="DD24" s="713">
        <v>9699103</v>
      </c>
      <c r="DE24" s="670"/>
      <c r="DF24" s="670"/>
      <c r="DG24" s="670"/>
      <c r="DH24" s="670"/>
      <c r="DI24" s="670"/>
      <c r="DJ24" s="670"/>
      <c r="DK24" s="671"/>
      <c r="DL24" s="713">
        <v>9665784</v>
      </c>
      <c r="DM24" s="670"/>
      <c r="DN24" s="670"/>
      <c r="DO24" s="670"/>
      <c r="DP24" s="670"/>
      <c r="DQ24" s="670"/>
      <c r="DR24" s="670"/>
      <c r="DS24" s="670"/>
      <c r="DT24" s="670"/>
      <c r="DU24" s="670"/>
      <c r="DV24" s="671"/>
      <c r="DW24" s="674">
        <v>56.7</v>
      </c>
      <c r="DX24" s="675"/>
      <c r="DY24" s="675"/>
      <c r="DZ24" s="675"/>
      <c r="EA24" s="675"/>
      <c r="EB24" s="675"/>
      <c r="EC24" s="676"/>
    </row>
    <row r="25" spans="2:133" ht="11.25" customHeight="1" x14ac:dyDescent="0.15">
      <c r="B25" s="677" t="s">
        <v>289</v>
      </c>
      <c r="C25" s="678"/>
      <c r="D25" s="678"/>
      <c r="E25" s="678"/>
      <c r="F25" s="678"/>
      <c r="G25" s="678"/>
      <c r="H25" s="678"/>
      <c r="I25" s="678"/>
      <c r="J25" s="678"/>
      <c r="K25" s="678"/>
      <c r="L25" s="678"/>
      <c r="M25" s="678"/>
      <c r="N25" s="678"/>
      <c r="O25" s="678"/>
      <c r="P25" s="678"/>
      <c r="Q25" s="679"/>
      <c r="R25" s="680">
        <v>324650</v>
      </c>
      <c r="S25" s="681"/>
      <c r="T25" s="681"/>
      <c r="U25" s="681"/>
      <c r="V25" s="681"/>
      <c r="W25" s="681"/>
      <c r="X25" s="681"/>
      <c r="Y25" s="682"/>
      <c r="Z25" s="683">
        <v>1.1000000000000001</v>
      </c>
      <c r="AA25" s="683"/>
      <c r="AB25" s="683"/>
      <c r="AC25" s="683"/>
      <c r="AD25" s="684">
        <v>13733</v>
      </c>
      <c r="AE25" s="684"/>
      <c r="AF25" s="684"/>
      <c r="AG25" s="684"/>
      <c r="AH25" s="684"/>
      <c r="AI25" s="684"/>
      <c r="AJ25" s="684"/>
      <c r="AK25" s="684"/>
      <c r="AL25" s="685">
        <v>0.1</v>
      </c>
      <c r="AM25" s="686"/>
      <c r="AN25" s="686"/>
      <c r="AO25" s="687"/>
      <c r="AP25" s="698" t="s">
        <v>290</v>
      </c>
      <c r="AQ25" s="699"/>
      <c r="AR25" s="699"/>
      <c r="AS25" s="699"/>
      <c r="AT25" s="699"/>
      <c r="AU25" s="699"/>
      <c r="AV25" s="699"/>
      <c r="AW25" s="699"/>
      <c r="AX25" s="699"/>
      <c r="AY25" s="699"/>
      <c r="AZ25" s="699"/>
      <c r="BA25" s="699"/>
      <c r="BB25" s="699"/>
      <c r="BC25" s="699"/>
      <c r="BD25" s="699"/>
      <c r="BE25" s="699"/>
      <c r="BF25" s="700"/>
      <c r="BG25" s="680" t="s">
        <v>127</v>
      </c>
      <c r="BH25" s="681"/>
      <c r="BI25" s="681"/>
      <c r="BJ25" s="681"/>
      <c r="BK25" s="681"/>
      <c r="BL25" s="681"/>
      <c r="BM25" s="681"/>
      <c r="BN25" s="682"/>
      <c r="BO25" s="683" t="s">
        <v>231</v>
      </c>
      <c r="BP25" s="683"/>
      <c r="BQ25" s="683"/>
      <c r="BR25" s="683"/>
      <c r="BS25" s="689" t="s">
        <v>127</v>
      </c>
      <c r="BT25" s="681"/>
      <c r="BU25" s="681"/>
      <c r="BV25" s="681"/>
      <c r="BW25" s="681"/>
      <c r="BX25" s="681"/>
      <c r="BY25" s="681"/>
      <c r="BZ25" s="681"/>
      <c r="CA25" s="681"/>
      <c r="CB25" s="690"/>
      <c r="CD25" s="695" t="s">
        <v>291</v>
      </c>
      <c r="CE25" s="696"/>
      <c r="CF25" s="696"/>
      <c r="CG25" s="696"/>
      <c r="CH25" s="696"/>
      <c r="CI25" s="696"/>
      <c r="CJ25" s="696"/>
      <c r="CK25" s="696"/>
      <c r="CL25" s="696"/>
      <c r="CM25" s="696"/>
      <c r="CN25" s="696"/>
      <c r="CO25" s="696"/>
      <c r="CP25" s="696"/>
      <c r="CQ25" s="697"/>
      <c r="CR25" s="680">
        <v>3198089</v>
      </c>
      <c r="CS25" s="716"/>
      <c r="CT25" s="716"/>
      <c r="CU25" s="716"/>
      <c r="CV25" s="716"/>
      <c r="CW25" s="716"/>
      <c r="CX25" s="716"/>
      <c r="CY25" s="717"/>
      <c r="CZ25" s="685">
        <v>10.7</v>
      </c>
      <c r="DA25" s="714"/>
      <c r="DB25" s="714"/>
      <c r="DC25" s="718"/>
      <c r="DD25" s="689">
        <v>3086268</v>
      </c>
      <c r="DE25" s="716"/>
      <c r="DF25" s="716"/>
      <c r="DG25" s="716"/>
      <c r="DH25" s="716"/>
      <c r="DI25" s="716"/>
      <c r="DJ25" s="716"/>
      <c r="DK25" s="717"/>
      <c r="DL25" s="689">
        <v>3054732</v>
      </c>
      <c r="DM25" s="716"/>
      <c r="DN25" s="716"/>
      <c r="DO25" s="716"/>
      <c r="DP25" s="716"/>
      <c r="DQ25" s="716"/>
      <c r="DR25" s="716"/>
      <c r="DS25" s="716"/>
      <c r="DT25" s="716"/>
      <c r="DU25" s="716"/>
      <c r="DV25" s="717"/>
      <c r="DW25" s="685">
        <v>17.899999999999999</v>
      </c>
      <c r="DX25" s="714"/>
      <c r="DY25" s="714"/>
      <c r="DZ25" s="714"/>
      <c r="EA25" s="714"/>
      <c r="EB25" s="714"/>
      <c r="EC25" s="715"/>
    </row>
    <row r="26" spans="2:133" ht="11.25" customHeight="1" x14ac:dyDescent="0.15">
      <c r="B26" s="677" t="s">
        <v>292</v>
      </c>
      <c r="C26" s="678"/>
      <c r="D26" s="678"/>
      <c r="E26" s="678"/>
      <c r="F26" s="678"/>
      <c r="G26" s="678"/>
      <c r="H26" s="678"/>
      <c r="I26" s="678"/>
      <c r="J26" s="678"/>
      <c r="K26" s="678"/>
      <c r="L26" s="678"/>
      <c r="M26" s="678"/>
      <c r="N26" s="678"/>
      <c r="O26" s="678"/>
      <c r="P26" s="678"/>
      <c r="Q26" s="679"/>
      <c r="R26" s="680">
        <v>36502</v>
      </c>
      <c r="S26" s="681"/>
      <c r="T26" s="681"/>
      <c r="U26" s="681"/>
      <c r="V26" s="681"/>
      <c r="W26" s="681"/>
      <c r="X26" s="681"/>
      <c r="Y26" s="682"/>
      <c r="Z26" s="683">
        <v>0.1</v>
      </c>
      <c r="AA26" s="683"/>
      <c r="AB26" s="683"/>
      <c r="AC26" s="683"/>
      <c r="AD26" s="684">
        <v>7011</v>
      </c>
      <c r="AE26" s="684"/>
      <c r="AF26" s="684"/>
      <c r="AG26" s="684"/>
      <c r="AH26" s="684"/>
      <c r="AI26" s="684"/>
      <c r="AJ26" s="684"/>
      <c r="AK26" s="684"/>
      <c r="AL26" s="685">
        <v>0</v>
      </c>
      <c r="AM26" s="686"/>
      <c r="AN26" s="686"/>
      <c r="AO26" s="687"/>
      <c r="AP26" s="698" t="s">
        <v>293</v>
      </c>
      <c r="AQ26" s="719"/>
      <c r="AR26" s="719"/>
      <c r="AS26" s="719"/>
      <c r="AT26" s="719"/>
      <c r="AU26" s="719"/>
      <c r="AV26" s="719"/>
      <c r="AW26" s="719"/>
      <c r="AX26" s="719"/>
      <c r="AY26" s="719"/>
      <c r="AZ26" s="719"/>
      <c r="BA26" s="719"/>
      <c r="BB26" s="719"/>
      <c r="BC26" s="719"/>
      <c r="BD26" s="719"/>
      <c r="BE26" s="719"/>
      <c r="BF26" s="700"/>
      <c r="BG26" s="680" t="s">
        <v>231</v>
      </c>
      <c r="BH26" s="681"/>
      <c r="BI26" s="681"/>
      <c r="BJ26" s="681"/>
      <c r="BK26" s="681"/>
      <c r="BL26" s="681"/>
      <c r="BM26" s="681"/>
      <c r="BN26" s="682"/>
      <c r="BO26" s="683" t="s">
        <v>127</v>
      </c>
      <c r="BP26" s="683"/>
      <c r="BQ26" s="683"/>
      <c r="BR26" s="683"/>
      <c r="BS26" s="689" t="s">
        <v>231</v>
      </c>
      <c r="BT26" s="681"/>
      <c r="BU26" s="681"/>
      <c r="BV26" s="681"/>
      <c r="BW26" s="681"/>
      <c r="BX26" s="681"/>
      <c r="BY26" s="681"/>
      <c r="BZ26" s="681"/>
      <c r="CA26" s="681"/>
      <c r="CB26" s="690"/>
      <c r="CD26" s="695" t="s">
        <v>294</v>
      </c>
      <c r="CE26" s="696"/>
      <c r="CF26" s="696"/>
      <c r="CG26" s="696"/>
      <c r="CH26" s="696"/>
      <c r="CI26" s="696"/>
      <c r="CJ26" s="696"/>
      <c r="CK26" s="696"/>
      <c r="CL26" s="696"/>
      <c r="CM26" s="696"/>
      <c r="CN26" s="696"/>
      <c r="CO26" s="696"/>
      <c r="CP26" s="696"/>
      <c r="CQ26" s="697"/>
      <c r="CR26" s="680">
        <v>2088852</v>
      </c>
      <c r="CS26" s="681"/>
      <c r="CT26" s="681"/>
      <c r="CU26" s="681"/>
      <c r="CV26" s="681"/>
      <c r="CW26" s="681"/>
      <c r="CX26" s="681"/>
      <c r="CY26" s="682"/>
      <c r="CZ26" s="685">
        <v>7</v>
      </c>
      <c r="DA26" s="714"/>
      <c r="DB26" s="714"/>
      <c r="DC26" s="718"/>
      <c r="DD26" s="689">
        <v>2088852</v>
      </c>
      <c r="DE26" s="681"/>
      <c r="DF26" s="681"/>
      <c r="DG26" s="681"/>
      <c r="DH26" s="681"/>
      <c r="DI26" s="681"/>
      <c r="DJ26" s="681"/>
      <c r="DK26" s="682"/>
      <c r="DL26" s="689" t="s">
        <v>127</v>
      </c>
      <c r="DM26" s="681"/>
      <c r="DN26" s="681"/>
      <c r="DO26" s="681"/>
      <c r="DP26" s="681"/>
      <c r="DQ26" s="681"/>
      <c r="DR26" s="681"/>
      <c r="DS26" s="681"/>
      <c r="DT26" s="681"/>
      <c r="DU26" s="681"/>
      <c r="DV26" s="682"/>
      <c r="DW26" s="685" t="s">
        <v>127</v>
      </c>
      <c r="DX26" s="714"/>
      <c r="DY26" s="714"/>
      <c r="DZ26" s="714"/>
      <c r="EA26" s="714"/>
      <c r="EB26" s="714"/>
      <c r="EC26" s="715"/>
    </row>
    <row r="27" spans="2:133" ht="11.25" customHeight="1" x14ac:dyDescent="0.15">
      <c r="B27" s="677" t="s">
        <v>295</v>
      </c>
      <c r="C27" s="678"/>
      <c r="D27" s="678"/>
      <c r="E27" s="678"/>
      <c r="F27" s="678"/>
      <c r="G27" s="678"/>
      <c r="H27" s="678"/>
      <c r="I27" s="678"/>
      <c r="J27" s="678"/>
      <c r="K27" s="678"/>
      <c r="L27" s="678"/>
      <c r="M27" s="678"/>
      <c r="N27" s="678"/>
      <c r="O27" s="678"/>
      <c r="P27" s="678"/>
      <c r="Q27" s="679"/>
      <c r="R27" s="680">
        <v>5644878</v>
      </c>
      <c r="S27" s="681"/>
      <c r="T27" s="681"/>
      <c r="U27" s="681"/>
      <c r="V27" s="681"/>
      <c r="W27" s="681"/>
      <c r="X27" s="681"/>
      <c r="Y27" s="682"/>
      <c r="Z27" s="683">
        <v>18.399999999999999</v>
      </c>
      <c r="AA27" s="683"/>
      <c r="AB27" s="683"/>
      <c r="AC27" s="683"/>
      <c r="AD27" s="684" t="s">
        <v>231</v>
      </c>
      <c r="AE27" s="684"/>
      <c r="AF27" s="684"/>
      <c r="AG27" s="684"/>
      <c r="AH27" s="684"/>
      <c r="AI27" s="684"/>
      <c r="AJ27" s="684"/>
      <c r="AK27" s="684"/>
      <c r="AL27" s="685" t="s">
        <v>127</v>
      </c>
      <c r="AM27" s="686"/>
      <c r="AN27" s="686"/>
      <c r="AO27" s="687"/>
      <c r="AP27" s="677" t="s">
        <v>296</v>
      </c>
      <c r="AQ27" s="678"/>
      <c r="AR27" s="678"/>
      <c r="AS27" s="678"/>
      <c r="AT27" s="678"/>
      <c r="AU27" s="678"/>
      <c r="AV27" s="678"/>
      <c r="AW27" s="678"/>
      <c r="AX27" s="678"/>
      <c r="AY27" s="678"/>
      <c r="AZ27" s="678"/>
      <c r="BA27" s="678"/>
      <c r="BB27" s="678"/>
      <c r="BC27" s="678"/>
      <c r="BD27" s="678"/>
      <c r="BE27" s="678"/>
      <c r="BF27" s="679"/>
      <c r="BG27" s="680">
        <v>5158789</v>
      </c>
      <c r="BH27" s="681"/>
      <c r="BI27" s="681"/>
      <c r="BJ27" s="681"/>
      <c r="BK27" s="681"/>
      <c r="BL27" s="681"/>
      <c r="BM27" s="681"/>
      <c r="BN27" s="682"/>
      <c r="BO27" s="683">
        <v>100</v>
      </c>
      <c r="BP27" s="683"/>
      <c r="BQ27" s="683"/>
      <c r="BR27" s="683"/>
      <c r="BS27" s="689">
        <v>336888</v>
      </c>
      <c r="BT27" s="681"/>
      <c r="BU27" s="681"/>
      <c r="BV27" s="681"/>
      <c r="BW27" s="681"/>
      <c r="BX27" s="681"/>
      <c r="BY27" s="681"/>
      <c r="BZ27" s="681"/>
      <c r="CA27" s="681"/>
      <c r="CB27" s="690"/>
      <c r="CD27" s="695" t="s">
        <v>297</v>
      </c>
      <c r="CE27" s="696"/>
      <c r="CF27" s="696"/>
      <c r="CG27" s="696"/>
      <c r="CH27" s="696"/>
      <c r="CI27" s="696"/>
      <c r="CJ27" s="696"/>
      <c r="CK27" s="696"/>
      <c r="CL27" s="696"/>
      <c r="CM27" s="696"/>
      <c r="CN27" s="696"/>
      <c r="CO27" s="696"/>
      <c r="CP27" s="696"/>
      <c r="CQ27" s="697"/>
      <c r="CR27" s="680">
        <v>7792108</v>
      </c>
      <c r="CS27" s="716"/>
      <c r="CT27" s="716"/>
      <c r="CU27" s="716"/>
      <c r="CV27" s="716"/>
      <c r="CW27" s="716"/>
      <c r="CX27" s="716"/>
      <c r="CY27" s="717"/>
      <c r="CZ27" s="685">
        <v>26.1</v>
      </c>
      <c r="DA27" s="714"/>
      <c r="DB27" s="714"/>
      <c r="DC27" s="718"/>
      <c r="DD27" s="689">
        <v>2179036</v>
      </c>
      <c r="DE27" s="716"/>
      <c r="DF27" s="716"/>
      <c r="DG27" s="716"/>
      <c r="DH27" s="716"/>
      <c r="DI27" s="716"/>
      <c r="DJ27" s="716"/>
      <c r="DK27" s="717"/>
      <c r="DL27" s="689">
        <v>2177253</v>
      </c>
      <c r="DM27" s="716"/>
      <c r="DN27" s="716"/>
      <c r="DO27" s="716"/>
      <c r="DP27" s="716"/>
      <c r="DQ27" s="716"/>
      <c r="DR27" s="716"/>
      <c r="DS27" s="716"/>
      <c r="DT27" s="716"/>
      <c r="DU27" s="716"/>
      <c r="DV27" s="717"/>
      <c r="DW27" s="685">
        <v>12.8</v>
      </c>
      <c r="DX27" s="714"/>
      <c r="DY27" s="714"/>
      <c r="DZ27" s="714"/>
      <c r="EA27" s="714"/>
      <c r="EB27" s="714"/>
      <c r="EC27" s="715"/>
    </row>
    <row r="28" spans="2:133" ht="11.25" customHeight="1" x14ac:dyDescent="0.15">
      <c r="B28" s="722" t="s">
        <v>298</v>
      </c>
      <c r="C28" s="723"/>
      <c r="D28" s="723"/>
      <c r="E28" s="723"/>
      <c r="F28" s="723"/>
      <c r="G28" s="723"/>
      <c r="H28" s="723"/>
      <c r="I28" s="723"/>
      <c r="J28" s="723"/>
      <c r="K28" s="723"/>
      <c r="L28" s="723"/>
      <c r="M28" s="723"/>
      <c r="N28" s="723"/>
      <c r="O28" s="723"/>
      <c r="P28" s="723"/>
      <c r="Q28" s="724"/>
      <c r="R28" s="680" t="s">
        <v>231</v>
      </c>
      <c r="S28" s="681"/>
      <c r="T28" s="681"/>
      <c r="U28" s="681"/>
      <c r="V28" s="681"/>
      <c r="W28" s="681"/>
      <c r="X28" s="681"/>
      <c r="Y28" s="682"/>
      <c r="Z28" s="683" t="s">
        <v>127</v>
      </c>
      <c r="AA28" s="683"/>
      <c r="AB28" s="683"/>
      <c r="AC28" s="683"/>
      <c r="AD28" s="684" t="s">
        <v>127</v>
      </c>
      <c r="AE28" s="684"/>
      <c r="AF28" s="684"/>
      <c r="AG28" s="684"/>
      <c r="AH28" s="684"/>
      <c r="AI28" s="684"/>
      <c r="AJ28" s="684"/>
      <c r="AK28" s="684"/>
      <c r="AL28" s="685" t="s">
        <v>231</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299</v>
      </c>
      <c r="CE28" s="696"/>
      <c r="CF28" s="696"/>
      <c r="CG28" s="696"/>
      <c r="CH28" s="696"/>
      <c r="CI28" s="696"/>
      <c r="CJ28" s="696"/>
      <c r="CK28" s="696"/>
      <c r="CL28" s="696"/>
      <c r="CM28" s="696"/>
      <c r="CN28" s="696"/>
      <c r="CO28" s="696"/>
      <c r="CP28" s="696"/>
      <c r="CQ28" s="697"/>
      <c r="CR28" s="680">
        <v>4645131</v>
      </c>
      <c r="CS28" s="681"/>
      <c r="CT28" s="681"/>
      <c r="CU28" s="681"/>
      <c r="CV28" s="681"/>
      <c r="CW28" s="681"/>
      <c r="CX28" s="681"/>
      <c r="CY28" s="682"/>
      <c r="CZ28" s="685">
        <v>15.6</v>
      </c>
      <c r="DA28" s="714"/>
      <c r="DB28" s="714"/>
      <c r="DC28" s="718"/>
      <c r="DD28" s="689">
        <v>4433799</v>
      </c>
      <c r="DE28" s="681"/>
      <c r="DF28" s="681"/>
      <c r="DG28" s="681"/>
      <c r="DH28" s="681"/>
      <c r="DI28" s="681"/>
      <c r="DJ28" s="681"/>
      <c r="DK28" s="682"/>
      <c r="DL28" s="689">
        <v>4433799</v>
      </c>
      <c r="DM28" s="681"/>
      <c r="DN28" s="681"/>
      <c r="DO28" s="681"/>
      <c r="DP28" s="681"/>
      <c r="DQ28" s="681"/>
      <c r="DR28" s="681"/>
      <c r="DS28" s="681"/>
      <c r="DT28" s="681"/>
      <c r="DU28" s="681"/>
      <c r="DV28" s="682"/>
      <c r="DW28" s="685">
        <v>26</v>
      </c>
      <c r="DX28" s="714"/>
      <c r="DY28" s="714"/>
      <c r="DZ28" s="714"/>
      <c r="EA28" s="714"/>
      <c r="EB28" s="714"/>
      <c r="EC28" s="715"/>
    </row>
    <row r="29" spans="2:133" ht="11.25" customHeight="1" x14ac:dyDescent="0.15">
      <c r="B29" s="677" t="s">
        <v>300</v>
      </c>
      <c r="C29" s="678"/>
      <c r="D29" s="678"/>
      <c r="E29" s="678"/>
      <c r="F29" s="678"/>
      <c r="G29" s="678"/>
      <c r="H29" s="678"/>
      <c r="I29" s="678"/>
      <c r="J29" s="678"/>
      <c r="K29" s="678"/>
      <c r="L29" s="678"/>
      <c r="M29" s="678"/>
      <c r="N29" s="678"/>
      <c r="O29" s="678"/>
      <c r="P29" s="678"/>
      <c r="Q29" s="679"/>
      <c r="R29" s="680">
        <v>2208445</v>
      </c>
      <c r="S29" s="681"/>
      <c r="T29" s="681"/>
      <c r="U29" s="681"/>
      <c r="V29" s="681"/>
      <c r="W29" s="681"/>
      <c r="X29" s="681"/>
      <c r="Y29" s="682"/>
      <c r="Z29" s="683">
        <v>7.2</v>
      </c>
      <c r="AA29" s="683"/>
      <c r="AB29" s="683"/>
      <c r="AC29" s="683"/>
      <c r="AD29" s="684" t="s">
        <v>231</v>
      </c>
      <c r="AE29" s="684"/>
      <c r="AF29" s="684"/>
      <c r="AG29" s="684"/>
      <c r="AH29" s="684"/>
      <c r="AI29" s="684"/>
      <c r="AJ29" s="684"/>
      <c r="AK29" s="684"/>
      <c r="AL29" s="685" t="s">
        <v>231</v>
      </c>
      <c r="AM29" s="686"/>
      <c r="AN29" s="686"/>
      <c r="AO29" s="687"/>
      <c r="AP29" s="659" t="s">
        <v>219</v>
      </c>
      <c r="AQ29" s="660"/>
      <c r="AR29" s="660"/>
      <c r="AS29" s="660"/>
      <c r="AT29" s="660"/>
      <c r="AU29" s="660"/>
      <c r="AV29" s="660"/>
      <c r="AW29" s="660"/>
      <c r="AX29" s="660"/>
      <c r="AY29" s="660"/>
      <c r="AZ29" s="660"/>
      <c r="BA29" s="660"/>
      <c r="BB29" s="660"/>
      <c r="BC29" s="660"/>
      <c r="BD29" s="660"/>
      <c r="BE29" s="660"/>
      <c r="BF29" s="661"/>
      <c r="BG29" s="659" t="s">
        <v>301</v>
      </c>
      <c r="BH29" s="720"/>
      <c r="BI29" s="720"/>
      <c r="BJ29" s="720"/>
      <c r="BK29" s="720"/>
      <c r="BL29" s="720"/>
      <c r="BM29" s="720"/>
      <c r="BN29" s="720"/>
      <c r="BO29" s="720"/>
      <c r="BP29" s="720"/>
      <c r="BQ29" s="721"/>
      <c r="BR29" s="659" t="s">
        <v>302</v>
      </c>
      <c r="BS29" s="720"/>
      <c r="BT29" s="720"/>
      <c r="BU29" s="720"/>
      <c r="BV29" s="720"/>
      <c r="BW29" s="720"/>
      <c r="BX29" s="720"/>
      <c r="BY29" s="720"/>
      <c r="BZ29" s="720"/>
      <c r="CA29" s="720"/>
      <c r="CB29" s="721"/>
      <c r="CD29" s="743" t="s">
        <v>303</v>
      </c>
      <c r="CE29" s="744"/>
      <c r="CF29" s="695" t="s">
        <v>304</v>
      </c>
      <c r="CG29" s="696"/>
      <c r="CH29" s="696"/>
      <c r="CI29" s="696"/>
      <c r="CJ29" s="696"/>
      <c r="CK29" s="696"/>
      <c r="CL29" s="696"/>
      <c r="CM29" s="696"/>
      <c r="CN29" s="696"/>
      <c r="CO29" s="696"/>
      <c r="CP29" s="696"/>
      <c r="CQ29" s="697"/>
      <c r="CR29" s="680">
        <v>4645049</v>
      </c>
      <c r="CS29" s="716"/>
      <c r="CT29" s="716"/>
      <c r="CU29" s="716"/>
      <c r="CV29" s="716"/>
      <c r="CW29" s="716"/>
      <c r="CX29" s="716"/>
      <c r="CY29" s="717"/>
      <c r="CZ29" s="685">
        <v>15.6</v>
      </c>
      <c r="DA29" s="714"/>
      <c r="DB29" s="714"/>
      <c r="DC29" s="718"/>
      <c r="DD29" s="689">
        <v>4433717</v>
      </c>
      <c r="DE29" s="716"/>
      <c r="DF29" s="716"/>
      <c r="DG29" s="716"/>
      <c r="DH29" s="716"/>
      <c r="DI29" s="716"/>
      <c r="DJ29" s="716"/>
      <c r="DK29" s="717"/>
      <c r="DL29" s="689">
        <v>4433717</v>
      </c>
      <c r="DM29" s="716"/>
      <c r="DN29" s="716"/>
      <c r="DO29" s="716"/>
      <c r="DP29" s="716"/>
      <c r="DQ29" s="716"/>
      <c r="DR29" s="716"/>
      <c r="DS29" s="716"/>
      <c r="DT29" s="716"/>
      <c r="DU29" s="716"/>
      <c r="DV29" s="717"/>
      <c r="DW29" s="685">
        <v>26</v>
      </c>
      <c r="DX29" s="714"/>
      <c r="DY29" s="714"/>
      <c r="DZ29" s="714"/>
      <c r="EA29" s="714"/>
      <c r="EB29" s="714"/>
      <c r="EC29" s="715"/>
    </row>
    <row r="30" spans="2:133" ht="11.25" customHeight="1" x14ac:dyDescent="0.15">
      <c r="B30" s="677" t="s">
        <v>305</v>
      </c>
      <c r="C30" s="678"/>
      <c r="D30" s="678"/>
      <c r="E30" s="678"/>
      <c r="F30" s="678"/>
      <c r="G30" s="678"/>
      <c r="H30" s="678"/>
      <c r="I30" s="678"/>
      <c r="J30" s="678"/>
      <c r="K30" s="678"/>
      <c r="L30" s="678"/>
      <c r="M30" s="678"/>
      <c r="N30" s="678"/>
      <c r="O30" s="678"/>
      <c r="P30" s="678"/>
      <c r="Q30" s="679"/>
      <c r="R30" s="680">
        <v>123421</v>
      </c>
      <c r="S30" s="681"/>
      <c r="T30" s="681"/>
      <c r="U30" s="681"/>
      <c r="V30" s="681"/>
      <c r="W30" s="681"/>
      <c r="X30" s="681"/>
      <c r="Y30" s="682"/>
      <c r="Z30" s="683">
        <v>0.4</v>
      </c>
      <c r="AA30" s="683"/>
      <c r="AB30" s="683"/>
      <c r="AC30" s="683"/>
      <c r="AD30" s="684">
        <v>25957</v>
      </c>
      <c r="AE30" s="684"/>
      <c r="AF30" s="684"/>
      <c r="AG30" s="684"/>
      <c r="AH30" s="684"/>
      <c r="AI30" s="684"/>
      <c r="AJ30" s="684"/>
      <c r="AK30" s="684"/>
      <c r="AL30" s="685">
        <v>0.2</v>
      </c>
      <c r="AM30" s="686"/>
      <c r="AN30" s="686"/>
      <c r="AO30" s="687"/>
      <c r="AP30" s="728" t="s">
        <v>306</v>
      </c>
      <c r="AQ30" s="729"/>
      <c r="AR30" s="729"/>
      <c r="AS30" s="729"/>
      <c r="AT30" s="734" t="s">
        <v>307</v>
      </c>
      <c r="AU30" s="230"/>
      <c r="AV30" s="230"/>
      <c r="AW30" s="230"/>
      <c r="AX30" s="666" t="s">
        <v>184</v>
      </c>
      <c r="AY30" s="667"/>
      <c r="AZ30" s="667"/>
      <c r="BA30" s="667"/>
      <c r="BB30" s="667"/>
      <c r="BC30" s="667"/>
      <c r="BD30" s="667"/>
      <c r="BE30" s="667"/>
      <c r="BF30" s="668"/>
      <c r="BG30" s="740">
        <v>98.6</v>
      </c>
      <c r="BH30" s="741"/>
      <c r="BI30" s="741"/>
      <c r="BJ30" s="741"/>
      <c r="BK30" s="741"/>
      <c r="BL30" s="741"/>
      <c r="BM30" s="675">
        <v>93.8</v>
      </c>
      <c r="BN30" s="741"/>
      <c r="BO30" s="741"/>
      <c r="BP30" s="741"/>
      <c r="BQ30" s="742"/>
      <c r="BR30" s="740">
        <v>98.4</v>
      </c>
      <c r="BS30" s="741"/>
      <c r="BT30" s="741"/>
      <c r="BU30" s="741"/>
      <c r="BV30" s="741"/>
      <c r="BW30" s="741"/>
      <c r="BX30" s="675">
        <v>93.1</v>
      </c>
      <c r="BY30" s="741"/>
      <c r="BZ30" s="741"/>
      <c r="CA30" s="741"/>
      <c r="CB30" s="742"/>
      <c r="CD30" s="745"/>
      <c r="CE30" s="746"/>
      <c r="CF30" s="695" t="s">
        <v>308</v>
      </c>
      <c r="CG30" s="696"/>
      <c r="CH30" s="696"/>
      <c r="CI30" s="696"/>
      <c r="CJ30" s="696"/>
      <c r="CK30" s="696"/>
      <c r="CL30" s="696"/>
      <c r="CM30" s="696"/>
      <c r="CN30" s="696"/>
      <c r="CO30" s="696"/>
      <c r="CP30" s="696"/>
      <c r="CQ30" s="697"/>
      <c r="CR30" s="680">
        <v>4365035</v>
      </c>
      <c r="CS30" s="681"/>
      <c r="CT30" s="681"/>
      <c r="CU30" s="681"/>
      <c r="CV30" s="681"/>
      <c r="CW30" s="681"/>
      <c r="CX30" s="681"/>
      <c r="CY30" s="682"/>
      <c r="CZ30" s="685">
        <v>14.6</v>
      </c>
      <c r="DA30" s="714"/>
      <c r="DB30" s="714"/>
      <c r="DC30" s="718"/>
      <c r="DD30" s="689">
        <v>4153703</v>
      </c>
      <c r="DE30" s="681"/>
      <c r="DF30" s="681"/>
      <c r="DG30" s="681"/>
      <c r="DH30" s="681"/>
      <c r="DI30" s="681"/>
      <c r="DJ30" s="681"/>
      <c r="DK30" s="682"/>
      <c r="DL30" s="689">
        <v>4153703</v>
      </c>
      <c r="DM30" s="681"/>
      <c r="DN30" s="681"/>
      <c r="DO30" s="681"/>
      <c r="DP30" s="681"/>
      <c r="DQ30" s="681"/>
      <c r="DR30" s="681"/>
      <c r="DS30" s="681"/>
      <c r="DT30" s="681"/>
      <c r="DU30" s="681"/>
      <c r="DV30" s="682"/>
      <c r="DW30" s="685">
        <v>24.3</v>
      </c>
      <c r="DX30" s="714"/>
      <c r="DY30" s="714"/>
      <c r="DZ30" s="714"/>
      <c r="EA30" s="714"/>
      <c r="EB30" s="714"/>
      <c r="EC30" s="715"/>
    </row>
    <row r="31" spans="2:133" ht="11.25" customHeight="1" x14ac:dyDescent="0.15">
      <c r="B31" s="677" t="s">
        <v>309</v>
      </c>
      <c r="C31" s="678"/>
      <c r="D31" s="678"/>
      <c r="E31" s="678"/>
      <c r="F31" s="678"/>
      <c r="G31" s="678"/>
      <c r="H31" s="678"/>
      <c r="I31" s="678"/>
      <c r="J31" s="678"/>
      <c r="K31" s="678"/>
      <c r="L31" s="678"/>
      <c r="M31" s="678"/>
      <c r="N31" s="678"/>
      <c r="O31" s="678"/>
      <c r="P31" s="678"/>
      <c r="Q31" s="679"/>
      <c r="R31" s="680">
        <v>222686</v>
      </c>
      <c r="S31" s="681"/>
      <c r="T31" s="681"/>
      <c r="U31" s="681"/>
      <c r="V31" s="681"/>
      <c r="W31" s="681"/>
      <c r="X31" s="681"/>
      <c r="Y31" s="682"/>
      <c r="Z31" s="683">
        <v>0.7</v>
      </c>
      <c r="AA31" s="683"/>
      <c r="AB31" s="683"/>
      <c r="AC31" s="683"/>
      <c r="AD31" s="684" t="s">
        <v>231</v>
      </c>
      <c r="AE31" s="684"/>
      <c r="AF31" s="684"/>
      <c r="AG31" s="684"/>
      <c r="AH31" s="684"/>
      <c r="AI31" s="684"/>
      <c r="AJ31" s="684"/>
      <c r="AK31" s="684"/>
      <c r="AL31" s="685" t="s">
        <v>127</v>
      </c>
      <c r="AM31" s="686"/>
      <c r="AN31" s="686"/>
      <c r="AO31" s="687"/>
      <c r="AP31" s="730"/>
      <c r="AQ31" s="731"/>
      <c r="AR31" s="731"/>
      <c r="AS31" s="731"/>
      <c r="AT31" s="735"/>
      <c r="AU31" s="229" t="s">
        <v>310</v>
      </c>
      <c r="AV31" s="229"/>
      <c r="AW31" s="229"/>
      <c r="AX31" s="677" t="s">
        <v>311</v>
      </c>
      <c r="AY31" s="678"/>
      <c r="AZ31" s="678"/>
      <c r="BA31" s="678"/>
      <c r="BB31" s="678"/>
      <c r="BC31" s="678"/>
      <c r="BD31" s="678"/>
      <c r="BE31" s="678"/>
      <c r="BF31" s="679"/>
      <c r="BG31" s="737">
        <v>99</v>
      </c>
      <c r="BH31" s="716"/>
      <c r="BI31" s="716"/>
      <c r="BJ31" s="716"/>
      <c r="BK31" s="716"/>
      <c r="BL31" s="716"/>
      <c r="BM31" s="686">
        <v>95.1</v>
      </c>
      <c r="BN31" s="738"/>
      <c r="BO31" s="738"/>
      <c r="BP31" s="738"/>
      <c r="BQ31" s="739"/>
      <c r="BR31" s="737">
        <v>98.7</v>
      </c>
      <c r="BS31" s="716"/>
      <c r="BT31" s="716"/>
      <c r="BU31" s="716"/>
      <c r="BV31" s="716"/>
      <c r="BW31" s="716"/>
      <c r="BX31" s="686">
        <v>94.3</v>
      </c>
      <c r="BY31" s="738"/>
      <c r="BZ31" s="738"/>
      <c r="CA31" s="738"/>
      <c r="CB31" s="739"/>
      <c r="CD31" s="745"/>
      <c r="CE31" s="746"/>
      <c r="CF31" s="695" t="s">
        <v>312</v>
      </c>
      <c r="CG31" s="696"/>
      <c r="CH31" s="696"/>
      <c r="CI31" s="696"/>
      <c r="CJ31" s="696"/>
      <c r="CK31" s="696"/>
      <c r="CL31" s="696"/>
      <c r="CM31" s="696"/>
      <c r="CN31" s="696"/>
      <c r="CO31" s="696"/>
      <c r="CP31" s="696"/>
      <c r="CQ31" s="697"/>
      <c r="CR31" s="680">
        <v>280014</v>
      </c>
      <c r="CS31" s="716"/>
      <c r="CT31" s="716"/>
      <c r="CU31" s="716"/>
      <c r="CV31" s="716"/>
      <c r="CW31" s="716"/>
      <c r="CX31" s="716"/>
      <c r="CY31" s="717"/>
      <c r="CZ31" s="685">
        <v>0.9</v>
      </c>
      <c r="DA31" s="714"/>
      <c r="DB31" s="714"/>
      <c r="DC31" s="718"/>
      <c r="DD31" s="689">
        <v>280014</v>
      </c>
      <c r="DE31" s="716"/>
      <c r="DF31" s="716"/>
      <c r="DG31" s="716"/>
      <c r="DH31" s="716"/>
      <c r="DI31" s="716"/>
      <c r="DJ31" s="716"/>
      <c r="DK31" s="717"/>
      <c r="DL31" s="689">
        <v>280014</v>
      </c>
      <c r="DM31" s="716"/>
      <c r="DN31" s="716"/>
      <c r="DO31" s="716"/>
      <c r="DP31" s="716"/>
      <c r="DQ31" s="716"/>
      <c r="DR31" s="716"/>
      <c r="DS31" s="716"/>
      <c r="DT31" s="716"/>
      <c r="DU31" s="716"/>
      <c r="DV31" s="717"/>
      <c r="DW31" s="685">
        <v>1.6</v>
      </c>
      <c r="DX31" s="714"/>
      <c r="DY31" s="714"/>
      <c r="DZ31" s="714"/>
      <c r="EA31" s="714"/>
      <c r="EB31" s="714"/>
      <c r="EC31" s="715"/>
    </row>
    <row r="32" spans="2:133" ht="11.25" customHeight="1" x14ac:dyDescent="0.15">
      <c r="B32" s="677" t="s">
        <v>313</v>
      </c>
      <c r="C32" s="678"/>
      <c r="D32" s="678"/>
      <c r="E32" s="678"/>
      <c r="F32" s="678"/>
      <c r="G32" s="678"/>
      <c r="H32" s="678"/>
      <c r="I32" s="678"/>
      <c r="J32" s="678"/>
      <c r="K32" s="678"/>
      <c r="L32" s="678"/>
      <c r="M32" s="678"/>
      <c r="N32" s="678"/>
      <c r="O32" s="678"/>
      <c r="P32" s="678"/>
      <c r="Q32" s="679"/>
      <c r="R32" s="680">
        <v>999964</v>
      </c>
      <c r="S32" s="681"/>
      <c r="T32" s="681"/>
      <c r="U32" s="681"/>
      <c r="V32" s="681"/>
      <c r="W32" s="681"/>
      <c r="X32" s="681"/>
      <c r="Y32" s="682"/>
      <c r="Z32" s="683">
        <v>3.3</v>
      </c>
      <c r="AA32" s="683"/>
      <c r="AB32" s="683"/>
      <c r="AC32" s="683"/>
      <c r="AD32" s="684" t="s">
        <v>127</v>
      </c>
      <c r="AE32" s="684"/>
      <c r="AF32" s="684"/>
      <c r="AG32" s="684"/>
      <c r="AH32" s="684"/>
      <c r="AI32" s="684"/>
      <c r="AJ32" s="684"/>
      <c r="AK32" s="684"/>
      <c r="AL32" s="685" t="s">
        <v>314</v>
      </c>
      <c r="AM32" s="686"/>
      <c r="AN32" s="686"/>
      <c r="AO32" s="687"/>
      <c r="AP32" s="732"/>
      <c r="AQ32" s="733"/>
      <c r="AR32" s="733"/>
      <c r="AS32" s="733"/>
      <c r="AT32" s="736"/>
      <c r="AU32" s="231"/>
      <c r="AV32" s="231"/>
      <c r="AW32" s="231"/>
      <c r="AX32" s="725" t="s">
        <v>315</v>
      </c>
      <c r="AY32" s="726"/>
      <c r="AZ32" s="726"/>
      <c r="BA32" s="726"/>
      <c r="BB32" s="726"/>
      <c r="BC32" s="726"/>
      <c r="BD32" s="726"/>
      <c r="BE32" s="726"/>
      <c r="BF32" s="727"/>
      <c r="BG32" s="749">
        <v>97.9</v>
      </c>
      <c r="BH32" s="750"/>
      <c r="BI32" s="750"/>
      <c r="BJ32" s="750"/>
      <c r="BK32" s="750"/>
      <c r="BL32" s="750"/>
      <c r="BM32" s="751">
        <v>91.5</v>
      </c>
      <c r="BN32" s="750"/>
      <c r="BO32" s="750"/>
      <c r="BP32" s="750"/>
      <c r="BQ32" s="752"/>
      <c r="BR32" s="749">
        <v>97.8</v>
      </c>
      <c r="BS32" s="750"/>
      <c r="BT32" s="750"/>
      <c r="BU32" s="750"/>
      <c r="BV32" s="750"/>
      <c r="BW32" s="750"/>
      <c r="BX32" s="751">
        <v>90.7</v>
      </c>
      <c r="BY32" s="750"/>
      <c r="BZ32" s="750"/>
      <c r="CA32" s="750"/>
      <c r="CB32" s="752"/>
      <c r="CD32" s="747"/>
      <c r="CE32" s="748"/>
      <c r="CF32" s="695" t="s">
        <v>316</v>
      </c>
      <c r="CG32" s="696"/>
      <c r="CH32" s="696"/>
      <c r="CI32" s="696"/>
      <c r="CJ32" s="696"/>
      <c r="CK32" s="696"/>
      <c r="CL32" s="696"/>
      <c r="CM32" s="696"/>
      <c r="CN32" s="696"/>
      <c r="CO32" s="696"/>
      <c r="CP32" s="696"/>
      <c r="CQ32" s="697"/>
      <c r="CR32" s="680">
        <v>82</v>
      </c>
      <c r="CS32" s="681"/>
      <c r="CT32" s="681"/>
      <c r="CU32" s="681"/>
      <c r="CV32" s="681"/>
      <c r="CW32" s="681"/>
      <c r="CX32" s="681"/>
      <c r="CY32" s="682"/>
      <c r="CZ32" s="685">
        <v>0</v>
      </c>
      <c r="DA32" s="714"/>
      <c r="DB32" s="714"/>
      <c r="DC32" s="718"/>
      <c r="DD32" s="689">
        <v>82</v>
      </c>
      <c r="DE32" s="681"/>
      <c r="DF32" s="681"/>
      <c r="DG32" s="681"/>
      <c r="DH32" s="681"/>
      <c r="DI32" s="681"/>
      <c r="DJ32" s="681"/>
      <c r="DK32" s="682"/>
      <c r="DL32" s="689">
        <v>82</v>
      </c>
      <c r="DM32" s="681"/>
      <c r="DN32" s="681"/>
      <c r="DO32" s="681"/>
      <c r="DP32" s="681"/>
      <c r="DQ32" s="681"/>
      <c r="DR32" s="681"/>
      <c r="DS32" s="681"/>
      <c r="DT32" s="681"/>
      <c r="DU32" s="681"/>
      <c r="DV32" s="682"/>
      <c r="DW32" s="685">
        <v>0</v>
      </c>
      <c r="DX32" s="714"/>
      <c r="DY32" s="714"/>
      <c r="DZ32" s="714"/>
      <c r="EA32" s="714"/>
      <c r="EB32" s="714"/>
      <c r="EC32" s="715"/>
    </row>
    <row r="33" spans="2:133" ht="11.25" customHeight="1" x14ac:dyDescent="0.15">
      <c r="B33" s="677" t="s">
        <v>317</v>
      </c>
      <c r="C33" s="678"/>
      <c r="D33" s="678"/>
      <c r="E33" s="678"/>
      <c r="F33" s="678"/>
      <c r="G33" s="678"/>
      <c r="H33" s="678"/>
      <c r="I33" s="678"/>
      <c r="J33" s="678"/>
      <c r="K33" s="678"/>
      <c r="L33" s="678"/>
      <c r="M33" s="678"/>
      <c r="N33" s="678"/>
      <c r="O33" s="678"/>
      <c r="P33" s="678"/>
      <c r="Q33" s="679"/>
      <c r="R33" s="680">
        <v>138743</v>
      </c>
      <c r="S33" s="681"/>
      <c r="T33" s="681"/>
      <c r="U33" s="681"/>
      <c r="V33" s="681"/>
      <c r="W33" s="681"/>
      <c r="X33" s="681"/>
      <c r="Y33" s="682"/>
      <c r="Z33" s="683">
        <v>0.5</v>
      </c>
      <c r="AA33" s="683"/>
      <c r="AB33" s="683"/>
      <c r="AC33" s="683"/>
      <c r="AD33" s="684" t="s">
        <v>127</v>
      </c>
      <c r="AE33" s="684"/>
      <c r="AF33" s="684"/>
      <c r="AG33" s="684"/>
      <c r="AH33" s="684"/>
      <c r="AI33" s="684"/>
      <c r="AJ33" s="684"/>
      <c r="AK33" s="684"/>
      <c r="AL33" s="685" t="s">
        <v>231</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5" t="s">
        <v>318</v>
      </c>
      <c r="CE33" s="696"/>
      <c r="CF33" s="696"/>
      <c r="CG33" s="696"/>
      <c r="CH33" s="696"/>
      <c r="CI33" s="696"/>
      <c r="CJ33" s="696"/>
      <c r="CK33" s="696"/>
      <c r="CL33" s="696"/>
      <c r="CM33" s="696"/>
      <c r="CN33" s="696"/>
      <c r="CO33" s="696"/>
      <c r="CP33" s="696"/>
      <c r="CQ33" s="697"/>
      <c r="CR33" s="680">
        <v>11165777</v>
      </c>
      <c r="CS33" s="716"/>
      <c r="CT33" s="716"/>
      <c r="CU33" s="716"/>
      <c r="CV33" s="716"/>
      <c r="CW33" s="716"/>
      <c r="CX33" s="716"/>
      <c r="CY33" s="717"/>
      <c r="CZ33" s="685">
        <v>37.4</v>
      </c>
      <c r="DA33" s="714"/>
      <c r="DB33" s="714"/>
      <c r="DC33" s="718"/>
      <c r="DD33" s="689">
        <v>8480642</v>
      </c>
      <c r="DE33" s="716"/>
      <c r="DF33" s="716"/>
      <c r="DG33" s="716"/>
      <c r="DH33" s="716"/>
      <c r="DI33" s="716"/>
      <c r="DJ33" s="716"/>
      <c r="DK33" s="717"/>
      <c r="DL33" s="689">
        <v>7106061</v>
      </c>
      <c r="DM33" s="716"/>
      <c r="DN33" s="716"/>
      <c r="DO33" s="716"/>
      <c r="DP33" s="716"/>
      <c r="DQ33" s="716"/>
      <c r="DR33" s="716"/>
      <c r="DS33" s="716"/>
      <c r="DT33" s="716"/>
      <c r="DU33" s="716"/>
      <c r="DV33" s="717"/>
      <c r="DW33" s="685">
        <v>41.7</v>
      </c>
      <c r="DX33" s="714"/>
      <c r="DY33" s="714"/>
      <c r="DZ33" s="714"/>
      <c r="EA33" s="714"/>
      <c r="EB33" s="714"/>
      <c r="EC33" s="715"/>
    </row>
    <row r="34" spans="2:133" ht="11.25" customHeight="1" x14ac:dyDescent="0.15">
      <c r="B34" s="677" t="s">
        <v>319</v>
      </c>
      <c r="C34" s="678"/>
      <c r="D34" s="678"/>
      <c r="E34" s="678"/>
      <c r="F34" s="678"/>
      <c r="G34" s="678"/>
      <c r="H34" s="678"/>
      <c r="I34" s="678"/>
      <c r="J34" s="678"/>
      <c r="K34" s="678"/>
      <c r="L34" s="678"/>
      <c r="M34" s="678"/>
      <c r="N34" s="678"/>
      <c r="O34" s="678"/>
      <c r="P34" s="678"/>
      <c r="Q34" s="679"/>
      <c r="R34" s="680">
        <v>369946</v>
      </c>
      <c r="S34" s="681"/>
      <c r="T34" s="681"/>
      <c r="U34" s="681"/>
      <c r="V34" s="681"/>
      <c r="W34" s="681"/>
      <c r="X34" s="681"/>
      <c r="Y34" s="682"/>
      <c r="Z34" s="683">
        <v>1.2</v>
      </c>
      <c r="AA34" s="683"/>
      <c r="AB34" s="683"/>
      <c r="AC34" s="683"/>
      <c r="AD34" s="684">
        <v>22081</v>
      </c>
      <c r="AE34" s="684"/>
      <c r="AF34" s="684"/>
      <c r="AG34" s="684"/>
      <c r="AH34" s="684"/>
      <c r="AI34" s="684"/>
      <c r="AJ34" s="684"/>
      <c r="AK34" s="684"/>
      <c r="AL34" s="685">
        <v>0.1</v>
      </c>
      <c r="AM34" s="686"/>
      <c r="AN34" s="686"/>
      <c r="AO34" s="687"/>
      <c r="AP34" s="234"/>
      <c r="AQ34" s="659" t="s">
        <v>320</v>
      </c>
      <c r="AR34" s="660"/>
      <c r="AS34" s="660"/>
      <c r="AT34" s="660"/>
      <c r="AU34" s="660"/>
      <c r="AV34" s="660"/>
      <c r="AW34" s="660"/>
      <c r="AX34" s="660"/>
      <c r="AY34" s="660"/>
      <c r="AZ34" s="660"/>
      <c r="BA34" s="660"/>
      <c r="BB34" s="660"/>
      <c r="BC34" s="660"/>
      <c r="BD34" s="660"/>
      <c r="BE34" s="660"/>
      <c r="BF34" s="661"/>
      <c r="BG34" s="659" t="s">
        <v>321</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322</v>
      </c>
      <c r="CE34" s="696"/>
      <c r="CF34" s="696"/>
      <c r="CG34" s="696"/>
      <c r="CH34" s="696"/>
      <c r="CI34" s="696"/>
      <c r="CJ34" s="696"/>
      <c r="CK34" s="696"/>
      <c r="CL34" s="696"/>
      <c r="CM34" s="696"/>
      <c r="CN34" s="696"/>
      <c r="CO34" s="696"/>
      <c r="CP34" s="696"/>
      <c r="CQ34" s="697"/>
      <c r="CR34" s="680">
        <v>3235232</v>
      </c>
      <c r="CS34" s="681"/>
      <c r="CT34" s="681"/>
      <c r="CU34" s="681"/>
      <c r="CV34" s="681"/>
      <c r="CW34" s="681"/>
      <c r="CX34" s="681"/>
      <c r="CY34" s="682"/>
      <c r="CZ34" s="685">
        <v>10.8</v>
      </c>
      <c r="DA34" s="714"/>
      <c r="DB34" s="714"/>
      <c r="DC34" s="718"/>
      <c r="DD34" s="689">
        <v>2625917</v>
      </c>
      <c r="DE34" s="681"/>
      <c r="DF34" s="681"/>
      <c r="DG34" s="681"/>
      <c r="DH34" s="681"/>
      <c r="DI34" s="681"/>
      <c r="DJ34" s="681"/>
      <c r="DK34" s="682"/>
      <c r="DL34" s="689">
        <v>1994378</v>
      </c>
      <c r="DM34" s="681"/>
      <c r="DN34" s="681"/>
      <c r="DO34" s="681"/>
      <c r="DP34" s="681"/>
      <c r="DQ34" s="681"/>
      <c r="DR34" s="681"/>
      <c r="DS34" s="681"/>
      <c r="DT34" s="681"/>
      <c r="DU34" s="681"/>
      <c r="DV34" s="682"/>
      <c r="DW34" s="685">
        <v>11.7</v>
      </c>
      <c r="DX34" s="714"/>
      <c r="DY34" s="714"/>
      <c r="DZ34" s="714"/>
      <c r="EA34" s="714"/>
      <c r="EB34" s="714"/>
      <c r="EC34" s="715"/>
    </row>
    <row r="35" spans="2:133" ht="11.25" customHeight="1" x14ac:dyDescent="0.15">
      <c r="B35" s="677" t="s">
        <v>323</v>
      </c>
      <c r="C35" s="678"/>
      <c r="D35" s="678"/>
      <c r="E35" s="678"/>
      <c r="F35" s="678"/>
      <c r="G35" s="678"/>
      <c r="H35" s="678"/>
      <c r="I35" s="678"/>
      <c r="J35" s="678"/>
      <c r="K35" s="678"/>
      <c r="L35" s="678"/>
      <c r="M35" s="678"/>
      <c r="N35" s="678"/>
      <c r="O35" s="678"/>
      <c r="P35" s="678"/>
      <c r="Q35" s="679"/>
      <c r="R35" s="680">
        <v>2896920</v>
      </c>
      <c r="S35" s="681"/>
      <c r="T35" s="681"/>
      <c r="U35" s="681"/>
      <c r="V35" s="681"/>
      <c r="W35" s="681"/>
      <c r="X35" s="681"/>
      <c r="Y35" s="682"/>
      <c r="Z35" s="683">
        <v>9.5</v>
      </c>
      <c r="AA35" s="683"/>
      <c r="AB35" s="683"/>
      <c r="AC35" s="683"/>
      <c r="AD35" s="684" t="s">
        <v>127</v>
      </c>
      <c r="AE35" s="684"/>
      <c r="AF35" s="684"/>
      <c r="AG35" s="684"/>
      <c r="AH35" s="684"/>
      <c r="AI35" s="684"/>
      <c r="AJ35" s="684"/>
      <c r="AK35" s="684"/>
      <c r="AL35" s="685" t="s">
        <v>231</v>
      </c>
      <c r="AM35" s="686"/>
      <c r="AN35" s="686"/>
      <c r="AO35" s="687"/>
      <c r="AP35" s="234"/>
      <c r="AQ35" s="753" t="s">
        <v>324</v>
      </c>
      <c r="AR35" s="754"/>
      <c r="AS35" s="754"/>
      <c r="AT35" s="754"/>
      <c r="AU35" s="754"/>
      <c r="AV35" s="754"/>
      <c r="AW35" s="754"/>
      <c r="AX35" s="754"/>
      <c r="AY35" s="755"/>
      <c r="AZ35" s="669">
        <v>3887836</v>
      </c>
      <c r="BA35" s="670"/>
      <c r="BB35" s="670"/>
      <c r="BC35" s="670"/>
      <c r="BD35" s="670"/>
      <c r="BE35" s="670"/>
      <c r="BF35" s="756"/>
      <c r="BG35" s="691" t="s">
        <v>325</v>
      </c>
      <c r="BH35" s="692"/>
      <c r="BI35" s="692"/>
      <c r="BJ35" s="692"/>
      <c r="BK35" s="692"/>
      <c r="BL35" s="692"/>
      <c r="BM35" s="692"/>
      <c r="BN35" s="692"/>
      <c r="BO35" s="692"/>
      <c r="BP35" s="692"/>
      <c r="BQ35" s="692"/>
      <c r="BR35" s="692"/>
      <c r="BS35" s="692"/>
      <c r="BT35" s="692"/>
      <c r="BU35" s="693"/>
      <c r="BV35" s="669">
        <v>279321</v>
      </c>
      <c r="BW35" s="670"/>
      <c r="BX35" s="670"/>
      <c r="BY35" s="670"/>
      <c r="BZ35" s="670"/>
      <c r="CA35" s="670"/>
      <c r="CB35" s="756"/>
      <c r="CD35" s="695" t="s">
        <v>326</v>
      </c>
      <c r="CE35" s="696"/>
      <c r="CF35" s="696"/>
      <c r="CG35" s="696"/>
      <c r="CH35" s="696"/>
      <c r="CI35" s="696"/>
      <c r="CJ35" s="696"/>
      <c r="CK35" s="696"/>
      <c r="CL35" s="696"/>
      <c r="CM35" s="696"/>
      <c r="CN35" s="696"/>
      <c r="CO35" s="696"/>
      <c r="CP35" s="696"/>
      <c r="CQ35" s="697"/>
      <c r="CR35" s="680">
        <v>610966</v>
      </c>
      <c r="CS35" s="716"/>
      <c r="CT35" s="716"/>
      <c r="CU35" s="716"/>
      <c r="CV35" s="716"/>
      <c r="CW35" s="716"/>
      <c r="CX35" s="716"/>
      <c r="CY35" s="717"/>
      <c r="CZ35" s="685">
        <v>2</v>
      </c>
      <c r="DA35" s="714"/>
      <c r="DB35" s="714"/>
      <c r="DC35" s="718"/>
      <c r="DD35" s="689">
        <v>469567</v>
      </c>
      <c r="DE35" s="716"/>
      <c r="DF35" s="716"/>
      <c r="DG35" s="716"/>
      <c r="DH35" s="716"/>
      <c r="DI35" s="716"/>
      <c r="DJ35" s="716"/>
      <c r="DK35" s="717"/>
      <c r="DL35" s="689">
        <v>363319</v>
      </c>
      <c r="DM35" s="716"/>
      <c r="DN35" s="716"/>
      <c r="DO35" s="716"/>
      <c r="DP35" s="716"/>
      <c r="DQ35" s="716"/>
      <c r="DR35" s="716"/>
      <c r="DS35" s="716"/>
      <c r="DT35" s="716"/>
      <c r="DU35" s="716"/>
      <c r="DV35" s="717"/>
      <c r="DW35" s="685">
        <v>2.1</v>
      </c>
      <c r="DX35" s="714"/>
      <c r="DY35" s="714"/>
      <c r="DZ35" s="714"/>
      <c r="EA35" s="714"/>
      <c r="EB35" s="714"/>
      <c r="EC35" s="715"/>
    </row>
    <row r="36" spans="2:133" ht="11.25" customHeight="1" x14ac:dyDescent="0.15">
      <c r="B36" s="677" t="s">
        <v>327</v>
      </c>
      <c r="C36" s="678"/>
      <c r="D36" s="678"/>
      <c r="E36" s="678"/>
      <c r="F36" s="678"/>
      <c r="G36" s="678"/>
      <c r="H36" s="678"/>
      <c r="I36" s="678"/>
      <c r="J36" s="678"/>
      <c r="K36" s="678"/>
      <c r="L36" s="678"/>
      <c r="M36" s="678"/>
      <c r="N36" s="678"/>
      <c r="O36" s="678"/>
      <c r="P36" s="678"/>
      <c r="Q36" s="679"/>
      <c r="R36" s="680" t="s">
        <v>231</v>
      </c>
      <c r="S36" s="681"/>
      <c r="T36" s="681"/>
      <c r="U36" s="681"/>
      <c r="V36" s="681"/>
      <c r="W36" s="681"/>
      <c r="X36" s="681"/>
      <c r="Y36" s="682"/>
      <c r="Z36" s="683" t="s">
        <v>127</v>
      </c>
      <c r="AA36" s="683"/>
      <c r="AB36" s="683"/>
      <c r="AC36" s="683"/>
      <c r="AD36" s="684" t="s">
        <v>231</v>
      </c>
      <c r="AE36" s="684"/>
      <c r="AF36" s="684"/>
      <c r="AG36" s="684"/>
      <c r="AH36" s="684"/>
      <c r="AI36" s="684"/>
      <c r="AJ36" s="684"/>
      <c r="AK36" s="684"/>
      <c r="AL36" s="685" t="s">
        <v>231</v>
      </c>
      <c r="AM36" s="686"/>
      <c r="AN36" s="686"/>
      <c r="AO36" s="687"/>
      <c r="AQ36" s="757" t="s">
        <v>328</v>
      </c>
      <c r="AR36" s="758"/>
      <c r="AS36" s="758"/>
      <c r="AT36" s="758"/>
      <c r="AU36" s="758"/>
      <c r="AV36" s="758"/>
      <c r="AW36" s="758"/>
      <c r="AX36" s="758"/>
      <c r="AY36" s="759"/>
      <c r="AZ36" s="680">
        <v>965770</v>
      </c>
      <c r="BA36" s="681"/>
      <c r="BB36" s="681"/>
      <c r="BC36" s="681"/>
      <c r="BD36" s="716"/>
      <c r="BE36" s="716"/>
      <c r="BF36" s="739"/>
      <c r="BG36" s="695" t="s">
        <v>329</v>
      </c>
      <c r="BH36" s="696"/>
      <c r="BI36" s="696"/>
      <c r="BJ36" s="696"/>
      <c r="BK36" s="696"/>
      <c r="BL36" s="696"/>
      <c r="BM36" s="696"/>
      <c r="BN36" s="696"/>
      <c r="BO36" s="696"/>
      <c r="BP36" s="696"/>
      <c r="BQ36" s="696"/>
      <c r="BR36" s="696"/>
      <c r="BS36" s="696"/>
      <c r="BT36" s="696"/>
      <c r="BU36" s="697"/>
      <c r="BV36" s="680">
        <v>185861</v>
      </c>
      <c r="BW36" s="681"/>
      <c r="BX36" s="681"/>
      <c r="BY36" s="681"/>
      <c r="BZ36" s="681"/>
      <c r="CA36" s="681"/>
      <c r="CB36" s="690"/>
      <c r="CD36" s="695" t="s">
        <v>330</v>
      </c>
      <c r="CE36" s="696"/>
      <c r="CF36" s="696"/>
      <c r="CG36" s="696"/>
      <c r="CH36" s="696"/>
      <c r="CI36" s="696"/>
      <c r="CJ36" s="696"/>
      <c r="CK36" s="696"/>
      <c r="CL36" s="696"/>
      <c r="CM36" s="696"/>
      <c r="CN36" s="696"/>
      <c r="CO36" s="696"/>
      <c r="CP36" s="696"/>
      <c r="CQ36" s="697"/>
      <c r="CR36" s="680">
        <v>4277653</v>
      </c>
      <c r="CS36" s="681"/>
      <c r="CT36" s="681"/>
      <c r="CU36" s="681"/>
      <c r="CV36" s="681"/>
      <c r="CW36" s="681"/>
      <c r="CX36" s="681"/>
      <c r="CY36" s="682"/>
      <c r="CZ36" s="685">
        <v>14.3</v>
      </c>
      <c r="DA36" s="714"/>
      <c r="DB36" s="714"/>
      <c r="DC36" s="718"/>
      <c r="DD36" s="689">
        <v>3139780</v>
      </c>
      <c r="DE36" s="681"/>
      <c r="DF36" s="681"/>
      <c r="DG36" s="681"/>
      <c r="DH36" s="681"/>
      <c r="DI36" s="681"/>
      <c r="DJ36" s="681"/>
      <c r="DK36" s="682"/>
      <c r="DL36" s="689">
        <v>2922905</v>
      </c>
      <c r="DM36" s="681"/>
      <c r="DN36" s="681"/>
      <c r="DO36" s="681"/>
      <c r="DP36" s="681"/>
      <c r="DQ36" s="681"/>
      <c r="DR36" s="681"/>
      <c r="DS36" s="681"/>
      <c r="DT36" s="681"/>
      <c r="DU36" s="681"/>
      <c r="DV36" s="682"/>
      <c r="DW36" s="685">
        <v>17.100000000000001</v>
      </c>
      <c r="DX36" s="714"/>
      <c r="DY36" s="714"/>
      <c r="DZ36" s="714"/>
      <c r="EA36" s="714"/>
      <c r="EB36" s="714"/>
      <c r="EC36" s="715"/>
    </row>
    <row r="37" spans="2:133" ht="11.25" customHeight="1" x14ac:dyDescent="0.15">
      <c r="B37" s="677" t="s">
        <v>331</v>
      </c>
      <c r="C37" s="678"/>
      <c r="D37" s="678"/>
      <c r="E37" s="678"/>
      <c r="F37" s="678"/>
      <c r="G37" s="678"/>
      <c r="H37" s="678"/>
      <c r="I37" s="678"/>
      <c r="J37" s="678"/>
      <c r="K37" s="678"/>
      <c r="L37" s="678"/>
      <c r="M37" s="678"/>
      <c r="N37" s="678"/>
      <c r="O37" s="678"/>
      <c r="P37" s="678"/>
      <c r="Q37" s="679"/>
      <c r="R37" s="680">
        <v>746220</v>
      </c>
      <c r="S37" s="681"/>
      <c r="T37" s="681"/>
      <c r="U37" s="681"/>
      <c r="V37" s="681"/>
      <c r="W37" s="681"/>
      <c r="X37" s="681"/>
      <c r="Y37" s="682"/>
      <c r="Z37" s="683">
        <v>2.4</v>
      </c>
      <c r="AA37" s="683"/>
      <c r="AB37" s="683"/>
      <c r="AC37" s="683"/>
      <c r="AD37" s="684" t="s">
        <v>231</v>
      </c>
      <c r="AE37" s="684"/>
      <c r="AF37" s="684"/>
      <c r="AG37" s="684"/>
      <c r="AH37" s="684"/>
      <c r="AI37" s="684"/>
      <c r="AJ37" s="684"/>
      <c r="AK37" s="684"/>
      <c r="AL37" s="685" t="s">
        <v>127</v>
      </c>
      <c r="AM37" s="686"/>
      <c r="AN37" s="686"/>
      <c r="AO37" s="687"/>
      <c r="AQ37" s="757" t="s">
        <v>332</v>
      </c>
      <c r="AR37" s="758"/>
      <c r="AS37" s="758"/>
      <c r="AT37" s="758"/>
      <c r="AU37" s="758"/>
      <c r="AV37" s="758"/>
      <c r="AW37" s="758"/>
      <c r="AX37" s="758"/>
      <c r="AY37" s="759"/>
      <c r="AZ37" s="680">
        <v>396425</v>
      </c>
      <c r="BA37" s="681"/>
      <c r="BB37" s="681"/>
      <c r="BC37" s="681"/>
      <c r="BD37" s="716"/>
      <c r="BE37" s="716"/>
      <c r="BF37" s="739"/>
      <c r="BG37" s="695" t="s">
        <v>333</v>
      </c>
      <c r="BH37" s="696"/>
      <c r="BI37" s="696"/>
      <c r="BJ37" s="696"/>
      <c r="BK37" s="696"/>
      <c r="BL37" s="696"/>
      <c r="BM37" s="696"/>
      <c r="BN37" s="696"/>
      <c r="BO37" s="696"/>
      <c r="BP37" s="696"/>
      <c r="BQ37" s="696"/>
      <c r="BR37" s="696"/>
      <c r="BS37" s="696"/>
      <c r="BT37" s="696"/>
      <c r="BU37" s="697"/>
      <c r="BV37" s="680">
        <v>9291</v>
      </c>
      <c r="BW37" s="681"/>
      <c r="BX37" s="681"/>
      <c r="BY37" s="681"/>
      <c r="BZ37" s="681"/>
      <c r="CA37" s="681"/>
      <c r="CB37" s="690"/>
      <c r="CD37" s="695" t="s">
        <v>334</v>
      </c>
      <c r="CE37" s="696"/>
      <c r="CF37" s="696"/>
      <c r="CG37" s="696"/>
      <c r="CH37" s="696"/>
      <c r="CI37" s="696"/>
      <c r="CJ37" s="696"/>
      <c r="CK37" s="696"/>
      <c r="CL37" s="696"/>
      <c r="CM37" s="696"/>
      <c r="CN37" s="696"/>
      <c r="CO37" s="696"/>
      <c r="CP37" s="696"/>
      <c r="CQ37" s="697"/>
      <c r="CR37" s="680">
        <v>2230393</v>
      </c>
      <c r="CS37" s="716"/>
      <c r="CT37" s="716"/>
      <c r="CU37" s="716"/>
      <c r="CV37" s="716"/>
      <c r="CW37" s="716"/>
      <c r="CX37" s="716"/>
      <c r="CY37" s="717"/>
      <c r="CZ37" s="685">
        <v>7.5</v>
      </c>
      <c r="DA37" s="714"/>
      <c r="DB37" s="714"/>
      <c r="DC37" s="718"/>
      <c r="DD37" s="689">
        <v>1847593</v>
      </c>
      <c r="DE37" s="716"/>
      <c r="DF37" s="716"/>
      <c r="DG37" s="716"/>
      <c r="DH37" s="716"/>
      <c r="DI37" s="716"/>
      <c r="DJ37" s="716"/>
      <c r="DK37" s="717"/>
      <c r="DL37" s="689">
        <v>1847534</v>
      </c>
      <c r="DM37" s="716"/>
      <c r="DN37" s="716"/>
      <c r="DO37" s="716"/>
      <c r="DP37" s="716"/>
      <c r="DQ37" s="716"/>
      <c r="DR37" s="716"/>
      <c r="DS37" s="716"/>
      <c r="DT37" s="716"/>
      <c r="DU37" s="716"/>
      <c r="DV37" s="717"/>
      <c r="DW37" s="685">
        <v>10.8</v>
      </c>
      <c r="DX37" s="714"/>
      <c r="DY37" s="714"/>
      <c r="DZ37" s="714"/>
      <c r="EA37" s="714"/>
      <c r="EB37" s="714"/>
      <c r="EC37" s="715"/>
    </row>
    <row r="38" spans="2:133" ht="11.25" customHeight="1" x14ac:dyDescent="0.15">
      <c r="B38" s="725" t="s">
        <v>335</v>
      </c>
      <c r="C38" s="726"/>
      <c r="D38" s="726"/>
      <c r="E38" s="726"/>
      <c r="F38" s="726"/>
      <c r="G38" s="726"/>
      <c r="H38" s="726"/>
      <c r="I38" s="726"/>
      <c r="J38" s="726"/>
      <c r="K38" s="726"/>
      <c r="L38" s="726"/>
      <c r="M38" s="726"/>
      <c r="N38" s="726"/>
      <c r="O38" s="726"/>
      <c r="P38" s="726"/>
      <c r="Q38" s="727"/>
      <c r="R38" s="760">
        <v>30605695</v>
      </c>
      <c r="S38" s="761"/>
      <c r="T38" s="761"/>
      <c r="U38" s="761"/>
      <c r="V38" s="761"/>
      <c r="W38" s="761"/>
      <c r="X38" s="761"/>
      <c r="Y38" s="762"/>
      <c r="Z38" s="763">
        <v>100</v>
      </c>
      <c r="AA38" s="763"/>
      <c r="AB38" s="763"/>
      <c r="AC38" s="763"/>
      <c r="AD38" s="764">
        <v>16313584</v>
      </c>
      <c r="AE38" s="764"/>
      <c r="AF38" s="764"/>
      <c r="AG38" s="764"/>
      <c r="AH38" s="764"/>
      <c r="AI38" s="764"/>
      <c r="AJ38" s="764"/>
      <c r="AK38" s="764"/>
      <c r="AL38" s="765">
        <v>100</v>
      </c>
      <c r="AM38" s="751"/>
      <c r="AN38" s="751"/>
      <c r="AO38" s="766"/>
      <c r="AQ38" s="757" t="s">
        <v>336</v>
      </c>
      <c r="AR38" s="758"/>
      <c r="AS38" s="758"/>
      <c r="AT38" s="758"/>
      <c r="AU38" s="758"/>
      <c r="AV38" s="758"/>
      <c r="AW38" s="758"/>
      <c r="AX38" s="758"/>
      <c r="AY38" s="759"/>
      <c r="AZ38" s="680">
        <v>71722</v>
      </c>
      <c r="BA38" s="681"/>
      <c r="BB38" s="681"/>
      <c r="BC38" s="681"/>
      <c r="BD38" s="716"/>
      <c r="BE38" s="716"/>
      <c r="BF38" s="739"/>
      <c r="BG38" s="695" t="s">
        <v>337</v>
      </c>
      <c r="BH38" s="696"/>
      <c r="BI38" s="696"/>
      <c r="BJ38" s="696"/>
      <c r="BK38" s="696"/>
      <c r="BL38" s="696"/>
      <c r="BM38" s="696"/>
      <c r="BN38" s="696"/>
      <c r="BO38" s="696"/>
      <c r="BP38" s="696"/>
      <c r="BQ38" s="696"/>
      <c r="BR38" s="696"/>
      <c r="BS38" s="696"/>
      <c r="BT38" s="696"/>
      <c r="BU38" s="697"/>
      <c r="BV38" s="680">
        <v>14979</v>
      </c>
      <c r="BW38" s="681"/>
      <c r="BX38" s="681"/>
      <c r="BY38" s="681"/>
      <c r="BZ38" s="681"/>
      <c r="CA38" s="681"/>
      <c r="CB38" s="690"/>
      <c r="CD38" s="695" t="s">
        <v>338</v>
      </c>
      <c r="CE38" s="696"/>
      <c r="CF38" s="696"/>
      <c r="CG38" s="696"/>
      <c r="CH38" s="696"/>
      <c r="CI38" s="696"/>
      <c r="CJ38" s="696"/>
      <c r="CK38" s="696"/>
      <c r="CL38" s="696"/>
      <c r="CM38" s="696"/>
      <c r="CN38" s="696"/>
      <c r="CO38" s="696"/>
      <c r="CP38" s="696"/>
      <c r="CQ38" s="697"/>
      <c r="CR38" s="680">
        <v>2431038</v>
      </c>
      <c r="CS38" s="681"/>
      <c r="CT38" s="681"/>
      <c r="CU38" s="681"/>
      <c r="CV38" s="681"/>
      <c r="CW38" s="681"/>
      <c r="CX38" s="681"/>
      <c r="CY38" s="682"/>
      <c r="CZ38" s="685">
        <v>8.1</v>
      </c>
      <c r="DA38" s="714"/>
      <c r="DB38" s="714"/>
      <c r="DC38" s="718"/>
      <c r="DD38" s="689">
        <v>1930490</v>
      </c>
      <c r="DE38" s="681"/>
      <c r="DF38" s="681"/>
      <c r="DG38" s="681"/>
      <c r="DH38" s="681"/>
      <c r="DI38" s="681"/>
      <c r="DJ38" s="681"/>
      <c r="DK38" s="682"/>
      <c r="DL38" s="689">
        <v>1825459</v>
      </c>
      <c r="DM38" s="681"/>
      <c r="DN38" s="681"/>
      <c r="DO38" s="681"/>
      <c r="DP38" s="681"/>
      <c r="DQ38" s="681"/>
      <c r="DR38" s="681"/>
      <c r="DS38" s="681"/>
      <c r="DT38" s="681"/>
      <c r="DU38" s="681"/>
      <c r="DV38" s="682"/>
      <c r="DW38" s="685">
        <v>10.7</v>
      </c>
      <c r="DX38" s="714"/>
      <c r="DY38" s="714"/>
      <c r="DZ38" s="714"/>
      <c r="EA38" s="714"/>
      <c r="EB38" s="714"/>
      <c r="EC38" s="715"/>
    </row>
    <row r="39" spans="2:133" ht="11.25" customHeight="1" x14ac:dyDescent="0.15">
      <c r="AQ39" s="757" t="s">
        <v>339</v>
      </c>
      <c r="AR39" s="758"/>
      <c r="AS39" s="758"/>
      <c r="AT39" s="758"/>
      <c r="AU39" s="758"/>
      <c r="AV39" s="758"/>
      <c r="AW39" s="758"/>
      <c r="AX39" s="758"/>
      <c r="AY39" s="759"/>
      <c r="AZ39" s="680">
        <v>22881</v>
      </c>
      <c r="BA39" s="681"/>
      <c r="BB39" s="681"/>
      <c r="BC39" s="681"/>
      <c r="BD39" s="716"/>
      <c r="BE39" s="716"/>
      <c r="BF39" s="739"/>
      <c r="BG39" s="771" t="s">
        <v>340</v>
      </c>
      <c r="BH39" s="772"/>
      <c r="BI39" s="772"/>
      <c r="BJ39" s="772"/>
      <c r="BK39" s="772"/>
      <c r="BL39" s="235"/>
      <c r="BM39" s="696" t="s">
        <v>341</v>
      </c>
      <c r="BN39" s="696"/>
      <c r="BO39" s="696"/>
      <c r="BP39" s="696"/>
      <c r="BQ39" s="696"/>
      <c r="BR39" s="696"/>
      <c r="BS39" s="696"/>
      <c r="BT39" s="696"/>
      <c r="BU39" s="697"/>
      <c r="BV39" s="680">
        <v>92</v>
      </c>
      <c r="BW39" s="681"/>
      <c r="BX39" s="681"/>
      <c r="BY39" s="681"/>
      <c r="BZ39" s="681"/>
      <c r="CA39" s="681"/>
      <c r="CB39" s="690"/>
      <c r="CD39" s="695" t="s">
        <v>342</v>
      </c>
      <c r="CE39" s="696"/>
      <c r="CF39" s="696"/>
      <c r="CG39" s="696"/>
      <c r="CH39" s="696"/>
      <c r="CI39" s="696"/>
      <c r="CJ39" s="696"/>
      <c r="CK39" s="696"/>
      <c r="CL39" s="696"/>
      <c r="CM39" s="696"/>
      <c r="CN39" s="696"/>
      <c r="CO39" s="696"/>
      <c r="CP39" s="696"/>
      <c r="CQ39" s="697"/>
      <c r="CR39" s="680">
        <v>242471</v>
      </c>
      <c r="CS39" s="716"/>
      <c r="CT39" s="716"/>
      <c r="CU39" s="716"/>
      <c r="CV39" s="716"/>
      <c r="CW39" s="716"/>
      <c r="CX39" s="716"/>
      <c r="CY39" s="717"/>
      <c r="CZ39" s="685">
        <v>0.8</v>
      </c>
      <c r="DA39" s="714"/>
      <c r="DB39" s="714"/>
      <c r="DC39" s="718"/>
      <c r="DD39" s="689">
        <v>407</v>
      </c>
      <c r="DE39" s="716"/>
      <c r="DF39" s="716"/>
      <c r="DG39" s="716"/>
      <c r="DH39" s="716"/>
      <c r="DI39" s="716"/>
      <c r="DJ39" s="716"/>
      <c r="DK39" s="717"/>
      <c r="DL39" s="689" t="s">
        <v>231</v>
      </c>
      <c r="DM39" s="716"/>
      <c r="DN39" s="716"/>
      <c r="DO39" s="716"/>
      <c r="DP39" s="716"/>
      <c r="DQ39" s="716"/>
      <c r="DR39" s="716"/>
      <c r="DS39" s="716"/>
      <c r="DT39" s="716"/>
      <c r="DU39" s="716"/>
      <c r="DV39" s="717"/>
      <c r="DW39" s="685" t="s">
        <v>231</v>
      </c>
      <c r="DX39" s="714"/>
      <c r="DY39" s="714"/>
      <c r="DZ39" s="714"/>
      <c r="EA39" s="714"/>
      <c r="EB39" s="714"/>
      <c r="EC39" s="715"/>
    </row>
    <row r="40" spans="2:133" ht="11.25" customHeight="1" x14ac:dyDescent="0.15">
      <c r="AQ40" s="757" t="s">
        <v>343</v>
      </c>
      <c r="AR40" s="758"/>
      <c r="AS40" s="758"/>
      <c r="AT40" s="758"/>
      <c r="AU40" s="758"/>
      <c r="AV40" s="758"/>
      <c r="AW40" s="758"/>
      <c r="AX40" s="758"/>
      <c r="AY40" s="759"/>
      <c r="AZ40" s="680">
        <v>732005</v>
      </c>
      <c r="BA40" s="681"/>
      <c r="BB40" s="681"/>
      <c r="BC40" s="681"/>
      <c r="BD40" s="716"/>
      <c r="BE40" s="716"/>
      <c r="BF40" s="739"/>
      <c r="BG40" s="771"/>
      <c r="BH40" s="772"/>
      <c r="BI40" s="772"/>
      <c r="BJ40" s="772"/>
      <c r="BK40" s="772"/>
      <c r="BL40" s="235"/>
      <c r="BM40" s="696" t="s">
        <v>344</v>
      </c>
      <c r="BN40" s="696"/>
      <c r="BO40" s="696"/>
      <c r="BP40" s="696"/>
      <c r="BQ40" s="696"/>
      <c r="BR40" s="696"/>
      <c r="BS40" s="696"/>
      <c r="BT40" s="696"/>
      <c r="BU40" s="697"/>
      <c r="BV40" s="680" t="s">
        <v>127</v>
      </c>
      <c r="BW40" s="681"/>
      <c r="BX40" s="681"/>
      <c r="BY40" s="681"/>
      <c r="BZ40" s="681"/>
      <c r="CA40" s="681"/>
      <c r="CB40" s="690"/>
      <c r="CD40" s="695" t="s">
        <v>345</v>
      </c>
      <c r="CE40" s="696"/>
      <c r="CF40" s="696"/>
      <c r="CG40" s="696"/>
      <c r="CH40" s="696"/>
      <c r="CI40" s="696"/>
      <c r="CJ40" s="696"/>
      <c r="CK40" s="696"/>
      <c r="CL40" s="696"/>
      <c r="CM40" s="696"/>
      <c r="CN40" s="696"/>
      <c r="CO40" s="696"/>
      <c r="CP40" s="696"/>
      <c r="CQ40" s="697"/>
      <c r="CR40" s="680">
        <v>368417</v>
      </c>
      <c r="CS40" s="681"/>
      <c r="CT40" s="681"/>
      <c r="CU40" s="681"/>
      <c r="CV40" s="681"/>
      <c r="CW40" s="681"/>
      <c r="CX40" s="681"/>
      <c r="CY40" s="682"/>
      <c r="CZ40" s="685">
        <v>1.2</v>
      </c>
      <c r="DA40" s="714"/>
      <c r="DB40" s="714"/>
      <c r="DC40" s="718"/>
      <c r="DD40" s="689">
        <v>314481</v>
      </c>
      <c r="DE40" s="681"/>
      <c r="DF40" s="681"/>
      <c r="DG40" s="681"/>
      <c r="DH40" s="681"/>
      <c r="DI40" s="681"/>
      <c r="DJ40" s="681"/>
      <c r="DK40" s="682"/>
      <c r="DL40" s="689" t="s">
        <v>127</v>
      </c>
      <c r="DM40" s="681"/>
      <c r="DN40" s="681"/>
      <c r="DO40" s="681"/>
      <c r="DP40" s="681"/>
      <c r="DQ40" s="681"/>
      <c r="DR40" s="681"/>
      <c r="DS40" s="681"/>
      <c r="DT40" s="681"/>
      <c r="DU40" s="681"/>
      <c r="DV40" s="682"/>
      <c r="DW40" s="685" t="s">
        <v>127</v>
      </c>
      <c r="DX40" s="714"/>
      <c r="DY40" s="714"/>
      <c r="DZ40" s="714"/>
      <c r="EA40" s="714"/>
      <c r="EB40" s="714"/>
      <c r="EC40" s="715"/>
    </row>
    <row r="41" spans="2:133" ht="11.25" customHeight="1" x14ac:dyDescent="0.15">
      <c r="AQ41" s="767" t="s">
        <v>346</v>
      </c>
      <c r="AR41" s="768"/>
      <c r="AS41" s="768"/>
      <c r="AT41" s="768"/>
      <c r="AU41" s="768"/>
      <c r="AV41" s="768"/>
      <c r="AW41" s="768"/>
      <c r="AX41" s="768"/>
      <c r="AY41" s="769"/>
      <c r="AZ41" s="760">
        <v>1699033</v>
      </c>
      <c r="BA41" s="761"/>
      <c r="BB41" s="761"/>
      <c r="BC41" s="761"/>
      <c r="BD41" s="750"/>
      <c r="BE41" s="750"/>
      <c r="BF41" s="752"/>
      <c r="BG41" s="773"/>
      <c r="BH41" s="774"/>
      <c r="BI41" s="774"/>
      <c r="BJ41" s="774"/>
      <c r="BK41" s="774"/>
      <c r="BL41" s="236"/>
      <c r="BM41" s="705" t="s">
        <v>347</v>
      </c>
      <c r="BN41" s="705"/>
      <c r="BO41" s="705"/>
      <c r="BP41" s="705"/>
      <c r="BQ41" s="705"/>
      <c r="BR41" s="705"/>
      <c r="BS41" s="705"/>
      <c r="BT41" s="705"/>
      <c r="BU41" s="706"/>
      <c r="BV41" s="760">
        <v>278</v>
      </c>
      <c r="BW41" s="761"/>
      <c r="BX41" s="761"/>
      <c r="BY41" s="761"/>
      <c r="BZ41" s="761"/>
      <c r="CA41" s="761"/>
      <c r="CB41" s="770"/>
      <c r="CD41" s="695" t="s">
        <v>348</v>
      </c>
      <c r="CE41" s="696"/>
      <c r="CF41" s="696"/>
      <c r="CG41" s="696"/>
      <c r="CH41" s="696"/>
      <c r="CI41" s="696"/>
      <c r="CJ41" s="696"/>
      <c r="CK41" s="696"/>
      <c r="CL41" s="696"/>
      <c r="CM41" s="696"/>
      <c r="CN41" s="696"/>
      <c r="CO41" s="696"/>
      <c r="CP41" s="696"/>
      <c r="CQ41" s="697"/>
      <c r="CR41" s="680" t="s">
        <v>231</v>
      </c>
      <c r="CS41" s="716"/>
      <c r="CT41" s="716"/>
      <c r="CU41" s="716"/>
      <c r="CV41" s="716"/>
      <c r="CW41" s="716"/>
      <c r="CX41" s="716"/>
      <c r="CY41" s="717"/>
      <c r="CZ41" s="685" t="s">
        <v>127</v>
      </c>
      <c r="DA41" s="714"/>
      <c r="DB41" s="714"/>
      <c r="DC41" s="718"/>
      <c r="DD41" s="689" t="s">
        <v>314</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7" t="s">
        <v>350</v>
      </c>
      <c r="CE42" s="678"/>
      <c r="CF42" s="678"/>
      <c r="CG42" s="678"/>
      <c r="CH42" s="678"/>
      <c r="CI42" s="678"/>
      <c r="CJ42" s="678"/>
      <c r="CK42" s="678"/>
      <c r="CL42" s="678"/>
      <c r="CM42" s="678"/>
      <c r="CN42" s="678"/>
      <c r="CO42" s="678"/>
      <c r="CP42" s="678"/>
      <c r="CQ42" s="679"/>
      <c r="CR42" s="680">
        <v>3060065</v>
      </c>
      <c r="CS42" s="681"/>
      <c r="CT42" s="681"/>
      <c r="CU42" s="681"/>
      <c r="CV42" s="681"/>
      <c r="CW42" s="681"/>
      <c r="CX42" s="681"/>
      <c r="CY42" s="682"/>
      <c r="CZ42" s="685">
        <v>10.199999999999999</v>
      </c>
      <c r="DA42" s="686"/>
      <c r="DB42" s="686"/>
      <c r="DC42" s="781"/>
      <c r="DD42" s="689">
        <v>336599</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7" t="s">
        <v>352</v>
      </c>
      <c r="CE43" s="678"/>
      <c r="CF43" s="678"/>
      <c r="CG43" s="678"/>
      <c r="CH43" s="678"/>
      <c r="CI43" s="678"/>
      <c r="CJ43" s="678"/>
      <c r="CK43" s="678"/>
      <c r="CL43" s="678"/>
      <c r="CM43" s="678"/>
      <c r="CN43" s="678"/>
      <c r="CO43" s="678"/>
      <c r="CP43" s="678"/>
      <c r="CQ43" s="679"/>
      <c r="CR43" s="680">
        <v>157019</v>
      </c>
      <c r="CS43" s="716"/>
      <c r="CT43" s="716"/>
      <c r="CU43" s="716"/>
      <c r="CV43" s="716"/>
      <c r="CW43" s="716"/>
      <c r="CX43" s="716"/>
      <c r="CY43" s="717"/>
      <c r="CZ43" s="685">
        <v>0.5</v>
      </c>
      <c r="DA43" s="714"/>
      <c r="DB43" s="714"/>
      <c r="DC43" s="718"/>
      <c r="DD43" s="689">
        <v>157019</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15">
      <c r="B44" s="240" t="s">
        <v>353</v>
      </c>
      <c r="CD44" s="792" t="s">
        <v>303</v>
      </c>
      <c r="CE44" s="793"/>
      <c r="CF44" s="677" t="s">
        <v>354</v>
      </c>
      <c r="CG44" s="678"/>
      <c r="CH44" s="678"/>
      <c r="CI44" s="678"/>
      <c r="CJ44" s="678"/>
      <c r="CK44" s="678"/>
      <c r="CL44" s="678"/>
      <c r="CM44" s="678"/>
      <c r="CN44" s="678"/>
      <c r="CO44" s="678"/>
      <c r="CP44" s="678"/>
      <c r="CQ44" s="679"/>
      <c r="CR44" s="680">
        <v>3052797</v>
      </c>
      <c r="CS44" s="681"/>
      <c r="CT44" s="681"/>
      <c r="CU44" s="681"/>
      <c r="CV44" s="681"/>
      <c r="CW44" s="681"/>
      <c r="CX44" s="681"/>
      <c r="CY44" s="682"/>
      <c r="CZ44" s="685">
        <v>10.199999999999999</v>
      </c>
      <c r="DA44" s="686"/>
      <c r="DB44" s="686"/>
      <c r="DC44" s="781"/>
      <c r="DD44" s="689">
        <v>329331</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15">
      <c r="CD45" s="794"/>
      <c r="CE45" s="795"/>
      <c r="CF45" s="677" t="s">
        <v>355</v>
      </c>
      <c r="CG45" s="678"/>
      <c r="CH45" s="678"/>
      <c r="CI45" s="678"/>
      <c r="CJ45" s="678"/>
      <c r="CK45" s="678"/>
      <c r="CL45" s="678"/>
      <c r="CM45" s="678"/>
      <c r="CN45" s="678"/>
      <c r="CO45" s="678"/>
      <c r="CP45" s="678"/>
      <c r="CQ45" s="679"/>
      <c r="CR45" s="680">
        <v>1460624</v>
      </c>
      <c r="CS45" s="716"/>
      <c r="CT45" s="716"/>
      <c r="CU45" s="716"/>
      <c r="CV45" s="716"/>
      <c r="CW45" s="716"/>
      <c r="CX45" s="716"/>
      <c r="CY45" s="717"/>
      <c r="CZ45" s="685">
        <v>4.9000000000000004</v>
      </c>
      <c r="DA45" s="714"/>
      <c r="DB45" s="714"/>
      <c r="DC45" s="718"/>
      <c r="DD45" s="689">
        <v>16396</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15">
      <c r="CD46" s="794"/>
      <c r="CE46" s="795"/>
      <c r="CF46" s="677" t="s">
        <v>356</v>
      </c>
      <c r="CG46" s="678"/>
      <c r="CH46" s="678"/>
      <c r="CI46" s="678"/>
      <c r="CJ46" s="678"/>
      <c r="CK46" s="678"/>
      <c r="CL46" s="678"/>
      <c r="CM46" s="678"/>
      <c r="CN46" s="678"/>
      <c r="CO46" s="678"/>
      <c r="CP46" s="678"/>
      <c r="CQ46" s="679"/>
      <c r="CR46" s="680">
        <v>1533257</v>
      </c>
      <c r="CS46" s="681"/>
      <c r="CT46" s="681"/>
      <c r="CU46" s="681"/>
      <c r="CV46" s="681"/>
      <c r="CW46" s="681"/>
      <c r="CX46" s="681"/>
      <c r="CY46" s="682"/>
      <c r="CZ46" s="685">
        <v>5.0999999999999996</v>
      </c>
      <c r="DA46" s="686"/>
      <c r="DB46" s="686"/>
      <c r="DC46" s="781"/>
      <c r="DD46" s="689">
        <v>310119</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15">
      <c r="CD47" s="794"/>
      <c r="CE47" s="795"/>
      <c r="CF47" s="677" t="s">
        <v>357</v>
      </c>
      <c r="CG47" s="678"/>
      <c r="CH47" s="678"/>
      <c r="CI47" s="678"/>
      <c r="CJ47" s="678"/>
      <c r="CK47" s="678"/>
      <c r="CL47" s="678"/>
      <c r="CM47" s="678"/>
      <c r="CN47" s="678"/>
      <c r="CO47" s="678"/>
      <c r="CP47" s="678"/>
      <c r="CQ47" s="679"/>
      <c r="CR47" s="680">
        <v>7268</v>
      </c>
      <c r="CS47" s="716"/>
      <c r="CT47" s="716"/>
      <c r="CU47" s="716"/>
      <c r="CV47" s="716"/>
      <c r="CW47" s="716"/>
      <c r="CX47" s="716"/>
      <c r="CY47" s="717"/>
      <c r="CZ47" s="685">
        <v>0</v>
      </c>
      <c r="DA47" s="714"/>
      <c r="DB47" s="714"/>
      <c r="DC47" s="718"/>
      <c r="DD47" s="689">
        <v>7268</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x14ac:dyDescent="0.15">
      <c r="CD48" s="796"/>
      <c r="CE48" s="797"/>
      <c r="CF48" s="677" t="s">
        <v>358</v>
      </c>
      <c r="CG48" s="678"/>
      <c r="CH48" s="678"/>
      <c r="CI48" s="678"/>
      <c r="CJ48" s="678"/>
      <c r="CK48" s="678"/>
      <c r="CL48" s="678"/>
      <c r="CM48" s="678"/>
      <c r="CN48" s="678"/>
      <c r="CO48" s="678"/>
      <c r="CP48" s="678"/>
      <c r="CQ48" s="679"/>
      <c r="CR48" s="680" t="s">
        <v>314</v>
      </c>
      <c r="CS48" s="681"/>
      <c r="CT48" s="681"/>
      <c r="CU48" s="681"/>
      <c r="CV48" s="681"/>
      <c r="CW48" s="681"/>
      <c r="CX48" s="681"/>
      <c r="CY48" s="682"/>
      <c r="CZ48" s="685" t="s">
        <v>231</v>
      </c>
      <c r="DA48" s="686"/>
      <c r="DB48" s="686"/>
      <c r="DC48" s="781"/>
      <c r="DD48" s="689" t="s">
        <v>127</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15">
      <c r="CD49" s="725" t="s">
        <v>359</v>
      </c>
      <c r="CE49" s="726"/>
      <c r="CF49" s="726"/>
      <c r="CG49" s="726"/>
      <c r="CH49" s="726"/>
      <c r="CI49" s="726"/>
      <c r="CJ49" s="726"/>
      <c r="CK49" s="726"/>
      <c r="CL49" s="726"/>
      <c r="CM49" s="726"/>
      <c r="CN49" s="726"/>
      <c r="CO49" s="726"/>
      <c r="CP49" s="726"/>
      <c r="CQ49" s="727"/>
      <c r="CR49" s="760">
        <v>29861170</v>
      </c>
      <c r="CS49" s="750"/>
      <c r="CT49" s="750"/>
      <c r="CU49" s="750"/>
      <c r="CV49" s="750"/>
      <c r="CW49" s="750"/>
      <c r="CX49" s="750"/>
      <c r="CY49" s="782"/>
      <c r="CZ49" s="765">
        <v>100</v>
      </c>
      <c r="DA49" s="783"/>
      <c r="DB49" s="783"/>
      <c r="DC49" s="784"/>
      <c r="DD49" s="785">
        <v>18516344</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x14ac:dyDescent="0.15"/>
    <row r="51" spans="82:133" hidden="1" x14ac:dyDescent="0.15"/>
    <row r="52" spans="82:133" hidden="1" x14ac:dyDescent="0.15"/>
    <row r="53" spans="82:133" hidden="1" x14ac:dyDescent="0.15"/>
  </sheetData>
  <sheetProtection algorithmName="SHA-512" hashValue="behBFEL3D71kMmSWkiTi14U8xHk0/0s1NolB9TjFWYeV0gTLZSzs8rEeEaIwcOMz6gI0xuJpe8nkpW1HRDPglA==" saltValue="MFL9/O8pUlbRV212hc76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7" t="s">
        <v>361</v>
      </c>
      <c r="DK2" s="828"/>
      <c r="DL2" s="828"/>
      <c r="DM2" s="828"/>
      <c r="DN2" s="828"/>
      <c r="DO2" s="829"/>
      <c r="DP2" s="249"/>
      <c r="DQ2" s="827" t="s">
        <v>362</v>
      </c>
      <c r="DR2" s="828"/>
      <c r="DS2" s="828"/>
      <c r="DT2" s="828"/>
      <c r="DU2" s="828"/>
      <c r="DV2" s="828"/>
      <c r="DW2" s="828"/>
      <c r="DX2" s="828"/>
      <c r="DY2" s="828"/>
      <c r="DZ2" s="82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0" t="s">
        <v>363</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1" t="s">
        <v>365</v>
      </c>
      <c r="B5" s="822"/>
      <c r="C5" s="822"/>
      <c r="D5" s="822"/>
      <c r="E5" s="822"/>
      <c r="F5" s="822"/>
      <c r="G5" s="822"/>
      <c r="H5" s="822"/>
      <c r="I5" s="822"/>
      <c r="J5" s="822"/>
      <c r="K5" s="822"/>
      <c r="L5" s="822"/>
      <c r="M5" s="822"/>
      <c r="N5" s="822"/>
      <c r="O5" s="822"/>
      <c r="P5" s="823"/>
      <c r="Q5" s="798" t="s">
        <v>366</v>
      </c>
      <c r="R5" s="799"/>
      <c r="S5" s="799"/>
      <c r="T5" s="799"/>
      <c r="U5" s="800"/>
      <c r="V5" s="798" t="s">
        <v>367</v>
      </c>
      <c r="W5" s="799"/>
      <c r="X5" s="799"/>
      <c r="Y5" s="799"/>
      <c r="Z5" s="800"/>
      <c r="AA5" s="798" t="s">
        <v>368</v>
      </c>
      <c r="AB5" s="799"/>
      <c r="AC5" s="799"/>
      <c r="AD5" s="799"/>
      <c r="AE5" s="799"/>
      <c r="AF5" s="831" t="s">
        <v>369</v>
      </c>
      <c r="AG5" s="799"/>
      <c r="AH5" s="799"/>
      <c r="AI5" s="799"/>
      <c r="AJ5" s="810"/>
      <c r="AK5" s="799" t="s">
        <v>370</v>
      </c>
      <c r="AL5" s="799"/>
      <c r="AM5" s="799"/>
      <c r="AN5" s="799"/>
      <c r="AO5" s="800"/>
      <c r="AP5" s="798" t="s">
        <v>371</v>
      </c>
      <c r="AQ5" s="799"/>
      <c r="AR5" s="799"/>
      <c r="AS5" s="799"/>
      <c r="AT5" s="800"/>
      <c r="AU5" s="798" t="s">
        <v>372</v>
      </c>
      <c r="AV5" s="799"/>
      <c r="AW5" s="799"/>
      <c r="AX5" s="799"/>
      <c r="AY5" s="810"/>
      <c r="AZ5" s="256"/>
      <c r="BA5" s="256"/>
      <c r="BB5" s="256"/>
      <c r="BC5" s="256"/>
      <c r="BD5" s="256"/>
      <c r="BE5" s="257"/>
      <c r="BF5" s="257"/>
      <c r="BG5" s="257"/>
      <c r="BH5" s="257"/>
      <c r="BI5" s="257"/>
      <c r="BJ5" s="257"/>
      <c r="BK5" s="257"/>
      <c r="BL5" s="257"/>
      <c r="BM5" s="257"/>
      <c r="BN5" s="257"/>
      <c r="BO5" s="257"/>
      <c r="BP5" s="257"/>
      <c r="BQ5" s="821" t="s">
        <v>373</v>
      </c>
      <c r="BR5" s="822"/>
      <c r="BS5" s="822"/>
      <c r="BT5" s="822"/>
      <c r="BU5" s="822"/>
      <c r="BV5" s="822"/>
      <c r="BW5" s="822"/>
      <c r="BX5" s="822"/>
      <c r="BY5" s="822"/>
      <c r="BZ5" s="822"/>
      <c r="CA5" s="822"/>
      <c r="CB5" s="822"/>
      <c r="CC5" s="822"/>
      <c r="CD5" s="822"/>
      <c r="CE5" s="822"/>
      <c r="CF5" s="822"/>
      <c r="CG5" s="823"/>
      <c r="CH5" s="798" t="s">
        <v>374</v>
      </c>
      <c r="CI5" s="799"/>
      <c r="CJ5" s="799"/>
      <c r="CK5" s="799"/>
      <c r="CL5" s="800"/>
      <c r="CM5" s="798" t="s">
        <v>375</v>
      </c>
      <c r="CN5" s="799"/>
      <c r="CO5" s="799"/>
      <c r="CP5" s="799"/>
      <c r="CQ5" s="800"/>
      <c r="CR5" s="798" t="s">
        <v>376</v>
      </c>
      <c r="CS5" s="799"/>
      <c r="CT5" s="799"/>
      <c r="CU5" s="799"/>
      <c r="CV5" s="800"/>
      <c r="CW5" s="798" t="s">
        <v>377</v>
      </c>
      <c r="CX5" s="799"/>
      <c r="CY5" s="799"/>
      <c r="CZ5" s="799"/>
      <c r="DA5" s="800"/>
      <c r="DB5" s="798" t="s">
        <v>378</v>
      </c>
      <c r="DC5" s="799"/>
      <c r="DD5" s="799"/>
      <c r="DE5" s="799"/>
      <c r="DF5" s="800"/>
      <c r="DG5" s="804" t="s">
        <v>379</v>
      </c>
      <c r="DH5" s="805"/>
      <c r="DI5" s="805"/>
      <c r="DJ5" s="805"/>
      <c r="DK5" s="806"/>
      <c r="DL5" s="804" t="s">
        <v>380</v>
      </c>
      <c r="DM5" s="805"/>
      <c r="DN5" s="805"/>
      <c r="DO5" s="805"/>
      <c r="DP5" s="806"/>
      <c r="DQ5" s="798" t="s">
        <v>381</v>
      </c>
      <c r="DR5" s="799"/>
      <c r="DS5" s="799"/>
      <c r="DT5" s="799"/>
      <c r="DU5" s="800"/>
      <c r="DV5" s="798" t="s">
        <v>372</v>
      </c>
      <c r="DW5" s="799"/>
      <c r="DX5" s="799"/>
      <c r="DY5" s="799"/>
      <c r="DZ5" s="810"/>
      <c r="EA5" s="254"/>
    </row>
    <row r="6" spans="1:131" s="255"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4"/>
    </row>
    <row r="7" spans="1:131" s="255" customFormat="1" ht="26.25" customHeight="1" thickTop="1" x14ac:dyDescent="0.15">
      <c r="A7" s="258">
        <v>1</v>
      </c>
      <c r="B7" s="812" t="s">
        <v>382</v>
      </c>
      <c r="C7" s="813"/>
      <c r="D7" s="813"/>
      <c r="E7" s="813"/>
      <c r="F7" s="813"/>
      <c r="G7" s="813"/>
      <c r="H7" s="813"/>
      <c r="I7" s="813"/>
      <c r="J7" s="813"/>
      <c r="K7" s="813"/>
      <c r="L7" s="813"/>
      <c r="M7" s="813"/>
      <c r="N7" s="813"/>
      <c r="O7" s="813"/>
      <c r="P7" s="814"/>
      <c r="Q7" s="815">
        <v>30566</v>
      </c>
      <c r="R7" s="816"/>
      <c r="S7" s="816"/>
      <c r="T7" s="816"/>
      <c r="U7" s="816"/>
      <c r="V7" s="816">
        <v>29837</v>
      </c>
      <c r="W7" s="816"/>
      <c r="X7" s="816"/>
      <c r="Y7" s="816"/>
      <c r="Z7" s="816"/>
      <c r="AA7" s="816">
        <v>729</v>
      </c>
      <c r="AB7" s="816"/>
      <c r="AC7" s="816"/>
      <c r="AD7" s="816"/>
      <c r="AE7" s="817"/>
      <c r="AF7" s="818">
        <v>631</v>
      </c>
      <c r="AG7" s="819"/>
      <c r="AH7" s="819"/>
      <c r="AI7" s="819"/>
      <c r="AJ7" s="820"/>
      <c r="AK7" s="849">
        <v>985</v>
      </c>
      <c r="AL7" s="850"/>
      <c r="AM7" s="850"/>
      <c r="AN7" s="850"/>
      <c r="AO7" s="850"/>
      <c r="AP7" s="850">
        <v>53997</v>
      </c>
      <c r="AQ7" s="850"/>
      <c r="AR7" s="850"/>
      <c r="AS7" s="850"/>
      <c r="AT7" s="850"/>
      <c r="AU7" s="851"/>
      <c r="AV7" s="851"/>
      <c r="AW7" s="851"/>
      <c r="AX7" s="851"/>
      <c r="AY7" s="852"/>
      <c r="AZ7" s="252"/>
      <c r="BA7" s="252"/>
      <c r="BB7" s="252"/>
      <c r="BC7" s="252"/>
      <c r="BD7" s="252"/>
      <c r="BE7" s="253"/>
      <c r="BF7" s="253"/>
      <c r="BG7" s="253"/>
      <c r="BH7" s="253"/>
      <c r="BI7" s="253"/>
      <c r="BJ7" s="253"/>
      <c r="BK7" s="253"/>
      <c r="BL7" s="253"/>
      <c r="BM7" s="253"/>
      <c r="BN7" s="253"/>
      <c r="BO7" s="253"/>
      <c r="BP7" s="253"/>
      <c r="BQ7" s="259">
        <v>1</v>
      </c>
      <c r="BR7" s="260"/>
      <c r="BS7" s="853" t="s">
        <v>596</v>
      </c>
      <c r="BT7" s="854"/>
      <c r="BU7" s="854"/>
      <c r="BV7" s="854"/>
      <c r="BW7" s="854"/>
      <c r="BX7" s="854"/>
      <c r="BY7" s="854"/>
      <c r="BZ7" s="854"/>
      <c r="CA7" s="854"/>
      <c r="CB7" s="854"/>
      <c r="CC7" s="854"/>
      <c r="CD7" s="854"/>
      <c r="CE7" s="854"/>
      <c r="CF7" s="854"/>
      <c r="CG7" s="855"/>
      <c r="CH7" s="846">
        <v>-6</v>
      </c>
      <c r="CI7" s="847"/>
      <c r="CJ7" s="847"/>
      <c r="CK7" s="847"/>
      <c r="CL7" s="848"/>
      <c r="CM7" s="846">
        <v>70</v>
      </c>
      <c r="CN7" s="847"/>
      <c r="CO7" s="847"/>
      <c r="CP7" s="847"/>
      <c r="CQ7" s="848"/>
      <c r="CR7" s="846">
        <v>29</v>
      </c>
      <c r="CS7" s="847"/>
      <c r="CT7" s="847"/>
      <c r="CU7" s="847"/>
      <c r="CV7" s="848"/>
      <c r="CW7" s="846">
        <v>3</v>
      </c>
      <c r="CX7" s="847"/>
      <c r="CY7" s="847"/>
      <c r="CZ7" s="847"/>
      <c r="DA7" s="848"/>
      <c r="DB7" s="846" t="s">
        <v>595</v>
      </c>
      <c r="DC7" s="847"/>
      <c r="DD7" s="847"/>
      <c r="DE7" s="847"/>
      <c r="DF7" s="848"/>
      <c r="DG7" s="846" t="s">
        <v>579</v>
      </c>
      <c r="DH7" s="847"/>
      <c r="DI7" s="847"/>
      <c r="DJ7" s="847"/>
      <c r="DK7" s="848"/>
      <c r="DL7" s="846" t="s">
        <v>598</v>
      </c>
      <c r="DM7" s="847"/>
      <c r="DN7" s="847"/>
      <c r="DO7" s="847"/>
      <c r="DP7" s="848"/>
      <c r="DQ7" s="846" t="s">
        <v>595</v>
      </c>
      <c r="DR7" s="847"/>
      <c r="DS7" s="847"/>
      <c r="DT7" s="847"/>
      <c r="DU7" s="848"/>
      <c r="DV7" s="1183" t="s">
        <v>599</v>
      </c>
      <c r="DW7" s="1184"/>
      <c r="DX7" s="1184"/>
      <c r="DY7" s="1184"/>
      <c r="DZ7" s="1185"/>
      <c r="EA7" s="254"/>
    </row>
    <row r="8" spans="1:131" s="255" customFormat="1" ht="26.25" customHeight="1" x14ac:dyDescent="0.15">
      <c r="A8" s="261">
        <v>2</v>
      </c>
      <c r="B8" s="862" t="s">
        <v>383</v>
      </c>
      <c r="C8" s="863"/>
      <c r="D8" s="863"/>
      <c r="E8" s="863"/>
      <c r="F8" s="863"/>
      <c r="G8" s="863"/>
      <c r="H8" s="863"/>
      <c r="I8" s="863"/>
      <c r="J8" s="863"/>
      <c r="K8" s="863"/>
      <c r="L8" s="863"/>
      <c r="M8" s="863"/>
      <c r="N8" s="863"/>
      <c r="O8" s="863"/>
      <c r="P8" s="864"/>
      <c r="Q8" s="833">
        <v>106</v>
      </c>
      <c r="R8" s="834"/>
      <c r="S8" s="834"/>
      <c r="T8" s="834"/>
      <c r="U8" s="834"/>
      <c r="V8" s="834">
        <v>90</v>
      </c>
      <c r="W8" s="834"/>
      <c r="X8" s="834"/>
      <c r="Y8" s="834"/>
      <c r="Z8" s="834"/>
      <c r="AA8" s="834">
        <v>15</v>
      </c>
      <c r="AB8" s="834"/>
      <c r="AC8" s="834"/>
      <c r="AD8" s="834"/>
      <c r="AE8" s="835"/>
      <c r="AF8" s="836">
        <v>15</v>
      </c>
      <c r="AG8" s="837"/>
      <c r="AH8" s="837"/>
      <c r="AI8" s="837"/>
      <c r="AJ8" s="838"/>
      <c r="AK8" s="839">
        <v>66</v>
      </c>
      <c r="AL8" s="840"/>
      <c r="AM8" s="840"/>
      <c r="AN8" s="840"/>
      <c r="AO8" s="840"/>
      <c r="AP8" s="840" t="s">
        <v>578</v>
      </c>
      <c r="AQ8" s="840"/>
      <c r="AR8" s="840"/>
      <c r="AS8" s="840"/>
      <c r="AT8" s="840"/>
      <c r="AU8" s="841"/>
      <c r="AV8" s="841"/>
      <c r="AW8" s="841"/>
      <c r="AX8" s="841"/>
      <c r="AY8" s="842"/>
      <c r="AZ8" s="252"/>
      <c r="BA8" s="252"/>
      <c r="BB8" s="252"/>
      <c r="BC8" s="252"/>
      <c r="BD8" s="252"/>
      <c r="BE8" s="253"/>
      <c r="BF8" s="253"/>
      <c r="BG8" s="253"/>
      <c r="BH8" s="253"/>
      <c r="BI8" s="253"/>
      <c r="BJ8" s="253"/>
      <c r="BK8" s="253"/>
      <c r="BL8" s="253"/>
      <c r="BM8" s="253"/>
      <c r="BN8" s="253"/>
      <c r="BO8" s="253"/>
      <c r="BP8" s="253"/>
      <c r="BQ8" s="262">
        <v>2</v>
      </c>
      <c r="BR8" s="263"/>
      <c r="BS8" s="843" t="s">
        <v>597</v>
      </c>
      <c r="BT8" s="844"/>
      <c r="BU8" s="844"/>
      <c r="BV8" s="844"/>
      <c r="BW8" s="844"/>
      <c r="BX8" s="844"/>
      <c r="BY8" s="844"/>
      <c r="BZ8" s="844"/>
      <c r="CA8" s="844"/>
      <c r="CB8" s="844"/>
      <c r="CC8" s="844"/>
      <c r="CD8" s="844"/>
      <c r="CE8" s="844"/>
      <c r="CF8" s="844"/>
      <c r="CG8" s="845"/>
      <c r="CH8" s="856">
        <v>2</v>
      </c>
      <c r="CI8" s="857"/>
      <c r="CJ8" s="857"/>
      <c r="CK8" s="857"/>
      <c r="CL8" s="858"/>
      <c r="CM8" s="856">
        <v>39</v>
      </c>
      <c r="CN8" s="857"/>
      <c r="CO8" s="857"/>
      <c r="CP8" s="857"/>
      <c r="CQ8" s="858"/>
      <c r="CR8" s="856">
        <v>14</v>
      </c>
      <c r="CS8" s="857"/>
      <c r="CT8" s="857"/>
      <c r="CU8" s="857"/>
      <c r="CV8" s="858"/>
      <c r="CW8" s="856" t="s">
        <v>579</v>
      </c>
      <c r="CX8" s="857"/>
      <c r="CY8" s="857"/>
      <c r="CZ8" s="857"/>
      <c r="DA8" s="858"/>
      <c r="DB8" s="856" t="s">
        <v>579</v>
      </c>
      <c r="DC8" s="857"/>
      <c r="DD8" s="857"/>
      <c r="DE8" s="857"/>
      <c r="DF8" s="858"/>
      <c r="DG8" s="856" t="s">
        <v>579</v>
      </c>
      <c r="DH8" s="857"/>
      <c r="DI8" s="857"/>
      <c r="DJ8" s="857"/>
      <c r="DK8" s="858"/>
      <c r="DL8" s="856" t="s">
        <v>579</v>
      </c>
      <c r="DM8" s="857"/>
      <c r="DN8" s="857"/>
      <c r="DO8" s="857"/>
      <c r="DP8" s="858"/>
      <c r="DQ8" s="856" t="s">
        <v>579</v>
      </c>
      <c r="DR8" s="857"/>
      <c r="DS8" s="857"/>
      <c r="DT8" s="857"/>
      <c r="DU8" s="858"/>
      <c r="DV8" s="859" t="s">
        <v>600</v>
      </c>
      <c r="DW8" s="860"/>
      <c r="DX8" s="860"/>
      <c r="DY8" s="860"/>
      <c r="DZ8" s="861"/>
      <c r="EA8" s="254"/>
    </row>
    <row r="9" spans="1:131" s="255" customFormat="1" ht="26.25" customHeight="1" x14ac:dyDescent="0.15">
      <c r="A9" s="261">
        <v>3</v>
      </c>
      <c r="B9" s="862"/>
      <c r="C9" s="863"/>
      <c r="D9" s="863"/>
      <c r="E9" s="863"/>
      <c r="F9" s="863"/>
      <c r="G9" s="863"/>
      <c r="H9" s="863"/>
      <c r="I9" s="863"/>
      <c r="J9" s="863"/>
      <c r="K9" s="863"/>
      <c r="L9" s="863"/>
      <c r="M9" s="863"/>
      <c r="N9" s="863"/>
      <c r="O9" s="863"/>
      <c r="P9" s="864"/>
      <c r="Q9" s="833"/>
      <c r="R9" s="834"/>
      <c r="S9" s="834"/>
      <c r="T9" s="834"/>
      <c r="U9" s="834"/>
      <c r="V9" s="834"/>
      <c r="W9" s="834"/>
      <c r="X9" s="834"/>
      <c r="Y9" s="834"/>
      <c r="Z9" s="834"/>
      <c r="AA9" s="834"/>
      <c r="AB9" s="834"/>
      <c r="AC9" s="834"/>
      <c r="AD9" s="834"/>
      <c r="AE9" s="835"/>
      <c r="AF9" s="836"/>
      <c r="AG9" s="837"/>
      <c r="AH9" s="837"/>
      <c r="AI9" s="837"/>
      <c r="AJ9" s="838"/>
      <c r="AK9" s="839"/>
      <c r="AL9" s="840"/>
      <c r="AM9" s="840"/>
      <c r="AN9" s="840"/>
      <c r="AO9" s="840"/>
      <c r="AP9" s="840"/>
      <c r="AQ9" s="840"/>
      <c r="AR9" s="840"/>
      <c r="AS9" s="840"/>
      <c r="AT9" s="840"/>
      <c r="AU9" s="841"/>
      <c r="AV9" s="841"/>
      <c r="AW9" s="841"/>
      <c r="AX9" s="841"/>
      <c r="AY9" s="842"/>
      <c r="AZ9" s="252"/>
      <c r="BA9" s="252"/>
      <c r="BB9" s="252"/>
      <c r="BC9" s="252"/>
      <c r="BD9" s="252"/>
      <c r="BE9" s="253"/>
      <c r="BF9" s="253"/>
      <c r="BG9" s="253"/>
      <c r="BH9" s="253"/>
      <c r="BI9" s="253"/>
      <c r="BJ9" s="253"/>
      <c r="BK9" s="253"/>
      <c r="BL9" s="253"/>
      <c r="BM9" s="253"/>
      <c r="BN9" s="253"/>
      <c r="BO9" s="253"/>
      <c r="BP9" s="253"/>
      <c r="BQ9" s="262">
        <v>3</v>
      </c>
      <c r="BR9" s="263"/>
      <c r="BS9" s="843"/>
      <c r="BT9" s="844"/>
      <c r="BU9" s="844"/>
      <c r="BV9" s="844"/>
      <c r="BW9" s="844"/>
      <c r="BX9" s="844"/>
      <c r="BY9" s="844"/>
      <c r="BZ9" s="844"/>
      <c r="CA9" s="844"/>
      <c r="CB9" s="844"/>
      <c r="CC9" s="844"/>
      <c r="CD9" s="844"/>
      <c r="CE9" s="844"/>
      <c r="CF9" s="844"/>
      <c r="CG9" s="845"/>
      <c r="CH9" s="856"/>
      <c r="CI9" s="857"/>
      <c r="CJ9" s="857"/>
      <c r="CK9" s="857"/>
      <c r="CL9" s="858"/>
      <c r="CM9" s="856"/>
      <c r="CN9" s="857"/>
      <c r="CO9" s="857"/>
      <c r="CP9" s="857"/>
      <c r="CQ9" s="858"/>
      <c r="CR9" s="856"/>
      <c r="CS9" s="857"/>
      <c r="CT9" s="857"/>
      <c r="CU9" s="857"/>
      <c r="CV9" s="858"/>
      <c r="CW9" s="856"/>
      <c r="CX9" s="857"/>
      <c r="CY9" s="857"/>
      <c r="CZ9" s="857"/>
      <c r="DA9" s="858"/>
      <c r="DB9" s="856"/>
      <c r="DC9" s="857"/>
      <c r="DD9" s="857"/>
      <c r="DE9" s="857"/>
      <c r="DF9" s="858"/>
      <c r="DG9" s="856"/>
      <c r="DH9" s="857"/>
      <c r="DI9" s="857"/>
      <c r="DJ9" s="857"/>
      <c r="DK9" s="858"/>
      <c r="DL9" s="856"/>
      <c r="DM9" s="857"/>
      <c r="DN9" s="857"/>
      <c r="DO9" s="857"/>
      <c r="DP9" s="858"/>
      <c r="DQ9" s="856"/>
      <c r="DR9" s="857"/>
      <c r="DS9" s="857"/>
      <c r="DT9" s="857"/>
      <c r="DU9" s="858"/>
      <c r="DV9" s="859"/>
      <c r="DW9" s="860"/>
      <c r="DX9" s="860"/>
      <c r="DY9" s="860"/>
      <c r="DZ9" s="861"/>
      <c r="EA9" s="254"/>
    </row>
    <row r="10" spans="1:131" s="255" customFormat="1" ht="26.25" customHeight="1" x14ac:dyDescent="0.15">
      <c r="A10" s="261">
        <v>4</v>
      </c>
      <c r="B10" s="862"/>
      <c r="C10" s="863"/>
      <c r="D10" s="863"/>
      <c r="E10" s="863"/>
      <c r="F10" s="863"/>
      <c r="G10" s="863"/>
      <c r="H10" s="863"/>
      <c r="I10" s="863"/>
      <c r="J10" s="863"/>
      <c r="K10" s="863"/>
      <c r="L10" s="863"/>
      <c r="M10" s="863"/>
      <c r="N10" s="863"/>
      <c r="O10" s="863"/>
      <c r="P10" s="864"/>
      <c r="Q10" s="833"/>
      <c r="R10" s="834"/>
      <c r="S10" s="834"/>
      <c r="T10" s="834"/>
      <c r="U10" s="834"/>
      <c r="V10" s="834"/>
      <c r="W10" s="834"/>
      <c r="X10" s="834"/>
      <c r="Y10" s="834"/>
      <c r="Z10" s="834"/>
      <c r="AA10" s="834"/>
      <c r="AB10" s="834"/>
      <c r="AC10" s="834"/>
      <c r="AD10" s="834"/>
      <c r="AE10" s="835"/>
      <c r="AF10" s="836"/>
      <c r="AG10" s="837"/>
      <c r="AH10" s="837"/>
      <c r="AI10" s="837"/>
      <c r="AJ10" s="838"/>
      <c r="AK10" s="839"/>
      <c r="AL10" s="840"/>
      <c r="AM10" s="840"/>
      <c r="AN10" s="840"/>
      <c r="AO10" s="840"/>
      <c r="AP10" s="840"/>
      <c r="AQ10" s="840"/>
      <c r="AR10" s="840"/>
      <c r="AS10" s="840"/>
      <c r="AT10" s="840"/>
      <c r="AU10" s="841"/>
      <c r="AV10" s="841"/>
      <c r="AW10" s="841"/>
      <c r="AX10" s="841"/>
      <c r="AY10" s="842"/>
      <c r="AZ10" s="252"/>
      <c r="BA10" s="252"/>
      <c r="BB10" s="252"/>
      <c r="BC10" s="252"/>
      <c r="BD10" s="252"/>
      <c r="BE10" s="253"/>
      <c r="BF10" s="253"/>
      <c r="BG10" s="253"/>
      <c r="BH10" s="253"/>
      <c r="BI10" s="253"/>
      <c r="BJ10" s="253"/>
      <c r="BK10" s="253"/>
      <c r="BL10" s="253"/>
      <c r="BM10" s="253"/>
      <c r="BN10" s="253"/>
      <c r="BO10" s="253"/>
      <c r="BP10" s="253"/>
      <c r="BQ10" s="262">
        <v>4</v>
      </c>
      <c r="BR10" s="263"/>
      <c r="BS10" s="843"/>
      <c r="BT10" s="844"/>
      <c r="BU10" s="844"/>
      <c r="BV10" s="844"/>
      <c r="BW10" s="844"/>
      <c r="BX10" s="844"/>
      <c r="BY10" s="844"/>
      <c r="BZ10" s="844"/>
      <c r="CA10" s="844"/>
      <c r="CB10" s="844"/>
      <c r="CC10" s="844"/>
      <c r="CD10" s="844"/>
      <c r="CE10" s="844"/>
      <c r="CF10" s="844"/>
      <c r="CG10" s="845"/>
      <c r="CH10" s="856"/>
      <c r="CI10" s="857"/>
      <c r="CJ10" s="857"/>
      <c r="CK10" s="857"/>
      <c r="CL10" s="858"/>
      <c r="CM10" s="856"/>
      <c r="CN10" s="857"/>
      <c r="CO10" s="857"/>
      <c r="CP10" s="857"/>
      <c r="CQ10" s="858"/>
      <c r="CR10" s="856"/>
      <c r="CS10" s="857"/>
      <c r="CT10" s="857"/>
      <c r="CU10" s="857"/>
      <c r="CV10" s="858"/>
      <c r="CW10" s="856"/>
      <c r="CX10" s="857"/>
      <c r="CY10" s="857"/>
      <c r="CZ10" s="857"/>
      <c r="DA10" s="858"/>
      <c r="DB10" s="856"/>
      <c r="DC10" s="857"/>
      <c r="DD10" s="857"/>
      <c r="DE10" s="857"/>
      <c r="DF10" s="858"/>
      <c r="DG10" s="856"/>
      <c r="DH10" s="857"/>
      <c r="DI10" s="857"/>
      <c r="DJ10" s="857"/>
      <c r="DK10" s="858"/>
      <c r="DL10" s="856"/>
      <c r="DM10" s="857"/>
      <c r="DN10" s="857"/>
      <c r="DO10" s="857"/>
      <c r="DP10" s="858"/>
      <c r="DQ10" s="856"/>
      <c r="DR10" s="857"/>
      <c r="DS10" s="857"/>
      <c r="DT10" s="857"/>
      <c r="DU10" s="858"/>
      <c r="DV10" s="859"/>
      <c r="DW10" s="860"/>
      <c r="DX10" s="860"/>
      <c r="DY10" s="860"/>
      <c r="DZ10" s="861"/>
      <c r="EA10" s="254"/>
    </row>
    <row r="11" spans="1:131" s="255" customFormat="1" ht="26.25" customHeight="1" x14ac:dyDescent="0.15">
      <c r="A11" s="261">
        <v>5</v>
      </c>
      <c r="B11" s="862"/>
      <c r="C11" s="863"/>
      <c r="D11" s="863"/>
      <c r="E11" s="863"/>
      <c r="F11" s="863"/>
      <c r="G11" s="863"/>
      <c r="H11" s="863"/>
      <c r="I11" s="863"/>
      <c r="J11" s="863"/>
      <c r="K11" s="863"/>
      <c r="L11" s="863"/>
      <c r="M11" s="863"/>
      <c r="N11" s="863"/>
      <c r="O11" s="863"/>
      <c r="P11" s="864"/>
      <c r="Q11" s="833"/>
      <c r="R11" s="834"/>
      <c r="S11" s="834"/>
      <c r="T11" s="834"/>
      <c r="U11" s="834"/>
      <c r="V11" s="834"/>
      <c r="W11" s="834"/>
      <c r="X11" s="834"/>
      <c r="Y11" s="834"/>
      <c r="Z11" s="834"/>
      <c r="AA11" s="834"/>
      <c r="AB11" s="834"/>
      <c r="AC11" s="834"/>
      <c r="AD11" s="834"/>
      <c r="AE11" s="835"/>
      <c r="AF11" s="836"/>
      <c r="AG11" s="837"/>
      <c r="AH11" s="837"/>
      <c r="AI11" s="837"/>
      <c r="AJ11" s="838"/>
      <c r="AK11" s="839"/>
      <c r="AL11" s="840"/>
      <c r="AM11" s="840"/>
      <c r="AN11" s="840"/>
      <c r="AO11" s="840"/>
      <c r="AP11" s="840"/>
      <c r="AQ11" s="840"/>
      <c r="AR11" s="840"/>
      <c r="AS11" s="840"/>
      <c r="AT11" s="840"/>
      <c r="AU11" s="841"/>
      <c r="AV11" s="841"/>
      <c r="AW11" s="841"/>
      <c r="AX11" s="841"/>
      <c r="AY11" s="842"/>
      <c r="AZ11" s="252"/>
      <c r="BA11" s="252"/>
      <c r="BB11" s="252"/>
      <c r="BC11" s="252"/>
      <c r="BD11" s="252"/>
      <c r="BE11" s="253"/>
      <c r="BF11" s="253"/>
      <c r="BG11" s="253"/>
      <c r="BH11" s="253"/>
      <c r="BI11" s="253"/>
      <c r="BJ11" s="253"/>
      <c r="BK11" s="253"/>
      <c r="BL11" s="253"/>
      <c r="BM11" s="253"/>
      <c r="BN11" s="253"/>
      <c r="BO11" s="253"/>
      <c r="BP11" s="253"/>
      <c r="BQ11" s="262">
        <v>5</v>
      </c>
      <c r="BR11" s="263"/>
      <c r="BS11" s="843"/>
      <c r="BT11" s="844"/>
      <c r="BU11" s="844"/>
      <c r="BV11" s="844"/>
      <c r="BW11" s="844"/>
      <c r="BX11" s="844"/>
      <c r="BY11" s="844"/>
      <c r="BZ11" s="844"/>
      <c r="CA11" s="844"/>
      <c r="CB11" s="844"/>
      <c r="CC11" s="844"/>
      <c r="CD11" s="844"/>
      <c r="CE11" s="844"/>
      <c r="CF11" s="844"/>
      <c r="CG11" s="845"/>
      <c r="CH11" s="856"/>
      <c r="CI11" s="857"/>
      <c r="CJ11" s="857"/>
      <c r="CK11" s="857"/>
      <c r="CL11" s="858"/>
      <c r="CM11" s="856"/>
      <c r="CN11" s="857"/>
      <c r="CO11" s="857"/>
      <c r="CP11" s="857"/>
      <c r="CQ11" s="858"/>
      <c r="CR11" s="856"/>
      <c r="CS11" s="857"/>
      <c r="CT11" s="857"/>
      <c r="CU11" s="857"/>
      <c r="CV11" s="858"/>
      <c r="CW11" s="856"/>
      <c r="CX11" s="857"/>
      <c r="CY11" s="857"/>
      <c r="CZ11" s="857"/>
      <c r="DA11" s="858"/>
      <c r="DB11" s="856"/>
      <c r="DC11" s="857"/>
      <c r="DD11" s="857"/>
      <c r="DE11" s="857"/>
      <c r="DF11" s="858"/>
      <c r="DG11" s="856"/>
      <c r="DH11" s="857"/>
      <c r="DI11" s="857"/>
      <c r="DJ11" s="857"/>
      <c r="DK11" s="858"/>
      <c r="DL11" s="856"/>
      <c r="DM11" s="857"/>
      <c r="DN11" s="857"/>
      <c r="DO11" s="857"/>
      <c r="DP11" s="858"/>
      <c r="DQ11" s="856"/>
      <c r="DR11" s="857"/>
      <c r="DS11" s="857"/>
      <c r="DT11" s="857"/>
      <c r="DU11" s="858"/>
      <c r="DV11" s="859"/>
      <c r="DW11" s="860"/>
      <c r="DX11" s="860"/>
      <c r="DY11" s="860"/>
      <c r="DZ11" s="861"/>
      <c r="EA11" s="254"/>
    </row>
    <row r="12" spans="1:131" s="255" customFormat="1" ht="26.25" customHeight="1" x14ac:dyDescent="0.15">
      <c r="A12" s="261">
        <v>6</v>
      </c>
      <c r="B12" s="862"/>
      <c r="C12" s="863"/>
      <c r="D12" s="863"/>
      <c r="E12" s="863"/>
      <c r="F12" s="863"/>
      <c r="G12" s="863"/>
      <c r="H12" s="863"/>
      <c r="I12" s="863"/>
      <c r="J12" s="863"/>
      <c r="K12" s="863"/>
      <c r="L12" s="863"/>
      <c r="M12" s="863"/>
      <c r="N12" s="863"/>
      <c r="O12" s="863"/>
      <c r="P12" s="864"/>
      <c r="Q12" s="833"/>
      <c r="R12" s="834"/>
      <c r="S12" s="834"/>
      <c r="T12" s="834"/>
      <c r="U12" s="834"/>
      <c r="V12" s="834"/>
      <c r="W12" s="834"/>
      <c r="X12" s="834"/>
      <c r="Y12" s="834"/>
      <c r="Z12" s="834"/>
      <c r="AA12" s="834"/>
      <c r="AB12" s="834"/>
      <c r="AC12" s="834"/>
      <c r="AD12" s="834"/>
      <c r="AE12" s="835"/>
      <c r="AF12" s="836"/>
      <c r="AG12" s="837"/>
      <c r="AH12" s="837"/>
      <c r="AI12" s="837"/>
      <c r="AJ12" s="838"/>
      <c r="AK12" s="839"/>
      <c r="AL12" s="840"/>
      <c r="AM12" s="840"/>
      <c r="AN12" s="840"/>
      <c r="AO12" s="840"/>
      <c r="AP12" s="840"/>
      <c r="AQ12" s="840"/>
      <c r="AR12" s="840"/>
      <c r="AS12" s="840"/>
      <c r="AT12" s="840"/>
      <c r="AU12" s="841"/>
      <c r="AV12" s="841"/>
      <c r="AW12" s="841"/>
      <c r="AX12" s="841"/>
      <c r="AY12" s="842"/>
      <c r="AZ12" s="252"/>
      <c r="BA12" s="252"/>
      <c r="BB12" s="252"/>
      <c r="BC12" s="252"/>
      <c r="BD12" s="252"/>
      <c r="BE12" s="253"/>
      <c r="BF12" s="253"/>
      <c r="BG12" s="253"/>
      <c r="BH12" s="253"/>
      <c r="BI12" s="253"/>
      <c r="BJ12" s="253"/>
      <c r="BK12" s="253"/>
      <c r="BL12" s="253"/>
      <c r="BM12" s="253"/>
      <c r="BN12" s="253"/>
      <c r="BO12" s="253"/>
      <c r="BP12" s="253"/>
      <c r="BQ12" s="262">
        <v>6</v>
      </c>
      <c r="BR12" s="263"/>
      <c r="BS12" s="843"/>
      <c r="BT12" s="844"/>
      <c r="BU12" s="844"/>
      <c r="BV12" s="844"/>
      <c r="BW12" s="844"/>
      <c r="BX12" s="844"/>
      <c r="BY12" s="844"/>
      <c r="BZ12" s="844"/>
      <c r="CA12" s="844"/>
      <c r="CB12" s="844"/>
      <c r="CC12" s="844"/>
      <c r="CD12" s="844"/>
      <c r="CE12" s="844"/>
      <c r="CF12" s="844"/>
      <c r="CG12" s="845"/>
      <c r="CH12" s="856"/>
      <c r="CI12" s="857"/>
      <c r="CJ12" s="857"/>
      <c r="CK12" s="857"/>
      <c r="CL12" s="858"/>
      <c r="CM12" s="856"/>
      <c r="CN12" s="857"/>
      <c r="CO12" s="857"/>
      <c r="CP12" s="857"/>
      <c r="CQ12" s="858"/>
      <c r="CR12" s="856"/>
      <c r="CS12" s="857"/>
      <c r="CT12" s="857"/>
      <c r="CU12" s="857"/>
      <c r="CV12" s="858"/>
      <c r="CW12" s="856"/>
      <c r="CX12" s="857"/>
      <c r="CY12" s="857"/>
      <c r="CZ12" s="857"/>
      <c r="DA12" s="858"/>
      <c r="DB12" s="856"/>
      <c r="DC12" s="857"/>
      <c r="DD12" s="857"/>
      <c r="DE12" s="857"/>
      <c r="DF12" s="858"/>
      <c r="DG12" s="856"/>
      <c r="DH12" s="857"/>
      <c r="DI12" s="857"/>
      <c r="DJ12" s="857"/>
      <c r="DK12" s="858"/>
      <c r="DL12" s="856"/>
      <c r="DM12" s="857"/>
      <c r="DN12" s="857"/>
      <c r="DO12" s="857"/>
      <c r="DP12" s="858"/>
      <c r="DQ12" s="856"/>
      <c r="DR12" s="857"/>
      <c r="DS12" s="857"/>
      <c r="DT12" s="857"/>
      <c r="DU12" s="858"/>
      <c r="DV12" s="859"/>
      <c r="DW12" s="860"/>
      <c r="DX12" s="860"/>
      <c r="DY12" s="860"/>
      <c r="DZ12" s="861"/>
      <c r="EA12" s="254"/>
    </row>
    <row r="13" spans="1:131" s="255" customFormat="1" ht="26.25" customHeight="1" x14ac:dyDescent="0.15">
      <c r="A13" s="261">
        <v>7</v>
      </c>
      <c r="B13" s="862"/>
      <c r="C13" s="863"/>
      <c r="D13" s="863"/>
      <c r="E13" s="863"/>
      <c r="F13" s="863"/>
      <c r="G13" s="863"/>
      <c r="H13" s="863"/>
      <c r="I13" s="863"/>
      <c r="J13" s="863"/>
      <c r="K13" s="863"/>
      <c r="L13" s="863"/>
      <c r="M13" s="863"/>
      <c r="N13" s="863"/>
      <c r="O13" s="863"/>
      <c r="P13" s="864"/>
      <c r="Q13" s="833"/>
      <c r="R13" s="834"/>
      <c r="S13" s="834"/>
      <c r="T13" s="834"/>
      <c r="U13" s="834"/>
      <c r="V13" s="834"/>
      <c r="W13" s="834"/>
      <c r="X13" s="834"/>
      <c r="Y13" s="834"/>
      <c r="Z13" s="834"/>
      <c r="AA13" s="834"/>
      <c r="AB13" s="834"/>
      <c r="AC13" s="834"/>
      <c r="AD13" s="834"/>
      <c r="AE13" s="835"/>
      <c r="AF13" s="836"/>
      <c r="AG13" s="837"/>
      <c r="AH13" s="837"/>
      <c r="AI13" s="837"/>
      <c r="AJ13" s="838"/>
      <c r="AK13" s="839"/>
      <c r="AL13" s="840"/>
      <c r="AM13" s="840"/>
      <c r="AN13" s="840"/>
      <c r="AO13" s="840"/>
      <c r="AP13" s="840"/>
      <c r="AQ13" s="840"/>
      <c r="AR13" s="840"/>
      <c r="AS13" s="840"/>
      <c r="AT13" s="840"/>
      <c r="AU13" s="841"/>
      <c r="AV13" s="841"/>
      <c r="AW13" s="841"/>
      <c r="AX13" s="841"/>
      <c r="AY13" s="842"/>
      <c r="AZ13" s="252"/>
      <c r="BA13" s="252"/>
      <c r="BB13" s="252"/>
      <c r="BC13" s="252"/>
      <c r="BD13" s="252"/>
      <c r="BE13" s="253"/>
      <c r="BF13" s="253"/>
      <c r="BG13" s="253"/>
      <c r="BH13" s="253"/>
      <c r="BI13" s="253"/>
      <c r="BJ13" s="253"/>
      <c r="BK13" s="253"/>
      <c r="BL13" s="253"/>
      <c r="BM13" s="253"/>
      <c r="BN13" s="253"/>
      <c r="BO13" s="253"/>
      <c r="BP13" s="253"/>
      <c r="BQ13" s="262">
        <v>7</v>
      </c>
      <c r="BR13" s="263"/>
      <c r="BS13" s="843"/>
      <c r="BT13" s="844"/>
      <c r="BU13" s="844"/>
      <c r="BV13" s="844"/>
      <c r="BW13" s="844"/>
      <c r="BX13" s="844"/>
      <c r="BY13" s="844"/>
      <c r="BZ13" s="844"/>
      <c r="CA13" s="844"/>
      <c r="CB13" s="844"/>
      <c r="CC13" s="844"/>
      <c r="CD13" s="844"/>
      <c r="CE13" s="844"/>
      <c r="CF13" s="844"/>
      <c r="CG13" s="845"/>
      <c r="CH13" s="856"/>
      <c r="CI13" s="857"/>
      <c r="CJ13" s="857"/>
      <c r="CK13" s="857"/>
      <c r="CL13" s="858"/>
      <c r="CM13" s="856"/>
      <c r="CN13" s="857"/>
      <c r="CO13" s="857"/>
      <c r="CP13" s="857"/>
      <c r="CQ13" s="858"/>
      <c r="CR13" s="856"/>
      <c r="CS13" s="857"/>
      <c r="CT13" s="857"/>
      <c r="CU13" s="857"/>
      <c r="CV13" s="858"/>
      <c r="CW13" s="856"/>
      <c r="CX13" s="857"/>
      <c r="CY13" s="857"/>
      <c r="CZ13" s="857"/>
      <c r="DA13" s="858"/>
      <c r="DB13" s="856"/>
      <c r="DC13" s="857"/>
      <c r="DD13" s="857"/>
      <c r="DE13" s="857"/>
      <c r="DF13" s="858"/>
      <c r="DG13" s="856"/>
      <c r="DH13" s="857"/>
      <c r="DI13" s="857"/>
      <c r="DJ13" s="857"/>
      <c r="DK13" s="858"/>
      <c r="DL13" s="856"/>
      <c r="DM13" s="857"/>
      <c r="DN13" s="857"/>
      <c r="DO13" s="857"/>
      <c r="DP13" s="858"/>
      <c r="DQ13" s="856"/>
      <c r="DR13" s="857"/>
      <c r="DS13" s="857"/>
      <c r="DT13" s="857"/>
      <c r="DU13" s="858"/>
      <c r="DV13" s="859"/>
      <c r="DW13" s="860"/>
      <c r="DX13" s="860"/>
      <c r="DY13" s="860"/>
      <c r="DZ13" s="861"/>
      <c r="EA13" s="254"/>
    </row>
    <row r="14" spans="1:131" s="255" customFormat="1" ht="26.25" customHeight="1" x14ac:dyDescent="0.15">
      <c r="A14" s="261">
        <v>8</v>
      </c>
      <c r="B14" s="862"/>
      <c r="C14" s="863"/>
      <c r="D14" s="863"/>
      <c r="E14" s="863"/>
      <c r="F14" s="863"/>
      <c r="G14" s="863"/>
      <c r="H14" s="863"/>
      <c r="I14" s="863"/>
      <c r="J14" s="863"/>
      <c r="K14" s="863"/>
      <c r="L14" s="863"/>
      <c r="M14" s="863"/>
      <c r="N14" s="863"/>
      <c r="O14" s="863"/>
      <c r="P14" s="864"/>
      <c r="Q14" s="833"/>
      <c r="R14" s="834"/>
      <c r="S14" s="834"/>
      <c r="T14" s="834"/>
      <c r="U14" s="834"/>
      <c r="V14" s="834"/>
      <c r="W14" s="834"/>
      <c r="X14" s="834"/>
      <c r="Y14" s="834"/>
      <c r="Z14" s="834"/>
      <c r="AA14" s="834"/>
      <c r="AB14" s="834"/>
      <c r="AC14" s="834"/>
      <c r="AD14" s="834"/>
      <c r="AE14" s="835"/>
      <c r="AF14" s="836"/>
      <c r="AG14" s="837"/>
      <c r="AH14" s="837"/>
      <c r="AI14" s="837"/>
      <c r="AJ14" s="838"/>
      <c r="AK14" s="839"/>
      <c r="AL14" s="840"/>
      <c r="AM14" s="840"/>
      <c r="AN14" s="840"/>
      <c r="AO14" s="840"/>
      <c r="AP14" s="840"/>
      <c r="AQ14" s="840"/>
      <c r="AR14" s="840"/>
      <c r="AS14" s="840"/>
      <c r="AT14" s="840"/>
      <c r="AU14" s="841"/>
      <c r="AV14" s="841"/>
      <c r="AW14" s="841"/>
      <c r="AX14" s="841"/>
      <c r="AY14" s="842"/>
      <c r="AZ14" s="252"/>
      <c r="BA14" s="252"/>
      <c r="BB14" s="252"/>
      <c r="BC14" s="252"/>
      <c r="BD14" s="252"/>
      <c r="BE14" s="253"/>
      <c r="BF14" s="253"/>
      <c r="BG14" s="253"/>
      <c r="BH14" s="253"/>
      <c r="BI14" s="253"/>
      <c r="BJ14" s="253"/>
      <c r="BK14" s="253"/>
      <c r="BL14" s="253"/>
      <c r="BM14" s="253"/>
      <c r="BN14" s="253"/>
      <c r="BO14" s="253"/>
      <c r="BP14" s="253"/>
      <c r="BQ14" s="262">
        <v>8</v>
      </c>
      <c r="BR14" s="263"/>
      <c r="BS14" s="843"/>
      <c r="BT14" s="844"/>
      <c r="BU14" s="844"/>
      <c r="BV14" s="844"/>
      <c r="BW14" s="844"/>
      <c r="BX14" s="844"/>
      <c r="BY14" s="844"/>
      <c r="BZ14" s="844"/>
      <c r="CA14" s="844"/>
      <c r="CB14" s="844"/>
      <c r="CC14" s="844"/>
      <c r="CD14" s="844"/>
      <c r="CE14" s="844"/>
      <c r="CF14" s="844"/>
      <c r="CG14" s="845"/>
      <c r="CH14" s="856"/>
      <c r="CI14" s="857"/>
      <c r="CJ14" s="857"/>
      <c r="CK14" s="857"/>
      <c r="CL14" s="858"/>
      <c r="CM14" s="856"/>
      <c r="CN14" s="857"/>
      <c r="CO14" s="857"/>
      <c r="CP14" s="857"/>
      <c r="CQ14" s="858"/>
      <c r="CR14" s="856"/>
      <c r="CS14" s="857"/>
      <c r="CT14" s="857"/>
      <c r="CU14" s="857"/>
      <c r="CV14" s="858"/>
      <c r="CW14" s="856"/>
      <c r="CX14" s="857"/>
      <c r="CY14" s="857"/>
      <c r="CZ14" s="857"/>
      <c r="DA14" s="858"/>
      <c r="DB14" s="856"/>
      <c r="DC14" s="857"/>
      <c r="DD14" s="857"/>
      <c r="DE14" s="857"/>
      <c r="DF14" s="858"/>
      <c r="DG14" s="856"/>
      <c r="DH14" s="857"/>
      <c r="DI14" s="857"/>
      <c r="DJ14" s="857"/>
      <c r="DK14" s="858"/>
      <c r="DL14" s="856"/>
      <c r="DM14" s="857"/>
      <c r="DN14" s="857"/>
      <c r="DO14" s="857"/>
      <c r="DP14" s="858"/>
      <c r="DQ14" s="856"/>
      <c r="DR14" s="857"/>
      <c r="DS14" s="857"/>
      <c r="DT14" s="857"/>
      <c r="DU14" s="858"/>
      <c r="DV14" s="859"/>
      <c r="DW14" s="860"/>
      <c r="DX14" s="860"/>
      <c r="DY14" s="860"/>
      <c r="DZ14" s="861"/>
      <c r="EA14" s="254"/>
    </row>
    <row r="15" spans="1:131" s="255" customFormat="1" ht="26.25" customHeight="1" x14ac:dyDescent="0.15">
      <c r="A15" s="261">
        <v>9</v>
      </c>
      <c r="B15" s="862"/>
      <c r="C15" s="863"/>
      <c r="D15" s="863"/>
      <c r="E15" s="863"/>
      <c r="F15" s="863"/>
      <c r="G15" s="863"/>
      <c r="H15" s="863"/>
      <c r="I15" s="863"/>
      <c r="J15" s="863"/>
      <c r="K15" s="863"/>
      <c r="L15" s="863"/>
      <c r="M15" s="863"/>
      <c r="N15" s="863"/>
      <c r="O15" s="863"/>
      <c r="P15" s="864"/>
      <c r="Q15" s="833"/>
      <c r="R15" s="834"/>
      <c r="S15" s="834"/>
      <c r="T15" s="834"/>
      <c r="U15" s="834"/>
      <c r="V15" s="834"/>
      <c r="W15" s="834"/>
      <c r="X15" s="834"/>
      <c r="Y15" s="834"/>
      <c r="Z15" s="834"/>
      <c r="AA15" s="834"/>
      <c r="AB15" s="834"/>
      <c r="AC15" s="834"/>
      <c r="AD15" s="834"/>
      <c r="AE15" s="835"/>
      <c r="AF15" s="836"/>
      <c r="AG15" s="837"/>
      <c r="AH15" s="837"/>
      <c r="AI15" s="837"/>
      <c r="AJ15" s="838"/>
      <c r="AK15" s="839"/>
      <c r="AL15" s="840"/>
      <c r="AM15" s="840"/>
      <c r="AN15" s="840"/>
      <c r="AO15" s="840"/>
      <c r="AP15" s="840"/>
      <c r="AQ15" s="840"/>
      <c r="AR15" s="840"/>
      <c r="AS15" s="840"/>
      <c r="AT15" s="840"/>
      <c r="AU15" s="841"/>
      <c r="AV15" s="841"/>
      <c r="AW15" s="841"/>
      <c r="AX15" s="841"/>
      <c r="AY15" s="842"/>
      <c r="AZ15" s="252"/>
      <c r="BA15" s="252"/>
      <c r="BB15" s="252"/>
      <c r="BC15" s="252"/>
      <c r="BD15" s="252"/>
      <c r="BE15" s="253"/>
      <c r="BF15" s="253"/>
      <c r="BG15" s="253"/>
      <c r="BH15" s="253"/>
      <c r="BI15" s="253"/>
      <c r="BJ15" s="253"/>
      <c r="BK15" s="253"/>
      <c r="BL15" s="253"/>
      <c r="BM15" s="253"/>
      <c r="BN15" s="253"/>
      <c r="BO15" s="253"/>
      <c r="BP15" s="253"/>
      <c r="BQ15" s="262">
        <v>9</v>
      </c>
      <c r="BR15" s="263"/>
      <c r="BS15" s="843"/>
      <c r="BT15" s="844"/>
      <c r="BU15" s="844"/>
      <c r="BV15" s="844"/>
      <c r="BW15" s="844"/>
      <c r="BX15" s="844"/>
      <c r="BY15" s="844"/>
      <c r="BZ15" s="844"/>
      <c r="CA15" s="844"/>
      <c r="CB15" s="844"/>
      <c r="CC15" s="844"/>
      <c r="CD15" s="844"/>
      <c r="CE15" s="844"/>
      <c r="CF15" s="844"/>
      <c r="CG15" s="845"/>
      <c r="CH15" s="856"/>
      <c r="CI15" s="857"/>
      <c r="CJ15" s="857"/>
      <c r="CK15" s="857"/>
      <c r="CL15" s="858"/>
      <c r="CM15" s="856"/>
      <c r="CN15" s="857"/>
      <c r="CO15" s="857"/>
      <c r="CP15" s="857"/>
      <c r="CQ15" s="858"/>
      <c r="CR15" s="856"/>
      <c r="CS15" s="857"/>
      <c r="CT15" s="857"/>
      <c r="CU15" s="857"/>
      <c r="CV15" s="858"/>
      <c r="CW15" s="856"/>
      <c r="CX15" s="857"/>
      <c r="CY15" s="857"/>
      <c r="CZ15" s="857"/>
      <c r="DA15" s="858"/>
      <c r="DB15" s="856"/>
      <c r="DC15" s="857"/>
      <c r="DD15" s="857"/>
      <c r="DE15" s="857"/>
      <c r="DF15" s="858"/>
      <c r="DG15" s="856"/>
      <c r="DH15" s="857"/>
      <c r="DI15" s="857"/>
      <c r="DJ15" s="857"/>
      <c r="DK15" s="858"/>
      <c r="DL15" s="856"/>
      <c r="DM15" s="857"/>
      <c r="DN15" s="857"/>
      <c r="DO15" s="857"/>
      <c r="DP15" s="858"/>
      <c r="DQ15" s="856"/>
      <c r="DR15" s="857"/>
      <c r="DS15" s="857"/>
      <c r="DT15" s="857"/>
      <c r="DU15" s="858"/>
      <c r="DV15" s="859"/>
      <c r="DW15" s="860"/>
      <c r="DX15" s="860"/>
      <c r="DY15" s="860"/>
      <c r="DZ15" s="861"/>
      <c r="EA15" s="254"/>
    </row>
    <row r="16" spans="1:131" s="255" customFormat="1" ht="26.25" customHeight="1" x14ac:dyDescent="0.15">
      <c r="A16" s="261">
        <v>10</v>
      </c>
      <c r="B16" s="862"/>
      <c r="C16" s="863"/>
      <c r="D16" s="863"/>
      <c r="E16" s="863"/>
      <c r="F16" s="863"/>
      <c r="G16" s="863"/>
      <c r="H16" s="863"/>
      <c r="I16" s="863"/>
      <c r="J16" s="863"/>
      <c r="K16" s="863"/>
      <c r="L16" s="863"/>
      <c r="M16" s="863"/>
      <c r="N16" s="863"/>
      <c r="O16" s="863"/>
      <c r="P16" s="864"/>
      <c r="Q16" s="833"/>
      <c r="R16" s="834"/>
      <c r="S16" s="834"/>
      <c r="T16" s="834"/>
      <c r="U16" s="834"/>
      <c r="V16" s="834"/>
      <c r="W16" s="834"/>
      <c r="X16" s="834"/>
      <c r="Y16" s="834"/>
      <c r="Z16" s="834"/>
      <c r="AA16" s="834"/>
      <c r="AB16" s="834"/>
      <c r="AC16" s="834"/>
      <c r="AD16" s="834"/>
      <c r="AE16" s="835"/>
      <c r="AF16" s="836"/>
      <c r="AG16" s="837"/>
      <c r="AH16" s="837"/>
      <c r="AI16" s="837"/>
      <c r="AJ16" s="838"/>
      <c r="AK16" s="839"/>
      <c r="AL16" s="840"/>
      <c r="AM16" s="840"/>
      <c r="AN16" s="840"/>
      <c r="AO16" s="840"/>
      <c r="AP16" s="840"/>
      <c r="AQ16" s="840"/>
      <c r="AR16" s="840"/>
      <c r="AS16" s="840"/>
      <c r="AT16" s="840"/>
      <c r="AU16" s="841"/>
      <c r="AV16" s="841"/>
      <c r="AW16" s="841"/>
      <c r="AX16" s="841"/>
      <c r="AY16" s="842"/>
      <c r="AZ16" s="252"/>
      <c r="BA16" s="252"/>
      <c r="BB16" s="252"/>
      <c r="BC16" s="252"/>
      <c r="BD16" s="252"/>
      <c r="BE16" s="253"/>
      <c r="BF16" s="253"/>
      <c r="BG16" s="253"/>
      <c r="BH16" s="253"/>
      <c r="BI16" s="253"/>
      <c r="BJ16" s="253"/>
      <c r="BK16" s="253"/>
      <c r="BL16" s="253"/>
      <c r="BM16" s="253"/>
      <c r="BN16" s="253"/>
      <c r="BO16" s="253"/>
      <c r="BP16" s="253"/>
      <c r="BQ16" s="262">
        <v>10</v>
      </c>
      <c r="BR16" s="263"/>
      <c r="BS16" s="843"/>
      <c r="BT16" s="844"/>
      <c r="BU16" s="844"/>
      <c r="BV16" s="844"/>
      <c r="BW16" s="844"/>
      <c r="BX16" s="844"/>
      <c r="BY16" s="844"/>
      <c r="BZ16" s="844"/>
      <c r="CA16" s="844"/>
      <c r="CB16" s="844"/>
      <c r="CC16" s="844"/>
      <c r="CD16" s="844"/>
      <c r="CE16" s="844"/>
      <c r="CF16" s="844"/>
      <c r="CG16" s="845"/>
      <c r="CH16" s="856"/>
      <c r="CI16" s="857"/>
      <c r="CJ16" s="857"/>
      <c r="CK16" s="857"/>
      <c r="CL16" s="858"/>
      <c r="CM16" s="856"/>
      <c r="CN16" s="857"/>
      <c r="CO16" s="857"/>
      <c r="CP16" s="857"/>
      <c r="CQ16" s="858"/>
      <c r="CR16" s="856"/>
      <c r="CS16" s="857"/>
      <c r="CT16" s="857"/>
      <c r="CU16" s="857"/>
      <c r="CV16" s="858"/>
      <c r="CW16" s="856"/>
      <c r="CX16" s="857"/>
      <c r="CY16" s="857"/>
      <c r="CZ16" s="857"/>
      <c r="DA16" s="858"/>
      <c r="DB16" s="856"/>
      <c r="DC16" s="857"/>
      <c r="DD16" s="857"/>
      <c r="DE16" s="857"/>
      <c r="DF16" s="858"/>
      <c r="DG16" s="856"/>
      <c r="DH16" s="857"/>
      <c r="DI16" s="857"/>
      <c r="DJ16" s="857"/>
      <c r="DK16" s="858"/>
      <c r="DL16" s="856"/>
      <c r="DM16" s="857"/>
      <c r="DN16" s="857"/>
      <c r="DO16" s="857"/>
      <c r="DP16" s="858"/>
      <c r="DQ16" s="856"/>
      <c r="DR16" s="857"/>
      <c r="DS16" s="857"/>
      <c r="DT16" s="857"/>
      <c r="DU16" s="858"/>
      <c r="DV16" s="859"/>
      <c r="DW16" s="860"/>
      <c r="DX16" s="860"/>
      <c r="DY16" s="860"/>
      <c r="DZ16" s="861"/>
      <c r="EA16" s="254"/>
    </row>
    <row r="17" spans="1:131" s="255" customFormat="1" ht="26.25" customHeight="1" x14ac:dyDescent="0.15">
      <c r="A17" s="261">
        <v>11</v>
      </c>
      <c r="B17" s="862"/>
      <c r="C17" s="863"/>
      <c r="D17" s="863"/>
      <c r="E17" s="863"/>
      <c r="F17" s="863"/>
      <c r="G17" s="863"/>
      <c r="H17" s="863"/>
      <c r="I17" s="863"/>
      <c r="J17" s="863"/>
      <c r="K17" s="863"/>
      <c r="L17" s="863"/>
      <c r="M17" s="863"/>
      <c r="N17" s="863"/>
      <c r="O17" s="863"/>
      <c r="P17" s="864"/>
      <c r="Q17" s="833"/>
      <c r="R17" s="834"/>
      <c r="S17" s="834"/>
      <c r="T17" s="834"/>
      <c r="U17" s="834"/>
      <c r="V17" s="834"/>
      <c r="W17" s="834"/>
      <c r="X17" s="834"/>
      <c r="Y17" s="834"/>
      <c r="Z17" s="834"/>
      <c r="AA17" s="834"/>
      <c r="AB17" s="834"/>
      <c r="AC17" s="834"/>
      <c r="AD17" s="834"/>
      <c r="AE17" s="835"/>
      <c r="AF17" s="836"/>
      <c r="AG17" s="837"/>
      <c r="AH17" s="837"/>
      <c r="AI17" s="837"/>
      <c r="AJ17" s="838"/>
      <c r="AK17" s="839"/>
      <c r="AL17" s="840"/>
      <c r="AM17" s="840"/>
      <c r="AN17" s="840"/>
      <c r="AO17" s="840"/>
      <c r="AP17" s="840"/>
      <c r="AQ17" s="840"/>
      <c r="AR17" s="840"/>
      <c r="AS17" s="840"/>
      <c r="AT17" s="840"/>
      <c r="AU17" s="841"/>
      <c r="AV17" s="841"/>
      <c r="AW17" s="841"/>
      <c r="AX17" s="841"/>
      <c r="AY17" s="842"/>
      <c r="AZ17" s="252"/>
      <c r="BA17" s="252"/>
      <c r="BB17" s="252"/>
      <c r="BC17" s="252"/>
      <c r="BD17" s="252"/>
      <c r="BE17" s="253"/>
      <c r="BF17" s="253"/>
      <c r="BG17" s="253"/>
      <c r="BH17" s="253"/>
      <c r="BI17" s="253"/>
      <c r="BJ17" s="253"/>
      <c r="BK17" s="253"/>
      <c r="BL17" s="253"/>
      <c r="BM17" s="253"/>
      <c r="BN17" s="253"/>
      <c r="BO17" s="253"/>
      <c r="BP17" s="253"/>
      <c r="BQ17" s="262">
        <v>11</v>
      </c>
      <c r="BR17" s="263"/>
      <c r="BS17" s="843"/>
      <c r="BT17" s="844"/>
      <c r="BU17" s="844"/>
      <c r="BV17" s="844"/>
      <c r="BW17" s="844"/>
      <c r="BX17" s="844"/>
      <c r="BY17" s="844"/>
      <c r="BZ17" s="844"/>
      <c r="CA17" s="844"/>
      <c r="CB17" s="844"/>
      <c r="CC17" s="844"/>
      <c r="CD17" s="844"/>
      <c r="CE17" s="844"/>
      <c r="CF17" s="844"/>
      <c r="CG17" s="845"/>
      <c r="CH17" s="856"/>
      <c r="CI17" s="857"/>
      <c r="CJ17" s="857"/>
      <c r="CK17" s="857"/>
      <c r="CL17" s="858"/>
      <c r="CM17" s="856"/>
      <c r="CN17" s="857"/>
      <c r="CO17" s="857"/>
      <c r="CP17" s="857"/>
      <c r="CQ17" s="858"/>
      <c r="CR17" s="856"/>
      <c r="CS17" s="857"/>
      <c r="CT17" s="857"/>
      <c r="CU17" s="857"/>
      <c r="CV17" s="858"/>
      <c r="CW17" s="856"/>
      <c r="CX17" s="857"/>
      <c r="CY17" s="857"/>
      <c r="CZ17" s="857"/>
      <c r="DA17" s="858"/>
      <c r="DB17" s="856"/>
      <c r="DC17" s="857"/>
      <c r="DD17" s="857"/>
      <c r="DE17" s="857"/>
      <c r="DF17" s="858"/>
      <c r="DG17" s="856"/>
      <c r="DH17" s="857"/>
      <c r="DI17" s="857"/>
      <c r="DJ17" s="857"/>
      <c r="DK17" s="858"/>
      <c r="DL17" s="856"/>
      <c r="DM17" s="857"/>
      <c r="DN17" s="857"/>
      <c r="DO17" s="857"/>
      <c r="DP17" s="858"/>
      <c r="DQ17" s="856"/>
      <c r="DR17" s="857"/>
      <c r="DS17" s="857"/>
      <c r="DT17" s="857"/>
      <c r="DU17" s="858"/>
      <c r="DV17" s="859"/>
      <c r="DW17" s="860"/>
      <c r="DX17" s="860"/>
      <c r="DY17" s="860"/>
      <c r="DZ17" s="861"/>
      <c r="EA17" s="254"/>
    </row>
    <row r="18" spans="1:131" s="255" customFormat="1" ht="26.25" customHeight="1" x14ac:dyDescent="0.15">
      <c r="A18" s="261">
        <v>12</v>
      </c>
      <c r="B18" s="862"/>
      <c r="C18" s="863"/>
      <c r="D18" s="863"/>
      <c r="E18" s="863"/>
      <c r="F18" s="863"/>
      <c r="G18" s="863"/>
      <c r="H18" s="863"/>
      <c r="I18" s="863"/>
      <c r="J18" s="863"/>
      <c r="K18" s="863"/>
      <c r="L18" s="863"/>
      <c r="M18" s="863"/>
      <c r="N18" s="863"/>
      <c r="O18" s="863"/>
      <c r="P18" s="864"/>
      <c r="Q18" s="833"/>
      <c r="R18" s="834"/>
      <c r="S18" s="834"/>
      <c r="T18" s="834"/>
      <c r="U18" s="834"/>
      <c r="V18" s="834"/>
      <c r="W18" s="834"/>
      <c r="X18" s="834"/>
      <c r="Y18" s="834"/>
      <c r="Z18" s="834"/>
      <c r="AA18" s="834"/>
      <c r="AB18" s="834"/>
      <c r="AC18" s="834"/>
      <c r="AD18" s="834"/>
      <c r="AE18" s="835"/>
      <c r="AF18" s="836"/>
      <c r="AG18" s="837"/>
      <c r="AH18" s="837"/>
      <c r="AI18" s="837"/>
      <c r="AJ18" s="838"/>
      <c r="AK18" s="839"/>
      <c r="AL18" s="840"/>
      <c r="AM18" s="840"/>
      <c r="AN18" s="840"/>
      <c r="AO18" s="840"/>
      <c r="AP18" s="840"/>
      <c r="AQ18" s="840"/>
      <c r="AR18" s="840"/>
      <c r="AS18" s="840"/>
      <c r="AT18" s="840"/>
      <c r="AU18" s="841"/>
      <c r="AV18" s="841"/>
      <c r="AW18" s="841"/>
      <c r="AX18" s="841"/>
      <c r="AY18" s="842"/>
      <c r="AZ18" s="252"/>
      <c r="BA18" s="252"/>
      <c r="BB18" s="252"/>
      <c r="BC18" s="252"/>
      <c r="BD18" s="252"/>
      <c r="BE18" s="253"/>
      <c r="BF18" s="253"/>
      <c r="BG18" s="253"/>
      <c r="BH18" s="253"/>
      <c r="BI18" s="253"/>
      <c r="BJ18" s="253"/>
      <c r="BK18" s="253"/>
      <c r="BL18" s="253"/>
      <c r="BM18" s="253"/>
      <c r="BN18" s="253"/>
      <c r="BO18" s="253"/>
      <c r="BP18" s="253"/>
      <c r="BQ18" s="262">
        <v>12</v>
      </c>
      <c r="BR18" s="263"/>
      <c r="BS18" s="843"/>
      <c r="BT18" s="844"/>
      <c r="BU18" s="844"/>
      <c r="BV18" s="844"/>
      <c r="BW18" s="844"/>
      <c r="BX18" s="844"/>
      <c r="BY18" s="844"/>
      <c r="BZ18" s="844"/>
      <c r="CA18" s="844"/>
      <c r="CB18" s="844"/>
      <c r="CC18" s="844"/>
      <c r="CD18" s="844"/>
      <c r="CE18" s="844"/>
      <c r="CF18" s="844"/>
      <c r="CG18" s="845"/>
      <c r="CH18" s="856"/>
      <c r="CI18" s="857"/>
      <c r="CJ18" s="857"/>
      <c r="CK18" s="857"/>
      <c r="CL18" s="858"/>
      <c r="CM18" s="856"/>
      <c r="CN18" s="857"/>
      <c r="CO18" s="857"/>
      <c r="CP18" s="857"/>
      <c r="CQ18" s="858"/>
      <c r="CR18" s="856"/>
      <c r="CS18" s="857"/>
      <c r="CT18" s="857"/>
      <c r="CU18" s="857"/>
      <c r="CV18" s="858"/>
      <c r="CW18" s="856"/>
      <c r="CX18" s="857"/>
      <c r="CY18" s="857"/>
      <c r="CZ18" s="857"/>
      <c r="DA18" s="858"/>
      <c r="DB18" s="856"/>
      <c r="DC18" s="857"/>
      <c r="DD18" s="857"/>
      <c r="DE18" s="857"/>
      <c r="DF18" s="858"/>
      <c r="DG18" s="856"/>
      <c r="DH18" s="857"/>
      <c r="DI18" s="857"/>
      <c r="DJ18" s="857"/>
      <c r="DK18" s="858"/>
      <c r="DL18" s="856"/>
      <c r="DM18" s="857"/>
      <c r="DN18" s="857"/>
      <c r="DO18" s="857"/>
      <c r="DP18" s="858"/>
      <c r="DQ18" s="856"/>
      <c r="DR18" s="857"/>
      <c r="DS18" s="857"/>
      <c r="DT18" s="857"/>
      <c r="DU18" s="858"/>
      <c r="DV18" s="859"/>
      <c r="DW18" s="860"/>
      <c r="DX18" s="860"/>
      <c r="DY18" s="860"/>
      <c r="DZ18" s="861"/>
      <c r="EA18" s="254"/>
    </row>
    <row r="19" spans="1:131" s="255" customFormat="1" ht="26.25" customHeight="1" x14ac:dyDescent="0.15">
      <c r="A19" s="261">
        <v>13</v>
      </c>
      <c r="B19" s="862"/>
      <c r="C19" s="863"/>
      <c r="D19" s="863"/>
      <c r="E19" s="863"/>
      <c r="F19" s="863"/>
      <c r="G19" s="863"/>
      <c r="H19" s="863"/>
      <c r="I19" s="863"/>
      <c r="J19" s="863"/>
      <c r="K19" s="863"/>
      <c r="L19" s="863"/>
      <c r="M19" s="863"/>
      <c r="N19" s="863"/>
      <c r="O19" s="863"/>
      <c r="P19" s="864"/>
      <c r="Q19" s="833"/>
      <c r="R19" s="834"/>
      <c r="S19" s="834"/>
      <c r="T19" s="834"/>
      <c r="U19" s="834"/>
      <c r="V19" s="834"/>
      <c r="W19" s="834"/>
      <c r="X19" s="834"/>
      <c r="Y19" s="834"/>
      <c r="Z19" s="834"/>
      <c r="AA19" s="834"/>
      <c r="AB19" s="834"/>
      <c r="AC19" s="834"/>
      <c r="AD19" s="834"/>
      <c r="AE19" s="835"/>
      <c r="AF19" s="836"/>
      <c r="AG19" s="837"/>
      <c r="AH19" s="837"/>
      <c r="AI19" s="837"/>
      <c r="AJ19" s="838"/>
      <c r="AK19" s="839"/>
      <c r="AL19" s="840"/>
      <c r="AM19" s="840"/>
      <c r="AN19" s="840"/>
      <c r="AO19" s="840"/>
      <c r="AP19" s="840"/>
      <c r="AQ19" s="840"/>
      <c r="AR19" s="840"/>
      <c r="AS19" s="840"/>
      <c r="AT19" s="840"/>
      <c r="AU19" s="841"/>
      <c r="AV19" s="841"/>
      <c r="AW19" s="841"/>
      <c r="AX19" s="841"/>
      <c r="AY19" s="842"/>
      <c r="AZ19" s="252"/>
      <c r="BA19" s="252"/>
      <c r="BB19" s="252"/>
      <c r="BC19" s="252"/>
      <c r="BD19" s="252"/>
      <c r="BE19" s="253"/>
      <c r="BF19" s="253"/>
      <c r="BG19" s="253"/>
      <c r="BH19" s="253"/>
      <c r="BI19" s="253"/>
      <c r="BJ19" s="253"/>
      <c r="BK19" s="253"/>
      <c r="BL19" s="253"/>
      <c r="BM19" s="253"/>
      <c r="BN19" s="253"/>
      <c r="BO19" s="253"/>
      <c r="BP19" s="253"/>
      <c r="BQ19" s="262">
        <v>13</v>
      </c>
      <c r="BR19" s="263"/>
      <c r="BS19" s="843"/>
      <c r="BT19" s="844"/>
      <c r="BU19" s="844"/>
      <c r="BV19" s="844"/>
      <c r="BW19" s="844"/>
      <c r="BX19" s="844"/>
      <c r="BY19" s="844"/>
      <c r="BZ19" s="844"/>
      <c r="CA19" s="844"/>
      <c r="CB19" s="844"/>
      <c r="CC19" s="844"/>
      <c r="CD19" s="844"/>
      <c r="CE19" s="844"/>
      <c r="CF19" s="844"/>
      <c r="CG19" s="845"/>
      <c r="CH19" s="856"/>
      <c r="CI19" s="857"/>
      <c r="CJ19" s="857"/>
      <c r="CK19" s="857"/>
      <c r="CL19" s="858"/>
      <c r="CM19" s="856"/>
      <c r="CN19" s="857"/>
      <c r="CO19" s="857"/>
      <c r="CP19" s="857"/>
      <c r="CQ19" s="858"/>
      <c r="CR19" s="856"/>
      <c r="CS19" s="857"/>
      <c r="CT19" s="857"/>
      <c r="CU19" s="857"/>
      <c r="CV19" s="858"/>
      <c r="CW19" s="856"/>
      <c r="CX19" s="857"/>
      <c r="CY19" s="857"/>
      <c r="CZ19" s="857"/>
      <c r="DA19" s="858"/>
      <c r="DB19" s="856"/>
      <c r="DC19" s="857"/>
      <c r="DD19" s="857"/>
      <c r="DE19" s="857"/>
      <c r="DF19" s="858"/>
      <c r="DG19" s="856"/>
      <c r="DH19" s="857"/>
      <c r="DI19" s="857"/>
      <c r="DJ19" s="857"/>
      <c r="DK19" s="858"/>
      <c r="DL19" s="856"/>
      <c r="DM19" s="857"/>
      <c r="DN19" s="857"/>
      <c r="DO19" s="857"/>
      <c r="DP19" s="858"/>
      <c r="DQ19" s="856"/>
      <c r="DR19" s="857"/>
      <c r="DS19" s="857"/>
      <c r="DT19" s="857"/>
      <c r="DU19" s="858"/>
      <c r="DV19" s="859"/>
      <c r="DW19" s="860"/>
      <c r="DX19" s="860"/>
      <c r="DY19" s="860"/>
      <c r="DZ19" s="861"/>
      <c r="EA19" s="254"/>
    </row>
    <row r="20" spans="1:131" s="255" customFormat="1" ht="26.25" customHeight="1" x14ac:dyDescent="0.15">
      <c r="A20" s="261">
        <v>14</v>
      </c>
      <c r="B20" s="862"/>
      <c r="C20" s="863"/>
      <c r="D20" s="863"/>
      <c r="E20" s="863"/>
      <c r="F20" s="863"/>
      <c r="G20" s="863"/>
      <c r="H20" s="863"/>
      <c r="I20" s="863"/>
      <c r="J20" s="863"/>
      <c r="K20" s="863"/>
      <c r="L20" s="863"/>
      <c r="M20" s="863"/>
      <c r="N20" s="863"/>
      <c r="O20" s="863"/>
      <c r="P20" s="864"/>
      <c r="Q20" s="833"/>
      <c r="R20" s="834"/>
      <c r="S20" s="834"/>
      <c r="T20" s="834"/>
      <c r="U20" s="834"/>
      <c r="V20" s="834"/>
      <c r="W20" s="834"/>
      <c r="X20" s="834"/>
      <c r="Y20" s="834"/>
      <c r="Z20" s="834"/>
      <c r="AA20" s="834"/>
      <c r="AB20" s="834"/>
      <c r="AC20" s="834"/>
      <c r="AD20" s="834"/>
      <c r="AE20" s="835"/>
      <c r="AF20" s="836"/>
      <c r="AG20" s="837"/>
      <c r="AH20" s="837"/>
      <c r="AI20" s="837"/>
      <c r="AJ20" s="838"/>
      <c r="AK20" s="839"/>
      <c r="AL20" s="840"/>
      <c r="AM20" s="840"/>
      <c r="AN20" s="840"/>
      <c r="AO20" s="840"/>
      <c r="AP20" s="840"/>
      <c r="AQ20" s="840"/>
      <c r="AR20" s="840"/>
      <c r="AS20" s="840"/>
      <c r="AT20" s="840"/>
      <c r="AU20" s="841"/>
      <c r="AV20" s="841"/>
      <c r="AW20" s="841"/>
      <c r="AX20" s="841"/>
      <c r="AY20" s="842"/>
      <c r="AZ20" s="252"/>
      <c r="BA20" s="252"/>
      <c r="BB20" s="252"/>
      <c r="BC20" s="252"/>
      <c r="BD20" s="252"/>
      <c r="BE20" s="253"/>
      <c r="BF20" s="253"/>
      <c r="BG20" s="253"/>
      <c r="BH20" s="253"/>
      <c r="BI20" s="253"/>
      <c r="BJ20" s="253"/>
      <c r="BK20" s="253"/>
      <c r="BL20" s="253"/>
      <c r="BM20" s="253"/>
      <c r="BN20" s="253"/>
      <c r="BO20" s="253"/>
      <c r="BP20" s="253"/>
      <c r="BQ20" s="262">
        <v>14</v>
      </c>
      <c r="BR20" s="263"/>
      <c r="BS20" s="843"/>
      <c r="BT20" s="844"/>
      <c r="BU20" s="844"/>
      <c r="BV20" s="844"/>
      <c r="BW20" s="844"/>
      <c r="BX20" s="844"/>
      <c r="BY20" s="844"/>
      <c r="BZ20" s="844"/>
      <c r="CA20" s="844"/>
      <c r="CB20" s="844"/>
      <c r="CC20" s="844"/>
      <c r="CD20" s="844"/>
      <c r="CE20" s="844"/>
      <c r="CF20" s="844"/>
      <c r="CG20" s="845"/>
      <c r="CH20" s="856"/>
      <c r="CI20" s="857"/>
      <c r="CJ20" s="857"/>
      <c r="CK20" s="857"/>
      <c r="CL20" s="858"/>
      <c r="CM20" s="856"/>
      <c r="CN20" s="857"/>
      <c r="CO20" s="857"/>
      <c r="CP20" s="857"/>
      <c r="CQ20" s="858"/>
      <c r="CR20" s="856"/>
      <c r="CS20" s="857"/>
      <c r="CT20" s="857"/>
      <c r="CU20" s="857"/>
      <c r="CV20" s="858"/>
      <c r="CW20" s="856"/>
      <c r="CX20" s="857"/>
      <c r="CY20" s="857"/>
      <c r="CZ20" s="857"/>
      <c r="DA20" s="858"/>
      <c r="DB20" s="856"/>
      <c r="DC20" s="857"/>
      <c r="DD20" s="857"/>
      <c r="DE20" s="857"/>
      <c r="DF20" s="858"/>
      <c r="DG20" s="856"/>
      <c r="DH20" s="857"/>
      <c r="DI20" s="857"/>
      <c r="DJ20" s="857"/>
      <c r="DK20" s="858"/>
      <c r="DL20" s="856"/>
      <c r="DM20" s="857"/>
      <c r="DN20" s="857"/>
      <c r="DO20" s="857"/>
      <c r="DP20" s="858"/>
      <c r="DQ20" s="856"/>
      <c r="DR20" s="857"/>
      <c r="DS20" s="857"/>
      <c r="DT20" s="857"/>
      <c r="DU20" s="858"/>
      <c r="DV20" s="859"/>
      <c r="DW20" s="860"/>
      <c r="DX20" s="860"/>
      <c r="DY20" s="860"/>
      <c r="DZ20" s="861"/>
      <c r="EA20" s="254"/>
    </row>
    <row r="21" spans="1:131" s="255" customFormat="1" ht="26.25" customHeight="1" thickBot="1" x14ac:dyDescent="0.2">
      <c r="A21" s="261">
        <v>15</v>
      </c>
      <c r="B21" s="862"/>
      <c r="C21" s="863"/>
      <c r="D21" s="863"/>
      <c r="E21" s="863"/>
      <c r="F21" s="863"/>
      <c r="G21" s="863"/>
      <c r="H21" s="863"/>
      <c r="I21" s="863"/>
      <c r="J21" s="863"/>
      <c r="K21" s="863"/>
      <c r="L21" s="863"/>
      <c r="M21" s="863"/>
      <c r="N21" s="863"/>
      <c r="O21" s="863"/>
      <c r="P21" s="864"/>
      <c r="Q21" s="833"/>
      <c r="R21" s="834"/>
      <c r="S21" s="834"/>
      <c r="T21" s="834"/>
      <c r="U21" s="834"/>
      <c r="V21" s="834"/>
      <c r="W21" s="834"/>
      <c r="X21" s="834"/>
      <c r="Y21" s="834"/>
      <c r="Z21" s="834"/>
      <c r="AA21" s="834"/>
      <c r="AB21" s="834"/>
      <c r="AC21" s="834"/>
      <c r="AD21" s="834"/>
      <c r="AE21" s="835"/>
      <c r="AF21" s="836"/>
      <c r="AG21" s="837"/>
      <c r="AH21" s="837"/>
      <c r="AI21" s="837"/>
      <c r="AJ21" s="838"/>
      <c r="AK21" s="839"/>
      <c r="AL21" s="840"/>
      <c r="AM21" s="840"/>
      <c r="AN21" s="840"/>
      <c r="AO21" s="840"/>
      <c r="AP21" s="840"/>
      <c r="AQ21" s="840"/>
      <c r="AR21" s="840"/>
      <c r="AS21" s="840"/>
      <c r="AT21" s="840"/>
      <c r="AU21" s="841"/>
      <c r="AV21" s="841"/>
      <c r="AW21" s="841"/>
      <c r="AX21" s="841"/>
      <c r="AY21" s="842"/>
      <c r="AZ21" s="252"/>
      <c r="BA21" s="252"/>
      <c r="BB21" s="252"/>
      <c r="BC21" s="252"/>
      <c r="BD21" s="252"/>
      <c r="BE21" s="253"/>
      <c r="BF21" s="253"/>
      <c r="BG21" s="253"/>
      <c r="BH21" s="253"/>
      <c r="BI21" s="253"/>
      <c r="BJ21" s="253"/>
      <c r="BK21" s="253"/>
      <c r="BL21" s="253"/>
      <c r="BM21" s="253"/>
      <c r="BN21" s="253"/>
      <c r="BO21" s="253"/>
      <c r="BP21" s="253"/>
      <c r="BQ21" s="262">
        <v>15</v>
      </c>
      <c r="BR21" s="263"/>
      <c r="BS21" s="843"/>
      <c r="BT21" s="844"/>
      <c r="BU21" s="844"/>
      <c r="BV21" s="844"/>
      <c r="BW21" s="844"/>
      <c r="BX21" s="844"/>
      <c r="BY21" s="844"/>
      <c r="BZ21" s="844"/>
      <c r="CA21" s="844"/>
      <c r="CB21" s="844"/>
      <c r="CC21" s="844"/>
      <c r="CD21" s="844"/>
      <c r="CE21" s="844"/>
      <c r="CF21" s="844"/>
      <c r="CG21" s="845"/>
      <c r="CH21" s="856"/>
      <c r="CI21" s="857"/>
      <c r="CJ21" s="857"/>
      <c r="CK21" s="857"/>
      <c r="CL21" s="858"/>
      <c r="CM21" s="856"/>
      <c r="CN21" s="857"/>
      <c r="CO21" s="857"/>
      <c r="CP21" s="857"/>
      <c r="CQ21" s="858"/>
      <c r="CR21" s="856"/>
      <c r="CS21" s="857"/>
      <c r="CT21" s="857"/>
      <c r="CU21" s="857"/>
      <c r="CV21" s="858"/>
      <c r="CW21" s="856"/>
      <c r="CX21" s="857"/>
      <c r="CY21" s="857"/>
      <c r="CZ21" s="857"/>
      <c r="DA21" s="858"/>
      <c r="DB21" s="856"/>
      <c r="DC21" s="857"/>
      <c r="DD21" s="857"/>
      <c r="DE21" s="857"/>
      <c r="DF21" s="858"/>
      <c r="DG21" s="856"/>
      <c r="DH21" s="857"/>
      <c r="DI21" s="857"/>
      <c r="DJ21" s="857"/>
      <c r="DK21" s="858"/>
      <c r="DL21" s="856"/>
      <c r="DM21" s="857"/>
      <c r="DN21" s="857"/>
      <c r="DO21" s="857"/>
      <c r="DP21" s="858"/>
      <c r="DQ21" s="856"/>
      <c r="DR21" s="857"/>
      <c r="DS21" s="857"/>
      <c r="DT21" s="857"/>
      <c r="DU21" s="858"/>
      <c r="DV21" s="859"/>
      <c r="DW21" s="860"/>
      <c r="DX21" s="860"/>
      <c r="DY21" s="860"/>
      <c r="DZ21" s="861"/>
      <c r="EA21" s="254"/>
    </row>
    <row r="22" spans="1:131" s="255" customFormat="1" ht="26.25" customHeight="1" x14ac:dyDescent="0.15">
      <c r="A22" s="261">
        <v>16</v>
      </c>
      <c r="B22" s="862"/>
      <c r="C22" s="863"/>
      <c r="D22" s="863"/>
      <c r="E22" s="863"/>
      <c r="F22" s="863"/>
      <c r="G22" s="863"/>
      <c r="H22" s="863"/>
      <c r="I22" s="863"/>
      <c r="J22" s="863"/>
      <c r="K22" s="863"/>
      <c r="L22" s="863"/>
      <c r="M22" s="863"/>
      <c r="N22" s="863"/>
      <c r="O22" s="863"/>
      <c r="P22" s="864"/>
      <c r="Q22" s="865"/>
      <c r="R22" s="866"/>
      <c r="S22" s="866"/>
      <c r="T22" s="866"/>
      <c r="U22" s="866"/>
      <c r="V22" s="866"/>
      <c r="W22" s="866"/>
      <c r="X22" s="866"/>
      <c r="Y22" s="866"/>
      <c r="Z22" s="866"/>
      <c r="AA22" s="866"/>
      <c r="AB22" s="866"/>
      <c r="AC22" s="866"/>
      <c r="AD22" s="866"/>
      <c r="AE22" s="867"/>
      <c r="AF22" s="836"/>
      <c r="AG22" s="837"/>
      <c r="AH22" s="837"/>
      <c r="AI22" s="837"/>
      <c r="AJ22" s="838"/>
      <c r="AK22" s="883"/>
      <c r="AL22" s="884"/>
      <c r="AM22" s="884"/>
      <c r="AN22" s="884"/>
      <c r="AO22" s="884"/>
      <c r="AP22" s="884"/>
      <c r="AQ22" s="884"/>
      <c r="AR22" s="884"/>
      <c r="AS22" s="884"/>
      <c r="AT22" s="884"/>
      <c r="AU22" s="885"/>
      <c r="AV22" s="885"/>
      <c r="AW22" s="885"/>
      <c r="AX22" s="885"/>
      <c r="AY22" s="886"/>
      <c r="AZ22" s="887" t="s">
        <v>384</v>
      </c>
      <c r="BA22" s="887"/>
      <c r="BB22" s="887"/>
      <c r="BC22" s="887"/>
      <c r="BD22" s="888"/>
      <c r="BE22" s="253"/>
      <c r="BF22" s="253"/>
      <c r="BG22" s="253"/>
      <c r="BH22" s="253"/>
      <c r="BI22" s="253"/>
      <c r="BJ22" s="253"/>
      <c r="BK22" s="253"/>
      <c r="BL22" s="253"/>
      <c r="BM22" s="253"/>
      <c r="BN22" s="253"/>
      <c r="BO22" s="253"/>
      <c r="BP22" s="253"/>
      <c r="BQ22" s="262">
        <v>16</v>
      </c>
      <c r="BR22" s="263"/>
      <c r="BS22" s="843"/>
      <c r="BT22" s="844"/>
      <c r="BU22" s="844"/>
      <c r="BV22" s="844"/>
      <c r="BW22" s="844"/>
      <c r="BX22" s="844"/>
      <c r="BY22" s="844"/>
      <c r="BZ22" s="844"/>
      <c r="CA22" s="844"/>
      <c r="CB22" s="844"/>
      <c r="CC22" s="844"/>
      <c r="CD22" s="844"/>
      <c r="CE22" s="844"/>
      <c r="CF22" s="844"/>
      <c r="CG22" s="845"/>
      <c r="CH22" s="856"/>
      <c r="CI22" s="857"/>
      <c r="CJ22" s="857"/>
      <c r="CK22" s="857"/>
      <c r="CL22" s="858"/>
      <c r="CM22" s="856"/>
      <c r="CN22" s="857"/>
      <c r="CO22" s="857"/>
      <c r="CP22" s="857"/>
      <c r="CQ22" s="858"/>
      <c r="CR22" s="856"/>
      <c r="CS22" s="857"/>
      <c r="CT22" s="857"/>
      <c r="CU22" s="857"/>
      <c r="CV22" s="858"/>
      <c r="CW22" s="856"/>
      <c r="CX22" s="857"/>
      <c r="CY22" s="857"/>
      <c r="CZ22" s="857"/>
      <c r="DA22" s="858"/>
      <c r="DB22" s="856"/>
      <c r="DC22" s="857"/>
      <c r="DD22" s="857"/>
      <c r="DE22" s="857"/>
      <c r="DF22" s="858"/>
      <c r="DG22" s="856"/>
      <c r="DH22" s="857"/>
      <c r="DI22" s="857"/>
      <c r="DJ22" s="857"/>
      <c r="DK22" s="858"/>
      <c r="DL22" s="856"/>
      <c r="DM22" s="857"/>
      <c r="DN22" s="857"/>
      <c r="DO22" s="857"/>
      <c r="DP22" s="858"/>
      <c r="DQ22" s="856"/>
      <c r="DR22" s="857"/>
      <c r="DS22" s="857"/>
      <c r="DT22" s="857"/>
      <c r="DU22" s="858"/>
      <c r="DV22" s="859"/>
      <c r="DW22" s="860"/>
      <c r="DX22" s="860"/>
      <c r="DY22" s="860"/>
      <c r="DZ22" s="861"/>
      <c r="EA22" s="254"/>
    </row>
    <row r="23" spans="1:131" s="255" customFormat="1" ht="26.25" customHeight="1" thickBot="1" x14ac:dyDescent="0.2">
      <c r="A23" s="264" t="s">
        <v>385</v>
      </c>
      <c r="B23" s="868" t="s">
        <v>386</v>
      </c>
      <c r="C23" s="869"/>
      <c r="D23" s="869"/>
      <c r="E23" s="869"/>
      <c r="F23" s="869"/>
      <c r="G23" s="869"/>
      <c r="H23" s="869"/>
      <c r="I23" s="869"/>
      <c r="J23" s="869"/>
      <c r="K23" s="869"/>
      <c r="L23" s="869"/>
      <c r="M23" s="869"/>
      <c r="N23" s="869"/>
      <c r="O23" s="869"/>
      <c r="P23" s="870"/>
      <c r="Q23" s="871">
        <v>30606</v>
      </c>
      <c r="R23" s="872"/>
      <c r="S23" s="872"/>
      <c r="T23" s="872"/>
      <c r="U23" s="872"/>
      <c r="V23" s="872">
        <v>29861</v>
      </c>
      <c r="W23" s="872"/>
      <c r="X23" s="872"/>
      <c r="Y23" s="872"/>
      <c r="Z23" s="872"/>
      <c r="AA23" s="872">
        <v>745</v>
      </c>
      <c r="AB23" s="872"/>
      <c r="AC23" s="872"/>
      <c r="AD23" s="872"/>
      <c r="AE23" s="873"/>
      <c r="AF23" s="874">
        <v>646</v>
      </c>
      <c r="AG23" s="872"/>
      <c r="AH23" s="872"/>
      <c r="AI23" s="872"/>
      <c r="AJ23" s="875"/>
      <c r="AK23" s="876"/>
      <c r="AL23" s="877"/>
      <c r="AM23" s="877"/>
      <c r="AN23" s="877"/>
      <c r="AO23" s="877"/>
      <c r="AP23" s="878">
        <f>SUM(AP7:AT22)</f>
        <v>53997</v>
      </c>
      <c r="AQ23" s="879"/>
      <c r="AR23" s="879"/>
      <c r="AS23" s="879"/>
      <c r="AT23" s="880"/>
      <c r="AU23" s="881"/>
      <c r="AV23" s="881"/>
      <c r="AW23" s="881"/>
      <c r="AX23" s="881"/>
      <c r="AY23" s="882"/>
      <c r="AZ23" s="890" t="s">
        <v>387</v>
      </c>
      <c r="BA23" s="891"/>
      <c r="BB23" s="891"/>
      <c r="BC23" s="891"/>
      <c r="BD23" s="892"/>
      <c r="BE23" s="253"/>
      <c r="BF23" s="253"/>
      <c r="BG23" s="253"/>
      <c r="BH23" s="253"/>
      <c r="BI23" s="253"/>
      <c r="BJ23" s="253"/>
      <c r="BK23" s="253"/>
      <c r="BL23" s="253"/>
      <c r="BM23" s="253"/>
      <c r="BN23" s="253"/>
      <c r="BO23" s="253"/>
      <c r="BP23" s="253"/>
      <c r="BQ23" s="262">
        <v>17</v>
      </c>
      <c r="BR23" s="263"/>
      <c r="BS23" s="843"/>
      <c r="BT23" s="844"/>
      <c r="BU23" s="844"/>
      <c r="BV23" s="844"/>
      <c r="BW23" s="844"/>
      <c r="BX23" s="844"/>
      <c r="BY23" s="844"/>
      <c r="BZ23" s="844"/>
      <c r="CA23" s="844"/>
      <c r="CB23" s="844"/>
      <c r="CC23" s="844"/>
      <c r="CD23" s="844"/>
      <c r="CE23" s="844"/>
      <c r="CF23" s="844"/>
      <c r="CG23" s="845"/>
      <c r="CH23" s="856"/>
      <c r="CI23" s="857"/>
      <c r="CJ23" s="857"/>
      <c r="CK23" s="857"/>
      <c r="CL23" s="858"/>
      <c r="CM23" s="856"/>
      <c r="CN23" s="857"/>
      <c r="CO23" s="857"/>
      <c r="CP23" s="857"/>
      <c r="CQ23" s="858"/>
      <c r="CR23" s="856"/>
      <c r="CS23" s="857"/>
      <c r="CT23" s="857"/>
      <c r="CU23" s="857"/>
      <c r="CV23" s="858"/>
      <c r="CW23" s="856"/>
      <c r="CX23" s="857"/>
      <c r="CY23" s="857"/>
      <c r="CZ23" s="857"/>
      <c r="DA23" s="858"/>
      <c r="DB23" s="856"/>
      <c r="DC23" s="857"/>
      <c r="DD23" s="857"/>
      <c r="DE23" s="857"/>
      <c r="DF23" s="858"/>
      <c r="DG23" s="856"/>
      <c r="DH23" s="857"/>
      <c r="DI23" s="857"/>
      <c r="DJ23" s="857"/>
      <c r="DK23" s="858"/>
      <c r="DL23" s="856"/>
      <c r="DM23" s="857"/>
      <c r="DN23" s="857"/>
      <c r="DO23" s="857"/>
      <c r="DP23" s="858"/>
      <c r="DQ23" s="856"/>
      <c r="DR23" s="857"/>
      <c r="DS23" s="857"/>
      <c r="DT23" s="857"/>
      <c r="DU23" s="858"/>
      <c r="DV23" s="859"/>
      <c r="DW23" s="860"/>
      <c r="DX23" s="860"/>
      <c r="DY23" s="860"/>
      <c r="DZ23" s="861"/>
      <c r="EA23" s="254"/>
    </row>
    <row r="24" spans="1:131" s="255" customFormat="1" ht="26.25" customHeight="1" x14ac:dyDescent="0.15">
      <c r="A24" s="889" t="s">
        <v>388</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3"/>
      <c r="BT24" s="844"/>
      <c r="BU24" s="844"/>
      <c r="BV24" s="844"/>
      <c r="BW24" s="844"/>
      <c r="BX24" s="844"/>
      <c r="BY24" s="844"/>
      <c r="BZ24" s="844"/>
      <c r="CA24" s="844"/>
      <c r="CB24" s="844"/>
      <c r="CC24" s="844"/>
      <c r="CD24" s="844"/>
      <c r="CE24" s="844"/>
      <c r="CF24" s="844"/>
      <c r="CG24" s="845"/>
      <c r="CH24" s="856"/>
      <c r="CI24" s="857"/>
      <c r="CJ24" s="857"/>
      <c r="CK24" s="857"/>
      <c r="CL24" s="858"/>
      <c r="CM24" s="856"/>
      <c r="CN24" s="857"/>
      <c r="CO24" s="857"/>
      <c r="CP24" s="857"/>
      <c r="CQ24" s="858"/>
      <c r="CR24" s="856"/>
      <c r="CS24" s="857"/>
      <c r="CT24" s="857"/>
      <c r="CU24" s="857"/>
      <c r="CV24" s="858"/>
      <c r="CW24" s="856"/>
      <c r="CX24" s="857"/>
      <c r="CY24" s="857"/>
      <c r="CZ24" s="857"/>
      <c r="DA24" s="858"/>
      <c r="DB24" s="856"/>
      <c r="DC24" s="857"/>
      <c r="DD24" s="857"/>
      <c r="DE24" s="857"/>
      <c r="DF24" s="858"/>
      <c r="DG24" s="856"/>
      <c r="DH24" s="857"/>
      <c r="DI24" s="857"/>
      <c r="DJ24" s="857"/>
      <c r="DK24" s="858"/>
      <c r="DL24" s="856"/>
      <c r="DM24" s="857"/>
      <c r="DN24" s="857"/>
      <c r="DO24" s="857"/>
      <c r="DP24" s="858"/>
      <c r="DQ24" s="856"/>
      <c r="DR24" s="857"/>
      <c r="DS24" s="857"/>
      <c r="DT24" s="857"/>
      <c r="DU24" s="858"/>
      <c r="DV24" s="859"/>
      <c r="DW24" s="860"/>
      <c r="DX24" s="860"/>
      <c r="DY24" s="860"/>
      <c r="DZ24" s="861"/>
      <c r="EA24" s="254"/>
    </row>
    <row r="25" spans="1:131" s="247" customFormat="1" ht="26.25" customHeight="1" thickBot="1" x14ac:dyDescent="0.2">
      <c r="A25" s="830" t="s">
        <v>389</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2"/>
      <c r="BK25" s="252"/>
      <c r="BL25" s="252"/>
      <c r="BM25" s="252"/>
      <c r="BN25" s="252"/>
      <c r="BO25" s="265"/>
      <c r="BP25" s="265"/>
      <c r="BQ25" s="262">
        <v>19</v>
      </c>
      <c r="BR25" s="263"/>
      <c r="BS25" s="843"/>
      <c r="BT25" s="844"/>
      <c r="BU25" s="844"/>
      <c r="BV25" s="844"/>
      <c r="BW25" s="844"/>
      <c r="BX25" s="844"/>
      <c r="BY25" s="844"/>
      <c r="BZ25" s="844"/>
      <c r="CA25" s="844"/>
      <c r="CB25" s="844"/>
      <c r="CC25" s="844"/>
      <c r="CD25" s="844"/>
      <c r="CE25" s="844"/>
      <c r="CF25" s="844"/>
      <c r="CG25" s="845"/>
      <c r="CH25" s="856"/>
      <c r="CI25" s="857"/>
      <c r="CJ25" s="857"/>
      <c r="CK25" s="857"/>
      <c r="CL25" s="858"/>
      <c r="CM25" s="856"/>
      <c r="CN25" s="857"/>
      <c r="CO25" s="857"/>
      <c r="CP25" s="857"/>
      <c r="CQ25" s="858"/>
      <c r="CR25" s="856"/>
      <c r="CS25" s="857"/>
      <c r="CT25" s="857"/>
      <c r="CU25" s="857"/>
      <c r="CV25" s="858"/>
      <c r="CW25" s="856"/>
      <c r="CX25" s="857"/>
      <c r="CY25" s="857"/>
      <c r="CZ25" s="857"/>
      <c r="DA25" s="858"/>
      <c r="DB25" s="856"/>
      <c r="DC25" s="857"/>
      <c r="DD25" s="857"/>
      <c r="DE25" s="857"/>
      <c r="DF25" s="858"/>
      <c r="DG25" s="856"/>
      <c r="DH25" s="857"/>
      <c r="DI25" s="857"/>
      <c r="DJ25" s="857"/>
      <c r="DK25" s="858"/>
      <c r="DL25" s="856"/>
      <c r="DM25" s="857"/>
      <c r="DN25" s="857"/>
      <c r="DO25" s="857"/>
      <c r="DP25" s="858"/>
      <c r="DQ25" s="856"/>
      <c r="DR25" s="857"/>
      <c r="DS25" s="857"/>
      <c r="DT25" s="857"/>
      <c r="DU25" s="858"/>
      <c r="DV25" s="859"/>
      <c r="DW25" s="860"/>
      <c r="DX25" s="860"/>
      <c r="DY25" s="860"/>
      <c r="DZ25" s="861"/>
      <c r="EA25" s="246"/>
    </row>
    <row r="26" spans="1:131" s="247" customFormat="1" ht="26.25" customHeight="1" x14ac:dyDescent="0.15">
      <c r="A26" s="821" t="s">
        <v>365</v>
      </c>
      <c r="B26" s="822"/>
      <c r="C26" s="822"/>
      <c r="D26" s="822"/>
      <c r="E26" s="822"/>
      <c r="F26" s="822"/>
      <c r="G26" s="822"/>
      <c r="H26" s="822"/>
      <c r="I26" s="822"/>
      <c r="J26" s="822"/>
      <c r="K26" s="822"/>
      <c r="L26" s="822"/>
      <c r="M26" s="822"/>
      <c r="N26" s="822"/>
      <c r="O26" s="822"/>
      <c r="P26" s="823"/>
      <c r="Q26" s="798" t="s">
        <v>390</v>
      </c>
      <c r="R26" s="799"/>
      <c r="S26" s="799"/>
      <c r="T26" s="799"/>
      <c r="U26" s="800"/>
      <c r="V26" s="798" t="s">
        <v>391</v>
      </c>
      <c r="W26" s="799"/>
      <c r="X26" s="799"/>
      <c r="Y26" s="799"/>
      <c r="Z26" s="800"/>
      <c r="AA26" s="798" t="s">
        <v>392</v>
      </c>
      <c r="AB26" s="799"/>
      <c r="AC26" s="799"/>
      <c r="AD26" s="799"/>
      <c r="AE26" s="799"/>
      <c r="AF26" s="893" t="s">
        <v>393</v>
      </c>
      <c r="AG26" s="894"/>
      <c r="AH26" s="894"/>
      <c r="AI26" s="894"/>
      <c r="AJ26" s="895"/>
      <c r="AK26" s="799" t="s">
        <v>394</v>
      </c>
      <c r="AL26" s="799"/>
      <c r="AM26" s="799"/>
      <c r="AN26" s="799"/>
      <c r="AO26" s="800"/>
      <c r="AP26" s="798" t="s">
        <v>395</v>
      </c>
      <c r="AQ26" s="799"/>
      <c r="AR26" s="799"/>
      <c r="AS26" s="799"/>
      <c r="AT26" s="800"/>
      <c r="AU26" s="798" t="s">
        <v>396</v>
      </c>
      <c r="AV26" s="799"/>
      <c r="AW26" s="799"/>
      <c r="AX26" s="799"/>
      <c r="AY26" s="800"/>
      <c r="AZ26" s="798" t="s">
        <v>397</v>
      </c>
      <c r="BA26" s="799"/>
      <c r="BB26" s="799"/>
      <c r="BC26" s="799"/>
      <c r="BD26" s="800"/>
      <c r="BE26" s="798" t="s">
        <v>372</v>
      </c>
      <c r="BF26" s="799"/>
      <c r="BG26" s="799"/>
      <c r="BH26" s="799"/>
      <c r="BI26" s="810"/>
      <c r="BJ26" s="252"/>
      <c r="BK26" s="252"/>
      <c r="BL26" s="252"/>
      <c r="BM26" s="252"/>
      <c r="BN26" s="252"/>
      <c r="BO26" s="265"/>
      <c r="BP26" s="265"/>
      <c r="BQ26" s="262">
        <v>20</v>
      </c>
      <c r="BR26" s="263"/>
      <c r="BS26" s="843"/>
      <c r="BT26" s="844"/>
      <c r="BU26" s="844"/>
      <c r="BV26" s="844"/>
      <c r="BW26" s="844"/>
      <c r="BX26" s="844"/>
      <c r="BY26" s="844"/>
      <c r="BZ26" s="844"/>
      <c r="CA26" s="844"/>
      <c r="CB26" s="844"/>
      <c r="CC26" s="844"/>
      <c r="CD26" s="844"/>
      <c r="CE26" s="844"/>
      <c r="CF26" s="844"/>
      <c r="CG26" s="845"/>
      <c r="CH26" s="856"/>
      <c r="CI26" s="857"/>
      <c r="CJ26" s="857"/>
      <c r="CK26" s="857"/>
      <c r="CL26" s="858"/>
      <c r="CM26" s="856"/>
      <c r="CN26" s="857"/>
      <c r="CO26" s="857"/>
      <c r="CP26" s="857"/>
      <c r="CQ26" s="858"/>
      <c r="CR26" s="856"/>
      <c r="CS26" s="857"/>
      <c r="CT26" s="857"/>
      <c r="CU26" s="857"/>
      <c r="CV26" s="858"/>
      <c r="CW26" s="856"/>
      <c r="CX26" s="857"/>
      <c r="CY26" s="857"/>
      <c r="CZ26" s="857"/>
      <c r="DA26" s="858"/>
      <c r="DB26" s="856"/>
      <c r="DC26" s="857"/>
      <c r="DD26" s="857"/>
      <c r="DE26" s="857"/>
      <c r="DF26" s="858"/>
      <c r="DG26" s="856"/>
      <c r="DH26" s="857"/>
      <c r="DI26" s="857"/>
      <c r="DJ26" s="857"/>
      <c r="DK26" s="858"/>
      <c r="DL26" s="856"/>
      <c r="DM26" s="857"/>
      <c r="DN26" s="857"/>
      <c r="DO26" s="857"/>
      <c r="DP26" s="858"/>
      <c r="DQ26" s="856"/>
      <c r="DR26" s="857"/>
      <c r="DS26" s="857"/>
      <c r="DT26" s="857"/>
      <c r="DU26" s="858"/>
      <c r="DV26" s="859"/>
      <c r="DW26" s="860"/>
      <c r="DX26" s="860"/>
      <c r="DY26" s="860"/>
      <c r="DZ26" s="861"/>
      <c r="EA26" s="246"/>
    </row>
    <row r="27" spans="1:131" s="247"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2"/>
      <c r="BK27" s="252"/>
      <c r="BL27" s="252"/>
      <c r="BM27" s="252"/>
      <c r="BN27" s="252"/>
      <c r="BO27" s="265"/>
      <c r="BP27" s="265"/>
      <c r="BQ27" s="262">
        <v>21</v>
      </c>
      <c r="BR27" s="263"/>
      <c r="BS27" s="843"/>
      <c r="BT27" s="844"/>
      <c r="BU27" s="844"/>
      <c r="BV27" s="844"/>
      <c r="BW27" s="844"/>
      <c r="BX27" s="844"/>
      <c r="BY27" s="844"/>
      <c r="BZ27" s="844"/>
      <c r="CA27" s="844"/>
      <c r="CB27" s="844"/>
      <c r="CC27" s="844"/>
      <c r="CD27" s="844"/>
      <c r="CE27" s="844"/>
      <c r="CF27" s="844"/>
      <c r="CG27" s="845"/>
      <c r="CH27" s="856"/>
      <c r="CI27" s="857"/>
      <c r="CJ27" s="857"/>
      <c r="CK27" s="857"/>
      <c r="CL27" s="858"/>
      <c r="CM27" s="856"/>
      <c r="CN27" s="857"/>
      <c r="CO27" s="857"/>
      <c r="CP27" s="857"/>
      <c r="CQ27" s="858"/>
      <c r="CR27" s="856"/>
      <c r="CS27" s="857"/>
      <c r="CT27" s="857"/>
      <c r="CU27" s="857"/>
      <c r="CV27" s="858"/>
      <c r="CW27" s="856"/>
      <c r="CX27" s="857"/>
      <c r="CY27" s="857"/>
      <c r="CZ27" s="857"/>
      <c r="DA27" s="858"/>
      <c r="DB27" s="856"/>
      <c r="DC27" s="857"/>
      <c r="DD27" s="857"/>
      <c r="DE27" s="857"/>
      <c r="DF27" s="858"/>
      <c r="DG27" s="856"/>
      <c r="DH27" s="857"/>
      <c r="DI27" s="857"/>
      <c r="DJ27" s="857"/>
      <c r="DK27" s="858"/>
      <c r="DL27" s="856"/>
      <c r="DM27" s="857"/>
      <c r="DN27" s="857"/>
      <c r="DO27" s="857"/>
      <c r="DP27" s="858"/>
      <c r="DQ27" s="856"/>
      <c r="DR27" s="857"/>
      <c r="DS27" s="857"/>
      <c r="DT27" s="857"/>
      <c r="DU27" s="858"/>
      <c r="DV27" s="859"/>
      <c r="DW27" s="860"/>
      <c r="DX27" s="860"/>
      <c r="DY27" s="860"/>
      <c r="DZ27" s="861"/>
      <c r="EA27" s="246"/>
    </row>
    <row r="28" spans="1:131" s="247" customFormat="1" ht="26.25" customHeight="1" thickTop="1" x14ac:dyDescent="0.15">
      <c r="A28" s="266">
        <v>1</v>
      </c>
      <c r="B28" s="812" t="s">
        <v>398</v>
      </c>
      <c r="C28" s="813"/>
      <c r="D28" s="813"/>
      <c r="E28" s="813"/>
      <c r="F28" s="813"/>
      <c r="G28" s="813"/>
      <c r="H28" s="813"/>
      <c r="I28" s="813"/>
      <c r="J28" s="813"/>
      <c r="K28" s="813"/>
      <c r="L28" s="813"/>
      <c r="M28" s="813"/>
      <c r="N28" s="813"/>
      <c r="O28" s="813"/>
      <c r="P28" s="814"/>
      <c r="Q28" s="903">
        <v>6716</v>
      </c>
      <c r="R28" s="904"/>
      <c r="S28" s="904"/>
      <c r="T28" s="904"/>
      <c r="U28" s="904"/>
      <c r="V28" s="904">
        <v>6437</v>
      </c>
      <c r="W28" s="904"/>
      <c r="X28" s="904"/>
      <c r="Y28" s="904"/>
      <c r="Z28" s="904"/>
      <c r="AA28" s="904">
        <v>279</v>
      </c>
      <c r="AB28" s="904"/>
      <c r="AC28" s="904"/>
      <c r="AD28" s="904"/>
      <c r="AE28" s="905"/>
      <c r="AF28" s="906">
        <v>279</v>
      </c>
      <c r="AG28" s="904"/>
      <c r="AH28" s="904"/>
      <c r="AI28" s="904"/>
      <c r="AJ28" s="907"/>
      <c r="AK28" s="908">
        <v>857</v>
      </c>
      <c r="AL28" s="899"/>
      <c r="AM28" s="899"/>
      <c r="AN28" s="899"/>
      <c r="AO28" s="899"/>
      <c r="AP28" s="899" t="s">
        <v>578</v>
      </c>
      <c r="AQ28" s="899"/>
      <c r="AR28" s="899"/>
      <c r="AS28" s="899"/>
      <c r="AT28" s="899"/>
      <c r="AU28" s="899" t="s">
        <v>578</v>
      </c>
      <c r="AV28" s="899"/>
      <c r="AW28" s="899"/>
      <c r="AX28" s="899"/>
      <c r="AY28" s="899"/>
      <c r="AZ28" s="900" t="s">
        <v>578</v>
      </c>
      <c r="BA28" s="900"/>
      <c r="BB28" s="900"/>
      <c r="BC28" s="900"/>
      <c r="BD28" s="900"/>
      <c r="BE28" s="901"/>
      <c r="BF28" s="901"/>
      <c r="BG28" s="901"/>
      <c r="BH28" s="901"/>
      <c r="BI28" s="902"/>
      <c r="BJ28" s="252"/>
      <c r="BK28" s="252"/>
      <c r="BL28" s="252"/>
      <c r="BM28" s="252"/>
      <c r="BN28" s="252"/>
      <c r="BO28" s="265"/>
      <c r="BP28" s="265"/>
      <c r="BQ28" s="262">
        <v>22</v>
      </c>
      <c r="BR28" s="263"/>
      <c r="BS28" s="843"/>
      <c r="BT28" s="844"/>
      <c r="BU28" s="844"/>
      <c r="BV28" s="844"/>
      <c r="BW28" s="844"/>
      <c r="BX28" s="844"/>
      <c r="BY28" s="844"/>
      <c r="BZ28" s="844"/>
      <c r="CA28" s="844"/>
      <c r="CB28" s="844"/>
      <c r="CC28" s="844"/>
      <c r="CD28" s="844"/>
      <c r="CE28" s="844"/>
      <c r="CF28" s="844"/>
      <c r="CG28" s="845"/>
      <c r="CH28" s="856"/>
      <c r="CI28" s="857"/>
      <c r="CJ28" s="857"/>
      <c r="CK28" s="857"/>
      <c r="CL28" s="858"/>
      <c r="CM28" s="856"/>
      <c r="CN28" s="857"/>
      <c r="CO28" s="857"/>
      <c r="CP28" s="857"/>
      <c r="CQ28" s="858"/>
      <c r="CR28" s="856"/>
      <c r="CS28" s="857"/>
      <c r="CT28" s="857"/>
      <c r="CU28" s="857"/>
      <c r="CV28" s="858"/>
      <c r="CW28" s="856"/>
      <c r="CX28" s="857"/>
      <c r="CY28" s="857"/>
      <c r="CZ28" s="857"/>
      <c r="DA28" s="858"/>
      <c r="DB28" s="856"/>
      <c r="DC28" s="857"/>
      <c r="DD28" s="857"/>
      <c r="DE28" s="857"/>
      <c r="DF28" s="858"/>
      <c r="DG28" s="856"/>
      <c r="DH28" s="857"/>
      <c r="DI28" s="857"/>
      <c r="DJ28" s="857"/>
      <c r="DK28" s="858"/>
      <c r="DL28" s="856"/>
      <c r="DM28" s="857"/>
      <c r="DN28" s="857"/>
      <c r="DO28" s="857"/>
      <c r="DP28" s="858"/>
      <c r="DQ28" s="856"/>
      <c r="DR28" s="857"/>
      <c r="DS28" s="857"/>
      <c r="DT28" s="857"/>
      <c r="DU28" s="858"/>
      <c r="DV28" s="859"/>
      <c r="DW28" s="860"/>
      <c r="DX28" s="860"/>
      <c r="DY28" s="860"/>
      <c r="DZ28" s="861"/>
      <c r="EA28" s="246"/>
    </row>
    <row r="29" spans="1:131" s="247" customFormat="1" ht="26.25" customHeight="1" x14ac:dyDescent="0.15">
      <c r="A29" s="266">
        <v>2</v>
      </c>
      <c r="B29" s="862" t="s">
        <v>399</v>
      </c>
      <c r="C29" s="863"/>
      <c r="D29" s="863"/>
      <c r="E29" s="863"/>
      <c r="F29" s="863"/>
      <c r="G29" s="863"/>
      <c r="H29" s="863"/>
      <c r="I29" s="863"/>
      <c r="J29" s="863"/>
      <c r="K29" s="863"/>
      <c r="L29" s="863"/>
      <c r="M29" s="863"/>
      <c r="N29" s="863"/>
      <c r="O29" s="863"/>
      <c r="P29" s="864"/>
      <c r="Q29" s="833">
        <v>215</v>
      </c>
      <c r="R29" s="834"/>
      <c r="S29" s="834"/>
      <c r="T29" s="834"/>
      <c r="U29" s="834"/>
      <c r="V29" s="834">
        <v>156</v>
      </c>
      <c r="W29" s="834"/>
      <c r="X29" s="834"/>
      <c r="Y29" s="834"/>
      <c r="Z29" s="834"/>
      <c r="AA29" s="834">
        <v>59</v>
      </c>
      <c r="AB29" s="834"/>
      <c r="AC29" s="834"/>
      <c r="AD29" s="834"/>
      <c r="AE29" s="835"/>
      <c r="AF29" s="836">
        <v>59</v>
      </c>
      <c r="AG29" s="837"/>
      <c r="AH29" s="837"/>
      <c r="AI29" s="837"/>
      <c r="AJ29" s="838"/>
      <c r="AK29" s="911">
        <v>50</v>
      </c>
      <c r="AL29" s="912"/>
      <c r="AM29" s="912"/>
      <c r="AN29" s="912"/>
      <c r="AO29" s="912"/>
      <c r="AP29" s="912">
        <v>11</v>
      </c>
      <c r="AQ29" s="912"/>
      <c r="AR29" s="912"/>
      <c r="AS29" s="912"/>
      <c r="AT29" s="912"/>
      <c r="AU29" s="912" t="s">
        <v>578</v>
      </c>
      <c r="AV29" s="912"/>
      <c r="AW29" s="912"/>
      <c r="AX29" s="912"/>
      <c r="AY29" s="912"/>
      <c r="AZ29" s="913" t="s">
        <v>578</v>
      </c>
      <c r="BA29" s="913"/>
      <c r="BB29" s="913"/>
      <c r="BC29" s="913"/>
      <c r="BD29" s="913"/>
      <c r="BE29" s="909"/>
      <c r="BF29" s="909"/>
      <c r="BG29" s="909"/>
      <c r="BH29" s="909"/>
      <c r="BI29" s="910"/>
      <c r="BJ29" s="252"/>
      <c r="BK29" s="252"/>
      <c r="BL29" s="252"/>
      <c r="BM29" s="252"/>
      <c r="BN29" s="252"/>
      <c r="BO29" s="265"/>
      <c r="BP29" s="265"/>
      <c r="BQ29" s="262">
        <v>23</v>
      </c>
      <c r="BR29" s="263"/>
      <c r="BS29" s="843"/>
      <c r="BT29" s="844"/>
      <c r="BU29" s="844"/>
      <c r="BV29" s="844"/>
      <c r="BW29" s="844"/>
      <c r="BX29" s="844"/>
      <c r="BY29" s="844"/>
      <c r="BZ29" s="844"/>
      <c r="CA29" s="844"/>
      <c r="CB29" s="844"/>
      <c r="CC29" s="844"/>
      <c r="CD29" s="844"/>
      <c r="CE29" s="844"/>
      <c r="CF29" s="844"/>
      <c r="CG29" s="845"/>
      <c r="CH29" s="856"/>
      <c r="CI29" s="857"/>
      <c r="CJ29" s="857"/>
      <c r="CK29" s="857"/>
      <c r="CL29" s="858"/>
      <c r="CM29" s="856"/>
      <c r="CN29" s="857"/>
      <c r="CO29" s="857"/>
      <c r="CP29" s="857"/>
      <c r="CQ29" s="858"/>
      <c r="CR29" s="856"/>
      <c r="CS29" s="857"/>
      <c r="CT29" s="857"/>
      <c r="CU29" s="857"/>
      <c r="CV29" s="858"/>
      <c r="CW29" s="856"/>
      <c r="CX29" s="857"/>
      <c r="CY29" s="857"/>
      <c r="CZ29" s="857"/>
      <c r="DA29" s="858"/>
      <c r="DB29" s="856"/>
      <c r="DC29" s="857"/>
      <c r="DD29" s="857"/>
      <c r="DE29" s="857"/>
      <c r="DF29" s="858"/>
      <c r="DG29" s="856"/>
      <c r="DH29" s="857"/>
      <c r="DI29" s="857"/>
      <c r="DJ29" s="857"/>
      <c r="DK29" s="858"/>
      <c r="DL29" s="856"/>
      <c r="DM29" s="857"/>
      <c r="DN29" s="857"/>
      <c r="DO29" s="857"/>
      <c r="DP29" s="858"/>
      <c r="DQ29" s="856"/>
      <c r="DR29" s="857"/>
      <c r="DS29" s="857"/>
      <c r="DT29" s="857"/>
      <c r="DU29" s="858"/>
      <c r="DV29" s="859"/>
      <c r="DW29" s="860"/>
      <c r="DX29" s="860"/>
      <c r="DY29" s="860"/>
      <c r="DZ29" s="861"/>
      <c r="EA29" s="246"/>
    </row>
    <row r="30" spans="1:131" s="247" customFormat="1" ht="26.25" customHeight="1" x14ac:dyDescent="0.15">
      <c r="A30" s="266">
        <v>3</v>
      </c>
      <c r="B30" s="862" t="s">
        <v>400</v>
      </c>
      <c r="C30" s="863"/>
      <c r="D30" s="863"/>
      <c r="E30" s="863"/>
      <c r="F30" s="863"/>
      <c r="G30" s="863"/>
      <c r="H30" s="863"/>
      <c r="I30" s="863"/>
      <c r="J30" s="863"/>
      <c r="K30" s="863"/>
      <c r="L30" s="863"/>
      <c r="M30" s="863"/>
      <c r="N30" s="863"/>
      <c r="O30" s="863"/>
      <c r="P30" s="864"/>
      <c r="Q30" s="833">
        <v>43</v>
      </c>
      <c r="R30" s="834"/>
      <c r="S30" s="834"/>
      <c r="T30" s="834"/>
      <c r="U30" s="834"/>
      <c r="V30" s="834">
        <v>36</v>
      </c>
      <c r="W30" s="834"/>
      <c r="X30" s="834"/>
      <c r="Y30" s="834"/>
      <c r="Z30" s="834"/>
      <c r="AA30" s="834">
        <v>7</v>
      </c>
      <c r="AB30" s="834"/>
      <c r="AC30" s="834"/>
      <c r="AD30" s="834"/>
      <c r="AE30" s="835"/>
      <c r="AF30" s="836">
        <v>7</v>
      </c>
      <c r="AG30" s="837"/>
      <c r="AH30" s="837"/>
      <c r="AI30" s="837"/>
      <c r="AJ30" s="838"/>
      <c r="AK30" s="911">
        <v>20</v>
      </c>
      <c r="AL30" s="912"/>
      <c r="AM30" s="912"/>
      <c r="AN30" s="912"/>
      <c r="AO30" s="912"/>
      <c r="AP30" s="912" t="s">
        <v>578</v>
      </c>
      <c r="AQ30" s="912"/>
      <c r="AR30" s="912"/>
      <c r="AS30" s="912"/>
      <c r="AT30" s="912"/>
      <c r="AU30" s="912" t="s">
        <v>578</v>
      </c>
      <c r="AV30" s="912"/>
      <c r="AW30" s="912"/>
      <c r="AX30" s="912"/>
      <c r="AY30" s="912"/>
      <c r="AZ30" s="913" t="s">
        <v>578</v>
      </c>
      <c r="BA30" s="913"/>
      <c r="BB30" s="913"/>
      <c r="BC30" s="913"/>
      <c r="BD30" s="913"/>
      <c r="BE30" s="909"/>
      <c r="BF30" s="909"/>
      <c r="BG30" s="909"/>
      <c r="BH30" s="909"/>
      <c r="BI30" s="910"/>
      <c r="BJ30" s="252"/>
      <c r="BK30" s="252"/>
      <c r="BL30" s="252"/>
      <c r="BM30" s="252"/>
      <c r="BN30" s="252"/>
      <c r="BO30" s="265"/>
      <c r="BP30" s="265"/>
      <c r="BQ30" s="262">
        <v>24</v>
      </c>
      <c r="BR30" s="263"/>
      <c r="BS30" s="843"/>
      <c r="BT30" s="844"/>
      <c r="BU30" s="844"/>
      <c r="BV30" s="844"/>
      <c r="BW30" s="844"/>
      <c r="BX30" s="844"/>
      <c r="BY30" s="844"/>
      <c r="BZ30" s="844"/>
      <c r="CA30" s="844"/>
      <c r="CB30" s="844"/>
      <c r="CC30" s="844"/>
      <c r="CD30" s="844"/>
      <c r="CE30" s="844"/>
      <c r="CF30" s="844"/>
      <c r="CG30" s="845"/>
      <c r="CH30" s="856"/>
      <c r="CI30" s="857"/>
      <c r="CJ30" s="857"/>
      <c r="CK30" s="857"/>
      <c r="CL30" s="858"/>
      <c r="CM30" s="856"/>
      <c r="CN30" s="857"/>
      <c r="CO30" s="857"/>
      <c r="CP30" s="857"/>
      <c r="CQ30" s="858"/>
      <c r="CR30" s="856"/>
      <c r="CS30" s="857"/>
      <c r="CT30" s="857"/>
      <c r="CU30" s="857"/>
      <c r="CV30" s="858"/>
      <c r="CW30" s="856"/>
      <c r="CX30" s="857"/>
      <c r="CY30" s="857"/>
      <c r="CZ30" s="857"/>
      <c r="DA30" s="858"/>
      <c r="DB30" s="856"/>
      <c r="DC30" s="857"/>
      <c r="DD30" s="857"/>
      <c r="DE30" s="857"/>
      <c r="DF30" s="858"/>
      <c r="DG30" s="856"/>
      <c r="DH30" s="857"/>
      <c r="DI30" s="857"/>
      <c r="DJ30" s="857"/>
      <c r="DK30" s="858"/>
      <c r="DL30" s="856"/>
      <c r="DM30" s="857"/>
      <c r="DN30" s="857"/>
      <c r="DO30" s="857"/>
      <c r="DP30" s="858"/>
      <c r="DQ30" s="856"/>
      <c r="DR30" s="857"/>
      <c r="DS30" s="857"/>
      <c r="DT30" s="857"/>
      <c r="DU30" s="858"/>
      <c r="DV30" s="859"/>
      <c r="DW30" s="860"/>
      <c r="DX30" s="860"/>
      <c r="DY30" s="860"/>
      <c r="DZ30" s="861"/>
      <c r="EA30" s="246"/>
    </row>
    <row r="31" spans="1:131" s="247" customFormat="1" ht="26.25" customHeight="1" x14ac:dyDescent="0.15">
      <c r="A31" s="266">
        <v>4</v>
      </c>
      <c r="B31" s="862" t="s">
        <v>401</v>
      </c>
      <c r="C31" s="863"/>
      <c r="D31" s="863"/>
      <c r="E31" s="863"/>
      <c r="F31" s="863"/>
      <c r="G31" s="863"/>
      <c r="H31" s="863"/>
      <c r="I31" s="863"/>
      <c r="J31" s="863"/>
      <c r="K31" s="863"/>
      <c r="L31" s="863"/>
      <c r="M31" s="863"/>
      <c r="N31" s="863"/>
      <c r="O31" s="863"/>
      <c r="P31" s="864"/>
      <c r="Q31" s="833">
        <v>6635</v>
      </c>
      <c r="R31" s="834"/>
      <c r="S31" s="834"/>
      <c r="T31" s="834"/>
      <c r="U31" s="834"/>
      <c r="V31" s="834">
        <v>6384</v>
      </c>
      <c r="W31" s="834"/>
      <c r="X31" s="834"/>
      <c r="Y31" s="834"/>
      <c r="Z31" s="834"/>
      <c r="AA31" s="834">
        <v>251</v>
      </c>
      <c r="AB31" s="834"/>
      <c r="AC31" s="834"/>
      <c r="AD31" s="834"/>
      <c r="AE31" s="835"/>
      <c r="AF31" s="836">
        <v>251</v>
      </c>
      <c r="AG31" s="837"/>
      <c r="AH31" s="837"/>
      <c r="AI31" s="837"/>
      <c r="AJ31" s="838"/>
      <c r="AK31" s="911">
        <v>1085</v>
      </c>
      <c r="AL31" s="912"/>
      <c r="AM31" s="912"/>
      <c r="AN31" s="912"/>
      <c r="AO31" s="912"/>
      <c r="AP31" s="912" t="s">
        <v>578</v>
      </c>
      <c r="AQ31" s="912"/>
      <c r="AR31" s="912"/>
      <c r="AS31" s="912"/>
      <c r="AT31" s="912"/>
      <c r="AU31" s="912" t="s">
        <v>578</v>
      </c>
      <c r="AV31" s="912"/>
      <c r="AW31" s="912"/>
      <c r="AX31" s="912"/>
      <c r="AY31" s="912"/>
      <c r="AZ31" s="913" t="s">
        <v>578</v>
      </c>
      <c r="BA31" s="913"/>
      <c r="BB31" s="913"/>
      <c r="BC31" s="913"/>
      <c r="BD31" s="913"/>
      <c r="BE31" s="909"/>
      <c r="BF31" s="909"/>
      <c r="BG31" s="909"/>
      <c r="BH31" s="909"/>
      <c r="BI31" s="910"/>
      <c r="BJ31" s="252"/>
      <c r="BK31" s="252"/>
      <c r="BL31" s="252"/>
      <c r="BM31" s="252"/>
      <c r="BN31" s="252"/>
      <c r="BO31" s="265"/>
      <c r="BP31" s="265"/>
      <c r="BQ31" s="262">
        <v>25</v>
      </c>
      <c r="BR31" s="263"/>
      <c r="BS31" s="843"/>
      <c r="BT31" s="844"/>
      <c r="BU31" s="844"/>
      <c r="BV31" s="844"/>
      <c r="BW31" s="844"/>
      <c r="BX31" s="844"/>
      <c r="BY31" s="844"/>
      <c r="BZ31" s="844"/>
      <c r="CA31" s="844"/>
      <c r="CB31" s="844"/>
      <c r="CC31" s="844"/>
      <c r="CD31" s="844"/>
      <c r="CE31" s="844"/>
      <c r="CF31" s="844"/>
      <c r="CG31" s="845"/>
      <c r="CH31" s="856"/>
      <c r="CI31" s="857"/>
      <c r="CJ31" s="857"/>
      <c r="CK31" s="857"/>
      <c r="CL31" s="858"/>
      <c r="CM31" s="856"/>
      <c r="CN31" s="857"/>
      <c r="CO31" s="857"/>
      <c r="CP31" s="857"/>
      <c r="CQ31" s="858"/>
      <c r="CR31" s="856"/>
      <c r="CS31" s="857"/>
      <c r="CT31" s="857"/>
      <c r="CU31" s="857"/>
      <c r="CV31" s="858"/>
      <c r="CW31" s="856"/>
      <c r="CX31" s="857"/>
      <c r="CY31" s="857"/>
      <c r="CZ31" s="857"/>
      <c r="DA31" s="858"/>
      <c r="DB31" s="856"/>
      <c r="DC31" s="857"/>
      <c r="DD31" s="857"/>
      <c r="DE31" s="857"/>
      <c r="DF31" s="858"/>
      <c r="DG31" s="856"/>
      <c r="DH31" s="857"/>
      <c r="DI31" s="857"/>
      <c r="DJ31" s="857"/>
      <c r="DK31" s="858"/>
      <c r="DL31" s="856"/>
      <c r="DM31" s="857"/>
      <c r="DN31" s="857"/>
      <c r="DO31" s="857"/>
      <c r="DP31" s="858"/>
      <c r="DQ31" s="856"/>
      <c r="DR31" s="857"/>
      <c r="DS31" s="857"/>
      <c r="DT31" s="857"/>
      <c r="DU31" s="858"/>
      <c r="DV31" s="859"/>
      <c r="DW31" s="860"/>
      <c r="DX31" s="860"/>
      <c r="DY31" s="860"/>
      <c r="DZ31" s="861"/>
      <c r="EA31" s="246"/>
    </row>
    <row r="32" spans="1:131" s="247" customFormat="1" ht="26.25" customHeight="1" x14ac:dyDescent="0.15">
      <c r="A32" s="266">
        <v>5</v>
      </c>
      <c r="B32" s="862" t="s">
        <v>402</v>
      </c>
      <c r="C32" s="863"/>
      <c r="D32" s="863"/>
      <c r="E32" s="863"/>
      <c r="F32" s="863"/>
      <c r="G32" s="863"/>
      <c r="H32" s="863"/>
      <c r="I32" s="863"/>
      <c r="J32" s="863"/>
      <c r="K32" s="863"/>
      <c r="L32" s="863"/>
      <c r="M32" s="863"/>
      <c r="N32" s="863"/>
      <c r="O32" s="863"/>
      <c r="P32" s="864"/>
      <c r="Q32" s="833">
        <v>607</v>
      </c>
      <c r="R32" s="834"/>
      <c r="S32" s="834"/>
      <c r="T32" s="834"/>
      <c r="U32" s="834"/>
      <c r="V32" s="834">
        <v>603</v>
      </c>
      <c r="W32" s="834"/>
      <c r="X32" s="834"/>
      <c r="Y32" s="834"/>
      <c r="Z32" s="834"/>
      <c r="AA32" s="834">
        <v>4</v>
      </c>
      <c r="AB32" s="834"/>
      <c r="AC32" s="834"/>
      <c r="AD32" s="834"/>
      <c r="AE32" s="835"/>
      <c r="AF32" s="836">
        <v>4</v>
      </c>
      <c r="AG32" s="837"/>
      <c r="AH32" s="837"/>
      <c r="AI32" s="837"/>
      <c r="AJ32" s="838"/>
      <c r="AK32" s="911">
        <v>233</v>
      </c>
      <c r="AL32" s="912"/>
      <c r="AM32" s="912"/>
      <c r="AN32" s="912"/>
      <c r="AO32" s="912"/>
      <c r="AP32" s="912" t="s">
        <v>578</v>
      </c>
      <c r="AQ32" s="912"/>
      <c r="AR32" s="912"/>
      <c r="AS32" s="912"/>
      <c r="AT32" s="912"/>
      <c r="AU32" s="912" t="s">
        <v>578</v>
      </c>
      <c r="AV32" s="912"/>
      <c r="AW32" s="912"/>
      <c r="AX32" s="912"/>
      <c r="AY32" s="912"/>
      <c r="AZ32" s="913" t="s">
        <v>578</v>
      </c>
      <c r="BA32" s="913"/>
      <c r="BB32" s="913"/>
      <c r="BC32" s="913"/>
      <c r="BD32" s="913"/>
      <c r="BE32" s="909"/>
      <c r="BF32" s="909"/>
      <c r="BG32" s="909"/>
      <c r="BH32" s="909"/>
      <c r="BI32" s="910"/>
      <c r="BJ32" s="252"/>
      <c r="BK32" s="252"/>
      <c r="BL32" s="252"/>
      <c r="BM32" s="252"/>
      <c r="BN32" s="252"/>
      <c r="BO32" s="265"/>
      <c r="BP32" s="265"/>
      <c r="BQ32" s="262">
        <v>26</v>
      </c>
      <c r="BR32" s="263"/>
      <c r="BS32" s="843"/>
      <c r="BT32" s="844"/>
      <c r="BU32" s="844"/>
      <c r="BV32" s="844"/>
      <c r="BW32" s="844"/>
      <c r="BX32" s="844"/>
      <c r="BY32" s="844"/>
      <c r="BZ32" s="844"/>
      <c r="CA32" s="844"/>
      <c r="CB32" s="844"/>
      <c r="CC32" s="844"/>
      <c r="CD32" s="844"/>
      <c r="CE32" s="844"/>
      <c r="CF32" s="844"/>
      <c r="CG32" s="845"/>
      <c r="CH32" s="856"/>
      <c r="CI32" s="857"/>
      <c r="CJ32" s="857"/>
      <c r="CK32" s="857"/>
      <c r="CL32" s="858"/>
      <c r="CM32" s="856"/>
      <c r="CN32" s="857"/>
      <c r="CO32" s="857"/>
      <c r="CP32" s="857"/>
      <c r="CQ32" s="858"/>
      <c r="CR32" s="856"/>
      <c r="CS32" s="857"/>
      <c r="CT32" s="857"/>
      <c r="CU32" s="857"/>
      <c r="CV32" s="858"/>
      <c r="CW32" s="856"/>
      <c r="CX32" s="857"/>
      <c r="CY32" s="857"/>
      <c r="CZ32" s="857"/>
      <c r="DA32" s="858"/>
      <c r="DB32" s="856"/>
      <c r="DC32" s="857"/>
      <c r="DD32" s="857"/>
      <c r="DE32" s="857"/>
      <c r="DF32" s="858"/>
      <c r="DG32" s="856"/>
      <c r="DH32" s="857"/>
      <c r="DI32" s="857"/>
      <c r="DJ32" s="857"/>
      <c r="DK32" s="858"/>
      <c r="DL32" s="856"/>
      <c r="DM32" s="857"/>
      <c r="DN32" s="857"/>
      <c r="DO32" s="857"/>
      <c r="DP32" s="858"/>
      <c r="DQ32" s="856"/>
      <c r="DR32" s="857"/>
      <c r="DS32" s="857"/>
      <c r="DT32" s="857"/>
      <c r="DU32" s="858"/>
      <c r="DV32" s="859"/>
      <c r="DW32" s="860"/>
      <c r="DX32" s="860"/>
      <c r="DY32" s="860"/>
      <c r="DZ32" s="861"/>
      <c r="EA32" s="246"/>
    </row>
    <row r="33" spans="1:131" s="247" customFormat="1" ht="26.25" customHeight="1" x14ac:dyDescent="0.15">
      <c r="A33" s="266">
        <v>6</v>
      </c>
      <c r="B33" s="862" t="s">
        <v>403</v>
      </c>
      <c r="C33" s="863"/>
      <c r="D33" s="863"/>
      <c r="E33" s="863"/>
      <c r="F33" s="863"/>
      <c r="G33" s="863"/>
      <c r="H33" s="863"/>
      <c r="I33" s="863"/>
      <c r="J33" s="863"/>
      <c r="K33" s="863"/>
      <c r="L33" s="863"/>
      <c r="M33" s="863"/>
      <c r="N33" s="863"/>
      <c r="O33" s="863"/>
      <c r="P33" s="864"/>
      <c r="Q33" s="833">
        <v>1431</v>
      </c>
      <c r="R33" s="834"/>
      <c r="S33" s="834"/>
      <c r="T33" s="834"/>
      <c r="U33" s="834"/>
      <c r="V33" s="834">
        <v>1254</v>
      </c>
      <c r="W33" s="834"/>
      <c r="X33" s="834"/>
      <c r="Y33" s="834"/>
      <c r="Z33" s="834"/>
      <c r="AA33" s="834">
        <v>178</v>
      </c>
      <c r="AB33" s="834"/>
      <c r="AC33" s="834"/>
      <c r="AD33" s="834"/>
      <c r="AE33" s="835"/>
      <c r="AF33" s="836">
        <v>968</v>
      </c>
      <c r="AG33" s="837"/>
      <c r="AH33" s="837"/>
      <c r="AI33" s="837"/>
      <c r="AJ33" s="838"/>
      <c r="AK33" s="911" t="s">
        <v>578</v>
      </c>
      <c r="AL33" s="912"/>
      <c r="AM33" s="912"/>
      <c r="AN33" s="912"/>
      <c r="AO33" s="912"/>
      <c r="AP33" s="912">
        <v>5060</v>
      </c>
      <c r="AQ33" s="912"/>
      <c r="AR33" s="912"/>
      <c r="AS33" s="912"/>
      <c r="AT33" s="912"/>
      <c r="AU33" s="912" t="s">
        <v>578</v>
      </c>
      <c r="AV33" s="912"/>
      <c r="AW33" s="912"/>
      <c r="AX33" s="912"/>
      <c r="AY33" s="912"/>
      <c r="AZ33" s="913" t="s">
        <v>578</v>
      </c>
      <c r="BA33" s="913"/>
      <c r="BB33" s="913"/>
      <c r="BC33" s="913"/>
      <c r="BD33" s="913"/>
      <c r="BE33" s="909" t="s">
        <v>404</v>
      </c>
      <c r="BF33" s="909"/>
      <c r="BG33" s="909"/>
      <c r="BH33" s="909"/>
      <c r="BI33" s="910"/>
      <c r="BJ33" s="252"/>
      <c r="BK33" s="252"/>
      <c r="BL33" s="252"/>
      <c r="BM33" s="252"/>
      <c r="BN33" s="252"/>
      <c r="BO33" s="265"/>
      <c r="BP33" s="265"/>
      <c r="BQ33" s="262">
        <v>27</v>
      </c>
      <c r="BR33" s="263"/>
      <c r="BS33" s="843"/>
      <c r="BT33" s="844"/>
      <c r="BU33" s="844"/>
      <c r="BV33" s="844"/>
      <c r="BW33" s="844"/>
      <c r="BX33" s="844"/>
      <c r="BY33" s="844"/>
      <c r="BZ33" s="844"/>
      <c r="CA33" s="844"/>
      <c r="CB33" s="844"/>
      <c r="CC33" s="844"/>
      <c r="CD33" s="844"/>
      <c r="CE33" s="844"/>
      <c r="CF33" s="844"/>
      <c r="CG33" s="845"/>
      <c r="CH33" s="856"/>
      <c r="CI33" s="857"/>
      <c r="CJ33" s="857"/>
      <c r="CK33" s="857"/>
      <c r="CL33" s="858"/>
      <c r="CM33" s="856"/>
      <c r="CN33" s="857"/>
      <c r="CO33" s="857"/>
      <c r="CP33" s="857"/>
      <c r="CQ33" s="858"/>
      <c r="CR33" s="856"/>
      <c r="CS33" s="857"/>
      <c r="CT33" s="857"/>
      <c r="CU33" s="857"/>
      <c r="CV33" s="858"/>
      <c r="CW33" s="856"/>
      <c r="CX33" s="857"/>
      <c r="CY33" s="857"/>
      <c r="CZ33" s="857"/>
      <c r="DA33" s="858"/>
      <c r="DB33" s="856"/>
      <c r="DC33" s="857"/>
      <c r="DD33" s="857"/>
      <c r="DE33" s="857"/>
      <c r="DF33" s="858"/>
      <c r="DG33" s="856"/>
      <c r="DH33" s="857"/>
      <c r="DI33" s="857"/>
      <c r="DJ33" s="857"/>
      <c r="DK33" s="858"/>
      <c r="DL33" s="856"/>
      <c r="DM33" s="857"/>
      <c r="DN33" s="857"/>
      <c r="DO33" s="857"/>
      <c r="DP33" s="858"/>
      <c r="DQ33" s="856"/>
      <c r="DR33" s="857"/>
      <c r="DS33" s="857"/>
      <c r="DT33" s="857"/>
      <c r="DU33" s="858"/>
      <c r="DV33" s="859"/>
      <c r="DW33" s="860"/>
      <c r="DX33" s="860"/>
      <c r="DY33" s="860"/>
      <c r="DZ33" s="861"/>
      <c r="EA33" s="246"/>
    </row>
    <row r="34" spans="1:131" s="247" customFormat="1" ht="26.25" customHeight="1" x14ac:dyDescent="0.15">
      <c r="A34" s="266">
        <v>7</v>
      </c>
      <c r="B34" s="862" t="s">
        <v>405</v>
      </c>
      <c r="C34" s="863"/>
      <c r="D34" s="863"/>
      <c r="E34" s="863"/>
      <c r="F34" s="863"/>
      <c r="G34" s="863"/>
      <c r="H34" s="863"/>
      <c r="I34" s="863"/>
      <c r="J34" s="863"/>
      <c r="K34" s="863"/>
      <c r="L34" s="863"/>
      <c r="M34" s="863"/>
      <c r="N34" s="863"/>
      <c r="O34" s="863"/>
      <c r="P34" s="864"/>
      <c r="Q34" s="833">
        <v>106</v>
      </c>
      <c r="R34" s="834"/>
      <c r="S34" s="834"/>
      <c r="T34" s="834"/>
      <c r="U34" s="834"/>
      <c r="V34" s="834">
        <v>93</v>
      </c>
      <c r="W34" s="834"/>
      <c r="X34" s="834"/>
      <c r="Y34" s="834"/>
      <c r="Z34" s="834"/>
      <c r="AA34" s="834">
        <v>12</v>
      </c>
      <c r="AB34" s="834"/>
      <c r="AC34" s="834"/>
      <c r="AD34" s="834"/>
      <c r="AE34" s="835"/>
      <c r="AF34" s="836">
        <v>219</v>
      </c>
      <c r="AG34" s="837"/>
      <c r="AH34" s="837"/>
      <c r="AI34" s="837"/>
      <c r="AJ34" s="838"/>
      <c r="AK34" s="911">
        <v>23</v>
      </c>
      <c r="AL34" s="912"/>
      <c r="AM34" s="912"/>
      <c r="AN34" s="912"/>
      <c r="AO34" s="912"/>
      <c r="AP34" s="912">
        <v>672</v>
      </c>
      <c r="AQ34" s="912"/>
      <c r="AR34" s="912"/>
      <c r="AS34" s="912"/>
      <c r="AT34" s="912"/>
      <c r="AU34" s="912" t="s">
        <v>578</v>
      </c>
      <c r="AV34" s="912"/>
      <c r="AW34" s="912"/>
      <c r="AX34" s="912"/>
      <c r="AY34" s="912"/>
      <c r="AZ34" s="913" t="s">
        <v>578</v>
      </c>
      <c r="BA34" s="913"/>
      <c r="BB34" s="913"/>
      <c r="BC34" s="913"/>
      <c r="BD34" s="913"/>
      <c r="BE34" s="909" t="s">
        <v>404</v>
      </c>
      <c r="BF34" s="909"/>
      <c r="BG34" s="909"/>
      <c r="BH34" s="909"/>
      <c r="BI34" s="910"/>
      <c r="BJ34" s="252"/>
      <c r="BK34" s="252"/>
      <c r="BL34" s="252"/>
      <c r="BM34" s="252"/>
      <c r="BN34" s="252"/>
      <c r="BO34" s="265"/>
      <c r="BP34" s="265"/>
      <c r="BQ34" s="262">
        <v>28</v>
      </c>
      <c r="BR34" s="263"/>
      <c r="BS34" s="843"/>
      <c r="BT34" s="844"/>
      <c r="BU34" s="844"/>
      <c r="BV34" s="844"/>
      <c r="BW34" s="844"/>
      <c r="BX34" s="844"/>
      <c r="BY34" s="844"/>
      <c r="BZ34" s="844"/>
      <c r="CA34" s="844"/>
      <c r="CB34" s="844"/>
      <c r="CC34" s="844"/>
      <c r="CD34" s="844"/>
      <c r="CE34" s="844"/>
      <c r="CF34" s="844"/>
      <c r="CG34" s="845"/>
      <c r="CH34" s="856"/>
      <c r="CI34" s="857"/>
      <c r="CJ34" s="857"/>
      <c r="CK34" s="857"/>
      <c r="CL34" s="858"/>
      <c r="CM34" s="856"/>
      <c r="CN34" s="857"/>
      <c r="CO34" s="857"/>
      <c r="CP34" s="857"/>
      <c r="CQ34" s="858"/>
      <c r="CR34" s="856"/>
      <c r="CS34" s="857"/>
      <c r="CT34" s="857"/>
      <c r="CU34" s="857"/>
      <c r="CV34" s="858"/>
      <c r="CW34" s="856"/>
      <c r="CX34" s="857"/>
      <c r="CY34" s="857"/>
      <c r="CZ34" s="857"/>
      <c r="DA34" s="858"/>
      <c r="DB34" s="856"/>
      <c r="DC34" s="857"/>
      <c r="DD34" s="857"/>
      <c r="DE34" s="857"/>
      <c r="DF34" s="858"/>
      <c r="DG34" s="856"/>
      <c r="DH34" s="857"/>
      <c r="DI34" s="857"/>
      <c r="DJ34" s="857"/>
      <c r="DK34" s="858"/>
      <c r="DL34" s="856"/>
      <c r="DM34" s="857"/>
      <c r="DN34" s="857"/>
      <c r="DO34" s="857"/>
      <c r="DP34" s="858"/>
      <c r="DQ34" s="856"/>
      <c r="DR34" s="857"/>
      <c r="DS34" s="857"/>
      <c r="DT34" s="857"/>
      <c r="DU34" s="858"/>
      <c r="DV34" s="859"/>
      <c r="DW34" s="860"/>
      <c r="DX34" s="860"/>
      <c r="DY34" s="860"/>
      <c r="DZ34" s="861"/>
      <c r="EA34" s="246"/>
    </row>
    <row r="35" spans="1:131" s="247" customFormat="1" ht="26.25" customHeight="1" x14ac:dyDescent="0.15">
      <c r="A35" s="266">
        <v>8</v>
      </c>
      <c r="B35" s="862" t="s">
        <v>406</v>
      </c>
      <c r="C35" s="863"/>
      <c r="D35" s="863"/>
      <c r="E35" s="863"/>
      <c r="F35" s="863"/>
      <c r="G35" s="863"/>
      <c r="H35" s="863"/>
      <c r="I35" s="863"/>
      <c r="J35" s="863"/>
      <c r="K35" s="863"/>
      <c r="L35" s="863"/>
      <c r="M35" s="863"/>
      <c r="N35" s="863"/>
      <c r="O35" s="863"/>
      <c r="P35" s="864"/>
      <c r="Q35" s="833">
        <v>785</v>
      </c>
      <c r="R35" s="834"/>
      <c r="S35" s="834"/>
      <c r="T35" s="834"/>
      <c r="U35" s="834"/>
      <c r="V35" s="834">
        <v>945</v>
      </c>
      <c r="W35" s="834"/>
      <c r="X35" s="834"/>
      <c r="Y35" s="834"/>
      <c r="Z35" s="834"/>
      <c r="AA35" s="834">
        <v>-160</v>
      </c>
      <c r="AB35" s="834"/>
      <c r="AC35" s="834"/>
      <c r="AD35" s="834"/>
      <c r="AE35" s="835"/>
      <c r="AF35" s="836">
        <v>174</v>
      </c>
      <c r="AG35" s="837"/>
      <c r="AH35" s="837"/>
      <c r="AI35" s="837"/>
      <c r="AJ35" s="838"/>
      <c r="AK35" s="911">
        <v>396</v>
      </c>
      <c r="AL35" s="912"/>
      <c r="AM35" s="912"/>
      <c r="AN35" s="912"/>
      <c r="AO35" s="912"/>
      <c r="AP35" s="912">
        <v>6919</v>
      </c>
      <c r="AQ35" s="912"/>
      <c r="AR35" s="912"/>
      <c r="AS35" s="912"/>
      <c r="AT35" s="912"/>
      <c r="AU35" s="912">
        <v>3508</v>
      </c>
      <c r="AV35" s="912"/>
      <c r="AW35" s="912"/>
      <c r="AX35" s="912"/>
      <c r="AY35" s="912"/>
      <c r="AZ35" s="913" t="s">
        <v>578</v>
      </c>
      <c r="BA35" s="913"/>
      <c r="BB35" s="913"/>
      <c r="BC35" s="913"/>
      <c r="BD35" s="913"/>
      <c r="BE35" s="909" t="s">
        <v>404</v>
      </c>
      <c r="BF35" s="909"/>
      <c r="BG35" s="909"/>
      <c r="BH35" s="909"/>
      <c r="BI35" s="910"/>
      <c r="BJ35" s="252"/>
      <c r="BK35" s="252"/>
      <c r="BL35" s="252"/>
      <c r="BM35" s="252"/>
      <c r="BN35" s="252"/>
      <c r="BO35" s="265"/>
      <c r="BP35" s="265"/>
      <c r="BQ35" s="262">
        <v>29</v>
      </c>
      <c r="BR35" s="263"/>
      <c r="BS35" s="843"/>
      <c r="BT35" s="844"/>
      <c r="BU35" s="844"/>
      <c r="BV35" s="844"/>
      <c r="BW35" s="844"/>
      <c r="BX35" s="844"/>
      <c r="BY35" s="844"/>
      <c r="BZ35" s="844"/>
      <c r="CA35" s="844"/>
      <c r="CB35" s="844"/>
      <c r="CC35" s="844"/>
      <c r="CD35" s="844"/>
      <c r="CE35" s="844"/>
      <c r="CF35" s="844"/>
      <c r="CG35" s="845"/>
      <c r="CH35" s="856"/>
      <c r="CI35" s="857"/>
      <c r="CJ35" s="857"/>
      <c r="CK35" s="857"/>
      <c r="CL35" s="858"/>
      <c r="CM35" s="856"/>
      <c r="CN35" s="857"/>
      <c r="CO35" s="857"/>
      <c r="CP35" s="857"/>
      <c r="CQ35" s="858"/>
      <c r="CR35" s="856"/>
      <c r="CS35" s="857"/>
      <c r="CT35" s="857"/>
      <c r="CU35" s="857"/>
      <c r="CV35" s="858"/>
      <c r="CW35" s="856"/>
      <c r="CX35" s="857"/>
      <c r="CY35" s="857"/>
      <c r="CZ35" s="857"/>
      <c r="DA35" s="858"/>
      <c r="DB35" s="856"/>
      <c r="DC35" s="857"/>
      <c r="DD35" s="857"/>
      <c r="DE35" s="857"/>
      <c r="DF35" s="858"/>
      <c r="DG35" s="856"/>
      <c r="DH35" s="857"/>
      <c r="DI35" s="857"/>
      <c r="DJ35" s="857"/>
      <c r="DK35" s="858"/>
      <c r="DL35" s="856"/>
      <c r="DM35" s="857"/>
      <c r="DN35" s="857"/>
      <c r="DO35" s="857"/>
      <c r="DP35" s="858"/>
      <c r="DQ35" s="856"/>
      <c r="DR35" s="857"/>
      <c r="DS35" s="857"/>
      <c r="DT35" s="857"/>
      <c r="DU35" s="858"/>
      <c r="DV35" s="859"/>
      <c r="DW35" s="860"/>
      <c r="DX35" s="860"/>
      <c r="DY35" s="860"/>
      <c r="DZ35" s="861"/>
      <c r="EA35" s="246"/>
    </row>
    <row r="36" spans="1:131" s="247" customFormat="1" ht="26.25" customHeight="1" x14ac:dyDescent="0.15">
      <c r="A36" s="266">
        <v>9</v>
      </c>
      <c r="B36" s="862"/>
      <c r="C36" s="863"/>
      <c r="D36" s="863"/>
      <c r="E36" s="863"/>
      <c r="F36" s="863"/>
      <c r="G36" s="863"/>
      <c r="H36" s="863"/>
      <c r="I36" s="863"/>
      <c r="J36" s="863"/>
      <c r="K36" s="863"/>
      <c r="L36" s="863"/>
      <c r="M36" s="863"/>
      <c r="N36" s="863"/>
      <c r="O36" s="863"/>
      <c r="P36" s="864"/>
      <c r="Q36" s="833"/>
      <c r="R36" s="834"/>
      <c r="S36" s="834"/>
      <c r="T36" s="834"/>
      <c r="U36" s="834"/>
      <c r="V36" s="834"/>
      <c r="W36" s="834"/>
      <c r="X36" s="834"/>
      <c r="Y36" s="834"/>
      <c r="Z36" s="834"/>
      <c r="AA36" s="834"/>
      <c r="AB36" s="834"/>
      <c r="AC36" s="834"/>
      <c r="AD36" s="834"/>
      <c r="AE36" s="835"/>
      <c r="AF36" s="836"/>
      <c r="AG36" s="837"/>
      <c r="AH36" s="837"/>
      <c r="AI36" s="837"/>
      <c r="AJ36" s="838"/>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3"/>
      <c r="BT36" s="844"/>
      <c r="BU36" s="844"/>
      <c r="BV36" s="844"/>
      <c r="BW36" s="844"/>
      <c r="BX36" s="844"/>
      <c r="BY36" s="844"/>
      <c r="BZ36" s="844"/>
      <c r="CA36" s="844"/>
      <c r="CB36" s="844"/>
      <c r="CC36" s="844"/>
      <c r="CD36" s="844"/>
      <c r="CE36" s="844"/>
      <c r="CF36" s="844"/>
      <c r="CG36" s="845"/>
      <c r="CH36" s="856"/>
      <c r="CI36" s="857"/>
      <c r="CJ36" s="857"/>
      <c r="CK36" s="857"/>
      <c r="CL36" s="858"/>
      <c r="CM36" s="856"/>
      <c r="CN36" s="857"/>
      <c r="CO36" s="857"/>
      <c r="CP36" s="857"/>
      <c r="CQ36" s="858"/>
      <c r="CR36" s="856"/>
      <c r="CS36" s="857"/>
      <c r="CT36" s="857"/>
      <c r="CU36" s="857"/>
      <c r="CV36" s="858"/>
      <c r="CW36" s="856"/>
      <c r="CX36" s="857"/>
      <c r="CY36" s="857"/>
      <c r="CZ36" s="857"/>
      <c r="DA36" s="858"/>
      <c r="DB36" s="856"/>
      <c r="DC36" s="857"/>
      <c r="DD36" s="857"/>
      <c r="DE36" s="857"/>
      <c r="DF36" s="858"/>
      <c r="DG36" s="856"/>
      <c r="DH36" s="857"/>
      <c r="DI36" s="857"/>
      <c r="DJ36" s="857"/>
      <c r="DK36" s="858"/>
      <c r="DL36" s="856"/>
      <c r="DM36" s="857"/>
      <c r="DN36" s="857"/>
      <c r="DO36" s="857"/>
      <c r="DP36" s="858"/>
      <c r="DQ36" s="856"/>
      <c r="DR36" s="857"/>
      <c r="DS36" s="857"/>
      <c r="DT36" s="857"/>
      <c r="DU36" s="858"/>
      <c r="DV36" s="859"/>
      <c r="DW36" s="860"/>
      <c r="DX36" s="860"/>
      <c r="DY36" s="860"/>
      <c r="DZ36" s="861"/>
      <c r="EA36" s="246"/>
    </row>
    <row r="37" spans="1:131" s="247" customFormat="1" ht="26.25" customHeight="1" x14ac:dyDescent="0.15">
      <c r="A37" s="266">
        <v>10</v>
      </c>
      <c r="B37" s="862"/>
      <c r="C37" s="863"/>
      <c r="D37" s="863"/>
      <c r="E37" s="863"/>
      <c r="F37" s="863"/>
      <c r="G37" s="863"/>
      <c r="H37" s="863"/>
      <c r="I37" s="863"/>
      <c r="J37" s="863"/>
      <c r="K37" s="863"/>
      <c r="L37" s="863"/>
      <c r="M37" s="863"/>
      <c r="N37" s="863"/>
      <c r="O37" s="863"/>
      <c r="P37" s="864"/>
      <c r="Q37" s="833"/>
      <c r="R37" s="834"/>
      <c r="S37" s="834"/>
      <c r="T37" s="834"/>
      <c r="U37" s="834"/>
      <c r="V37" s="834"/>
      <c r="W37" s="834"/>
      <c r="X37" s="834"/>
      <c r="Y37" s="834"/>
      <c r="Z37" s="834"/>
      <c r="AA37" s="834"/>
      <c r="AB37" s="834"/>
      <c r="AC37" s="834"/>
      <c r="AD37" s="834"/>
      <c r="AE37" s="835"/>
      <c r="AF37" s="836"/>
      <c r="AG37" s="837"/>
      <c r="AH37" s="837"/>
      <c r="AI37" s="837"/>
      <c r="AJ37" s="838"/>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3"/>
      <c r="BT37" s="844"/>
      <c r="BU37" s="844"/>
      <c r="BV37" s="844"/>
      <c r="BW37" s="844"/>
      <c r="BX37" s="844"/>
      <c r="BY37" s="844"/>
      <c r="BZ37" s="844"/>
      <c r="CA37" s="844"/>
      <c r="CB37" s="844"/>
      <c r="CC37" s="844"/>
      <c r="CD37" s="844"/>
      <c r="CE37" s="844"/>
      <c r="CF37" s="844"/>
      <c r="CG37" s="845"/>
      <c r="CH37" s="856"/>
      <c r="CI37" s="857"/>
      <c r="CJ37" s="857"/>
      <c r="CK37" s="857"/>
      <c r="CL37" s="858"/>
      <c r="CM37" s="856"/>
      <c r="CN37" s="857"/>
      <c r="CO37" s="857"/>
      <c r="CP37" s="857"/>
      <c r="CQ37" s="858"/>
      <c r="CR37" s="856"/>
      <c r="CS37" s="857"/>
      <c r="CT37" s="857"/>
      <c r="CU37" s="857"/>
      <c r="CV37" s="858"/>
      <c r="CW37" s="856"/>
      <c r="CX37" s="857"/>
      <c r="CY37" s="857"/>
      <c r="CZ37" s="857"/>
      <c r="DA37" s="858"/>
      <c r="DB37" s="856"/>
      <c r="DC37" s="857"/>
      <c r="DD37" s="857"/>
      <c r="DE37" s="857"/>
      <c r="DF37" s="858"/>
      <c r="DG37" s="856"/>
      <c r="DH37" s="857"/>
      <c r="DI37" s="857"/>
      <c r="DJ37" s="857"/>
      <c r="DK37" s="858"/>
      <c r="DL37" s="856"/>
      <c r="DM37" s="857"/>
      <c r="DN37" s="857"/>
      <c r="DO37" s="857"/>
      <c r="DP37" s="858"/>
      <c r="DQ37" s="856"/>
      <c r="DR37" s="857"/>
      <c r="DS37" s="857"/>
      <c r="DT37" s="857"/>
      <c r="DU37" s="858"/>
      <c r="DV37" s="859"/>
      <c r="DW37" s="860"/>
      <c r="DX37" s="860"/>
      <c r="DY37" s="860"/>
      <c r="DZ37" s="861"/>
      <c r="EA37" s="246"/>
    </row>
    <row r="38" spans="1:131" s="247" customFormat="1" ht="26.25" customHeight="1" x14ac:dyDescent="0.15">
      <c r="A38" s="266">
        <v>11</v>
      </c>
      <c r="B38" s="862"/>
      <c r="C38" s="863"/>
      <c r="D38" s="863"/>
      <c r="E38" s="863"/>
      <c r="F38" s="863"/>
      <c r="G38" s="863"/>
      <c r="H38" s="863"/>
      <c r="I38" s="863"/>
      <c r="J38" s="863"/>
      <c r="K38" s="863"/>
      <c r="L38" s="863"/>
      <c r="M38" s="863"/>
      <c r="N38" s="863"/>
      <c r="O38" s="863"/>
      <c r="P38" s="864"/>
      <c r="Q38" s="833"/>
      <c r="R38" s="834"/>
      <c r="S38" s="834"/>
      <c r="T38" s="834"/>
      <c r="U38" s="834"/>
      <c r="V38" s="834"/>
      <c r="W38" s="834"/>
      <c r="X38" s="834"/>
      <c r="Y38" s="834"/>
      <c r="Z38" s="834"/>
      <c r="AA38" s="834"/>
      <c r="AB38" s="834"/>
      <c r="AC38" s="834"/>
      <c r="AD38" s="834"/>
      <c r="AE38" s="835"/>
      <c r="AF38" s="836"/>
      <c r="AG38" s="837"/>
      <c r="AH38" s="837"/>
      <c r="AI38" s="837"/>
      <c r="AJ38" s="838"/>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3"/>
      <c r="BT38" s="844"/>
      <c r="BU38" s="844"/>
      <c r="BV38" s="844"/>
      <c r="BW38" s="844"/>
      <c r="BX38" s="844"/>
      <c r="BY38" s="844"/>
      <c r="BZ38" s="844"/>
      <c r="CA38" s="844"/>
      <c r="CB38" s="844"/>
      <c r="CC38" s="844"/>
      <c r="CD38" s="844"/>
      <c r="CE38" s="844"/>
      <c r="CF38" s="844"/>
      <c r="CG38" s="845"/>
      <c r="CH38" s="856"/>
      <c r="CI38" s="857"/>
      <c r="CJ38" s="857"/>
      <c r="CK38" s="857"/>
      <c r="CL38" s="858"/>
      <c r="CM38" s="856"/>
      <c r="CN38" s="857"/>
      <c r="CO38" s="857"/>
      <c r="CP38" s="857"/>
      <c r="CQ38" s="858"/>
      <c r="CR38" s="856"/>
      <c r="CS38" s="857"/>
      <c r="CT38" s="857"/>
      <c r="CU38" s="857"/>
      <c r="CV38" s="858"/>
      <c r="CW38" s="856"/>
      <c r="CX38" s="857"/>
      <c r="CY38" s="857"/>
      <c r="CZ38" s="857"/>
      <c r="DA38" s="858"/>
      <c r="DB38" s="856"/>
      <c r="DC38" s="857"/>
      <c r="DD38" s="857"/>
      <c r="DE38" s="857"/>
      <c r="DF38" s="858"/>
      <c r="DG38" s="856"/>
      <c r="DH38" s="857"/>
      <c r="DI38" s="857"/>
      <c r="DJ38" s="857"/>
      <c r="DK38" s="858"/>
      <c r="DL38" s="856"/>
      <c r="DM38" s="857"/>
      <c r="DN38" s="857"/>
      <c r="DO38" s="857"/>
      <c r="DP38" s="858"/>
      <c r="DQ38" s="856"/>
      <c r="DR38" s="857"/>
      <c r="DS38" s="857"/>
      <c r="DT38" s="857"/>
      <c r="DU38" s="858"/>
      <c r="DV38" s="859"/>
      <c r="DW38" s="860"/>
      <c r="DX38" s="860"/>
      <c r="DY38" s="860"/>
      <c r="DZ38" s="861"/>
      <c r="EA38" s="246"/>
    </row>
    <row r="39" spans="1:131" s="247" customFormat="1" ht="26.25" customHeight="1" x14ac:dyDescent="0.15">
      <c r="A39" s="266">
        <v>12</v>
      </c>
      <c r="B39" s="862"/>
      <c r="C39" s="863"/>
      <c r="D39" s="863"/>
      <c r="E39" s="863"/>
      <c r="F39" s="863"/>
      <c r="G39" s="863"/>
      <c r="H39" s="863"/>
      <c r="I39" s="863"/>
      <c r="J39" s="863"/>
      <c r="K39" s="863"/>
      <c r="L39" s="863"/>
      <c r="M39" s="863"/>
      <c r="N39" s="863"/>
      <c r="O39" s="863"/>
      <c r="P39" s="864"/>
      <c r="Q39" s="833"/>
      <c r="R39" s="834"/>
      <c r="S39" s="834"/>
      <c r="T39" s="834"/>
      <c r="U39" s="834"/>
      <c r="V39" s="834"/>
      <c r="W39" s="834"/>
      <c r="X39" s="834"/>
      <c r="Y39" s="834"/>
      <c r="Z39" s="834"/>
      <c r="AA39" s="834"/>
      <c r="AB39" s="834"/>
      <c r="AC39" s="834"/>
      <c r="AD39" s="834"/>
      <c r="AE39" s="835"/>
      <c r="AF39" s="836"/>
      <c r="AG39" s="837"/>
      <c r="AH39" s="837"/>
      <c r="AI39" s="837"/>
      <c r="AJ39" s="838"/>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3"/>
      <c r="BT39" s="844"/>
      <c r="BU39" s="844"/>
      <c r="BV39" s="844"/>
      <c r="BW39" s="844"/>
      <c r="BX39" s="844"/>
      <c r="BY39" s="844"/>
      <c r="BZ39" s="844"/>
      <c r="CA39" s="844"/>
      <c r="CB39" s="844"/>
      <c r="CC39" s="844"/>
      <c r="CD39" s="844"/>
      <c r="CE39" s="844"/>
      <c r="CF39" s="844"/>
      <c r="CG39" s="845"/>
      <c r="CH39" s="856"/>
      <c r="CI39" s="857"/>
      <c r="CJ39" s="857"/>
      <c r="CK39" s="857"/>
      <c r="CL39" s="858"/>
      <c r="CM39" s="856"/>
      <c r="CN39" s="857"/>
      <c r="CO39" s="857"/>
      <c r="CP39" s="857"/>
      <c r="CQ39" s="858"/>
      <c r="CR39" s="856"/>
      <c r="CS39" s="857"/>
      <c r="CT39" s="857"/>
      <c r="CU39" s="857"/>
      <c r="CV39" s="858"/>
      <c r="CW39" s="856"/>
      <c r="CX39" s="857"/>
      <c r="CY39" s="857"/>
      <c r="CZ39" s="857"/>
      <c r="DA39" s="858"/>
      <c r="DB39" s="856"/>
      <c r="DC39" s="857"/>
      <c r="DD39" s="857"/>
      <c r="DE39" s="857"/>
      <c r="DF39" s="858"/>
      <c r="DG39" s="856"/>
      <c r="DH39" s="857"/>
      <c r="DI39" s="857"/>
      <c r="DJ39" s="857"/>
      <c r="DK39" s="858"/>
      <c r="DL39" s="856"/>
      <c r="DM39" s="857"/>
      <c r="DN39" s="857"/>
      <c r="DO39" s="857"/>
      <c r="DP39" s="858"/>
      <c r="DQ39" s="856"/>
      <c r="DR39" s="857"/>
      <c r="DS39" s="857"/>
      <c r="DT39" s="857"/>
      <c r="DU39" s="858"/>
      <c r="DV39" s="859"/>
      <c r="DW39" s="860"/>
      <c r="DX39" s="860"/>
      <c r="DY39" s="860"/>
      <c r="DZ39" s="861"/>
      <c r="EA39" s="246"/>
    </row>
    <row r="40" spans="1:131" s="247" customFormat="1" ht="26.25" customHeight="1" x14ac:dyDescent="0.15">
      <c r="A40" s="261">
        <v>13</v>
      </c>
      <c r="B40" s="862"/>
      <c r="C40" s="863"/>
      <c r="D40" s="863"/>
      <c r="E40" s="863"/>
      <c r="F40" s="863"/>
      <c r="G40" s="863"/>
      <c r="H40" s="863"/>
      <c r="I40" s="863"/>
      <c r="J40" s="863"/>
      <c r="K40" s="863"/>
      <c r="L40" s="863"/>
      <c r="M40" s="863"/>
      <c r="N40" s="863"/>
      <c r="O40" s="863"/>
      <c r="P40" s="864"/>
      <c r="Q40" s="833"/>
      <c r="R40" s="834"/>
      <c r="S40" s="834"/>
      <c r="T40" s="834"/>
      <c r="U40" s="834"/>
      <c r="V40" s="834"/>
      <c r="W40" s="834"/>
      <c r="X40" s="834"/>
      <c r="Y40" s="834"/>
      <c r="Z40" s="834"/>
      <c r="AA40" s="834"/>
      <c r="AB40" s="834"/>
      <c r="AC40" s="834"/>
      <c r="AD40" s="834"/>
      <c r="AE40" s="835"/>
      <c r="AF40" s="836"/>
      <c r="AG40" s="837"/>
      <c r="AH40" s="837"/>
      <c r="AI40" s="837"/>
      <c r="AJ40" s="838"/>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3"/>
      <c r="BT40" s="844"/>
      <c r="BU40" s="844"/>
      <c r="BV40" s="844"/>
      <c r="BW40" s="844"/>
      <c r="BX40" s="844"/>
      <c r="BY40" s="844"/>
      <c r="BZ40" s="844"/>
      <c r="CA40" s="844"/>
      <c r="CB40" s="844"/>
      <c r="CC40" s="844"/>
      <c r="CD40" s="844"/>
      <c r="CE40" s="844"/>
      <c r="CF40" s="844"/>
      <c r="CG40" s="845"/>
      <c r="CH40" s="856"/>
      <c r="CI40" s="857"/>
      <c r="CJ40" s="857"/>
      <c r="CK40" s="857"/>
      <c r="CL40" s="858"/>
      <c r="CM40" s="856"/>
      <c r="CN40" s="857"/>
      <c r="CO40" s="857"/>
      <c r="CP40" s="857"/>
      <c r="CQ40" s="858"/>
      <c r="CR40" s="856"/>
      <c r="CS40" s="857"/>
      <c r="CT40" s="857"/>
      <c r="CU40" s="857"/>
      <c r="CV40" s="858"/>
      <c r="CW40" s="856"/>
      <c r="CX40" s="857"/>
      <c r="CY40" s="857"/>
      <c r="CZ40" s="857"/>
      <c r="DA40" s="858"/>
      <c r="DB40" s="856"/>
      <c r="DC40" s="857"/>
      <c r="DD40" s="857"/>
      <c r="DE40" s="857"/>
      <c r="DF40" s="858"/>
      <c r="DG40" s="856"/>
      <c r="DH40" s="857"/>
      <c r="DI40" s="857"/>
      <c r="DJ40" s="857"/>
      <c r="DK40" s="858"/>
      <c r="DL40" s="856"/>
      <c r="DM40" s="857"/>
      <c r="DN40" s="857"/>
      <c r="DO40" s="857"/>
      <c r="DP40" s="858"/>
      <c r="DQ40" s="856"/>
      <c r="DR40" s="857"/>
      <c r="DS40" s="857"/>
      <c r="DT40" s="857"/>
      <c r="DU40" s="858"/>
      <c r="DV40" s="859"/>
      <c r="DW40" s="860"/>
      <c r="DX40" s="860"/>
      <c r="DY40" s="860"/>
      <c r="DZ40" s="861"/>
      <c r="EA40" s="246"/>
    </row>
    <row r="41" spans="1:131" s="247" customFormat="1" ht="26.25" customHeight="1" x14ac:dyDescent="0.15">
      <c r="A41" s="261">
        <v>14</v>
      </c>
      <c r="B41" s="862"/>
      <c r="C41" s="863"/>
      <c r="D41" s="863"/>
      <c r="E41" s="863"/>
      <c r="F41" s="863"/>
      <c r="G41" s="863"/>
      <c r="H41" s="863"/>
      <c r="I41" s="863"/>
      <c r="J41" s="863"/>
      <c r="K41" s="863"/>
      <c r="L41" s="863"/>
      <c r="M41" s="863"/>
      <c r="N41" s="863"/>
      <c r="O41" s="863"/>
      <c r="P41" s="864"/>
      <c r="Q41" s="833"/>
      <c r="R41" s="834"/>
      <c r="S41" s="834"/>
      <c r="T41" s="834"/>
      <c r="U41" s="834"/>
      <c r="V41" s="834"/>
      <c r="W41" s="834"/>
      <c r="X41" s="834"/>
      <c r="Y41" s="834"/>
      <c r="Z41" s="834"/>
      <c r="AA41" s="834"/>
      <c r="AB41" s="834"/>
      <c r="AC41" s="834"/>
      <c r="AD41" s="834"/>
      <c r="AE41" s="835"/>
      <c r="AF41" s="836"/>
      <c r="AG41" s="837"/>
      <c r="AH41" s="837"/>
      <c r="AI41" s="837"/>
      <c r="AJ41" s="838"/>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3"/>
      <c r="BT41" s="844"/>
      <c r="BU41" s="844"/>
      <c r="BV41" s="844"/>
      <c r="BW41" s="844"/>
      <c r="BX41" s="844"/>
      <c r="BY41" s="844"/>
      <c r="BZ41" s="844"/>
      <c r="CA41" s="844"/>
      <c r="CB41" s="844"/>
      <c r="CC41" s="844"/>
      <c r="CD41" s="844"/>
      <c r="CE41" s="844"/>
      <c r="CF41" s="844"/>
      <c r="CG41" s="845"/>
      <c r="CH41" s="856"/>
      <c r="CI41" s="857"/>
      <c r="CJ41" s="857"/>
      <c r="CK41" s="857"/>
      <c r="CL41" s="858"/>
      <c r="CM41" s="856"/>
      <c r="CN41" s="857"/>
      <c r="CO41" s="857"/>
      <c r="CP41" s="857"/>
      <c r="CQ41" s="858"/>
      <c r="CR41" s="856"/>
      <c r="CS41" s="857"/>
      <c r="CT41" s="857"/>
      <c r="CU41" s="857"/>
      <c r="CV41" s="858"/>
      <c r="CW41" s="856"/>
      <c r="CX41" s="857"/>
      <c r="CY41" s="857"/>
      <c r="CZ41" s="857"/>
      <c r="DA41" s="858"/>
      <c r="DB41" s="856"/>
      <c r="DC41" s="857"/>
      <c r="DD41" s="857"/>
      <c r="DE41" s="857"/>
      <c r="DF41" s="858"/>
      <c r="DG41" s="856"/>
      <c r="DH41" s="857"/>
      <c r="DI41" s="857"/>
      <c r="DJ41" s="857"/>
      <c r="DK41" s="858"/>
      <c r="DL41" s="856"/>
      <c r="DM41" s="857"/>
      <c r="DN41" s="857"/>
      <c r="DO41" s="857"/>
      <c r="DP41" s="858"/>
      <c r="DQ41" s="856"/>
      <c r="DR41" s="857"/>
      <c r="DS41" s="857"/>
      <c r="DT41" s="857"/>
      <c r="DU41" s="858"/>
      <c r="DV41" s="859"/>
      <c r="DW41" s="860"/>
      <c r="DX41" s="860"/>
      <c r="DY41" s="860"/>
      <c r="DZ41" s="861"/>
      <c r="EA41" s="246"/>
    </row>
    <row r="42" spans="1:131" s="247" customFormat="1" ht="26.25" customHeight="1" x14ac:dyDescent="0.15">
      <c r="A42" s="261">
        <v>15</v>
      </c>
      <c r="B42" s="862"/>
      <c r="C42" s="863"/>
      <c r="D42" s="863"/>
      <c r="E42" s="863"/>
      <c r="F42" s="863"/>
      <c r="G42" s="863"/>
      <c r="H42" s="863"/>
      <c r="I42" s="863"/>
      <c r="J42" s="863"/>
      <c r="K42" s="863"/>
      <c r="L42" s="863"/>
      <c r="M42" s="863"/>
      <c r="N42" s="863"/>
      <c r="O42" s="863"/>
      <c r="P42" s="864"/>
      <c r="Q42" s="833"/>
      <c r="R42" s="834"/>
      <c r="S42" s="834"/>
      <c r="T42" s="834"/>
      <c r="U42" s="834"/>
      <c r="V42" s="834"/>
      <c r="W42" s="834"/>
      <c r="X42" s="834"/>
      <c r="Y42" s="834"/>
      <c r="Z42" s="834"/>
      <c r="AA42" s="834"/>
      <c r="AB42" s="834"/>
      <c r="AC42" s="834"/>
      <c r="AD42" s="834"/>
      <c r="AE42" s="835"/>
      <c r="AF42" s="836"/>
      <c r="AG42" s="837"/>
      <c r="AH42" s="837"/>
      <c r="AI42" s="837"/>
      <c r="AJ42" s="838"/>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3"/>
      <c r="BT42" s="844"/>
      <c r="BU42" s="844"/>
      <c r="BV42" s="844"/>
      <c r="BW42" s="844"/>
      <c r="BX42" s="844"/>
      <c r="BY42" s="844"/>
      <c r="BZ42" s="844"/>
      <c r="CA42" s="844"/>
      <c r="CB42" s="844"/>
      <c r="CC42" s="844"/>
      <c r="CD42" s="844"/>
      <c r="CE42" s="844"/>
      <c r="CF42" s="844"/>
      <c r="CG42" s="845"/>
      <c r="CH42" s="856"/>
      <c r="CI42" s="857"/>
      <c r="CJ42" s="857"/>
      <c r="CK42" s="857"/>
      <c r="CL42" s="858"/>
      <c r="CM42" s="856"/>
      <c r="CN42" s="857"/>
      <c r="CO42" s="857"/>
      <c r="CP42" s="857"/>
      <c r="CQ42" s="858"/>
      <c r="CR42" s="856"/>
      <c r="CS42" s="857"/>
      <c r="CT42" s="857"/>
      <c r="CU42" s="857"/>
      <c r="CV42" s="858"/>
      <c r="CW42" s="856"/>
      <c r="CX42" s="857"/>
      <c r="CY42" s="857"/>
      <c r="CZ42" s="857"/>
      <c r="DA42" s="858"/>
      <c r="DB42" s="856"/>
      <c r="DC42" s="857"/>
      <c r="DD42" s="857"/>
      <c r="DE42" s="857"/>
      <c r="DF42" s="858"/>
      <c r="DG42" s="856"/>
      <c r="DH42" s="857"/>
      <c r="DI42" s="857"/>
      <c r="DJ42" s="857"/>
      <c r="DK42" s="858"/>
      <c r="DL42" s="856"/>
      <c r="DM42" s="857"/>
      <c r="DN42" s="857"/>
      <c r="DO42" s="857"/>
      <c r="DP42" s="858"/>
      <c r="DQ42" s="856"/>
      <c r="DR42" s="857"/>
      <c r="DS42" s="857"/>
      <c r="DT42" s="857"/>
      <c r="DU42" s="858"/>
      <c r="DV42" s="859"/>
      <c r="DW42" s="860"/>
      <c r="DX42" s="860"/>
      <c r="DY42" s="860"/>
      <c r="DZ42" s="861"/>
      <c r="EA42" s="246"/>
    </row>
    <row r="43" spans="1:131" s="247" customFormat="1" ht="26.25" customHeight="1" x14ac:dyDescent="0.15">
      <c r="A43" s="261">
        <v>16</v>
      </c>
      <c r="B43" s="862"/>
      <c r="C43" s="863"/>
      <c r="D43" s="863"/>
      <c r="E43" s="863"/>
      <c r="F43" s="863"/>
      <c r="G43" s="863"/>
      <c r="H43" s="863"/>
      <c r="I43" s="863"/>
      <c r="J43" s="863"/>
      <c r="K43" s="863"/>
      <c r="L43" s="863"/>
      <c r="M43" s="863"/>
      <c r="N43" s="863"/>
      <c r="O43" s="863"/>
      <c r="P43" s="864"/>
      <c r="Q43" s="833"/>
      <c r="R43" s="834"/>
      <c r="S43" s="834"/>
      <c r="T43" s="834"/>
      <c r="U43" s="834"/>
      <c r="V43" s="834"/>
      <c r="W43" s="834"/>
      <c r="X43" s="834"/>
      <c r="Y43" s="834"/>
      <c r="Z43" s="834"/>
      <c r="AA43" s="834"/>
      <c r="AB43" s="834"/>
      <c r="AC43" s="834"/>
      <c r="AD43" s="834"/>
      <c r="AE43" s="835"/>
      <c r="AF43" s="836"/>
      <c r="AG43" s="837"/>
      <c r="AH43" s="837"/>
      <c r="AI43" s="837"/>
      <c r="AJ43" s="838"/>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3"/>
      <c r="BT43" s="844"/>
      <c r="BU43" s="844"/>
      <c r="BV43" s="844"/>
      <c r="BW43" s="844"/>
      <c r="BX43" s="844"/>
      <c r="BY43" s="844"/>
      <c r="BZ43" s="844"/>
      <c r="CA43" s="844"/>
      <c r="CB43" s="844"/>
      <c r="CC43" s="844"/>
      <c r="CD43" s="844"/>
      <c r="CE43" s="844"/>
      <c r="CF43" s="844"/>
      <c r="CG43" s="845"/>
      <c r="CH43" s="856"/>
      <c r="CI43" s="857"/>
      <c r="CJ43" s="857"/>
      <c r="CK43" s="857"/>
      <c r="CL43" s="858"/>
      <c r="CM43" s="856"/>
      <c r="CN43" s="857"/>
      <c r="CO43" s="857"/>
      <c r="CP43" s="857"/>
      <c r="CQ43" s="858"/>
      <c r="CR43" s="856"/>
      <c r="CS43" s="857"/>
      <c r="CT43" s="857"/>
      <c r="CU43" s="857"/>
      <c r="CV43" s="858"/>
      <c r="CW43" s="856"/>
      <c r="CX43" s="857"/>
      <c r="CY43" s="857"/>
      <c r="CZ43" s="857"/>
      <c r="DA43" s="858"/>
      <c r="DB43" s="856"/>
      <c r="DC43" s="857"/>
      <c r="DD43" s="857"/>
      <c r="DE43" s="857"/>
      <c r="DF43" s="858"/>
      <c r="DG43" s="856"/>
      <c r="DH43" s="857"/>
      <c r="DI43" s="857"/>
      <c r="DJ43" s="857"/>
      <c r="DK43" s="858"/>
      <c r="DL43" s="856"/>
      <c r="DM43" s="857"/>
      <c r="DN43" s="857"/>
      <c r="DO43" s="857"/>
      <c r="DP43" s="858"/>
      <c r="DQ43" s="856"/>
      <c r="DR43" s="857"/>
      <c r="DS43" s="857"/>
      <c r="DT43" s="857"/>
      <c r="DU43" s="858"/>
      <c r="DV43" s="859"/>
      <c r="DW43" s="860"/>
      <c r="DX43" s="860"/>
      <c r="DY43" s="860"/>
      <c r="DZ43" s="861"/>
      <c r="EA43" s="246"/>
    </row>
    <row r="44" spans="1:131" s="247" customFormat="1" ht="26.25" customHeight="1" x14ac:dyDescent="0.15">
      <c r="A44" s="261">
        <v>17</v>
      </c>
      <c r="B44" s="862"/>
      <c r="C44" s="863"/>
      <c r="D44" s="863"/>
      <c r="E44" s="863"/>
      <c r="F44" s="863"/>
      <c r="G44" s="863"/>
      <c r="H44" s="863"/>
      <c r="I44" s="863"/>
      <c r="J44" s="863"/>
      <c r="K44" s="863"/>
      <c r="L44" s="863"/>
      <c r="M44" s="863"/>
      <c r="N44" s="863"/>
      <c r="O44" s="863"/>
      <c r="P44" s="864"/>
      <c r="Q44" s="833"/>
      <c r="R44" s="834"/>
      <c r="S44" s="834"/>
      <c r="T44" s="834"/>
      <c r="U44" s="834"/>
      <c r="V44" s="834"/>
      <c r="W44" s="834"/>
      <c r="X44" s="834"/>
      <c r="Y44" s="834"/>
      <c r="Z44" s="834"/>
      <c r="AA44" s="834"/>
      <c r="AB44" s="834"/>
      <c r="AC44" s="834"/>
      <c r="AD44" s="834"/>
      <c r="AE44" s="835"/>
      <c r="AF44" s="836"/>
      <c r="AG44" s="837"/>
      <c r="AH44" s="837"/>
      <c r="AI44" s="837"/>
      <c r="AJ44" s="838"/>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3"/>
      <c r="BT44" s="844"/>
      <c r="BU44" s="844"/>
      <c r="BV44" s="844"/>
      <c r="BW44" s="844"/>
      <c r="BX44" s="844"/>
      <c r="BY44" s="844"/>
      <c r="BZ44" s="844"/>
      <c r="CA44" s="844"/>
      <c r="CB44" s="844"/>
      <c r="CC44" s="844"/>
      <c r="CD44" s="844"/>
      <c r="CE44" s="844"/>
      <c r="CF44" s="844"/>
      <c r="CG44" s="845"/>
      <c r="CH44" s="856"/>
      <c r="CI44" s="857"/>
      <c r="CJ44" s="857"/>
      <c r="CK44" s="857"/>
      <c r="CL44" s="858"/>
      <c r="CM44" s="856"/>
      <c r="CN44" s="857"/>
      <c r="CO44" s="857"/>
      <c r="CP44" s="857"/>
      <c r="CQ44" s="858"/>
      <c r="CR44" s="856"/>
      <c r="CS44" s="857"/>
      <c r="CT44" s="857"/>
      <c r="CU44" s="857"/>
      <c r="CV44" s="858"/>
      <c r="CW44" s="856"/>
      <c r="CX44" s="857"/>
      <c r="CY44" s="857"/>
      <c r="CZ44" s="857"/>
      <c r="DA44" s="858"/>
      <c r="DB44" s="856"/>
      <c r="DC44" s="857"/>
      <c r="DD44" s="857"/>
      <c r="DE44" s="857"/>
      <c r="DF44" s="858"/>
      <c r="DG44" s="856"/>
      <c r="DH44" s="857"/>
      <c r="DI44" s="857"/>
      <c r="DJ44" s="857"/>
      <c r="DK44" s="858"/>
      <c r="DL44" s="856"/>
      <c r="DM44" s="857"/>
      <c r="DN44" s="857"/>
      <c r="DO44" s="857"/>
      <c r="DP44" s="858"/>
      <c r="DQ44" s="856"/>
      <c r="DR44" s="857"/>
      <c r="DS44" s="857"/>
      <c r="DT44" s="857"/>
      <c r="DU44" s="858"/>
      <c r="DV44" s="859"/>
      <c r="DW44" s="860"/>
      <c r="DX44" s="860"/>
      <c r="DY44" s="860"/>
      <c r="DZ44" s="861"/>
      <c r="EA44" s="246"/>
    </row>
    <row r="45" spans="1:131" s="247" customFormat="1" ht="26.25" customHeight="1" x14ac:dyDescent="0.15">
      <c r="A45" s="261">
        <v>18</v>
      </c>
      <c r="B45" s="862"/>
      <c r="C45" s="863"/>
      <c r="D45" s="863"/>
      <c r="E45" s="863"/>
      <c r="F45" s="863"/>
      <c r="G45" s="863"/>
      <c r="H45" s="863"/>
      <c r="I45" s="863"/>
      <c r="J45" s="863"/>
      <c r="K45" s="863"/>
      <c r="L45" s="863"/>
      <c r="M45" s="863"/>
      <c r="N45" s="863"/>
      <c r="O45" s="863"/>
      <c r="P45" s="864"/>
      <c r="Q45" s="833"/>
      <c r="R45" s="834"/>
      <c r="S45" s="834"/>
      <c r="T45" s="834"/>
      <c r="U45" s="834"/>
      <c r="V45" s="834"/>
      <c r="W45" s="834"/>
      <c r="X45" s="834"/>
      <c r="Y45" s="834"/>
      <c r="Z45" s="834"/>
      <c r="AA45" s="834"/>
      <c r="AB45" s="834"/>
      <c r="AC45" s="834"/>
      <c r="AD45" s="834"/>
      <c r="AE45" s="835"/>
      <c r="AF45" s="836"/>
      <c r="AG45" s="837"/>
      <c r="AH45" s="837"/>
      <c r="AI45" s="837"/>
      <c r="AJ45" s="838"/>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3"/>
      <c r="BT45" s="844"/>
      <c r="BU45" s="844"/>
      <c r="BV45" s="844"/>
      <c r="BW45" s="844"/>
      <c r="BX45" s="844"/>
      <c r="BY45" s="844"/>
      <c r="BZ45" s="844"/>
      <c r="CA45" s="844"/>
      <c r="CB45" s="844"/>
      <c r="CC45" s="844"/>
      <c r="CD45" s="844"/>
      <c r="CE45" s="844"/>
      <c r="CF45" s="844"/>
      <c r="CG45" s="845"/>
      <c r="CH45" s="856"/>
      <c r="CI45" s="857"/>
      <c r="CJ45" s="857"/>
      <c r="CK45" s="857"/>
      <c r="CL45" s="858"/>
      <c r="CM45" s="856"/>
      <c r="CN45" s="857"/>
      <c r="CO45" s="857"/>
      <c r="CP45" s="857"/>
      <c r="CQ45" s="858"/>
      <c r="CR45" s="856"/>
      <c r="CS45" s="857"/>
      <c r="CT45" s="857"/>
      <c r="CU45" s="857"/>
      <c r="CV45" s="858"/>
      <c r="CW45" s="856"/>
      <c r="CX45" s="857"/>
      <c r="CY45" s="857"/>
      <c r="CZ45" s="857"/>
      <c r="DA45" s="858"/>
      <c r="DB45" s="856"/>
      <c r="DC45" s="857"/>
      <c r="DD45" s="857"/>
      <c r="DE45" s="857"/>
      <c r="DF45" s="858"/>
      <c r="DG45" s="856"/>
      <c r="DH45" s="857"/>
      <c r="DI45" s="857"/>
      <c r="DJ45" s="857"/>
      <c r="DK45" s="858"/>
      <c r="DL45" s="856"/>
      <c r="DM45" s="857"/>
      <c r="DN45" s="857"/>
      <c r="DO45" s="857"/>
      <c r="DP45" s="858"/>
      <c r="DQ45" s="856"/>
      <c r="DR45" s="857"/>
      <c r="DS45" s="857"/>
      <c r="DT45" s="857"/>
      <c r="DU45" s="858"/>
      <c r="DV45" s="859"/>
      <c r="DW45" s="860"/>
      <c r="DX45" s="860"/>
      <c r="DY45" s="860"/>
      <c r="DZ45" s="861"/>
      <c r="EA45" s="246"/>
    </row>
    <row r="46" spans="1:131" s="247" customFormat="1" ht="26.25" customHeight="1" x14ac:dyDescent="0.15">
      <c r="A46" s="261">
        <v>19</v>
      </c>
      <c r="B46" s="862"/>
      <c r="C46" s="863"/>
      <c r="D46" s="863"/>
      <c r="E46" s="863"/>
      <c r="F46" s="863"/>
      <c r="G46" s="863"/>
      <c r="H46" s="863"/>
      <c r="I46" s="863"/>
      <c r="J46" s="863"/>
      <c r="K46" s="863"/>
      <c r="L46" s="863"/>
      <c r="M46" s="863"/>
      <c r="N46" s="863"/>
      <c r="O46" s="863"/>
      <c r="P46" s="864"/>
      <c r="Q46" s="833"/>
      <c r="R46" s="834"/>
      <c r="S46" s="834"/>
      <c r="T46" s="834"/>
      <c r="U46" s="834"/>
      <c r="V46" s="834"/>
      <c r="W46" s="834"/>
      <c r="X46" s="834"/>
      <c r="Y46" s="834"/>
      <c r="Z46" s="834"/>
      <c r="AA46" s="834"/>
      <c r="AB46" s="834"/>
      <c r="AC46" s="834"/>
      <c r="AD46" s="834"/>
      <c r="AE46" s="835"/>
      <c r="AF46" s="836"/>
      <c r="AG46" s="837"/>
      <c r="AH46" s="837"/>
      <c r="AI46" s="837"/>
      <c r="AJ46" s="838"/>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3"/>
      <c r="BT46" s="844"/>
      <c r="BU46" s="844"/>
      <c r="BV46" s="844"/>
      <c r="BW46" s="844"/>
      <c r="BX46" s="844"/>
      <c r="BY46" s="844"/>
      <c r="BZ46" s="844"/>
      <c r="CA46" s="844"/>
      <c r="CB46" s="844"/>
      <c r="CC46" s="844"/>
      <c r="CD46" s="844"/>
      <c r="CE46" s="844"/>
      <c r="CF46" s="844"/>
      <c r="CG46" s="845"/>
      <c r="CH46" s="856"/>
      <c r="CI46" s="857"/>
      <c r="CJ46" s="857"/>
      <c r="CK46" s="857"/>
      <c r="CL46" s="858"/>
      <c r="CM46" s="856"/>
      <c r="CN46" s="857"/>
      <c r="CO46" s="857"/>
      <c r="CP46" s="857"/>
      <c r="CQ46" s="858"/>
      <c r="CR46" s="856"/>
      <c r="CS46" s="857"/>
      <c r="CT46" s="857"/>
      <c r="CU46" s="857"/>
      <c r="CV46" s="858"/>
      <c r="CW46" s="856"/>
      <c r="CX46" s="857"/>
      <c r="CY46" s="857"/>
      <c r="CZ46" s="857"/>
      <c r="DA46" s="858"/>
      <c r="DB46" s="856"/>
      <c r="DC46" s="857"/>
      <c r="DD46" s="857"/>
      <c r="DE46" s="857"/>
      <c r="DF46" s="858"/>
      <c r="DG46" s="856"/>
      <c r="DH46" s="857"/>
      <c r="DI46" s="857"/>
      <c r="DJ46" s="857"/>
      <c r="DK46" s="858"/>
      <c r="DL46" s="856"/>
      <c r="DM46" s="857"/>
      <c r="DN46" s="857"/>
      <c r="DO46" s="857"/>
      <c r="DP46" s="858"/>
      <c r="DQ46" s="856"/>
      <c r="DR46" s="857"/>
      <c r="DS46" s="857"/>
      <c r="DT46" s="857"/>
      <c r="DU46" s="858"/>
      <c r="DV46" s="859"/>
      <c r="DW46" s="860"/>
      <c r="DX46" s="860"/>
      <c r="DY46" s="860"/>
      <c r="DZ46" s="861"/>
      <c r="EA46" s="246"/>
    </row>
    <row r="47" spans="1:131" s="247" customFormat="1" ht="26.25" customHeight="1" x14ac:dyDescent="0.15">
      <c r="A47" s="261">
        <v>20</v>
      </c>
      <c r="B47" s="862"/>
      <c r="C47" s="863"/>
      <c r="D47" s="863"/>
      <c r="E47" s="863"/>
      <c r="F47" s="863"/>
      <c r="G47" s="863"/>
      <c r="H47" s="863"/>
      <c r="I47" s="863"/>
      <c r="J47" s="863"/>
      <c r="K47" s="863"/>
      <c r="L47" s="863"/>
      <c r="M47" s="863"/>
      <c r="N47" s="863"/>
      <c r="O47" s="863"/>
      <c r="P47" s="864"/>
      <c r="Q47" s="833"/>
      <c r="R47" s="834"/>
      <c r="S47" s="834"/>
      <c r="T47" s="834"/>
      <c r="U47" s="834"/>
      <c r="V47" s="834"/>
      <c r="W47" s="834"/>
      <c r="X47" s="834"/>
      <c r="Y47" s="834"/>
      <c r="Z47" s="834"/>
      <c r="AA47" s="834"/>
      <c r="AB47" s="834"/>
      <c r="AC47" s="834"/>
      <c r="AD47" s="834"/>
      <c r="AE47" s="835"/>
      <c r="AF47" s="836"/>
      <c r="AG47" s="837"/>
      <c r="AH47" s="837"/>
      <c r="AI47" s="837"/>
      <c r="AJ47" s="838"/>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3"/>
      <c r="BT47" s="844"/>
      <c r="BU47" s="844"/>
      <c r="BV47" s="844"/>
      <c r="BW47" s="844"/>
      <c r="BX47" s="844"/>
      <c r="BY47" s="844"/>
      <c r="BZ47" s="844"/>
      <c r="CA47" s="844"/>
      <c r="CB47" s="844"/>
      <c r="CC47" s="844"/>
      <c r="CD47" s="844"/>
      <c r="CE47" s="844"/>
      <c r="CF47" s="844"/>
      <c r="CG47" s="845"/>
      <c r="CH47" s="856"/>
      <c r="CI47" s="857"/>
      <c r="CJ47" s="857"/>
      <c r="CK47" s="857"/>
      <c r="CL47" s="858"/>
      <c r="CM47" s="856"/>
      <c r="CN47" s="857"/>
      <c r="CO47" s="857"/>
      <c r="CP47" s="857"/>
      <c r="CQ47" s="858"/>
      <c r="CR47" s="856"/>
      <c r="CS47" s="857"/>
      <c r="CT47" s="857"/>
      <c r="CU47" s="857"/>
      <c r="CV47" s="858"/>
      <c r="CW47" s="856"/>
      <c r="CX47" s="857"/>
      <c r="CY47" s="857"/>
      <c r="CZ47" s="857"/>
      <c r="DA47" s="858"/>
      <c r="DB47" s="856"/>
      <c r="DC47" s="857"/>
      <c r="DD47" s="857"/>
      <c r="DE47" s="857"/>
      <c r="DF47" s="858"/>
      <c r="DG47" s="856"/>
      <c r="DH47" s="857"/>
      <c r="DI47" s="857"/>
      <c r="DJ47" s="857"/>
      <c r="DK47" s="858"/>
      <c r="DL47" s="856"/>
      <c r="DM47" s="857"/>
      <c r="DN47" s="857"/>
      <c r="DO47" s="857"/>
      <c r="DP47" s="858"/>
      <c r="DQ47" s="856"/>
      <c r="DR47" s="857"/>
      <c r="DS47" s="857"/>
      <c r="DT47" s="857"/>
      <c r="DU47" s="858"/>
      <c r="DV47" s="859"/>
      <c r="DW47" s="860"/>
      <c r="DX47" s="860"/>
      <c r="DY47" s="860"/>
      <c r="DZ47" s="861"/>
      <c r="EA47" s="246"/>
    </row>
    <row r="48" spans="1:131" s="247" customFormat="1" ht="26.25" customHeight="1" x14ac:dyDescent="0.15">
      <c r="A48" s="261">
        <v>21</v>
      </c>
      <c r="B48" s="862"/>
      <c r="C48" s="863"/>
      <c r="D48" s="863"/>
      <c r="E48" s="863"/>
      <c r="F48" s="863"/>
      <c r="G48" s="863"/>
      <c r="H48" s="863"/>
      <c r="I48" s="863"/>
      <c r="J48" s="863"/>
      <c r="K48" s="863"/>
      <c r="L48" s="863"/>
      <c r="M48" s="863"/>
      <c r="N48" s="863"/>
      <c r="O48" s="863"/>
      <c r="P48" s="864"/>
      <c r="Q48" s="833"/>
      <c r="R48" s="834"/>
      <c r="S48" s="834"/>
      <c r="T48" s="834"/>
      <c r="U48" s="834"/>
      <c r="V48" s="834"/>
      <c r="W48" s="834"/>
      <c r="X48" s="834"/>
      <c r="Y48" s="834"/>
      <c r="Z48" s="834"/>
      <c r="AA48" s="834"/>
      <c r="AB48" s="834"/>
      <c r="AC48" s="834"/>
      <c r="AD48" s="834"/>
      <c r="AE48" s="835"/>
      <c r="AF48" s="836"/>
      <c r="AG48" s="837"/>
      <c r="AH48" s="837"/>
      <c r="AI48" s="837"/>
      <c r="AJ48" s="838"/>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3"/>
      <c r="BT48" s="844"/>
      <c r="BU48" s="844"/>
      <c r="BV48" s="844"/>
      <c r="BW48" s="844"/>
      <c r="BX48" s="844"/>
      <c r="BY48" s="844"/>
      <c r="BZ48" s="844"/>
      <c r="CA48" s="844"/>
      <c r="CB48" s="844"/>
      <c r="CC48" s="844"/>
      <c r="CD48" s="844"/>
      <c r="CE48" s="844"/>
      <c r="CF48" s="844"/>
      <c r="CG48" s="845"/>
      <c r="CH48" s="856"/>
      <c r="CI48" s="857"/>
      <c r="CJ48" s="857"/>
      <c r="CK48" s="857"/>
      <c r="CL48" s="858"/>
      <c r="CM48" s="856"/>
      <c r="CN48" s="857"/>
      <c r="CO48" s="857"/>
      <c r="CP48" s="857"/>
      <c r="CQ48" s="858"/>
      <c r="CR48" s="856"/>
      <c r="CS48" s="857"/>
      <c r="CT48" s="857"/>
      <c r="CU48" s="857"/>
      <c r="CV48" s="858"/>
      <c r="CW48" s="856"/>
      <c r="CX48" s="857"/>
      <c r="CY48" s="857"/>
      <c r="CZ48" s="857"/>
      <c r="DA48" s="858"/>
      <c r="DB48" s="856"/>
      <c r="DC48" s="857"/>
      <c r="DD48" s="857"/>
      <c r="DE48" s="857"/>
      <c r="DF48" s="858"/>
      <c r="DG48" s="856"/>
      <c r="DH48" s="857"/>
      <c r="DI48" s="857"/>
      <c r="DJ48" s="857"/>
      <c r="DK48" s="858"/>
      <c r="DL48" s="856"/>
      <c r="DM48" s="857"/>
      <c r="DN48" s="857"/>
      <c r="DO48" s="857"/>
      <c r="DP48" s="858"/>
      <c r="DQ48" s="856"/>
      <c r="DR48" s="857"/>
      <c r="DS48" s="857"/>
      <c r="DT48" s="857"/>
      <c r="DU48" s="858"/>
      <c r="DV48" s="859"/>
      <c r="DW48" s="860"/>
      <c r="DX48" s="860"/>
      <c r="DY48" s="860"/>
      <c r="DZ48" s="861"/>
      <c r="EA48" s="246"/>
    </row>
    <row r="49" spans="1:131" s="247" customFormat="1" ht="26.25" customHeight="1" x14ac:dyDescent="0.15">
      <c r="A49" s="261">
        <v>22</v>
      </c>
      <c r="B49" s="862"/>
      <c r="C49" s="863"/>
      <c r="D49" s="863"/>
      <c r="E49" s="863"/>
      <c r="F49" s="863"/>
      <c r="G49" s="863"/>
      <c r="H49" s="863"/>
      <c r="I49" s="863"/>
      <c r="J49" s="863"/>
      <c r="K49" s="863"/>
      <c r="L49" s="863"/>
      <c r="M49" s="863"/>
      <c r="N49" s="863"/>
      <c r="O49" s="863"/>
      <c r="P49" s="864"/>
      <c r="Q49" s="833"/>
      <c r="R49" s="834"/>
      <c r="S49" s="834"/>
      <c r="T49" s="834"/>
      <c r="U49" s="834"/>
      <c r="V49" s="834"/>
      <c r="W49" s="834"/>
      <c r="X49" s="834"/>
      <c r="Y49" s="834"/>
      <c r="Z49" s="834"/>
      <c r="AA49" s="834"/>
      <c r="AB49" s="834"/>
      <c r="AC49" s="834"/>
      <c r="AD49" s="834"/>
      <c r="AE49" s="835"/>
      <c r="AF49" s="836"/>
      <c r="AG49" s="837"/>
      <c r="AH49" s="837"/>
      <c r="AI49" s="837"/>
      <c r="AJ49" s="838"/>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3"/>
      <c r="BT49" s="844"/>
      <c r="BU49" s="844"/>
      <c r="BV49" s="844"/>
      <c r="BW49" s="844"/>
      <c r="BX49" s="844"/>
      <c r="BY49" s="844"/>
      <c r="BZ49" s="844"/>
      <c r="CA49" s="844"/>
      <c r="CB49" s="844"/>
      <c r="CC49" s="844"/>
      <c r="CD49" s="844"/>
      <c r="CE49" s="844"/>
      <c r="CF49" s="844"/>
      <c r="CG49" s="845"/>
      <c r="CH49" s="856"/>
      <c r="CI49" s="857"/>
      <c r="CJ49" s="857"/>
      <c r="CK49" s="857"/>
      <c r="CL49" s="858"/>
      <c r="CM49" s="856"/>
      <c r="CN49" s="857"/>
      <c r="CO49" s="857"/>
      <c r="CP49" s="857"/>
      <c r="CQ49" s="858"/>
      <c r="CR49" s="856"/>
      <c r="CS49" s="857"/>
      <c r="CT49" s="857"/>
      <c r="CU49" s="857"/>
      <c r="CV49" s="858"/>
      <c r="CW49" s="856"/>
      <c r="CX49" s="857"/>
      <c r="CY49" s="857"/>
      <c r="CZ49" s="857"/>
      <c r="DA49" s="858"/>
      <c r="DB49" s="856"/>
      <c r="DC49" s="857"/>
      <c r="DD49" s="857"/>
      <c r="DE49" s="857"/>
      <c r="DF49" s="858"/>
      <c r="DG49" s="856"/>
      <c r="DH49" s="857"/>
      <c r="DI49" s="857"/>
      <c r="DJ49" s="857"/>
      <c r="DK49" s="858"/>
      <c r="DL49" s="856"/>
      <c r="DM49" s="857"/>
      <c r="DN49" s="857"/>
      <c r="DO49" s="857"/>
      <c r="DP49" s="858"/>
      <c r="DQ49" s="856"/>
      <c r="DR49" s="857"/>
      <c r="DS49" s="857"/>
      <c r="DT49" s="857"/>
      <c r="DU49" s="858"/>
      <c r="DV49" s="859"/>
      <c r="DW49" s="860"/>
      <c r="DX49" s="860"/>
      <c r="DY49" s="860"/>
      <c r="DZ49" s="861"/>
      <c r="EA49" s="246"/>
    </row>
    <row r="50" spans="1:131" s="247" customFormat="1" ht="26.25" customHeight="1" x14ac:dyDescent="0.15">
      <c r="A50" s="261">
        <v>23</v>
      </c>
      <c r="B50" s="862"/>
      <c r="C50" s="863"/>
      <c r="D50" s="863"/>
      <c r="E50" s="863"/>
      <c r="F50" s="863"/>
      <c r="G50" s="863"/>
      <c r="H50" s="863"/>
      <c r="I50" s="863"/>
      <c r="J50" s="863"/>
      <c r="K50" s="863"/>
      <c r="L50" s="863"/>
      <c r="M50" s="863"/>
      <c r="N50" s="863"/>
      <c r="O50" s="863"/>
      <c r="P50" s="864"/>
      <c r="Q50" s="914"/>
      <c r="R50" s="915"/>
      <c r="S50" s="915"/>
      <c r="T50" s="915"/>
      <c r="U50" s="915"/>
      <c r="V50" s="915"/>
      <c r="W50" s="915"/>
      <c r="X50" s="915"/>
      <c r="Y50" s="915"/>
      <c r="Z50" s="915"/>
      <c r="AA50" s="915"/>
      <c r="AB50" s="915"/>
      <c r="AC50" s="915"/>
      <c r="AD50" s="915"/>
      <c r="AE50" s="916"/>
      <c r="AF50" s="836"/>
      <c r="AG50" s="837"/>
      <c r="AH50" s="837"/>
      <c r="AI50" s="837"/>
      <c r="AJ50" s="838"/>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3"/>
      <c r="BT50" s="844"/>
      <c r="BU50" s="844"/>
      <c r="BV50" s="844"/>
      <c r="BW50" s="844"/>
      <c r="BX50" s="844"/>
      <c r="BY50" s="844"/>
      <c r="BZ50" s="844"/>
      <c r="CA50" s="844"/>
      <c r="CB50" s="844"/>
      <c r="CC50" s="844"/>
      <c r="CD50" s="844"/>
      <c r="CE50" s="844"/>
      <c r="CF50" s="844"/>
      <c r="CG50" s="845"/>
      <c r="CH50" s="856"/>
      <c r="CI50" s="857"/>
      <c r="CJ50" s="857"/>
      <c r="CK50" s="857"/>
      <c r="CL50" s="858"/>
      <c r="CM50" s="856"/>
      <c r="CN50" s="857"/>
      <c r="CO50" s="857"/>
      <c r="CP50" s="857"/>
      <c r="CQ50" s="858"/>
      <c r="CR50" s="856"/>
      <c r="CS50" s="857"/>
      <c r="CT50" s="857"/>
      <c r="CU50" s="857"/>
      <c r="CV50" s="858"/>
      <c r="CW50" s="856"/>
      <c r="CX50" s="857"/>
      <c r="CY50" s="857"/>
      <c r="CZ50" s="857"/>
      <c r="DA50" s="858"/>
      <c r="DB50" s="856"/>
      <c r="DC50" s="857"/>
      <c r="DD50" s="857"/>
      <c r="DE50" s="857"/>
      <c r="DF50" s="858"/>
      <c r="DG50" s="856"/>
      <c r="DH50" s="857"/>
      <c r="DI50" s="857"/>
      <c r="DJ50" s="857"/>
      <c r="DK50" s="858"/>
      <c r="DL50" s="856"/>
      <c r="DM50" s="857"/>
      <c r="DN50" s="857"/>
      <c r="DO50" s="857"/>
      <c r="DP50" s="858"/>
      <c r="DQ50" s="856"/>
      <c r="DR50" s="857"/>
      <c r="DS50" s="857"/>
      <c r="DT50" s="857"/>
      <c r="DU50" s="858"/>
      <c r="DV50" s="859"/>
      <c r="DW50" s="860"/>
      <c r="DX50" s="860"/>
      <c r="DY50" s="860"/>
      <c r="DZ50" s="861"/>
      <c r="EA50" s="246"/>
    </row>
    <row r="51" spans="1:131" s="247" customFormat="1" ht="26.25" customHeight="1" x14ac:dyDescent="0.15">
      <c r="A51" s="261">
        <v>24</v>
      </c>
      <c r="B51" s="862"/>
      <c r="C51" s="863"/>
      <c r="D51" s="863"/>
      <c r="E51" s="863"/>
      <c r="F51" s="863"/>
      <c r="G51" s="863"/>
      <c r="H51" s="863"/>
      <c r="I51" s="863"/>
      <c r="J51" s="863"/>
      <c r="K51" s="863"/>
      <c r="L51" s="863"/>
      <c r="M51" s="863"/>
      <c r="N51" s="863"/>
      <c r="O51" s="863"/>
      <c r="P51" s="864"/>
      <c r="Q51" s="914"/>
      <c r="R51" s="915"/>
      <c r="S51" s="915"/>
      <c r="T51" s="915"/>
      <c r="U51" s="915"/>
      <c r="V51" s="915"/>
      <c r="W51" s="915"/>
      <c r="X51" s="915"/>
      <c r="Y51" s="915"/>
      <c r="Z51" s="915"/>
      <c r="AA51" s="915"/>
      <c r="AB51" s="915"/>
      <c r="AC51" s="915"/>
      <c r="AD51" s="915"/>
      <c r="AE51" s="916"/>
      <c r="AF51" s="836"/>
      <c r="AG51" s="837"/>
      <c r="AH51" s="837"/>
      <c r="AI51" s="837"/>
      <c r="AJ51" s="838"/>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3"/>
      <c r="BT51" s="844"/>
      <c r="BU51" s="844"/>
      <c r="BV51" s="844"/>
      <c r="BW51" s="844"/>
      <c r="BX51" s="844"/>
      <c r="BY51" s="844"/>
      <c r="BZ51" s="844"/>
      <c r="CA51" s="844"/>
      <c r="CB51" s="844"/>
      <c r="CC51" s="844"/>
      <c r="CD51" s="844"/>
      <c r="CE51" s="844"/>
      <c r="CF51" s="844"/>
      <c r="CG51" s="845"/>
      <c r="CH51" s="856"/>
      <c r="CI51" s="857"/>
      <c r="CJ51" s="857"/>
      <c r="CK51" s="857"/>
      <c r="CL51" s="858"/>
      <c r="CM51" s="856"/>
      <c r="CN51" s="857"/>
      <c r="CO51" s="857"/>
      <c r="CP51" s="857"/>
      <c r="CQ51" s="858"/>
      <c r="CR51" s="856"/>
      <c r="CS51" s="857"/>
      <c r="CT51" s="857"/>
      <c r="CU51" s="857"/>
      <c r="CV51" s="858"/>
      <c r="CW51" s="856"/>
      <c r="CX51" s="857"/>
      <c r="CY51" s="857"/>
      <c r="CZ51" s="857"/>
      <c r="DA51" s="858"/>
      <c r="DB51" s="856"/>
      <c r="DC51" s="857"/>
      <c r="DD51" s="857"/>
      <c r="DE51" s="857"/>
      <c r="DF51" s="858"/>
      <c r="DG51" s="856"/>
      <c r="DH51" s="857"/>
      <c r="DI51" s="857"/>
      <c r="DJ51" s="857"/>
      <c r="DK51" s="858"/>
      <c r="DL51" s="856"/>
      <c r="DM51" s="857"/>
      <c r="DN51" s="857"/>
      <c r="DO51" s="857"/>
      <c r="DP51" s="858"/>
      <c r="DQ51" s="856"/>
      <c r="DR51" s="857"/>
      <c r="DS51" s="857"/>
      <c r="DT51" s="857"/>
      <c r="DU51" s="858"/>
      <c r="DV51" s="859"/>
      <c r="DW51" s="860"/>
      <c r="DX51" s="860"/>
      <c r="DY51" s="860"/>
      <c r="DZ51" s="861"/>
      <c r="EA51" s="246"/>
    </row>
    <row r="52" spans="1:131" s="247" customFormat="1" ht="26.25" customHeight="1" x14ac:dyDescent="0.15">
      <c r="A52" s="261">
        <v>25</v>
      </c>
      <c r="B52" s="862"/>
      <c r="C52" s="863"/>
      <c r="D52" s="863"/>
      <c r="E52" s="863"/>
      <c r="F52" s="863"/>
      <c r="G52" s="863"/>
      <c r="H52" s="863"/>
      <c r="I52" s="863"/>
      <c r="J52" s="863"/>
      <c r="K52" s="863"/>
      <c r="L52" s="863"/>
      <c r="M52" s="863"/>
      <c r="N52" s="863"/>
      <c r="O52" s="863"/>
      <c r="P52" s="864"/>
      <c r="Q52" s="914"/>
      <c r="R52" s="915"/>
      <c r="S52" s="915"/>
      <c r="T52" s="915"/>
      <c r="U52" s="915"/>
      <c r="V52" s="915"/>
      <c r="W52" s="915"/>
      <c r="X52" s="915"/>
      <c r="Y52" s="915"/>
      <c r="Z52" s="915"/>
      <c r="AA52" s="915"/>
      <c r="AB52" s="915"/>
      <c r="AC52" s="915"/>
      <c r="AD52" s="915"/>
      <c r="AE52" s="916"/>
      <c r="AF52" s="836"/>
      <c r="AG52" s="837"/>
      <c r="AH52" s="837"/>
      <c r="AI52" s="837"/>
      <c r="AJ52" s="838"/>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3"/>
      <c r="BT52" s="844"/>
      <c r="BU52" s="844"/>
      <c r="BV52" s="844"/>
      <c r="BW52" s="844"/>
      <c r="BX52" s="844"/>
      <c r="BY52" s="844"/>
      <c r="BZ52" s="844"/>
      <c r="CA52" s="844"/>
      <c r="CB52" s="844"/>
      <c r="CC52" s="844"/>
      <c r="CD52" s="844"/>
      <c r="CE52" s="844"/>
      <c r="CF52" s="844"/>
      <c r="CG52" s="845"/>
      <c r="CH52" s="856"/>
      <c r="CI52" s="857"/>
      <c r="CJ52" s="857"/>
      <c r="CK52" s="857"/>
      <c r="CL52" s="858"/>
      <c r="CM52" s="856"/>
      <c r="CN52" s="857"/>
      <c r="CO52" s="857"/>
      <c r="CP52" s="857"/>
      <c r="CQ52" s="858"/>
      <c r="CR52" s="856"/>
      <c r="CS52" s="857"/>
      <c r="CT52" s="857"/>
      <c r="CU52" s="857"/>
      <c r="CV52" s="858"/>
      <c r="CW52" s="856"/>
      <c r="CX52" s="857"/>
      <c r="CY52" s="857"/>
      <c r="CZ52" s="857"/>
      <c r="DA52" s="858"/>
      <c r="DB52" s="856"/>
      <c r="DC52" s="857"/>
      <c r="DD52" s="857"/>
      <c r="DE52" s="857"/>
      <c r="DF52" s="858"/>
      <c r="DG52" s="856"/>
      <c r="DH52" s="857"/>
      <c r="DI52" s="857"/>
      <c r="DJ52" s="857"/>
      <c r="DK52" s="858"/>
      <c r="DL52" s="856"/>
      <c r="DM52" s="857"/>
      <c r="DN52" s="857"/>
      <c r="DO52" s="857"/>
      <c r="DP52" s="858"/>
      <c r="DQ52" s="856"/>
      <c r="DR52" s="857"/>
      <c r="DS52" s="857"/>
      <c r="DT52" s="857"/>
      <c r="DU52" s="858"/>
      <c r="DV52" s="859"/>
      <c r="DW52" s="860"/>
      <c r="DX52" s="860"/>
      <c r="DY52" s="860"/>
      <c r="DZ52" s="861"/>
      <c r="EA52" s="246"/>
    </row>
    <row r="53" spans="1:131" s="247" customFormat="1" ht="26.25" customHeight="1" x14ac:dyDescent="0.15">
      <c r="A53" s="261">
        <v>26</v>
      </c>
      <c r="B53" s="862"/>
      <c r="C53" s="863"/>
      <c r="D53" s="863"/>
      <c r="E53" s="863"/>
      <c r="F53" s="863"/>
      <c r="G53" s="863"/>
      <c r="H53" s="863"/>
      <c r="I53" s="863"/>
      <c r="J53" s="863"/>
      <c r="K53" s="863"/>
      <c r="L53" s="863"/>
      <c r="M53" s="863"/>
      <c r="N53" s="863"/>
      <c r="O53" s="863"/>
      <c r="P53" s="864"/>
      <c r="Q53" s="914"/>
      <c r="R53" s="915"/>
      <c r="S53" s="915"/>
      <c r="T53" s="915"/>
      <c r="U53" s="915"/>
      <c r="V53" s="915"/>
      <c r="W53" s="915"/>
      <c r="X53" s="915"/>
      <c r="Y53" s="915"/>
      <c r="Z53" s="915"/>
      <c r="AA53" s="915"/>
      <c r="AB53" s="915"/>
      <c r="AC53" s="915"/>
      <c r="AD53" s="915"/>
      <c r="AE53" s="916"/>
      <c r="AF53" s="836"/>
      <c r="AG53" s="837"/>
      <c r="AH53" s="837"/>
      <c r="AI53" s="837"/>
      <c r="AJ53" s="838"/>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3"/>
      <c r="BT53" s="844"/>
      <c r="BU53" s="844"/>
      <c r="BV53" s="844"/>
      <c r="BW53" s="844"/>
      <c r="BX53" s="844"/>
      <c r="BY53" s="844"/>
      <c r="BZ53" s="844"/>
      <c r="CA53" s="844"/>
      <c r="CB53" s="844"/>
      <c r="CC53" s="844"/>
      <c r="CD53" s="844"/>
      <c r="CE53" s="844"/>
      <c r="CF53" s="844"/>
      <c r="CG53" s="845"/>
      <c r="CH53" s="856"/>
      <c r="CI53" s="857"/>
      <c r="CJ53" s="857"/>
      <c r="CK53" s="857"/>
      <c r="CL53" s="858"/>
      <c r="CM53" s="856"/>
      <c r="CN53" s="857"/>
      <c r="CO53" s="857"/>
      <c r="CP53" s="857"/>
      <c r="CQ53" s="858"/>
      <c r="CR53" s="856"/>
      <c r="CS53" s="857"/>
      <c r="CT53" s="857"/>
      <c r="CU53" s="857"/>
      <c r="CV53" s="858"/>
      <c r="CW53" s="856"/>
      <c r="CX53" s="857"/>
      <c r="CY53" s="857"/>
      <c r="CZ53" s="857"/>
      <c r="DA53" s="858"/>
      <c r="DB53" s="856"/>
      <c r="DC53" s="857"/>
      <c r="DD53" s="857"/>
      <c r="DE53" s="857"/>
      <c r="DF53" s="858"/>
      <c r="DG53" s="856"/>
      <c r="DH53" s="857"/>
      <c r="DI53" s="857"/>
      <c r="DJ53" s="857"/>
      <c r="DK53" s="858"/>
      <c r="DL53" s="856"/>
      <c r="DM53" s="857"/>
      <c r="DN53" s="857"/>
      <c r="DO53" s="857"/>
      <c r="DP53" s="858"/>
      <c r="DQ53" s="856"/>
      <c r="DR53" s="857"/>
      <c r="DS53" s="857"/>
      <c r="DT53" s="857"/>
      <c r="DU53" s="858"/>
      <c r="DV53" s="859"/>
      <c r="DW53" s="860"/>
      <c r="DX53" s="860"/>
      <c r="DY53" s="860"/>
      <c r="DZ53" s="861"/>
      <c r="EA53" s="246"/>
    </row>
    <row r="54" spans="1:131" s="247" customFormat="1" ht="26.25" customHeight="1" x14ac:dyDescent="0.15">
      <c r="A54" s="261">
        <v>27</v>
      </c>
      <c r="B54" s="862"/>
      <c r="C54" s="863"/>
      <c r="D54" s="863"/>
      <c r="E54" s="863"/>
      <c r="F54" s="863"/>
      <c r="G54" s="863"/>
      <c r="H54" s="863"/>
      <c r="I54" s="863"/>
      <c r="J54" s="863"/>
      <c r="K54" s="863"/>
      <c r="L54" s="863"/>
      <c r="M54" s="863"/>
      <c r="N54" s="863"/>
      <c r="O54" s="863"/>
      <c r="P54" s="864"/>
      <c r="Q54" s="914"/>
      <c r="R54" s="915"/>
      <c r="S54" s="915"/>
      <c r="T54" s="915"/>
      <c r="U54" s="915"/>
      <c r="V54" s="915"/>
      <c r="W54" s="915"/>
      <c r="X54" s="915"/>
      <c r="Y54" s="915"/>
      <c r="Z54" s="915"/>
      <c r="AA54" s="915"/>
      <c r="AB54" s="915"/>
      <c r="AC54" s="915"/>
      <c r="AD54" s="915"/>
      <c r="AE54" s="916"/>
      <c r="AF54" s="836"/>
      <c r="AG54" s="837"/>
      <c r="AH54" s="837"/>
      <c r="AI54" s="837"/>
      <c r="AJ54" s="838"/>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3"/>
      <c r="BT54" s="844"/>
      <c r="BU54" s="844"/>
      <c r="BV54" s="844"/>
      <c r="BW54" s="844"/>
      <c r="BX54" s="844"/>
      <c r="BY54" s="844"/>
      <c r="BZ54" s="844"/>
      <c r="CA54" s="844"/>
      <c r="CB54" s="844"/>
      <c r="CC54" s="844"/>
      <c r="CD54" s="844"/>
      <c r="CE54" s="844"/>
      <c r="CF54" s="844"/>
      <c r="CG54" s="845"/>
      <c r="CH54" s="856"/>
      <c r="CI54" s="857"/>
      <c r="CJ54" s="857"/>
      <c r="CK54" s="857"/>
      <c r="CL54" s="858"/>
      <c r="CM54" s="856"/>
      <c r="CN54" s="857"/>
      <c r="CO54" s="857"/>
      <c r="CP54" s="857"/>
      <c r="CQ54" s="858"/>
      <c r="CR54" s="856"/>
      <c r="CS54" s="857"/>
      <c r="CT54" s="857"/>
      <c r="CU54" s="857"/>
      <c r="CV54" s="858"/>
      <c r="CW54" s="856"/>
      <c r="CX54" s="857"/>
      <c r="CY54" s="857"/>
      <c r="CZ54" s="857"/>
      <c r="DA54" s="858"/>
      <c r="DB54" s="856"/>
      <c r="DC54" s="857"/>
      <c r="DD54" s="857"/>
      <c r="DE54" s="857"/>
      <c r="DF54" s="858"/>
      <c r="DG54" s="856"/>
      <c r="DH54" s="857"/>
      <c r="DI54" s="857"/>
      <c r="DJ54" s="857"/>
      <c r="DK54" s="858"/>
      <c r="DL54" s="856"/>
      <c r="DM54" s="857"/>
      <c r="DN54" s="857"/>
      <c r="DO54" s="857"/>
      <c r="DP54" s="858"/>
      <c r="DQ54" s="856"/>
      <c r="DR54" s="857"/>
      <c r="DS54" s="857"/>
      <c r="DT54" s="857"/>
      <c r="DU54" s="858"/>
      <c r="DV54" s="859"/>
      <c r="DW54" s="860"/>
      <c r="DX54" s="860"/>
      <c r="DY54" s="860"/>
      <c r="DZ54" s="861"/>
      <c r="EA54" s="246"/>
    </row>
    <row r="55" spans="1:131" s="247" customFormat="1" ht="26.25" customHeight="1" x14ac:dyDescent="0.15">
      <c r="A55" s="261">
        <v>28</v>
      </c>
      <c r="B55" s="862"/>
      <c r="C55" s="863"/>
      <c r="D55" s="863"/>
      <c r="E55" s="863"/>
      <c r="F55" s="863"/>
      <c r="G55" s="863"/>
      <c r="H55" s="863"/>
      <c r="I55" s="863"/>
      <c r="J55" s="863"/>
      <c r="K55" s="863"/>
      <c r="L55" s="863"/>
      <c r="M55" s="863"/>
      <c r="N55" s="863"/>
      <c r="O55" s="863"/>
      <c r="P55" s="864"/>
      <c r="Q55" s="914"/>
      <c r="R55" s="915"/>
      <c r="S55" s="915"/>
      <c r="T55" s="915"/>
      <c r="U55" s="915"/>
      <c r="V55" s="915"/>
      <c r="W55" s="915"/>
      <c r="X55" s="915"/>
      <c r="Y55" s="915"/>
      <c r="Z55" s="915"/>
      <c r="AA55" s="915"/>
      <c r="AB55" s="915"/>
      <c r="AC55" s="915"/>
      <c r="AD55" s="915"/>
      <c r="AE55" s="916"/>
      <c r="AF55" s="836"/>
      <c r="AG55" s="837"/>
      <c r="AH55" s="837"/>
      <c r="AI55" s="837"/>
      <c r="AJ55" s="838"/>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3"/>
      <c r="BT55" s="844"/>
      <c r="BU55" s="844"/>
      <c r="BV55" s="844"/>
      <c r="BW55" s="844"/>
      <c r="BX55" s="844"/>
      <c r="BY55" s="844"/>
      <c r="BZ55" s="844"/>
      <c r="CA55" s="844"/>
      <c r="CB55" s="844"/>
      <c r="CC55" s="844"/>
      <c r="CD55" s="844"/>
      <c r="CE55" s="844"/>
      <c r="CF55" s="844"/>
      <c r="CG55" s="845"/>
      <c r="CH55" s="856"/>
      <c r="CI55" s="857"/>
      <c r="CJ55" s="857"/>
      <c r="CK55" s="857"/>
      <c r="CL55" s="858"/>
      <c r="CM55" s="856"/>
      <c r="CN55" s="857"/>
      <c r="CO55" s="857"/>
      <c r="CP55" s="857"/>
      <c r="CQ55" s="858"/>
      <c r="CR55" s="856"/>
      <c r="CS55" s="857"/>
      <c r="CT55" s="857"/>
      <c r="CU55" s="857"/>
      <c r="CV55" s="858"/>
      <c r="CW55" s="856"/>
      <c r="CX55" s="857"/>
      <c r="CY55" s="857"/>
      <c r="CZ55" s="857"/>
      <c r="DA55" s="858"/>
      <c r="DB55" s="856"/>
      <c r="DC55" s="857"/>
      <c r="DD55" s="857"/>
      <c r="DE55" s="857"/>
      <c r="DF55" s="858"/>
      <c r="DG55" s="856"/>
      <c r="DH55" s="857"/>
      <c r="DI55" s="857"/>
      <c r="DJ55" s="857"/>
      <c r="DK55" s="858"/>
      <c r="DL55" s="856"/>
      <c r="DM55" s="857"/>
      <c r="DN55" s="857"/>
      <c r="DO55" s="857"/>
      <c r="DP55" s="858"/>
      <c r="DQ55" s="856"/>
      <c r="DR55" s="857"/>
      <c r="DS55" s="857"/>
      <c r="DT55" s="857"/>
      <c r="DU55" s="858"/>
      <c r="DV55" s="859"/>
      <c r="DW55" s="860"/>
      <c r="DX55" s="860"/>
      <c r="DY55" s="860"/>
      <c r="DZ55" s="861"/>
      <c r="EA55" s="246"/>
    </row>
    <row r="56" spans="1:131" s="247" customFormat="1" ht="26.25" customHeight="1" x14ac:dyDescent="0.15">
      <c r="A56" s="261">
        <v>29</v>
      </c>
      <c r="B56" s="862"/>
      <c r="C56" s="863"/>
      <c r="D56" s="863"/>
      <c r="E56" s="863"/>
      <c r="F56" s="863"/>
      <c r="G56" s="863"/>
      <c r="H56" s="863"/>
      <c r="I56" s="863"/>
      <c r="J56" s="863"/>
      <c r="K56" s="863"/>
      <c r="L56" s="863"/>
      <c r="M56" s="863"/>
      <c r="N56" s="863"/>
      <c r="O56" s="863"/>
      <c r="P56" s="864"/>
      <c r="Q56" s="914"/>
      <c r="R56" s="915"/>
      <c r="S56" s="915"/>
      <c r="T56" s="915"/>
      <c r="U56" s="915"/>
      <c r="V56" s="915"/>
      <c r="W56" s="915"/>
      <c r="X56" s="915"/>
      <c r="Y56" s="915"/>
      <c r="Z56" s="915"/>
      <c r="AA56" s="915"/>
      <c r="AB56" s="915"/>
      <c r="AC56" s="915"/>
      <c r="AD56" s="915"/>
      <c r="AE56" s="916"/>
      <c r="AF56" s="836"/>
      <c r="AG56" s="837"/>
      <c r="AH56" s="837"/>
      <c r="AI56" s="837"/>
      <c r="AJ56" s="838"/>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3"/>
      <c r="BT56" s="844"/>
      <c r="BU56" s="844"/>
      <c r="BV56" s="844"/>
      <c r="BW56" s="844"/>
      <c r="BX56" s="844"/>
      <c r="BY56" s="844"/>
      <c r="BZ56" s="844"/>
      <c r="CA56" s="844"/>
      <c r="CB56" s="844"/>
      <c r="CC56" s="844"/>
      <c r="CD56" s="844"/>
      <c r="CE56" s="844"/>
      <c r="CF56" s="844"/>
      <c r="CG56" s="845"/>
      <c r="CH56" s="856"/>
      <c r="CI56" s="857"/>
      <c r="CJ56" s="857"/>
      <c r="CK56" s="857"/>
      <c r="CL56" s="858"/>
      <c r="CM56" s="856"/>
      <c r="CN56" s="857"/>
      <c r="CO56" s="857"/>
      <c r="CP56" s="857"/>
      <c r="CQ56" s="858"/>
      <c r="CR56" s="856"/>
      <c r="CS56" s="857"/>
      <c r="CT56" s="857"/>
      <c r="CU56" s="857"/>
      <c r="CV56" s="858"/>
      <c r="CW56" s="856"/>
      <c r="CX56" s="857"/>
      <c r="CY56" s="857"/>
      <c r="CZ56" s="857"/>
      <c r="DA56" s="858"/>
      <c r="DB56" s="856"/>
      <c r="DC56" s="857"/>
      <c r="DD56" s="857"/>
      <c r="DE56" s="857"/>
      <c r="DF56" s="858"/>
      <c r="DG56" s="856"/>
      <c r="DH56" s="857"/>
      <c r="DI56" s="857"/>
      <c r="DJ56" s="857"/>
      <c r="DK56" s="858"/>
      <c r="DL56" s="856"/>
      <c r="DM56" s="857"/>
      <c r="DN56" s="857"/>
      <c r="DO56" s="857"/>
      <c r="DP56" s="858"/>
      <c r="DQ56" s="856"/>
      <c r="DR56" s="857"/>
      <c r="DS56" s="857"/>
      <c r="DT56" s="857"/>
      <c r="DU56" s="858"/>
      <c r="DV56" s="859"/>
      <c r="DW56" s="860"/>
      <c r="DX56" s="860"/>
      <c r="DY56" s="860"/>
      <c r="DZ56" s="861"/>
      <c r="EA56" s="246"/>
    </row>
    <row r="57" spans="1:131" s="247" customFormat="1" ht="26.25" customHeight="1" x14ac:dyDescent="0.15">
      <c r="A57" s="261">
        <v>30</v>
      </c>
      <c r="B57" s="862"/>
      <c r="C57" s="863"/>
      <c r="D57" s="863"/>
      <c r="E57" s="863"/>
      <c r="F57" s="863"/>
      <c r="G57" s="863"/>
      <c r="H57" s="863"/>
      <c r="I57" s="863"/>
      <c r="J57" s="863"/>
      <c r="K57" s="863"/>
      <c r="L57" s="863"/>
      <c r="M57" s="863"/>
      <c r="N57" s="863"/>
      <c r="O57" s="863"/>
      <c r="P57" s="864"/>
      <c r="Q57" s="914"/>
      <c r="R57" s="915"/>
      <c r="S57" s="915"/>
      <c r="T57" s="915"/>
      <c r="U57" s="915"/>
      <c r="V57" s="915"/>
      <c r="W57" s="915"/>
      <c r="X57" s="915"/>
      <c r="Y57" s="915"/>
      <c r="Z57" s="915"/>
      <c r="AA57" s="915"/>
      <c r="AB57" s="915"/>
      <c r="AC57" s="915"/>
      <c r="AD57" s="915"/>
      <c r="AE57" s="916"/>
      <c r="AF57" s="836"/>
      <c r="AG57" s="837"/>
      <c r="AH57" s="837"/>
      <c r="AI57" s="837"/>
      <c r="AJ57" s="838"/>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3"/>
      <c r="BT57" s="844"/>
      <c r="BU57" s="844"/>
      <c r="BV57" s="844"/>
      <c r="BW57" s="844"/>
      <c r="BX57" s="844"/>
      <c r="BY57" s="844"/>
      <c r="BZ57" s="844"/>
      <c r="CA57" s="844"/>
      <c r="CB57" s="844"/>
      <c r="CC57" s="844"/>
      <c r="CD57" s="844"/>
      <c r="CE57" s="844"/>
      <c r="CF57" s="844"/>
      <c r="CG57" s="845"/>
      <c r="CH57" s="856"/>
      <c r="CI57" s="857"/>
      <c r="CJ57" s="857"/>
      <c r="CK57" s="857"/>
      <c r="CL57" s="858"/>
      <c r="CM57" s="856"/>
      <c r="CN57" s="857"/>
      <c r="CO57" s="857"/>
      <c r="CP57" s="857"/>
      <c r="CQ57" s="858"/>
      <c r="CR57" s="856"/>
      <c r="CS57" s="857"/>
      <c r="CT57" s="857"/>
      <c r="CU57" s="857"/>
      <c r="CV57" s="858"/>
      <c r="CW57" s="856"/>
      <c r="CX57" s="857"/>
      <c r="CY57" s="857"/>
      <c r="CZ57" s="857"/>
      <c r="DA57" s="858"/>
      <c r="DB57" s="856"/>
      <c r="DC57" s="857"/>
      <c r="DD57" s="857"/>
      <c r="DE57" s="857"/>
      <c r="DF57" s="858"/>
      <c r="DG57" s="856"/>
      <c r="DH57" s="857"/>
      <c r="DI57" s="857"/>
      <c r="DJ57" s="857"/>
      <c r="DK57" s="858"/>
      <c r="DL57" s="856"/>
      <c r="DM57" s="857"/>
      <c r="DN57" s="857"/>
      <c r="DO57" s="857"/>
      <c r="DP57" s="858"/>
      <c r="DQ57" s="856"/>
      <c r="DR57" s="857"/>
      <c r="DS57" s="857"/>
      <c r="DT57" s="857"/>
      <c r="DU57" s="858"/>
      <c r="DV57" s="859"/>
      <c r="DW57" s="860"/>
      <c r="DX57" s="860"/>
      <c r="DY57" s="860"/>
      <c r="DZ57" s="861"/>
      <c r="EA57" s="246"/>
    </row>
    <row r="58" spans="1:131" s="247" customFormat="1" ht="26.25" customHeight="1" x14ac:dyDescent="0.15">
      <c r="A58" s="261">
        <v>31</v>
      </c>
      <c r="B58" s="862"/>
      <c r="C58" s="863"/>
      <c r="D58" s="863"/>
      <c r="E58" s="863"/>
      <c r="F58" s="863"/>
      <c r="G58" s="863"/>
      <c r="H58" s="863"/>
      <c r="I58" s="863"/>
      <c r="J58" s="863"/>
      <c r="K58" s="863"/>
      <c r="L58" s="863"/>
      <c r="M58" s="863"/>
      <c r="N58" s="863"/>
      <c r="O58" s="863"/>
      <c r="P58" s="864"/>
      <c r="Q58" s="914"/>
      <c r="R58" s="915"/>
      <c r="S58" s="915"/>
      <c r="T58" s="915"/>
      <c r="U58" s="915"/>
      <c r="V58" s="915"/>
      <c r="W58" s="915"/>
      <c r="X58" s="915"/>
      <c r="Y58" s="915"/>
      <c r="Z58" s="915"/>
      <c r="AA58" s="915"/>
      <c r="AB58" s="915"/>
      <c r="AC58" s="915"/>
      <c r="AD58" s="915"/>
      <c r="AE58" s="916"/>
      <c r="AF58" s="836"/>
      <c r="AG58" s="837"/>
      <c r="AH58" s="837"/>
      <c r="AI58" s="837"/>
      <c r="AJ58" s="838"/>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3"/>
      <c r="BT58" s="844"/>
      <c r="BU58" s="844"/>
      <c r="BV58" s="844"/>
      <c r="BW58" s="844"/>
      <c r="BX58" s="844"/>
      <c r="BY58" s="844"/>
      <c r="BZ58" s="844"/>
      <c r="CA58" s="844"/>
      <c r="CB58" s="844"/>
      <c r="CC58" s="844"/>
      <c r="CD58" s="844"/>
      <c r="CE58" s="844"/>
      <c r="CF58" s="844"/>
      <c r="CG58" s="845"/>
      <c r="CH58" s="856"/>
      <c r="CI58" s="857"/>
      <c r="CJ58" s="857"/>
      <c r="CK58" s="857"/>
      <c r="CL58" s="858"/>
      <c r="CM58" s="856"/>
      <c r="CN58" s="857"/>
      <c r="CO58" s="857"/>
      <c r="CP58" s="857"/>
      <c r="CQ58" s="858"/>
      <c r="CR58" s="856"/>
      <c r="CS58" s="857"/>
      <c r="CT58" s="857"/>
      <c r="CU58" s="857"/>
      <c r="CV58" s="858"/>
      <c r="CW58" s="856"/>
      <c r="CX58" s="857"/>
      <c r="CY58" s="857"/>
      <c r="CZ58" s="857"/>
      <c r="DA58" s="858"/>
      <c r="DB58" s="856"/>
      <c r="DC58" s="857"/>
      <c r="DD58" s="857"/>
      <c r="DE58" s="857"/>
      <c r="DF58" s="858"/>
      <c r="DG58" s="856"/>
      <c r="DH58" s="857"/>
      <c r="DI58" s="857"/>
      <c r="DJ58" s="857"/>
      <c r="DK58" s="858"/>
      <c r="DL58" s="856"/>
      <c r="DM58" s="857"/>
      <c r="DN58" s="857"/>
      <c r="DO58" s="857"/>
      <c r="DP58" s="858"/>
      <c r="DQ58" s="856"/>
      <c r="DR58" s="857"/>
      <c r="DS58" s="857"/>
      <c r="DT58" s="857"/>
      <c r="DU58" s="858"/>
      <c r="DV58" s="859"/>
      <c r="DW58" s="860"/>
      <c r="DX58" s="860"/>
      <c r="DY58" s="860"/>
      <c r="DZ58" s="861"/>
      <c r="EA58" s="246"/>
    </row>
    <row r="59" spans="1:131" s="247" customFormat="1" ht="26.25" customHeight="1" x14ac:dyDescent="0.15">
      <c r="A59" s="261">
        <v>32</v>
      </c>
      <c r="B59" s="862"/>
      <c r="C59" s="863"/>
      <c r="D59" s="863"/>
      <c r="E59" s="863"/>
      <c r="F59" s="863"/>
      <c r="G59" s="863"/>
      <c r="H59" s="863"/>
      <c r="I59" s="863"/>
      <c r="J59" s="863"/>
      <c r="K59" s="863"/>
      <c r="L59" s="863"/>
      <c r="M59" s="863"/>
      <c r="N59" s="863"/>
      <c r="O59" s="863"/>
      <c r="P59" s="864"/>
      <c r="Q59" s="914"/>
      <c r="R59" s="915"/>
      <c r="S59" s="915"/>
      <c r="T59" s="915"/>
      <c r="U59" s="915"/>
      <c r="V59" s="915"/>
      <c r="W59" s="915"/>
      <c r="X59" s="915"/>
      <c r="Y59" s="915"/>
      <c r="Z59" s="915"/>
      <c r="AA59" s="915"/>
      <c r="AB59" s="915"/>
      <c r="AC59" s="915"/>
      <c r="AD59" s="915"/>
      <c r="AE59" s="916"/>
      <c r="AF59" s="836"/>
      <c r="AG59" s="837"/>
      <c r="AH59" s="837"/>
      <c r="AI59" s="837"/>
      <c r="AJ59" s="838"/>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3"/>
      <c r="BT59" s="844"/>
      <c r="BU59" s="844"/>
      <c r="BV59" s="844"/>
      <c r="BW59" s="844"/>
      <c r="BX59" s="844"/>
      <c r="BY59" s="844"/>
      <c r="BZ59" s="844"/>
      <c r="CA59" s="844"/>
      <c r="CB59" s="844"/>
      <c r="CC59" s="844"/>
      <c r="CD59" s="844"/>
      <c r="CE59" s="844"/>
      <c r="CF59" s="844"/>
      <c r="CG59" s="845"/>
      <c r="CH59" s="856"/>
      <c r="CI59" s="857"/>
      <c r="CJ59" s="857"/>
      <c r="CK59" s="857"/>
      <c r="CL59" s="858"/>
      <c r="CM59" s="856"/>
      <c r="CN59" s="857"/>
      <c r="CO59" s="857"/>
      <c r="CP59" s="857"/>
      <c r="CQ59" s="858"/>
      <c r="CR59" s="856"/>
      <c r="CS59" s="857"/>
      <c r="CT59" s="857"/>
      <c r="CU59" s="857"/>
      <c r="CV59" s="858"/>
      <c r="CW59" s="856"/>
      <c r="CX59" s="857"/>
      <c r="CY59" s="857"/>
      <c r="CZ59" s="857"/>
      <c r="DA59" s="858"/>
      <c r="DB59" s="856"/>
      <c r="DC59" s="857"/>
      <c r="DD59" s="857"/>
      <c r="DE59" s="857"/>
      <c r="DF59" s="858"/>
      <c r="DG59" s="856"/>
      <c r="DH59" s="857"/>
      <c r="DI59" s="857"/>
      <c r="DJ59" s="857"/>
      <c r="DK59" s="858"/>
      <c r="DL59" s="856"/>
      <c r="DM59" s="857"/>
      <c r="DN59" s="857"/>
      <c r="DO59" s="857"/>
      <c r="DP59" s="858"/>
      <c r="DQ59" s="856"/>
      <c r="DR59" s="857"/>
      <c r="DS59" s="857"/>
      <c r="DT59" s="857"/>
      <c r="DU59" s="858"/>
      <c r="DV59" s="859"/>
      <c r="DW59" s="860"/>
      <c r="DX59" s="860"/>
      <c r="DY59" s="860"/>
      <c r="DZ59" s="861"/>
      <c r="EA59" s="246"/>
    </row>
    <row r="60" spans="1:131" s="247" customFormat="1" ht="26.25" customHeight="1" x14ac:dyDescent="0.15">
      <c r="A60" s="261">
        <v>33</v>
      </c>
      <c r="B60" s="862"/>
      <c r="C60" s="863"/>
      <c r="D60" s="863"/>
      <c r="E60" s="863"/>
      <c r="F60" s="863"/>
      <c r="G60" s="863"/>
      <c r="H60" s="863"/>
      <c r="I60" s="863"/>
      <c r="J60" s="863"/>
      <c r="K60" s="863"/>
      <c r="L60" s="863"/>
      <c r="M60" s="863"/>
      <c r="N60" s="863"/>
      <c r="O60" s="863"/>
      <c r="P60" s="864"/>
      <c r="Q60" s="914"/>
      <c r="R60" s="915"/>
      <c r="S60" s="915"/>
      <c r="T60" s="915"/>
      <c r="U60" s="915"/>
      <c r="V60" s="915"/>
      <c r="W60" s="915"/>
      <c r="X60" s="915"/>
      <c r="Y60" s="915"/>
      <c r="Z60" s="915"/>
      <c r="AA60" s="915"/>
      <c r="AB60" s="915"/>
      <c r="AC60" s="915"/>
      <c r="AD60" s="915"/>
      <c r="AE60" s="916"/>
      <c r="AF60" s="836"/>
      <c r="AG60" s="837"/>
      <c r="AH60" s="837"/>
      <c r="AI60" s="837"/>
      <c r="AJ60" s="838"/>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3"/>
      <c r="BT60" s="844"/>
      <c r="BU60" s="844"/>
      <c r="BV60" s="844"/>
      <c r="BW60" s="844"/>
      <c r="BX60" s="844"/>
      <c r="BY60" s="844"/>
      <c r="BZ60" s="844"/>
      <c r="CA60" s="844"/>
      <c r="CB60" s="844"/>
      <c r="CC60" s="844"/>
      <c r="CD60" s="844"/>
      <c r="CE60" s="844"/>
      <c r="CF60" s="844"/>
      <c r="CG60" s="845"/>
      <c r="CH60" s="856"/>
      <c r="CI60" s="857"/>
      <c r="CJ60" s="857"/>
      <c r="CK60" s="857"/>
      <c r="CL60" s="858"/>
      <c r="CM60" s="856"/>
      <c r="CN60" s="857"/>
      <c r="CO60" s="857"/>
      <c r="CP60" s="857"/>
      <c r="CQ60" s="858"/>
      <c r="CR60" s="856"/>
      <c r="CS60" s="857"/>
      <c r="CT60" s="857"/>
      <c r="CU60" s="857"/>
      <c r="CV60" s="858"/>
      <c r="CW60" s="856"/>
      <c r="CX60" s="857"/>
      <c r="CY60" s="857"/>
      <c r="CZ60" s="857"/>
      <c r="DA60" s="858"/>
      <c r="DB60" s="856"/>
      <c r="DC60" s="857"/>
      <c r="DD60" s="857"/>
      <c r="DE60" s="857"/>
      <c r="DF60" s="858"/>
      <c r="DG60" s="856"/>
      <c r="DH60" s="857"/>
      <c r="DI60" s="857"/>
      <c r="DJ60" s="857"/>
      <c r="DK60" s="858"/>
      <c r="DL60" s="856"/>
      <c r="DM60" s="857"/>
      <c r="DN60" s="857"/>
      <c r="DO60" s="857"/>
      <c r="DP60" s="858"/>
      <c r="DQ60" s="856"/>
      <c r="DR60" s="857"/>
      <c r="DS60" s="857"/>
      <c r="DT60" s="857"/>
      <c r="DU60" s="858"/>
      <c r="DV60" s="859"/>
      <c r="DW60" s="860"/>
      <c r="DX60" s="860"/>
      <c r="DY60" s="860"/>
      <c r="DZ60" s="861"/>
      <c r="EA60" s="246"/>
    </row>
    <row r="61" spans="1:131" s="247" customFormat="1" ht="26.25" customHeight="1" thickBot="1" x14ac:dyDescent="0.2">
      <c r="A61" s="261">
        <v>34</v>
      </c>
      <c r="B61" s="862"/>
      <c r="C61" s="863"/>
      <c r="D61" s="863"/>
      <c r="E61" s="863"/>
      <c r="F61" s="863"/>
      <c r="G61" s="863"/>
      <c r="H61" s="863"/>
      <c r="I61" s="863"/>
      <c r="J61" s="863"/>
      <c r="K61" s="863"/>
      <c r="L61" s="863"/>
      <c r="M61" s="863"/>
      <c r="N61" s="863"/>
      <c r="O61" s="863"/>
      <c r="P61" s="864"/>
      <c r="Q61" s="914"/>
      <c r="R61" s="915"/>
      <c r="S61" s="915"/>
      <c r="T61" s="915"/>
      <c r="U61" s="915"/>
      <c r="V61" s="915"/>
      <c r="W61" s="915"/>
      <c r="X61" s="915"/>
      <c r="Y61" s="915"/>
      <c r="Z61" s="915"/>
      <c r="AA61" s="915"/>
      <c r="AB61" s="915"/>
      <c r="AC61" s="915"/>
      <c r="AD61" s="915"/>
      <c r="AE61" s="916"/>
      <c r="AF61" s="836"/>
      <c r="AG61" s="837"/>
      <c r="AH61" s="837"/>
      <c r="AI61" s="837"/>
      <c r="AJ61" s="838"/>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3"/>
      <c r="BT61" s="844"/>
      <c r="BU61" s="844"/>
      <c r="BV61" s="844"/>
      <c r="BW61" s="844"/>
      <c r="BX61" s="844"/>
      <c r="BY61" s="844"/>
      <c r="BZ61" s="844"/>
      <c r="CA61" s="844"/>
      <c r="CB61" s="844"/>
      <c r="CC61" s="844"/>
      <c r="CD61" s="844"/>
      <c r="CE61" s="844"/>
      <c r="CF61" s="844"/>
      <c r="CG61" s="845"/>
      <c r="CH61" s="856"/>
      <c r="CI61" s="857"/>
      <c r="CJ61" s="857"/>
      <c r="CK61" s="857"/>
      <c r="CL61" s="858"/>
      <c r="CM61" s="856"/>
      <c r="CN61" s="857"/>
      <c r="CO61" s="857"/>
      <c r="CP61" s="857"/>
      <c r="CQ61" s="858"/>
      <c r="CR61" s="856"/>
      <c r="CS61" s="857"/>
      <c r="CT61" s="857"/>
      <c r="CU61" s="857"/>
      <c r="CV61" s="858"/>
      <c r="CW61" s="856"/>
      <c r="CX61" s="857"/>
      <c r="CY61" s="857"/>
      <c r="CZ61" s="857"/>
      <c r="DA61" s="858"/>
      <c r="DB61" s="856"/>
      <c r="DC61" s="857"/>
      <c r="DD61" s="857"/>
      <c r="DE61" s="857"/>
      <c r="DF61" s="858"/>
      <c r="DG61" s="856"/>
      <c r="DH61" s="857"/>
      <c r="DI61" s="857"/>
      <c r="DJ61" s="857"/>
      <c r="DK61" s="858"/>
      <c r="DL61" s="856"/>
      <c r="DM61" s="857"/>
      <c r="DN61" s="857"/>
      <c r="DO61" s="857"/>
      <c r="DP61" s="858"/>
      <c r="DQ61" s="856"/>
      <c r="DR61" s="857"/>
      <c r="DS61" s="857"/>
      <c r="DT61" s="857"/>
      <c r="DU61" s="858"/>
      <c r="DV61" s="859"/>
      <c r="DW61" s="860"/>
      <c r="DX61" s="860"/>
      <c r="DY61" s="860"/>
      <c r="DZ61" s="861"/>
      <c r="EA61" s="246"/>
    </row>
    <row r="62" spans="1:131" s="247" customFormat="1" ht="26.25" customHeight="1" x14ac:dyDescent="0.15">
      <c r="A62" s="261">
        <v>35</v>
      </c>
      <c r="B62" s="862"/>
      <c r="C62" s="863"/>
      <c r="D62" s="863"/>
      <c r="E62" s="863"/>
      <c r="F62" s="863"/>
      <c r="G62" s="863"/>
      <c r="H62" s="863"/>
      <c r="I62" s="863"/>
      <c r="J62" s="863"/>
      <c r="K62" s="863"/>
      <c r="L62" s="863"/>
      <c r="M62" s="863"/>
      <c r="N62" s="863"/>
      <c r="O62" s="863"/>
      <c r="P62" s="864"/>
      <c r="Q62" s="914"/>
      <c r="R62" s="915"/>
      <c r="S62" s="915"/>
      <c r="T62" s="915"/>
      <c r="U62" s="915"/>
      <c r="V62" s="915"/>
      <c r="W62" s="915"/>
      <c r="X62" s="915"/>
      <c r="Y62" s="915"/>
      <c r="Z62" s="915"/>
      <c r="AA62" s="915"/>
      <c r="AB62" s="915"/>
      <c r="AC62" s="915"/>
      <c r="AD62" s="915"/>
      <c r="AE62" s="916"/>
      <c r="AF62" s="836"/>
      <c r="AG62" s="837"/>
      <c r="AH62" s="837"/>
      <c r="AI62" s="837"/>
      <c r="AJ62" s="838"/>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7" t="s">
        <v>407</v>
      </c>
      <c r="BK62" s="887"/>
      <c r="BL62" s="887"/>
      <c r="BM62" s="887"/>
      <c r="BN62" s="888"/>
      <c r="BO62" s="265"/>
      <c r="BP62" s="265"/>
      <c r="BQ62" s="262">
        <v>56</v>
      </c>
      <c r="BR62" s="263"/>
      <c r="BS62" s="843"/>
      <c r="BT62" s="844"/>
      <c r="BU62" s="844"/>
      <c r="BV62" s="844"/>
      <c r="BW62" s="844"/>
      <c r="BX62" s="844"/>
      <c r="BY62" s="844"/>
      <c r="BZ62" s="844"/>
      <c r="CA62" s="844"/>
      <c r="CB62" s="844"/>
      <c r="CC62" s="844"/>
      <c r="CD62" s="844"/>
      <c r="CE62" s="844"/>
      <c r="CF62" s="844"/>
      <c r="CG62" s="845"/>
      <c r="CH62" s="856"/>
      <c r="CI62" s="857"/>
      <c r="CJ62" s="857"/>
      <c r="CK62" s="857"/>
      <c r="CL62" s="858"/>
      <c r="CM62" s="856"/>
      <c r="CN62" s="857"/>
      <c r="CO62" s="857"/>
      <c r="CP62" s="857"/>
      <c r="CQ62" s="858"/>
      <c r="CR62" s="856"/>
      <c r="CS62" s="857"/>
      <c r="CT62" s="857"/>
      <c r="CU62" s="857"/>
      <c r="CV62" s="858"/>
      <c r="CW62" s="856"/>
      <c r="CX62" s="857"/>
      <c r="CY62" s="857"/>
      <c r="CZ62" s="857"/>
      <c r="DA62" s="858"/>
      <c r="DB62" s="856"/>
      <c r="DC62" s="857"/>
      <c r="DD62" s="857"/>
      <c r="DE62" s="857"/>
      <c r="DF62" s="858"/>
      <c r="DG62" s="856"/>
      <c r="DH62" s="857"/>
      <c r="DI62" s="857"/>
      <c r="DJ62" s="857"/>
      <c r="DK62" s="858"/>
      <c r="DL62" s="856"/>
      <c r="DM62" s="857"/>
      <c r="DN62" s="857"/>
      <c r="DO62" s="857"/>
      <c r="DP62" s="858"/>
      <c r="DQ62" s="856"/>
      <c r="DR62" s="857"/>
      <c r="DS62" s="857"/>
      <c r="DT62" s="857"/>
      <c r="DU62" s="858"/>
      <c r="DV62" s="859"/>
      <c r="DW62" s="860"/>
      <c r="DX62" s="860"/>
      <c r="DY62" s="860"/>
      <c r="DZ62" s="861"/>
      <c r="EA62" s="246"/>
    </row>
    <row r="63" spans="1:131" s="247" customFormat="1" ht="26.25" customHeight="1" thickBot="1" x14ac:dyDescent="0.2">
      <c r="A63" s="264" t="s">
        <v>385</v>
      </c>
      <c r="B63" s="868" t="s">
        <v>408</v>
      </c>
      <c r="C63" s="869"/>
      <c r="D63" s="869"/>
      <c r="E63" s="869"/>
      <c r="F63" s="869"/>
      <c r="G63" s="869"/>
      <c r="H63" s="869"/>
      <c r="I63" s="869"/>
      <c r="J63" s="869"/>
      <c r="K63" s="869"/>
      <c r="L63" s="869"/>
      <c r="M63" s="869"/>
      <c r="N63" s="869"/>
      <c r="O63" s="869"/>
      <c r="P63" s="870"/>
      <c r="Q63" s="919"/>
      <c r="R63" s="920"/>
      <c r="S63" s="920"/>
      <c r="T63" s="920"/>
      <c r="U63" s="920"/>
      <c r="V63" s="920"/>
      <c r="W63" s="920"/>
      <c r="X63" s="920"/>
      <c r="Y63" s="920"/>
      <c r="Z63" s="920"/>
      <c r="AA63" s="920"/>
      <c r="AB63" s="920"/>
      <c r="AC63" s="920"/>
      <c r="AD63" s="920"/>
      <c r="AE63" s="921"/>
      <c r="AF63" s="922">
        <f>SUM(AF28:AJ62)</f>
        <v>1961</v>
      </c>
      <c r="AG63" s="923"/>
      <c r="AH63" s="923"/>
      <c r="AI63" s="923"/>
      <c r="AJ63" s="924"/>
      <c r="AK63" s="925"/>
      <c r="AL63" s="926"/>
      <c r="AM63" s="926"/>
      <c r="AN63" s="926"/>
      <c r="AO63" s="926"/>
      <c r="AP63" s="923">
        <f>SUM(AP28:AT62)</f>
        <v>12662</v>
      </c>
      <c r="AQ63" s="923"/>
      <c r="AR63" s="923"/>
      <c r="AS63" s="923"/>
      <c r="AT63" s="923"/>
      <c r="AU63" s="923">
        <f>SUM(AU28:AY62)</f>
        <v>3508</v>
      </c>
      <c r="AV63" s="923"/>
      <c r="AW63" s="923"/>
      <c r="AX63" s="923"/>
      <c r="AY63" s="923"/>
      <c r="AZ63" s="928"/>
      <c r="BA63" s="928"/>
      <c r="BB63" s="928"/>
      <c r="BC63" s="928"/>
      <c r="BD63" s="928"/>
      <c r="BE63" s="929"/>
      <c r="BF63" s="929"/>
      <c r="BG63" s="929"/>
      <c r="BH63" s="929"/>
      <c r="BI63" s="930"/>
      <c r="BJ63" s="931" t="s">
        <v>387</v>
      </c>
      <c r="BK63" s="932"/>
      <c r="BL63" s="932"/>
      <c r="BM63" s="932"/>
      <c r="BN63" s="933"/>
      <c r="BO63" s="265"/>
      <c r="BP63" s="265"/>
      <c r="BQ63" s="262">
        <v>57</v>
      </c>
      <c r="BR63" s="263"/>
      <c r="BS63" s="843"/>
      <c r="BT63" s="844"/>
      <c r="BU63" s="844"/>
      <c r="BV63" s="844"/>
      <c r="BW63" s="844"/>
      <c r="BX63" s="844"/>
      <c r="BY63" s="844"/>
      <c r="BZ63" s="844"/>
      <c r="CA63" s="844"/>
      <c r="CB63" s="844"/>
      <c r="CC63" s="844"/>
      <c r="CD63" s="844"/>
      <c r="CE63" s="844"/>
      <c r="CF63" s="844"/>
      <c r="CG63" s="845"/>
      <c r="CH63" s="856"/>
      <c r="CI63" s="857"/>
      <c r="CJ63" s="857"/>
      <c r="CK63" s="857"/>
      <c r="CL63" s="858"/>
      <c r="CM63" s="856"/>
      <c r="CN63" s="857"/>
      <c r="CO63" s="857"/>
      <c r="CP63" s="857"/>
      <c r="CQ63" s="858"/>
      <c r="CR63" s="856"/>
      <c r="CS63" s="857"/>
      <c r="CT63" s="857"/>
      <c r="CU63" s="857"/>
      <c r="CV63" s="858"/>
      <c r="CW63" s="856"/>
      <c r="CX63" s="857"/>
      <c r="CY63" s="857"/>
      <c r="CZ63" s="857"/>
      <c r="DA63" s="858"/>
      <c r="DB63" s="856"/>
      <c r="DC63" s="857"/>
      <c r="DD63" s="857"/>
      <c r="DE63" s="857"/>
      <c r="DF63" s="858"/>
      <c r="DG63" s="856"/>
      <c r="DH63" s="857"/>
      <c r="DI63" s="857"/>
      <c r="DJ63" s="857"/>
      <c r="DK63" s="858"/>
      <c r="DL63" s="856"/>
      <c r="DM63" s="857"/>
      <c r="DN63" s="857"/>
      <c r="DO63" s="857"/>
      <c r="DP63" s="858"/>
      <c r="DQ63" s="856"/>
      <c r="DR63" s="857"/>
      <c r="DS63" s="857"/>
      <c r="DT63" s="857"/>
      <c r="DU63" s="858"/>
      <c r="DV63" s="859"/>
      <c r="DW63" s="860"/>
      <c r="DX63" s="860"/>
      <c r="DY63" s="860"/>
      <c r="DZ63" s="86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3"/>
      <c r="BT64" s="844"/>
      <c r="BU64" s="844"/>
      <c r="BV64" s="844"/>
      <c r="BW64" s="844"/>
      <c r="BX64" s="844"/>
      <c r="BY64" s="844"/>
      <c r="BZ64" s="844"/>
      <c r="CA64" s="844"/>
      <c r="CB64" s="844"/>
      <c r="CC64" s="844"/>
      <c r="CD64" s="844"/>
      <c r="CE64" s="844"/>
      <c r="CF64" s="844"/>
      <c r="CG64" s="845"/>
      <c r="CH64" s="856"/>
      <c r="CI64" s="857"/>
      <c r="CJ64" s="857"/>
      <c r="CK64" s="857"/>
      <c r="CL64" s="858"/>
      <c r="CM64" s="856"/>
      <c r="CN64" s="857"/>
      <c r="CO64" s="857"/>
      <c r="CP64" s="857"/>
      <c r="CQ64" s="858"/>
      <c r="CR64" s="856"/>
      <c r="CS64" s="857"/>
      <c r="CT64" s="857"/>
      <c r="CU64" s="857"/>
      <c r="CV64" s="858"/>
      <c r="CW64" s="856"/>
      <c r="CX64" s="857"/>
      <c r="CY64" s="857"/>
      <c r="CZ64" s="857"/>
      <c r="DA64" s="858"/>
      <c r="DB64" s="856"/>
      <c r="DC64" s="857"/>
      <c r="DD64" s="857"/>
      <c r="DE64" s="857"/>
      <c r="DF64" s="858"/>
      <c r="DG64" s="856"/>
      <c r="DH64" s="857"/>
      <c r="DI64" s="857"/>
      <c r="DJ64" s="857"/>
      <c r="DK64" s="858"/>
      <c r="DL64" s="856"/>
      <c r="DM64" s="857"/>
      <c r="DN64" s="857"/>
      <c r="DO64" s="857"/>
      <c r="DP64" s="858"/>
      <c r="DQ64" s="856"/>
      <c r="DR64" s="857"/>
      <c r="DS64" s="857"/>
      <c r="DT64" s="857"/>
      <c r="DU64" s="858"/>
      <c r="DV64" s="859"/>
      <c r="DW64" s="860"/>
      <c r="DX64" s="860"/>
      <c r="DY64" s="860"/>
      <c r="DZ64" s="861"/>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3"/>
      <c r="BT65" s="844"/>
      <c r="BU65" s="844"/>
      <c r="BV65" s="844"/>
      <c r="BW65" s="844"/>
      <c r="BX65" s="844"/>
      <c r="BY65" s="844"/>
      <c r="BZ65" s="844"/>
      <c r="CA65" s="844"/>
      <c r="CB65" s="844"/>
      <c r="CC65" s="844"/>
      <c r="CD65" s="844"/>
      <c r="CE65" s="844"/>
      <c r="CF65" s="844"/>
      <c r="CG65" s="845"/>
      <c r="CH65" s="856"/>
      <c r="CI65" s="857"/>
      <c r="CJ65" s="857"/>
      <c r="CK65" s="857"/>
      <c r="CL65" s="858"/>
      <c r="CM65" s="856"/>
      <c r="CN65" s="857"/>
      <c r="CO65" s="857"/>
      <c r="CP65" s="857"/>
      <c r="CQ65" s="858"/>
      <c r="CR65" s="856"/>
      <c r="CS65" s="857"/>
      <c r="CT65" s="857"/>
      <c r="CU65" s="857"/>
      <c r="CV65" s="858"/>
      <c r="CW65" s="856"/>
      <c r="CX65" s="857"/>
      <c r="CY65" s="857"/>
      <c r="CZ65" s="857"/>
      <c r="DA65" s="858"/>
      <c r="DB65" s="856"/>
      <c r="DC65" s="857"/>
      <c r="DD65" s="857"/>
      <c r="DE65" s="857"/>
      <c r="DF65" s="858"/>
      <c r="DG65" s="856"/>
      <c r="DH65" s="857"/>
      <c r="DI65" s="857"/>
      <c r="DJ65" s="857"/>
      <c r="DK65" s="858"/>
      <c r="DL65" s="856"/>
      <c r="DM65" s="857"/>
      <c r="DN65" s="857"/>
      <c r="DO65" s="857"/>
      <c r="DP65" s="858"/>
      <c r="DQ65" s="856"/>
      <c r="DR65" s="857"/>
      <c r="DS65" s="857"/>
      <c r="DT65" s="857"/>
      <c r="DU65" s="858"/>
      <c r="DV65" s="859"/>
      <c r="DW65" s="860"/>
      <c r="DX65" s="860"/>
      <c r="DY65" s="860"/>
      <c r="DZ65" s="861"/>
      <c r="EA65" s="246"/>
    </row>
    <row r="66" spans="1:131" s="247" customFormat="1" ht="26.25" customHeight="1" x14ac:dyDescent="0.15">
      <c r="A66" s="821" t="s">
        <v>410</v>
      </c>
      <c r="B66" s="822"/>
      <c r="C66" s="822"/>
      <c r="D66" s="822"/>
      <c r="E66" s="822"/>
      <c r="F66" s="822"/>
      <c r="G66" s="822"/>
      <c r="H66" s="822"/>
      <c r="I66" s="822"/>
      <c r="J66" s="822"/>
      <c r="K66" s="822"/>
      <c r="L66" s="822"/>
      <c r="M66" s="822"/>
      <c r="N66" s="822"/>
      <c r="O66" s="822"/>
      <c r="P66" s="823"/>
      <c r="Q66" s="798" t="s">
        <v>411</v>
      </c>
      <c r="R66" s="799"/>
      <c r="S66" s="799"/>
      <c r="T66" s="799"/>
      <c r="U66" s="800"/>
      <c r="V66" s="798" t="s">
        <v>412</v>
      </c>
      <c r="W66" s="799"/>
      <c r="X66" s="799"/>
      <c r="Y66" s="799"/>
      <c r="Z66" s="800"/>
      <c r="AA66" s="798" t="s">
        <v>413</v>
      </c>
      <c r="AB66" s="799"/>
      <c r="AC66" s="799"/>
      <c r="AD66" s="799"/>
      <c r="AE66" s="800"/>
      <c r="AF66" s="934" t="s">
        <v>414</v>
      </c>
      <c r="AG66" s="894"/>
      <c r="AH66" s="894"/>
      <c r="AI66" s="894"/>
      <c r="AJ66" s="935"/>
      <c r="AK66" s="798" t="s">
        <v>415</v>
      </c>
      <c r="AL66" s="822"/>
      <c r="AM66" s="822"/>
      <c r="AN66" s="822"/>
      <c r="AO66" s="823"/>
      <c r="AP66" s="798" t="s">
        <v>416</v>
      </c>
      <c r="AQ66" s="799"/>
      <c r="AR66" s="799"/>
      <c r="AS66" s="799"/>
      <c r="AT66" s="800"/>
      <c r="AU66" s="798" t="s">
        <v>417</v>
      </c>
      <c r="AV66" s="799"/>
      <c r="AW66" s="799"/>
      <c r="AX66" s="799"/>
      <c r="AY66" s="800"/>
      <c r="AZ66" s="798" t="s">
        <v>372</v>
      </c>
      <c r="BA66" s="799"/>
      <c r="BB66" s="799"/>
      <c r="BC66" s="799"/>
      <c r="BD66" s="810"/>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6"/>
      <c r="AG67" s="897"/>
      <c r="AH67" s="897"/>
      <c r="AI67" s="897"/>
      <c r="AJ67" s="937"/>
      <c r="AK67" s="938"/>
      <c r="AL67" s="825"/>
      <c r="AM67" s="825"/>
      <c r="AN67" s="825"/>
      <c r="AO67" s="826"/>
      <c r="AP67" s="801"/>
      <c r="AQ67" s="802"/>
      <c r="AR67" s="802"/>
      <c r="AS67" s="802"/>
      <c r="AT67" s="803"/>
      <c r="AU67" s="801"/>
      <c r="AV67" s="802"/>
      <c r="AW67" s="802"/>
      <c r="AX67" s="802"/>
      <c r="AY67" s="803"/>
      <c r="AZ67" s="801"/>
      <c r="BA67" s="802"/>
      <c r="BB67" s="802"/>
      <c r="BC67" s="802"/>
      <c r="BD67" s="811"/>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8" t="s">
        <v>580</v>
      </c>
      <c r="C68" s="959"/>
      <c r="D68" s="959"/>
      <c r="E68" s="959"/>
      <c r="F68" s="959"/>
      <c r="G68" s="959"/>
      <c r="H68" s="959"/>
      <c r="I68" s="959"/>
      <c r="J68" s="959"/>
      <c r="K68" s="959"/>
      <c r="L68" s="959"/>
      <c r="M68" s="959"/>
      <c r="N68" s="959"/>
      <c r="O68" s="959"/>
      <c r="P68" s="960"/>
      <c r="Q68" s="951">
        <v>2369</v>
      </c>
      <c r="R68" s="948"/>
      <c r="S68" s="948"/>
      <c r="T68" s="948"/>
      <c r="U68" s="948"/>
      <c r="V68" s="948">
        <v>2289</v>
      </c>
      <c r="W68" s="948"/>
      <c r="X68" s="948"/>
      <c r="Y68" s="948"/>
      <c r="Z68" s="948"/>
      <c r="AA68" s="948">
        <v>81</v>
      </c>
      <c r="AB68" s="948"/>
      <c r="AC68" s="948"/>
      <c r="AD68" s="948"/>
      <c r="AE68" s="948"/>
      <c r="AF68" s="948">
        <v>39</v>
      </c>
      <c r="AG68" s="948"/>
      <c r="AH68" s="948"/>
      <c r="AI68" s="948"/>
      <c r="AJ68" s="948"/>
      <c r="AK68" s="948" t="s">
        <v>578</v>
      </c>
      <c r="AL68" s="948"/>
      <c r="AM68" s="948"/>
      <c r="AN68" s="948"/>
      <c r="AO68" s="948"/>
      <c r="AP68" s="948">
        <v>56</v>
      </c>
      <c r="AQ68" s="948"/>
      <c r="AR68" s="948"/>
      <c r="AS68" s="948"/>
      <c r="AT68" s="948"/>
      <c r="AU68" s="948">
        <v>2</v>
      </c>
      <c r="AV68" s="948"/>
      <c r="AW68" s="948"/>
      <c r="AX68" s="948"/>
      <c r="AY68" s="948"/>
      <c r="AZ68" s="949" t="s">
        <v>591</v>
      </c>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581</v>
      </c>
      <c r="C69" s="956"/>
      <c r="D69" s="956"/>
      <c r="E69" s="956"/>
      <c r="F69" s="956"/>
      <c r="G69" s="956"/>
      <c r="H69" s="956"/>
      <c r="I69" s="956"/>
      <c r="J69" s="956"/>
      <c r="K69" s="956"/>
      <c r="L69" s="956"/>
      <c r="M69" s="956"/>
      <c r="N69" s="956"/>
      <c r="O69" s="956"/>
      <c r="P69" s="957"/>
      <c r="Q69" s="952">
        <v>1637</v>
      </c>
      <c r="R69" s="912"/>
      <c r="S69" s="912"/>
      <c r="T69" s="912"/>
      <c r="U69" s="912"/>
      <c r="V69" s="912">
        <v>1624</v>
      </c>
      <c r="W69" s="912"/>
      <c r="X69" s="912"/>
      <c r="Y69" s="912"/>
      <c r="Z69" s="912"/>
      <c r="AA69" s="912">
        <v>14</v>
      </c>
      <c r="AB69" s="912"/>
      <c r="AC69" s="912"/>
      <c r="AD69" s="912"/>
      <c r="AE69" s="912"/>
      <c r="AF69" s="912">
        <v>14</v>
      </c>
      <c r="AG69" s="912"/>
      <c r="AH69" s="912"/>
      <c r="AI69" s="912"/>
      <c r="AJ69" s="912"/>
      <c r="AK69" s="912">
        <v>34</v>
      </c>
      <c r="AL69" s="912"/>
      <c r="AM69" s="912"/>
      <c r="AN69" s="912"/>
      <c r="AO69" s="912"/>
      <c r="AP69" s="912">
        <v>189</v>
      </c>
      <c r="AQ69" s="912"/>
      <c r="AR69" s="912"/>
      <c r="AS69" s="912"/>
      <c r="AT69" s="912"/>
      <c r="AU69" s="912">
        <v>20</v>
      </c>
      <c r="AV69" s="912"/>
      <c r="AW69" s="912"/>
      <c r="AX69" s="912"/>
      <c r="AY69" s="912"/>
      <c r="AZ69" s="953" t="s">
        <v>591</v>
      </c>
      <c r="BA69" s="953"/>
      <c r="BB69" s="953"/>
      <c r="BC69" s="953"/>
      <c r="BD69" s="954"/>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582</v>
      </c>
      <c r="C70" s="956"/>
      <c r="D70" s="956"/>
      <c r="E70" s="956"/>
      <c r="F70" s="956"/>
      <c r="G70" s="956"/>
      <c r="H70" s="956"/>
      <c r="I70" s="956"/>
      <c r="J70" s="956"/>
      <c r="K70" s="956"/>
      <c r="L70" s="956"/>
      <c r="M70" s="956"/>
      <c r="N70" s="956"/>
      <c r="O70" s="956"/>
      <c r="P70" s="957"/>
      <c r="Q70" s="952">
        <v>110</v>
      </c>
      <c r="R70" s="912"/>
      <c r="S70" s="912"/>
      <c r="T70" s="912"/>
      <c r="U70" s="912"/>
      <c r="V70" s="912">
        <v>95</v>
      </c>
      <c r="W70" s="912"/>
      <c r="X70" s="912"/>
      <c r="Y70" s="912"/>
      <c r="Z70" s="912"/>
      <c r="AA70" s="912">
        <v>16</v>
      </c>
      <c r="AB70" s="912"/>
      <c r="AC70" s="912"/>
      <c r="AD70" s="912"/>
      <c r="AE70" s="912"/>
      <c r="AF70" s="912">
        <v>16</v>
      </c>
      <c r="AG70" s="912"/>
      <c r="AH70" s="912"/>
      <c r="AI70" s="912"/>
      <c r="AJ70" s="912"/>
      <c r="AK70" s="912">
        <v>11</v>
      </c>
      <c r="AL70" s="912"/>
      <c r="AM70" s="912"/>
      <c r="AN70" s="912"/>
      <c r="AO70" s="912"/>
      <c r="AP70" s="912" t="s">
        <v>578</v>
      </c>
      <c r="AQ70" s="912"/>
      <c r="AR70" s="912"/>
      <c r="AS70" s="912"/>
      <c r="AT70" s="912"/>
      <c r="AU70" s="912" t="s">
        <v>578</v>
      </c>
      <c r="AV70" s="912"/>
      <c r="AW70" s="912"/>
      <c r="AX70" s="912"/>
      <c r="AY70" s="912"/>
      <c r="AZ70" s="953" t="s">
        <v>591</v>
      </c>
      <c r="BA70" s="953"/>
      <c r="BB70" s="953"/>
      <c r="BC70" s="953"/>
      <c r="BD70" s="954"/>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582</v>
      </c>
      <c r="C71" s="956"/>
      <c r="D71" s="956"/>
      <c r="E71" s="956"/>
      <c r="F71" s="956"/>
      <c r="G71" s="956"/>
      <c r="H71" s="956"/>
      <c r="I71" s="956"/>
      <c r="J71" s="956"/>
      <c r="K71" s="956"/>
      <c r="L71" s="956"/>
      <c r="M71" s="956"/>
      <c r="N71" s="956"/>
      <c r="O71" s="956"/>
      <c r="P71" s="957"/>
      <c r="Q71" s="952">
        <v>14105</v>
      </c>
      <c r="R71" s="912"/>
      <c r="S71" s="912"/>
      <c r="T71" s="912"/>
      <c r="U71" s="912"/>
      <c r="V71" s="912">
        <v>14572</v>
      </c>
      <c r="W71" s="912"/>
      <c r="X71" s="912"/>
      <c r="Y71" s="912"/>
      <c r="Z71" s="912"/>
      <c r="AA71" s="912">
        <v>-467</v>
      </c>
      <c r="AB71" s="912"/>
      <c r="AC71" s="912"/>
      <c r="AD71" s="912"/>
      <c r="AE71" s="912"/>
      <c r="AF71" s="912">
        <v>1986</v>
      </c>
      <c r="AG71" s="912"/>
      <c r="AH71" s="912"/>
      <c r="AI71" s="912"/>
      <c r="AJ71" s="912"/>
      <c r="AK71" s="912">
        <v>2045</v>
      </c>
      <c r="AL71" s="912"/>
      <c r="AM71" s="912"/>
      <c r="AN71" s="912"/>
      <c r="AO71" s="912"/>
      <c r="AP71" s="912">
        <v>5104</v>
      </c>
      <c r="AQ71" s="912"/>
      <c r="AR71" s="912"/>
      <c r="AS71" s="912"/>
      <c r="AT71" s="912"/>
      <c r="AU71" s="912">
        <v>1834</v>
      </c>
      <c r="AV71" s="912"/>
      <c r="AW71" s="912"/>
      <c r="AX71" s="912"/>
      <c r="AY71" s="912"/>
      <c r="AZ71" s="953" t="s">
        <v>592</v>
      </c>
      <c r="BA71" s="953"/>
      <c r="BB71" s="953"/>
      <c r="BC71" s="953"/>
      <c r="BD71" s="954"/>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583</v>
      </c>
      <c r="C72" s="956"/>
      <c r="D72" s="956"/>
      <c r="E72" s="956"/>
      <c r="F72" s="956"/>
      <c r="G72" s="956"/>
      <c r="H72" s="956"/>
      <c r="I72" s="956"/>
      <c r="J72" s="956"/>
      <c r="K72" s="956"/>
      <c r="L72" s="956"/>
      <c r="M72" s="956"/>
      <c r="N72" s="956"/>
      <c r="O72" s="956"/>
      <c r="P72" s="957"/>
      <c r="Q72" s="952">
        <v>306</v>
      </c>
      <c r="R72" s="912"/>
      <c r="S72" s="912"/>
      <c r="T72" s="912"/>
      <c r="U72" s="912"/>
      <c r="V72" s="912">
        <v>295</v>
      </c>
      <c r="W72" s="912"/>
      <c r="X72" s="912"/>
      <c r="Y72" s="912"/>
      <c r="Z72" s="912"/>
      <c r="AA72" s="912">
        <v>11</v>
      </c>
      <c r="AB72" s="912"/>
      <c r="AC72" s="912"/>
      <c r="AD72" s="912"/>
      <c r="AE72" s="912"/>
      <c r="AF72" s="912">
        <v>11</v>
      </c>
      <c r="AG72" s="912"/>
      <c r="AH72" s="912"/>
      <c r="AI72" s="912"/>
      <c r="AJ72" s="912"/>
      <c r="AK72" s="912">
        <v>29</v>
      </c>
      <c r="AL72" s="912"/>
      <c r="AM72" s="912"/>
      <c r="AN72" s="912"/>
      <c r="AO72" s="912"/>
      <c r="AP72" s="912">
        <v>4</v>
      </c>
      <c r="AQ72" s="912"/>
      <c r="AR72" s="912"/>
      <c r="AS72" s="912"/>
      <c r="AT72" s="912"/>
      <c r="AU72" s="912">
        <v>1</v>
      </c>
      <c r="AV72" s="912"/>
      <c r="AW72" s="912"/>
      <c r="AX72" s="912"/>
      <c r="AY72" s="912"/>
      <c r="AZ72" s="953" t="s">
        <v>591</v>
      </c>
      <c r="BA72" s="953"/>
      <c r="BB72" s="953"/>
      <c r="BC72" s="953"/>
      <c r="BD72" s="954"/>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584</v>
      </c>
      <c r="C73" s="956"/>
      <c r="D73" s="956"/>
      <c r="E73" s="956"/>
      <c r="F73" s="956"/>
      <c r="G73" s="956"/>
      <c r="H73" s="956"/>
      <c r="I73" s="956"/>
      <c r="J73" s="956"/>
      <c r="K73" s="956"/>
      <c r="L73" s="956"/>
      <c r="M73" s="956"/>
      <c r="N73" s="956"/>
      <c r="O73" s="956"/>
      <c r="P73" s="957"/>
      <c r="Q73" s="952">
        <v>2351</v>
      </c>
      <c r="R73" s="912"/>
      <c r="S73" s="912"/>
      <c r="T73" s="912"/>
      <c r="U73" s="912"/>
      <c r="V73" s="912">
        <v>1610</v>
      </c>
      <c r="W73" s="912"/>
      <c r="X73" s="912"/>
      <c r="Y73" s="912"/>
      <c r="Z73" s="912"/>
      <c r="AA73" s="912">
        <v>741</v>
      </c>
      <c r="AB73" s="912"/>
      <c r="AC73" s="912"/>
      <c r="AD73" s="912"/>
      <c r="AE73" s="912"/>
      <c r="AF73" s="912">
        <v>3830</v>
      </c>
      <c r="AG73" s="912"/>
      <c r="AH73" s="912"/>
      <c r="AI73" s="912"/>
      <c r="AJ73" s="912"/>
      <c r="AK73" s="912" t="s">
        <v>578</v>
      </c>
      <c r="AL73" s="912"/>
      <c r="AM73" s="912"/>
      <c r="AN73" s="912"/>
      <c r="AO73" s="912"/>
      <c r="AP73" s="912">
        <v>3492</v>
      </c>
      <c r="AQ73" s="912"/>
      <c r="AR73" s="912"/>
      <c r="AS73" s="912"/>
      <c r="AT73" s="912"/>
      <c r="AU73" s="912" t="s">
        <v>578</v>
      </c>
      <c r="AV73" s="912"/>
      <c r="AW73" s="912"/>
      <c r="AX73" s="912"/>
      <c r="AY73" s="912"/>
      <c r="AZ73" s="953" t="s">
        <v>594</v>
      </c>
      <c r="BA73" s="953"/>
      <c r="BB73" s="953"/>
      <c r="BC73" s="953"/>
      <c r="BD73" s="954"/>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61" t="s">
        <v>585</v>
      </c>
      <c r="C74" s="956"/>
      <c r="D74" s="956"/>
      <c r="E74" s="956"/>
      <c r="F74" s="956"/>
      <c r="G74" s="956"/>
      <c r="H74" s="956"/>
      <c r="I74" s="956"/>
      <c r="J74" s="956"/>
      <c r="K74" s="956"/>
      <c r="L74" s="956"/>
      <c r="M74" s="956"/>
      <c r="N74" s="956"/>
      <c r="O74" s="956"/>
      <c r="P74" s="957"/>
      <c r="Q74" s="952">
        <v>909</v>
      </c>
      <c r="R74" s="912"/>
      <c r="S74" s="912"/>
      <c r="T74" s="912"/>
      <c r="U74" s="912"/>
      <c r="V74" s="912">
        <v>841</v>
      </c>
      <c r="W74" s="912"/>
      <c r="X74" s="912"/>
      <c r="Y74" s="912"/>
      <c r="Z74" s="912"/>
      <c r="AA74" s="912">
        <v>69</v>
      </c>
      <c r="AB74" s="912"/>
      <c r="AC74" s="912"/>
      <c r="AD74" s="912"/>
      <c r="AE74" s="912"/>
      <c r="AF74" s="912">
        <v>1975</v>
      </c>
      <c r="AG74" s="912"/>
      <c r="AH74" s="912"/>
      <c r="AI74" s="912"/>
      <c r="AJ74" s="912"/>
      <c r="AK74" s="962">
        <v>727</v>
      </c>
      <c r="AL74" s="962"/>
      <c r="AM74" s="962"/>
      <c r="AN74" s="962"/>
      <c r="AO74" s="962"/>
      <c r="AP74" s="912">
        <v>6499</v>
      </c>
      <c r="AQ74" s="912"/>
      <c r="AR74" s="912"/>
      <c r="AS74" s="912"/>
      <c r="AT74" s="912"/>
      <c r="AU74" s="912">
        <v>201</v>
      </c>
      <c r="AV74" s="912"/>
      <c r="AW74" s="912"/>
      <c r="AX74" s="912"/>
      <c r="AY74" s="912"/>
      <c r="AZ74" s="953" t="s">
        <v>594</v>
      </c>
      <c r="BA74" s="953"/>
      <c r="BB74" s="953"/>
      <c r="BC74" s="953"/>
      <c r="BD74" s="954"/>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t="s">
        <v>586</v>
      </c>
      <c r="C75" s="956"/>
      <c r="D75" s="956"/>
      <c r="E75" s="956"/>
      <c r="F75" s="956"/>
      <c r="G75" s="956"/>
      <c r="H75" s="956"/>
      <c r="I75" s="956"/>
      <c r="J75" s="956"/>
      <c r="K75" s="956"/>
      <c r="L75" s="956"/>
      <c r="M75" s="956"/>
      <c r="N75" s="956"/>
      <c r="O75" s="956"/>
      <c r="P75" s="957"/>
      <c r="Q75" s="963">
        <v>887</v>
      </c>
      <c r="R75" s="964"/>
      <c r="S75" s="964"/>
      <c r="T75" s="964"/>
      <c r="U75" s="911"/>
      <c r="V75" s="965">
        <v>870</v>
      </c>
      <c r="W75" s="964"/>
      <c r="X75" s="964"/>
      <c r="Y75" s="964"/>
      <c r="Z75" s="911"/>
      <c r="AA75" s="965">
        <v>17</v>
      </c>
      <c r="AB75" s="964"/>
      <c r="AC75" s="964"/>
      <c r="AD75" s="964"/>
      <c r="AE75" s="911"/>
      <c r="AF75" s="965">
        <v>17</v>
      </c>
      <c r="AG75" s="964"/>
      <c r="AH75" s="964"/>
      <c r="AI75" s="964"/>
      <c r="AJ75" s="911"/>
      <c r="AK75" s="965">
        <v>10</v>
      </c>
      <c r="AL75" s="964"/>
      <c r="AM75" s="964"/>
      <c r="AN75" s="964"/>
      <c r="AO75" s="911"/>
      <c r="AP75" s="965" t="s">
        <v>603</v>
      </c>
      <c r="AQ75" s="964"/>
      <c r="AR75" s="964"/>
      <c r="AS75" s="964"/>
      <c r="AT75" s="911"/>
      <c r="AU75" s="965" t="s">
        <v>578</v>
      </c>
      <c r="AV75" s="964"/>
      <c r="AW75" s="964"/>
      <c r="AX75" s="964"/>
      <c r="AY75" s="911"/>
      <c r="AZ75" s="953" t="s">
        <v>591</v>
      </c>
      <c r="BA75" s="953"/>
      <c r="BB75" s="953"/>
      <c r="BC75" s="953"/>
      <c r="BD75" s="954"/>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t="s">
        <v>587</v>
      </c>
      <c r="C76" s="956"/>
      <c r="D76" s="956"/>
      <c r="E76" s="956"/>
      <c r="F76" s="956"/>
      <c r="G76" s="956"/>
      <c r="H76" s="956"/>
      <c r="I76" s="956"/>
      <c r="J76" s="956"/>
      <c r="K76" s="956"/>
      <c r="L76" s="956"/>
      <c r="M76" s="956"/>
      <c r="N76" s="956"/>
      <c r="O76" s="956"/>
      <c r="P76" s="957"/>
      <c r="Q76" s="963">
        <v>9725</v>
      </c>
      <c r="R76" s="964"/>
      <c r="S76" s="964"/>
      <c r="T76" s="964"/>
      <c r="U76" s="911"/>
      <c r="V76" s="965">
        <v>8703</v>
      </c>
      <c r="W76" s="964"/>
      <c r="X76" s="964"/>
      <c r="Y76" s="964"/>
      <c r="Z76" s="911"/>
      <c r="AA76" s="965">
        <v>1021</v>
      </c>
      <c r="AB76" s="964"/>
      <c r="AC76" s="964"/>
      <c r="AD76" s="964"/>
      <c r="AE76" s="911"/>
      <c r="AF76" s="965">
        <v>1021</v>
      </c>
      <c r="AG76" s="964"/>
      <c r="AH76" s="964"/>
      <c r="AI76" s="964"/>
      <c r="AJ76" s="911"/>
      <c r="AK76" s="965" t="s">
        <v>603</v>
      </c>
      <c r="AL76" s="964"/>
      <c r="AM76" s="964"/>
      <c r="AN76" s="964"/>
      <c r="AO76" s="911"/>
      <c r="AP76" s="965" t="s">
        <v>603</v>
      </c>
      <c r="AQ76" s="964"/>
      <c r="AR76" s="964"/>
      <c r="AS76" s="964"/>
      <c r="AT76" s="911"/>
      <c r="AU76" s="965" t="s">
        <v>578</v>
      </c>
      <c r="AV76" s="964"/>
      <c r="AW76" s="964"/>
      <c r="AX76" s="964"/>
      <c r="AY76" s="911"/>
      <c r="AZ76" s="953" t="s">
        <v>591</v>
      </c>
      <c r="BA76" s="953"/>
      <c r="BB76" s="953"/>
      <c r="BC76" s="953"/>
      <c r="BD76" s="954"/>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t="s">
        <v>588</v>
      </c>
      <c r="C77" s="956"/>
      <c r="D77" s="956"/>
      <c r="E77" s="956"/>
      <c r="F77" s="956"/>
      <c r="G77" s="956"/>
      <c r="H77" s="956"/>
      <c r="I77" s="956"/>
      <c r="J77" s="956"/>
      <c r="K77" s="956"/>
      <c r="L77" s="956"/>
      <c r="M77" s="956"/>
      <c r="N77" s="956"/>
      <c r="O77" s="956"/>
      <c r="P77" s="957"/>
      <c r="Q77" s="963">
        <v>510</v>
      </c>
      <c r="R77" s="964"/>
      <c r="S77" s="964"/>
      <c r="T77" s="964"/>
      <c r="U77" s="911"/>
      <c r="V77" s="965">
        <v>474</v>
      </c>
      <c r="W77" s="964"/>
      <c r="X77" s="964"/>
      <c r="Y77" s="964"/>
      <c r="Z77" s="911"/>
      <c r="AA77" s="965">
        <v>35</v>
      </c>
      <c r="AB77" s="964"/>
      <c r="AC77" s="964"/>
      <c r="AD77" s="964"/>
      <c r="AE77" s="911"/>
      <c r="AF77" s="965">
        <v>35</v>
      </c>
      <c r="AG77" s="964"/>
      <c r="AH77" s="964"/>
      <c r="AI77" s="964"/>
      <c r="AJ77" s="911"/>
      <c r="AK77" s="965">
        <v>24</v>
      </c>
      <c r="AL77" s="964"/>
      <c r="AM77" s="964"/>
      <c r="AN77" s="964"/>
      <c r="AO77" s="911"/>
      <c r="AP77" s="965" t="s">
        <v>604</v>
      </c>
      <c r="AQ77" s="964"/>
      <c r="AR77" s="964"/>
      <c r="AS77" s="964"/>
      <c r="AT77" s="911"/>
      <c r="AU77" s="965" t="s">
        <v>578</v>
      </c>
      <c r="AV77" s="964"/>
      <c r="AW77" s="964"/>
      <c r="AX77" s="964"/>
      <c r="AY77" s="911"/>
      <c r="AZ77" s="953" t="s">
        <v>591</v>
      </c>
      <c r="BA77" s="953"/>
      <c r="BB77" s="953"/>
      <c r="BC77" s="953"/>
      <c r="BD77" s="954"/>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61" t="s">
        <v>588</v>
      </c>
      <c r="C78" s="956"/>
      <c r="D78" s="956"/>
      <c r="E78" s="956"/>
      <c r="F78" s="956"/>
      <c r="G78" s="956"/>
      <c r="H78" s="956"/>
      <c r="I78" s="956"/>
      <c r="J78" s="956"/>
      <c r="K78" s="956"/>
      <c r="L78" s="956"/>
      <c r="M78" s="956"/>
      <c r="N78" s="956"/>
      <c r="O78" s="956"/>
      <c r="P78" s="957"/>
      <c r="Q78" s="952">
        <v>169461</v>
      </c>
      <c r="R78" s="912"/>
      <c r="S78" s="912"/>
      <c r="T78" s="912"/>
      <c r="U78" s="912"/>
      <c r="V78" s="912">
        <v>164687</v>
      </c>
      <c r="W78" s="912"/>
      <c r="X78" s="912"/>
      <c r="Y78" s="912"/>
      <c r="Z78" s="912"/>
      <c r="AA78" s="912">
        <v>4774</v>
      </c>
      <c r="AB78" s="912"/>
      <c r="AC78" s="912"/>
      <c r="AD78" s="912"/>
      <c r="AE78" s="912"/>
      <c r="AF78" s="912">
        <v>4771</v>
      </c>
      <c r="AG78" s="912"/>
      <c r="AH78" s="912"/>
      <c r="AI78" s="912"/>
      <c r="AJ78" s="912"/>
      <c r="AK78" s="912">
        <v>5487</v>
      </c>
      <c r="AL78" s="912"/>
      <c r="AM78" s="912"/>
      <c r="AN78" s="912"/>
      <c r="AO78" s="912"/>
      <c r="AP78" s="912" t="s">
        <v>603</v>
      </c>
      <c r="AQ78" s="912"/>
      <c r="AR78" s="912"/>
      <c r="AS78" s="912"/>
      <c r="AT78" s="912"/>
      <c r="AU78" s="912" t="s">
        <v>578</v>
      </c>
      <c r="AV78" s="912"/>
      <c r="AW78" s="912"/>
      <c r="AX78" s="912"/>
      <c r="AY78" s="912"/>
      <c r="AZ78" s="953" t="s">
        <v>605</v>
      </c>
      <c r="BA78" s="953"/>
      <c r="BB78" s="953"/>
      <c r="BC78" s="953"/>
      <c r="BD78" s="954"/>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t="s">
        <v>589</v>
      </c>
      <c r="C79" s="956"/>
      <c r="D79" s="956"/>
      <c r="E79" s="956"/>
      <c r="F79" s="956"/>
      <c r="G79" s="956"/>
      <c r="H79" s="956"/>
      <c r="I79" s="956"/>
      <c r="J79" s="956"/>
      <c r="K79" s="956"/>
      <c r="L79" s="956"/>
      <c r="M79" s="956"/>
      <c r="N79" s="956"/>
      <c r="O79" s="956"/>
      <c r="P79" s="957"/>
      <c r="Q79" s="952">
        <v>8</v>
      </c>
      <c r="R79" s="912"/>
      <c r="S79" s="912"/>
      <c r="T79" s="912"/>
      <c r="U79" s="912"/>
      <c r="V79" s="912">
        <v>6</v>
      </c>
      <c r="W79" s="912"/>
      <c r="X79" s="912"/>
      <c r="Y79" s="912"/>
      <c r="Z79" s="912"/>
      <c r="AA79" s="912">
        <v>2</v>
      </c>
      <c r="AB79" s="912"/>
      <c r="AC79" s="912"/>
      <c r="AD79" s="912"/>
      <c r="AE79" s="912"/>
      <c r="AF79" s="912">
        <v>2</v>
      </c>
      <c r="AG79" s="912"/>
      <c r="AH79" s="912"/>
      <c r="AI79" s="912"/>
      <c r="AJ79" s="912"/>
      <c r="AK79" s="912" t="s">
        <v>578</v>
      </c>
      <c r="AL79" s="912"/>
      <c r="AM79" s="912"/>
      <c r="AN79" s="912"/>
      <c r="AO79" s="912"/>
      <c r="AP79" s="912" t="s">
        <v>578</v>
      </c>
      <c r="AQ79" s="912"/>
      <c r="AR79" s="912"/>
      <c r="AS79" s="912"/>
      <c r="AT79" s="912"/>
      <c r="AU79" s="912" t="s">
        <v>604</v>
      </c>
      <c r="AV79" s="912"/>
      <c r="AW79" s="912"/>
      <c r="AX79" s="912"/>
      <c r="AY79" s="912"/>
      <c r="AZ79" s="966" t="s">
        <v>591</v>
      </c>
      <c r="BA79" s="967"/>
      <c r="BB79" s="967"/>
      <c r="BC79" s="967"/>
      <c r="BD79" s="968"/>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t="s">
        <v>590</v>
      </c>
      <c r="C80" s="956"/>
      <c r="D80" s="956"/>
      <c r="E80" s="956"/>
      <c r="F80" s="956"/>
      <c r="G80" s="956"/>
      <c r="H80" s="956"/>
      <c r="I80" s="956"/>
      <c r="J80" s="956"/>
      <c r="K80" s="956"/>
      <c r="L80" s="956"/>
      <c r="M80" s="956"/>
      <c r="N80" s="956"/>
      <c r="O80" s="956"/>
      <c r="P80" s="957"/>
      <c r="Q80" s="952">
        <v>177</v>
      </c>
      <c r="R80" s="912"/>
      <c r="S80" s="912"/>
      <c r="T80" s="912"/>
      <c r="U80" s="912"/>
      <c r="V80" s="912">
        <v>173</v>
      </c>
      <c r="W80" s="912"/>
      <c r="X80" s="912"/>
      <c r="Y80" s="912"/>
      <c r="Z80" s="912"/>
      <c r="AA80" s="912">
        <v>4</v>
      </c>
      <c r="AB80" s="912"/>
      <c r="AC80" s="912"/>
      <c r="AD80" s="912"/>
      <c r="AE80" s="912"/>
      <c r="AF80" s="912">
        <v>4</v>
      </c>
      <c r="AG80" s="912"/>
      <c r="AH80" s="912"/>
      <c r="AI80" s="912"/>
      <c r="AJ80" s="912"/>
      <c r="AK80" s="912">
        <v>24</v>
      </c>
      <c r="AL80" s="912"/>
      <c r="AM80" s="912"/>
      <c r="AN80" s="912"/>
      <c r="AO80" s="912"/>
      <c r="AP80" s="912" t="s">
        <v>578</v>
      </c>
      <c r="AQ80" s="912"/>
      <c r="AR80" s="912"/>
      <c r="AS80" s="912"/>
      <c r="AT80" s="912"/>
      <c r="AU80" s="912" t="s">
        <v>578</v>
      </c>
      <c r="AV80" s="912"/>
      <c r="AW80" s="912"/>
      <c r="AX80" s="912"/>
      <c r="AY80" s="912"/>
      <c r="AZ80" s="966" t="s">
        <v>593</v>
      </c>
      <c r="BA80" s="967"/>
      <c r="BB80" s="967"/>
      <c r="BC80" s="967"/>
      <c r="BD80" s="968"/>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2"/>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3"/>
      <c r="BA81" s="953"/>
      <c r="BB81" s="953"/>
      <c r="BC81" s="953"/>
      <c r="BD81" s="954"/>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2"/>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3"/>
      <c r="BA82" s="953"/>
      <c r="BB82" s="953"/>
      <c r="BC82" s="953"/>
      <c r="BD82" s="954"/>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2"/>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3"/>
      <c r="BA83" s="953"/>
      <c r="BB83" s="953"/>
      <c r="BC83" s="953"/>
      <c r="BD83" s="954"/>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2"/>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3"/>
      <c r="BA84" s="953"/>
      <c r="BB84" s="953"/>
      <c r="BC84" s="953"/>
      <c r="BD84" s="954"/>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2"/>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3"/>
      <c r="BA85" s="953"/>
      <c r="BB85" s="953"/>
      <c r="BC85" s="953"/>
      <c r="BD85" s="954"/>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2"/>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3"/>
      <c r="BA86" s="953"/>
      <c r="BB86" s="953"/>
      <c r="BC86" s="953"/>
      <c r="BD86" s="954"/>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385</v>
      </c>
      <c r="B88" s="868" t="s">
        <v>418</v>
      </c>
      <c r="C88" s="869"/>
      <c r="D88" s="869"/>
      <c r="E88" s="869"/>
      <c r="F88" s="869"/>
      <c r="G88" s="869"/>
      <c r="H88" s="869"/>
      <c r="I88" s="869"/>
      <c r="J88" s="869"/>
      <c r="K88" s="869"/>
      <c r="L88" s="869"/>
      <c r="M88" s="869"/>
      <c r="N88" s="869"/>
      <c r="O88" s="869"/>
      <c r="P88" s="870"/>
      <c r="Q88" s="919"/>
      <c r="R88" s="920"/>
      <c r="S88" s="920"/>
      <c r="T88" s="920"/>
      <c r="U88" s="920"/>
      <c r="V88" s="920"/>
      <c r="W88" s="920"/>
      <c r="X88" s="920"/>
      <c r="Y88" s="920"/>
      <c r="Z88" s="920"/>
      <c r="AA88" s="920"/>
      <c r="AB88" s="920"/>
      <c r="AC88" s="920"/>
      <c r="AD88" s="920"/>
      <c r="AE88" s="920"/>
      <c r="AF88" s="923">
        <f>SUM(AF68:AJ87)</f>
        <v>13721</v>
      </c>
      <c r="AG88" s="923"/>
      <c r="AH88" s="923"/>
      <c r="AI88" s="923"/>
      <c r="AJ88" s="923"/>
      <c r="AK88" s="926"/>
      <c r="AL88" s="926"/>
      <c r="AM88" s="926"/>
      <c r="AN88" s="926"/>
      <c r="AO88" s="926"/>
      <c r="AP88" s="923">
        <f>SUM(AP68:AT87)</f>
        <v>15344</v>
      </c>
      <c r="AQ88" s="923"/>
      <c r="AR88" s="923"/>
      <c r="AS88" s="923"/>
      <c r="AT88" s="923"/>
      <c r="AU88" s="923">
        <f>SUM(AU68:AY87)</f>
        <v>2058</v>
      </c>
      <c r="AV88" s="923"/>
      <c r="AW88" s="923"/>
      <c r="AX88" s="923"/>
      <c r="AY88" s="923"/>
      <c r="AZ88" s="976"/>
      <c r="BA88" s="976"/>
      <c r="BB88" s="976"/>
      <c r="BC88" s="976"/>
      <c r="BD88" s="977"/>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68" t="s">
        <v>419</v>
      </c>
      <c r="BS102" s="869"/>
      <c r="BT102" s="869"/>
      <c r="BU102" s="869"/>
      <c r="BV102" s="869"/>
      <c r="BW102" s="869"/>
      <c r="BX102" s="869"/>
      <c r="BY102" s="869"/>
      <c r="BZ102" s="869"/>
      <c r="CA102" s="869"/>
      <c r="CB102" s="869"/>
      <c r="CC102" s="869"/>
      <c r="CD102" s="869"/>
      <c r="CE102" s="869"/>
      <c r="CF102" s="869"/>
      <c r="CG102" s="870"/>
      <c r="CH102" s="978"/>
      <c r="CI102" s="979"/>
      <c r="CJ102" s="979"/>
      <c r="CK102" s="979"/>
      <c r="CL102" s="980"/>
      <c r="CM102" s="978"/>
      <c r="CN102" s="979"/>
      <c r="CO102" s="979"/>
      <c r="CP102" s="979"/>
      <c r="CQ102" s="980"/>
      <c r="CR102" s="981">
        <f>SUM(CR7:CV88)</f>
        <v>43</v>
      </c>
      <c r="CS102" s="982"/>
      <c r="CT102" s="982"/>
      <c r="CU102" s="982"/>
      <c r="CV102" s="983"/>
      <c r="CW102" s="981">
        <f t="shared" ref="CW102" si="0">SUM(CW7:DA88)</f>
        <v>3</v>
      </c>
      <c r="CX102" s="982"/>
      <c r="CY102" s="982"/>
      <c r="CZ102" s="982"/>
      <c r="DA102" s="983"/>
      <c r="DB102" s="981">
        <f t="shared" ref="DB102" si="1">SUM(DB7:DF88)</f>
        <v>0</v>
      </c>
      <c r="DC102" s="982"/>
      <c r="DD102" s="982"/>
      <c r="DE102" s="982"/>
      <c r="DF102" s="983"/>
      <c r="DG102" s="981">
        <f t="shared" ref="DG102" si="2">SUM(DG7:DK88)</f>
        <v>0</v>
      </c>
      <c r="DH102" s="982"/>
      <c r="DI102" s="982"/>
      <c r="DJ102" s="982"/>
      <c r="DK102" s="983"/>
      <c r="DL102" s="981">
        <f t="shared" ref="DL102" si="3">SUM(DL7:DP88)</f>
        <v>0</v>
      </c>
      <c r="DM102" s="982"/>
      <c r="DN102" s="982"/>
      <c r="DO102" s="982"/>
      <c r="DP102" s="983"/>
      <c r="DQ102" s="981">
        <f t="shared" ref="DQ102" si="4">SUM(DQ7:DU88)</f>
        <v>0</v>
      </c>
      <c r="DR102" s="982"/>
      <c r="DS102" s="982"/>
      <c r="DT102" s="982"/>
      <c r="DU102" s="983"/>
      <c r="DV102" s="1006"/>
      <c r="DW102" s="1007"/>
      <c r="DX102" s="1007"/>
      <c r="DY102" s="1007"/>
      <c r="DZ102" s="100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9" t="s">
        <v>420</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0" t="s">
        <v>421</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1" t="s">
        <v>424</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425</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6" customFormat="1" ht="26.25" customHeight="1" x14ac:dyDescent="0.15">
      <c r="A109" s="1004" t="s">
        <v>426</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427</v>
      </c>
      <c r="AB109" s="985"/>
      <c r="AC109" s="985"/>
      <c r="AD109" s="985"/>
      <c r="AE109" s="986"/>
      <c r="AF109" s="984" t="s">
        <v>302</v>
      </c>
      <c r="AG109" s="985"/>
      <c r="AH109" s="985"/>
      <c r="AI109" s="985"/>
      <c r="AJ109" s="986"/>
      <c r="AK109" s="984" t="s">
        <v>301</v>
      </c>
      <c r="AL109" s="985"/>
      <c r="AM109" s="985"/>
      <c r="AN109" s="985"/>
      <c r="AO109" s="986"/>
      <c r="AP109" s="984" t="s">
        <v>428</v>
      </c>
      <c r="AQ109" s="985"/>
      <c r="AR109" s="985"/>
      <c r="AS109" s="985"/>
      <c r="AT109" s="987"/>
      <c r="AU109" s="1004" t="s">
        <v>426</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427</v>
      </c>
      <c r="BR109" s="985"/>
      <c r="BS109" s="985"/>
      <c r="BT109" s="985"/>
      <c r="BU109" s="986"/>
      <c r="BV109" s="984" t="s">
        <v>302</v>
      </c>
      <c r="BW109" s="985"/>
      <c r="BX109" s="985"/>
      <c r="BY109" s="985"/>
      <c r="BZ109" s="986"/>
      <c r="CA109" s="984" t="s">
        <v>301</v>
      </c>
      <c r="CB109" s="985"/>
      <c r="CC109" s="985"/>
      <c r="CD109" s="985"/>
      <c r="CE109" s="986"/>
      <c r="CF109" s="1005" t="s">
        <v>428</v>
      </c>
      <c r="CG109" s="1005"/>
      <c r="CH109" s="1005"/>
      <c r="CI109" s="1005"/>
      <c r="CJ109" s="1005"/>
      <c r="CK109" s="984" t="s">
        <v>429</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427</v>
      </c>
      <c r="DH109" s="985"/>
      <c r="DI109" s="985"/>
      <c r="DJ109" s="985"/>
      <c r="DK109" s="986"/>
      <c r="DL109" s="984" t="s">
        <v>302</v>
      </c>
      <c r="DM109" s="985"/>
      <c r="DN109" s="985"/>
      <c r="DO109" s="985"/>
      <c r="DP109" s="986"/>
      <c r="DQ109" s="984" t="s">
        <v>301</v>
      </c>
      <c r="DR109" s="985"/>
      <c r="DS109" s="985"/>
      <c r="DT109" s="985"/>
      <c r="DU109" s="986"/>
      <c r="DV109" s="984" t="s">
        <v>428</v>
      </c>
      <c r="DW109" s="985"/>
      <c r="DX109" s="985"/>
      <c r="DY109" s="985"/>
      <c r="DZ109" s="987"/>
    </row>
    <row r="110" spans="1:131" s="246" customFormat="1" ht="26.25" customHeight="1" x14ac:dyDescent="0.15">
      <c r="A110" s="988" t="s">
        <v>430</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4653528</v>
      </c>
      <c r="AB110" s="992"/>
      <c r="AC110" s="992"/>
      <c r="AD110" s="992"/>
      <c r="AE110" s="993"/>
      <c r="AF110" s="994">
        <v>4816965</v>
      </c>
      <c r="AG110" s="992"/>
      <c r="AH110" s="992"/>
      <c r="AI110" s="992"/>
      <c r="AJ110" s="993"/>
      <c r="AK110" s="994">
        <v>4645049</v>
      </c>
      <c r="AL110" s="992"/>
      <c r="AM110" s="992"/>
      <c r="AN110" s="992"/>
      <c r="AO110" s="993"/>
      <c r="AP110" s="995">
        <v>34.5</v>
      </c>
      <c r="AQ110" s="996"/>
      <c r="AR110" s="996"/>
      <c r="AS110" s="996"/>
      <c r="AT110" s="997"/>
      <c r="AU110" s="998" t="s">
        <v>72</v>
      </c>
      <c r="AV110" s="999"/>
      <c r="AW110" s="999"/>
      <c r="AX110" s="999"/>
      <c r="AY110" s="999"/>
      <c r="AZ110" s="1040" t="s">
        <v>431</v>
      </c>
      <c r="BA110" s="989"/>
      <c r="BB110" s="989"/>
      <c r="BC110" s="989"/>
      <c r="BD110" s="989"/>
      <c r="BE110" s="989"/>
      <c r="BF110" s="989"/>
      <c r="BG110" s="989"/>
      <c r="BH110" s="989"/>
      <c r="BI110" s="989"/>
      <c r="BJ110" s="989"/>
      <c r="BK110" s="989"/>
      <c r="BL110" s="989"/>
      <c r="BM110" s="989"/>
      <c r="BN110" s="989"/>
      <c r="BO110" s="989"/>
      <c r="BP110" s="990"/>
      <c r="BQ110" s="1026">
        <v>52192759</v>
      </c>
      <c r="BR110" s="1027"/>
      <c r="BS110" s="1027"/>
      <c r="BT110" s="1027"/>
      <c r="BU110" s="1027"/>
      <c r="BV110" s="1027">
        <v>55464992</v>
      </c>
      <c r="BW110" s="1027"/>
      <c r="BX110" s="1027"/>
      <c r="BY110" s="1027"/>
      <c r="BZ110" s="1027"/>
      <c r="CA110" s="1027">
        <v>53996877</v>
      </c>
      <c r="CB110" s="1027"/>
      <c r="CC110" s="1027"/>
      <c r="CD110" s="1027"/>
      <c r="CE110" s="1027"/>
      <c r="CF110" s="1041">
        <v>401.6</v>
      </c>
      <c r="CG110" s="1042"/>
      <c r="CH110" s="1042"/>
      <c r="CI110" s="1042"/>
      <c r="CJ110" s="1042"/>
      <c r="CK110" s="1043" t="s">
        <v>432</v>
      </c>
      <c r="CL110" s="1044"/>
      <c r="CM110" s="1023" t="s">
        <v>433</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434</v>
      </c>
      <c r="DH110" s="1027"/>
      <c r="DI110" s="1027"/>
      <c r="DJ110" s="1027"/>
      <c r="DK110" s="1027"/>
      <c r="DL110" s="1027" t="s">
        <v>435</v>
      </c>
      <c r="DM110" s="1027"/>
      <c r="DN110" s="1027"/>
      <c r="DO110" s="1027"/>
      <c r="DP110" s="1027"/>
      <c r="DQ110" s="1027" t="s">
        <v>127</v>
      </c>
      <c r="DR110" s="1027"/>
      <c r="DS110" s="1027"/>
      <c r="DT110" s="1027"/>
      <c r="DU110" s="1027"/>
      <c r="DV110" s="1028" t="s">
        <v>434</v>
      </c>
      <c r="DW110" s="1028"/>
      <c r="DX110" s="1028"/>
      <c r="DY110" s="1028"/>
      <c r="DZ110" s="1029"/>
    </row>
    <row r="111" spans="1:131" s="246" customFormat="1" ht="26.25" customHeight="1" x14ac:dyDescent="0.15">
      <c r="A111" s="1030" t="s">
        <v>436</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127</v>
      </c>
      <c r="AB111" s="1034"/>
      <c r="AC111" s="1034"/>
      <c r="AD111" s="1034"/>
      <c r="AE111" s="1035"/>
      <c r="AF111" s="1036" t="s">
        <v>434</v>
      </c>
      <c r="AG111" s="1034"/>
      <c r="AH111" s="1034"/>
      <c r="AI111" s="1034"/>
      <c r="AJ111" s="1035"/>
      <c r="AK111" s="1036" t="s">
        <v>387</v>
      </c>
      <c r="AL111" s="1034"/>
      <c r="AM111" s="1034"/>
      <c r="AN111" s="1034"/>
      <c r="AO111" s="1035"/>
      <c r="AP111" s="1037" t="s">
        <v>127</v>
      </c>
      <c r="AQ111" s="1038"/>
      <c r="AR111" s="1038"/>
      <c r="AS111" s="1038"/>
      <c r="AT111" s="1039"/>
      <c r="AU111" s="1000"/>
      <c r="AV111" s="1001"/>
      <c r="AW111" s="1001"/>
      <c r="AX111" s="1001"/>
      <c r="AY111" s="1001"/>
      <c r="AZ111" s="1049" t="s">
        <v>437</v>
      </c>
      <c r="BA111" s="1050"/>
      <c r="BB111" s="1050"/>
      <c r="BC111" s="1050"/>
      <c r="BD111" s="1050"/>
      <c r="BE111" s="1050"/>
      <c r="BF111" s="1050"/>
      <c r="BG111" s="1050"/>
      <c r="BH111" s="1050"/>
      <c r="BI111" s="1050"/>
      <c r="BJ111" s="1050"/>
      <c r="BK111" s="1050"/>
      <c r="BL111" s="1050"/>
      <c r="BM111" s="1050"/>
      <c r="BN111" s="1050"/>
      <c r="BO111" s="1050"/>
      <c r="BP111" s="1051"/>
      <c r="BQ111" s="1019">
        <v>42476</v>
      </c>
      <c r="BR111" s="1020"/>
      <c r="BS111" s="1020"/>
      <c r="BT111" s="1020"/>
      <c r="BU111" s="1020"/>
      <c r="BV111" s="1020">
        <v>2881</v>
      </c>
      <c r="BW111" s="1020"/>
      <c r="BX111" s="1020"/>
      <c r="BY111" s="1020"/>
      <c r="BZ111" s="1020"/>
      <c r="CA111" s="1020">
        <v>1723</v>
      </c>
      <c r="CB111" s="1020"/>
      <c r="CC111" s="1020"/>
      <c r="CD111" s="1020"/>
      <c r="CE111" s="1020"/>
      <c r="CF111" s="1014">
        <v>0</v>
      </c>
      <c r="CG111" s="1015"/>
      <c r="CH111" s="1015"/>
      <c r="CI111" s="1015"/>
      <c r="CJ111" s="1015"/>
      <c r="CK111" s="1045"/>
      <c r="CL111" s="1046"/>
      <c r="CM111" s="1016" t="s">
        <v>438</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434</v>
      </c>
      <c r="DH111" s="1020"/>
      <c r="DI111" s="1020"/>
      <c r="DJ111" s="1020"/>
      <c r="DK111" s="1020"/>
      <c r="DL111" s="1020" t="s">
        <v>387</v>
      </c>
      <c r="DM111" s="1020"/>
      <c r="DN111" s="1020"/>
      <c r="DO111" s="1020"/>
      <c r="DP111" s="1020"/>
      <c r="DQ111" s="1020" t="s">
        <v>434</v>
      </c>
      <c r="DR111" s="1020"/>
      <c r="DS111" s="1020"/>
      <c r="DT111" s="1020"/>
      <c r="DU111" s="1020"/>
      <c r="DV111" s="1021" t="s">
        <v>387</v>
      </c>
      <c r="DW111" s="1021"/>
      <c r="DX111" s="1021"/>
      <c r="DY111" s="1021"/>
      <c r="DZ111" s="1022"/>
    </row>
    <row r="112" spans="1:131" s="246" customFormat="1" ht="26.25" customHeight="1" x14ac:dyDescent="0.15">
      <c r="A112" s="1052" t="s">
        <v>439</v>
      </c>
      <c r="B112" s="1053"/>
      <c r="C112" s="1050" t="s">
        <v>440</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434</v>
      </c>
      <c r="AB112" s="1059"/>
      <c r="AC112" s="1059"/>
      <c r="AD112" s="1059"/>
      <c r="AE112" s="1060"/>
      <c r="AF112" s="1061" t="s">
        <v>441</v>
      </c>
      <c r="AG112" s="1059"/>
      <c r="AH112" s="1059"/>
      <c r="AI112" s="1059"/>
      <c r="AJ112" s="1060"/>
      <c r="AK112" s="1061" t="s">
        <v>434</v>
      </c>
      <c r="AL112" s="1059"/>
      <c r="AM112" s="1059"/>
      <c r="AN112" s="1059"/>
      <c r="AO112" s="1060"/>
      <c r="AP112" s="1062" t="s">
        <v>127</v>
      </c>
      <c r="AQ112" s="1063"/>
      <c r="AR112" s="1063"/>
      <c r="AS112" s="1063"/>
      <c r="AT112" s="1064"/>
      <c r="AU112" s="1000"/>
      <c r="AV112" s="1001"/>
      <c r="AW112" s="1001"/>
      <c r="AX112" s="1001"/>
      <c r="AY112" s="1001"/>
      <c r="AZ112" s="1049" t="s">
        <v>442</v>
      </c>
      <c r="BA112" s="1050"/>
      <c r="BB112" s="1050"/>
      <c r="BC112" s="1050"/>
      <c r="BD112" s="1050"/>
      <c r="BE112" s="1050"/>
      <c r="BF112" s="1050"/>
      <c r="BG112" s="1050"/>
      <c r="BH112" s="1050"/>
      <c r="BI112" s="1050"/>
      <c r="BJ112" s="1050"/>
      <c r="BK112" s="1050"/>
      <c r="BL112" s="1050"/>
      <c r="BM112" s="1050"/>
      <c r="BN112" s="1050"/>
      <c r="BO112" s="1050"/>
      <c r="BP112" s="1051"/>
      <c r="BQ112" s="1019">
        <v>4873654</v>
      </c>
      <c r="BR112" s="1020"/>
      <c r="BS112" s="1020"/>
      <c r="BT112" s="1020"/>
      <c r="BU112" s="1020"/>
      <c r="BV112" s="1020">
        <v>3396565</v>
      </c>
      <c r="BW112" s="1020"/>
      <c r="BX112" s="1020"/>
      <c r="BY112" s="1020"/>
      <c r="BZ112" s="1020"/>
      <c r="CA112" s="1020">
        <v>3508325</v>
      </c>
      <c r="CB112" s="1020"/>
      <c r="CC112" s="1020"/>
      <c r="CD112" s="1020"/>
      <c r="CE112" s="1020"/>
      <c r="CF112" s="1014">
        <v>26.1</v>
      </c>
      <c r="CG112" s="1015"/>
      <c r="CH112" s="1015"/>
      <c r="CI112" s="1015"/>
      <c r="CJ112" s="1015"/>
      <c r="CK112" s="1045"/>
      <c r="CL112" s="1046"/>
      <c r="CM112" s="1016" t="s">
        <v>443</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v>3831</v>
      </c>
      <c r="DH112" s="1020"/>
      <c r="DI112" s="1020"/>
      <c r="DJ112" s="1020"/>
      <c r="DK112" s="1020"/>
      <c r="DL112" s="1020">
        <v>2736</v>
      </c>
      <c r="DM112" s="1020"/>
      <c r="DN112" s="1020"/>
      <c r="DO112" s="1020"/>
      <c r="DP112" s="1020"/>
      <c r="DQ112" s="1020">
        <v>1641</v>
      </c>
      <c r="DR112" s="1020"/>
      <c r="DS112" s="1020"/>
      <c r="DT112" s="1020"/>
      <c r="DU112" s="1020"/>
      <c r="DV112" s="1021">
        <v>0</v>
      </c>
      <c r="DW112" s="1021"/>
      <c r="DX112" s="1021"/>
      <c r="DY112" s="1021"/>
      <c r="DZ112" s="1022"/>
    </row>
    <row r="113" spans="1:130" s="246" customFormat="1" ht="26.25" customHeight="1" x14ac:dyDescent="0.15">
      <c r="A113" s="1054"/>
      <c r="B113" s="1055"/>
      <c r="C113" s="1050" t="s">
        <v>444</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138800</v>
      </c>
      <c r="AB113" s="1034"/>
      <c r="AC113" s="1034"/>
      <c r="AD113" s="1034"/>
      <c r="AE113" s="1035"/>
      <c r="AF113" s="1036">
        <v>141368</v>
      </c>
      <c r="AG113" s="1034"/>
      <c r="AH113" s="1034"/>
      <c r="AI113" s="1034"/>
      <c r="AJ113" s="1035"/>
      <c r="AK113" s="1036">
        <v>118938</v>
      </c>
      <c r="AL113" s="1034"/>
      <c r="AM113" s="1034"/>
      <c r="AN113" s="1034"/>
      <c r="AO113" s="1035"/>
      <c r="AP113" s="1037">
        <v>0.9</v>
      </c>
      <c r="AQ113" s="1038"/>
      <c r="AR113" s="1038"/>
      <c r="AS113" s="1038"/>
      <c r="AT113" s="1039"/>
      <c r="AU113" s="1000"/>
      <c r="AV113" s="1001"/>
      <c r="AW113" s="1001"/>
      <c r="AX113" s="1001"/>
      <c r="AY113" s="1001"/>
      <c r="AZ113" s="1049" t="s">
        <v>445</v>
      </c>
      <c r="BA113" s="1050"/>
      <c r="BB113" s="1050"/>
      <c r="BC113" s="1050"/>
      <c r="BD113" s="1050"/>
      <c r="BE113" s="1050"/>
      <c r="BF113" s="1050"/>
      <c r="BG113" s="1050"/>
      <c r="BH113" s="1050"/>
      <c r="BI113" s="1050"/>
      <c r="BJ113" s="1050"/>
      <c r="BK113" s="1050"/>
      <c r="BL113" s="1050"/>
      <c r="BM113" s="1050"/>
      <c r="BN113" s="1050"/>
      <c r="BO113" s="1050"/>
      <c r="BP113" s="1051"/>
      <c r="BQ113" s="1019">
        <v>2245215</v>
      </c>
      <c r="BR113" s="1020"/>
      <c r="BS113" s="1020"/>
      <c r="BT113" s="1020"/>
      <c r="BU113" s="1020"/>
      <c r="BV113" s="1020">
        <v>2125619</v>
      </c>
      <c r="BW113" s="1020"/>
      <c r="BX113" s="1020"/>
      <c r="BY113" s="1020"/>
      <c r="BZ113" s="1020"/>
      <c r="CA113" s="1020">
        <v>2058195</v>
      </c>
      <c r="CB113" s="1020"/>
      <c r="CC113" s="1020"/>
      <c r="CD113" s="1020"/>
      <c r="CE113" s="1020"/>
      <c r="CF113" s="1014">
        <v>15.3</v>
      </c>
      <c r="CG113" s="1015"/>
      <c r="CH113" s="1015"/>
      <c r="CI113" s="1015"/>
      <c r="CJ113" s="1015"/>
      <c r="CK113" s="1045"/>
      <c r="CL113" s="1046"/>
      <c r="CM113" s="1016" t="s">
        <v>446</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v>38437</v>
      </c>
      <c r="DH113" s="1059"/>
      <c r="DI113" s="1059"/>
      <c r="DJ113" s="1059"/>
      <c r="DK113" s="1060"/>
      <c r="DL113" s="1061" t="s">
        <v>387</v>
      </c>
      <c r="DM113" s="1059"/>
      <c r="DN113" s="1059"/>
      <c r="DO113" s="1059"/>
      <c r="DP113" s="1060"/>
      <c r="DQ113" s="1061" t="s">
        <v>434</v>
      </c>
      <c r="DR113" s="1059"/>
      <c r="DS113" s="1059"/>
      <c r="DT113" s="1059"/>
      <c r="DU113" s="1060"/>
      <c r="DV113" s="1062" t="s">
        <v>387</v>
      </c>
      <c r="DW113" s="1063"/>
      <c r="DX113" s="1063"/>
      <c r="DY113" s="1063"/>
      <c r="DZ113" s="1064"/>
    </row>
    <row r="114" spans="1:130" s="246" customFormat="1" ht="26.25" customHeight="1" x14ac:dyDescent="0.15">
      <c r="A114" s="1054"/>
      <c r="B114" s="1055"/>
      <c r="C114" s="1050" t="s">
        <v>447</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162292</v>
      </c>
      <c r="AB114" s="1059"/>
      <c r="AC114" s="1059"/>
      <c r="AD114" s="1059"/>
      <c r="AE114" s="1060"/>
      <c r="AF114" s="1061">
        <v>156656</v>
      </c>
      <c r="AG114" s="1059"/>
      <c r="AH114" s="1059"/>
      <c r="AI114" s="1059"/>
      <c r="AJ114" s="1060"/>
      <c r="AK114" s="1061">
        <v>179967</v>
      </c>
      <c r="AL114" s="1059"/>
      <c r="AM114" s="1059"/>
      <c r="AN114" s="1059"/>
      <c r="AO114" s="1060"/>
      <c r="AP114" s="1062">
        <v>1.3</v>
      </c>
      <c r="AQ114" s="1063"/>
      <c r="AR114" s="1063"/>
      <c r="AS114" s="1063"/>
      <c r="AT114" s="1064"/>
      <c r="AU114" s="1000"/>
      <c r="AV114" s="1001"/>
      <c r="AW114" s="1001"/>
      <c r="AX114" s="1001"/>
      <c r="AY114" s="1001"/>
      <c r="AZ114" s="1049" t="s">
        <v>448</v>
      </c>
      <c r="BA114" s="1050"/>
      <c r="BB114" s="1050"/>
      <c r="BC114" s="1050"/>
      <c r="BD114" s="1050"/>
      <c r="BE114" s="1050"/>
      <c r="BF114" s="1050"/>
      <c r="BG114" s="1050"/>
      <c r="BH114" s="1050"/>
      <c r="BI114" s="1050"/>
      <c r="BJ114" s="1050"/>
      <c r="BK114" s="1050"/>
      <c r="BL114" s="1050"/>
      <c r="BM114" s="1050"/>
      <c r="BN114" s="1050"/>
      <c r="BO114" s="1050"/>
      <c r="BP114" s="1051"/>
      <c r="BQ114" s="1019">
        <v>2759219</v>
      </c>
      <c r="BR114" s="1020"/>
      <c r="BS114" s="1020"/>
      <c r="BT114" s="1020"/>
      <c r="BU114" s="1020"/>
      <c r="BV114" s="1020">
        <v>2653782</v>
      </c>
      <c r="BW114" s="1020"/>
      <c r="BX114" s="1020"/>
      <c r="BY114" s="1020"/>
      <c r="BZ114" s="1020"/>
      <c r="CA114" s="1020">
        <v>2431930</v>
      </c>
      <c r="CB114" s="1020"/>
      <c r="CC114" s="1020"/>
      <c r="CD114" s="1020"/>
      <c r="CE114" s="1020"/>
      <c r="CF114" s="1014">
        <v>18.100000000000001</v>
      </c>
      <c r="CG114" s="1015"/>
      <c r="CH114" s="1015"/>
      <c r="CI114" s="1015"/>
      <c r="CJ114" s="1015"/>
      <c r="CK114" s="1045"/>
      <c r="CL114" s="1046"/>
      <c r="CM114" s="1016" t="s">
        <v>449</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127</v>
      </c>
      <c r="DH114" s="1059"/>
      <c r="DI114" s="1059"/>
      <c r="DJ114" s="1059"/>
      <c r="DK114" s="1060"/>
      <c r="DL114" s="1061" t="s">
        <v>127</v>
      </c>
      <c r="DM114" s="1059"/>
      <c r="DN114" s="1059"/>
      <c r="DO114" s="1059"/>
      <c r="DP114" s="1060"/>
      <c r="DQ114" s="1061" t="s">
        <v>387</v>
      </c>
      <c r="DR114" s="1059"/>
      <c r="DS114" s="1059"/>
      <c r="DT114" s="1059"/>
      <c r="DU114" s="1060"/>
      <c r="DV114" s="1062" t="s">
        <v>435</v>
      </c>
      <c r="DW114" s="1063"/>
      <c r="DX114" s="1063"/>
      <c r="DY114" s="1063"/>
      <c r="DZ114" s="1064"/>
    </row>
    <row r="115" spans="1:130" s="246" customFormat="1" ht="26.25" customHeight="1" x14ac:dyDescent="0.15">
      <c r="A115" s="1054"/>
      <c r="B115" s="1055"/>
      <c r="C115" s="1050" t="s">
        <v>450</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v>40431</v>
      </c>
      <c r="AB115" s="1034"/>
      <c r="AC115" s="1034"/>
      <c r="AD115" s="1034"/>
      <c r="AE115" s="1035"/>
      <c r="AF115" s="1036">
        <v>40850</v>
      </c>
      <c r="AG115" s="1034"/>
      <c r="AH115" s="1034"/>
      <c r="AI115" s="1034"/>
      <c r="AJ115" s="1035"/>
      <c r="AK115" s="1036">
        <v>1312</v>
      </c>
      <c r="AL115" s="1034"/>
      <c r="AM115" s="1034"/>
      <c r="AN115" s="1034"/>
      <c r="AO115" s="1035"/>
      <c r="AP115" s="1037">
        <v>0</v>
      </c>
      <c r="AQ115" s="1038"/>
      <c r="AR115" s="1038"/>
      <c r="AS115" s="1038"/>
      <c r="AT115" s="1039"/>
      <c r="AU115" s="1000"/>
      <c r="AV115" s="1001"/>
      <c r="AW115" s="1001"/>
      <c r="AX115" s="1001"/>
      <c r="AY115" s="1001"/>
      <c r="AZ115" s="1049" t="s">
        <v>451</v>
      </c>
      <c r="BA115" s="1050"/>
      <c r="BB115" s="1050"/>
      <c r="BC115" s="1050"/>
      <c r="BD115" s="1050"/>
      <c r="BE115" s="1050"/>
      <c r="BF115" s="1050"/>
      <c r="BG115" s="1050"/>
      <c r="BH115" s="1050"/>
      <c r="BI115" s="1050"/>
      <c r="BJ115" s="1050"/>
      <c r="BK115" s="1050"/>
      <c r="BL115" s="1050"/>
      <c r="BM115" s="1050"/>
      <c r="BN115" s="1050"/>
      <c r="BO115" s="1050"/>
      <c r="BP115" s="1051"/>
      <c r="BQ115" s="1019" t="s">
        <v>387</v>
      </c>
      <c r="BR115" s="1020"/>
      <c r="BS115" s="1020"/>
      <c r="BT115" s="1020"/>
      <c r="BU115" s="1020"/>
      <c r="BV115" s="1020" t="s">
        <v>434</v>
      </c>
      <c r="BW115" s="1020"/>
      <c r="BX115" s="1020"/>
      <c r="BY115" s="1020"/>
      <c r="BZ115" s="1020"/>
      <c r="CA115" s="1020" t="s">
        <v>127</v>
      </c>
      <c r="CB115" s="1020"/>
      <c r="CC115" s="1020"/>
      <c r="CD115" s="1020"/>
      <c r="CE115" s="1020"/>
      <c r="CF115" s="1014" t="s">
        <v>434</v>
      </c>
      <c r="CG115" s="1015"/>
      <c r="CH115" s="1015"/>
      <c r="CI115" s="1015"/>
      <c r="CJ115" s="1015"/>
      <c r="CK115" s="1045"/>
      <c r="CL115" s="1046"/>
      <c r="CM115" s="1049" t="s">
        <v>452</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127</v>
      </c>
      <c r="DH115" s="1059"/>
      <c r="DI115" s="1059"/>
      <c r="DJ115" s="1059"/>
      <c r="DK115" s="1060"/>
      <c r="DL115" s="1061" t="s">
        <v>434</v>
      </c>
      <c r="DM115" s="1059"/>
      <c r="DN115" s="1059"/>
      <c r="DO115" s="1059"/>
      <c r="DP115" s="1060"/>
      <c r="DQ115" s="1061" t="s">
        <v>434</v>
      </c>
      <c r="DR115" s="1059"/>
      <c r="DS115" s="1059"/>
      <c r="DT115" s="1059"/>
      <c r="DU115" s="1060"/>
      <c r="DV115" s="1062" t="s">
        <v>441</v>
      </c>
      <c r="DW115" s="1063"/>
      <c r="DX115" s="1063"/>
      <c r="DY115" s="1063"/>
      <c r="DZ115" s="1064"/>
    </row>
    <row r="116" spans="1:130" s="246" customFormat="1" ht="26.25" customHeight="1" x14ac:dyDescent="0.15">
      <c r="A116" s="1056"/>
      <c r="B116" s="1057"/>
      <c r="C116" s="1065" t="s">
        <v>453</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v>559</v>
      </c>
      <c r="AB116" s="1059"/>
      <c r="AC116" s="1059"/>
      <c r="AD116" s="1059"/>
      <c r="AE116" s="1060"/>
      <c r="AF116" s="1061">
        <v>693</v>
      </c>
      <c r="AG116" s="1059"/>
      <c r="AH116" s="1059"/>
      <c r="AI116" s="1059"/>
      <c r="AJ116" s="1060"/>
      <c r="AK116" s="1061">
        <v>82</v>
      </c>
      <c r="AL116" s="1059"/>
      <c r="AM116" s="1059"/>
      <c r="AN116" s="1059"/>
      <c r="AO116" s="1060"/>
      <c r="AP116" s="1062">
        <v>0</v>
      </c>
      <c r="AQ116" s="1063"/>
      <c r="AR116" s="1063"/>
      <c r="AS116" s="1063"/>
      <c r="AT116" s="1064"/>
      <c r="AU116" s="1000"/>
      <c r="AV116" s="1001"/>
      <c r="AW116" s="1001"/>
      <c r="AX116" s="1001"/>
      <c r="AY116" s="1001"/>
      <c r="AZ116" s="1067" t="s">
        <v>454</v>
      </c>
      <c r="BA116" s="1068"/>
      <c r="BB116" s="1068"/>
      <c r="BC116" s="1068"/>
      <c r="BD116" s="1068"/>
      <c r="BE116" s="1068"/>
      <c r="BF116" s="1068"/>
      <c r="BG116" s="1068"/>
      <c r="BH116" s="1068"/>
      <c r="BI116" s="1068"/>
      <c r="BJ116" s="1068"/>
      <c r="BK116" s="1068"/>
      <c r="BL116" s="1068"/>
      <c r="BM116" s="1068"/>
      <c r="BN116" s="1068"/>
      <c r="BO116" s="1068"/>
      <c r="BP116" s="1069"/>
      <c r="BQ116" s="1019" t="s">
        <v>387</v>
      </c>
      <c r="BR116" s="1020"/>
      <c r="BS116" s="1020"/>
      <c r="BT116" s="1020"/>
      <c r="BU116" s="1020"/>
      <c r="BV116" s="1020" t="s">
        <v>434</v>
      </c>
      <c r="BW116" s="1020"/>
      <c r="BX116" s="1020"/>
      <c r="BY116" s="1020"/>
      <c r="BZ116" s="1020"/>
      <c r="CA116" s="1020" t="s">
        <v>434</v>
      </c>
      <c r="CB116" s="1020"/>
      <c r="CC116" s="1020"/>
      <c r="CD116" s="1020"/>
      <c r="CE116" s="1020"/>
      <c r="CF116" s="1014" t="s">
        <v>127</v>
      </c>
      <c r="CG116" s="1015"/>
      <c r="CH116" s="1015"/>
      <c r="CI116" s="1015"/>
      <c r="CJ116" s="1015"/>
      <c r="CK116" s="1045"/>
      <c r="CL116" s="1046"/>
      <c r="CM116" s="1016" t="s">
        <v>455</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434</v>
      </c>
      <c r="DH116" s="1059"/>
      <c r="DI116" s="1059"/>
      <c r="DJ116" s="1059"/>
      <c r="DK116" s="1060"/>
      <c r="DL116" s="1061" t="s">
        <v>127</v>
      </c>
      <c r="DM116" s="1059"/>
      <c r="DN116" s="1059"/>
      <c r="DO116" s="1059"/>
      <c r="DP116" s="1060"/>
      <c r="DQ116" s="1061" t="s">
        <v>434</v>
      </c>
      <c r="DR116" s="1059"/>
      <c r="DS116" s="1059"/>
      <c r="DT116" s="1059"/>
      <c r="DU116" s="1060"/>
      <c r="DV116" s="1062" t="s">
        <v>387</v>
      </c>
      <c r="DW116" s="1063"/>
      <c r="DX116" s="1063"/>
      <c r="DY116" s="1063"/>
      <c r="DZ116" s="1064"/>
    </row>
    <row r="117" spans="1:130" s="246" customFormat="1" ht="26.25" customHeight="1" x14ac:dyDescent="0.15">
      <c r="A117" s="1004" t="s">
        <v>184</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456</v>
      </c>
      <c r="Z117" s="986"/>
      <c r="AA117" s="1076">
        <v>4995610</v>
      </c>
      <c r="AB117" s="1077"/>
      <c r="AC117" s="1077"/>
      <c r="AD117" s="1077"/>
      <c r="AE117" s="1078"/>
      <c r="AF117" s="1079">
        <v>5156532</v>
      </c>
      <c r="AG117" s="1077"/>
      <c r="AH117" s="1077"/>
      <c r="AI117" s="1077"/>
      <c r="AJ117" s="1078"/>
      <c r="AK117" s="1079">
        <v>4945348</v>
      </c>
      <c r="AL117" s="1077"/>
      <c r="AM117" s="1077"/>
      <c r="AN117" s="1077"/>
      <c r="AO117" s="1078"/>
      <c r="AP117" s="1080"/>
      <c r="AQ117" s="1081"/>
      <c r="AR117" s="1081"/>
      <c r="AS117" s="1081"/>
      <c r="AT117" s="1082"/>
      <c r="AU117" s="1000"/>
      <c r="AV117" s="1001"/>
      <c r="AW117" s="1001"/>
      <c r="AX117" s="1001"/>
      <c r="AY117" s="1001"/>
      <c r="AZ117" s="1067" t="s">
        <v>457</v>
      </c>
      <c r="BA117" s="1068"/>
      <c r="BB117" s="1068"/>
      <c r="BC117" s="1068"/>
      <c r="BD117" s="1068"/>
      <c r="BE117" s="1068"/>
      <c r="BF117" s="1068"/>
      <c r="BG117" s="1068"/>
      <c r="BH117" s="1068"/>
      <c r="BI117" s="1068"/>
      <c r="BJ117" s="1068"/>
      <c r="BK117" s="1068"/>
      <c r="BL117" s="1068"/>
      <c r="BM117" s="1068"/>
      <c r="BN117" s="1068"/>
      <c r="BO117" s="1068"/>
      <c r="BP117" s="1069"/>
      <c r="BQ117" s="1019" t="s">
        <v>434</v>
      </c>
      <c r="BR117" s="1020"/>
      <c r="BS117" s="1020"/>
      <c r="BT117" s="1020"/>
      <c r="BU117" s="1020"/>
      <c r="BV117" s="1020" t="s">
        <v>127</v>
      </c>
      <c r="BW117" s="1020"/>
      <c r="BX117" s="1020"/>
      <c r="BY117" s="1020"/>
      <c r="BZ117" s="1020"/>
      <c r="CA117" s="1020" t="s">
        <v>127</v>
      </c>
      <c r="CB117" s="1020"/>
      <c r="CC117" s="1020"/>
      <c r="CD117" s="1020"/>
      <c r="CE117" s="1020"/>
      <c r="CF117" s="1014" t="s">
        <v>435</v>
      </c>
      <c r="CG117" s="1015"/>
      <c r="CH117" s="1015"/>
      <c r="CI117" s="1015"/>
      <c r="CJ117" s="1015"/>
      <c r="CK117" s="1045"/>
      <c r="CL117" s="1046"/>
      <c r="CM117" s="1016" t="s">
        <v>458</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434</v>
      </c>
      <c r="DH117" s="1059"/>
      <c r="DI117" s="1059"/>
      <c r="DJ117" s="1059"/>
      <c r="DK117" s="1060"/>
      <c r="DL117" s="1061" t="s">
        <v>127</v>
      </c>
      <c r="DM117" s="1059"/>
      <c r="DN117" s="1059"/>
      <c r="DO117" s="1059"/>
      <c r="DP117" s="1060"/>
      <c r="DQ117" s="1061" t="s">
        <v>127</v>
      </c>
      <c r="DR117" s="1059"/>
      <c r="DS117" s="1059"/>
      <c r="DT117" s="1059"/>
      <c r="DU117" s="1060"/>
      <c r="DV117" s="1062" t="s">
        <v>434</v>
      </c>
      <c r="DW117" s="1063"/>
      <c r="DX117" s="1063"/>
      <c r="DY117" s="1063"/>
      <c r="DZ117" s="1064"/>
    </row>
    <row r="118" spans="1:130" s="246" customFormat="1" ht="26.25" customHeight="1" x14ac:dyDescent="0.15">
      <c r="A118" s="1004" t="s">
        <v>429</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427</v>
      </c>
      <c r="AB118" s="985"/>
      <c r="AC118" s="985"/>
      <c r="AD118" s="985"/>
      <c r="AE118" s="986"/>
      <c r="AF118" s="984" t="s">
        <v>302</v>
      </c>
      <c r="AG118" s="985"/>
      <c r="AH118" s="985"/>
      <c r="AI118" s="985"/>
      <c r="AJ118" s="986"/>
      <c r="AK118" s="984" t="s">
        <v>301</v>
      </c>
      <c r="AL118" s="985"/>
      <c r="AM118" s="985"/>
      <c r="AN118" s="985"/>
      <c r="AO118" s="986"/>
      <c r="AP118" s="1071" t="s">
        <v>428</v>
      </c>
      <c r="AQ118" s="1072"/>
      <c r="AR118" s="1072"/>
      <c r="AS118" s="1072"/>
      <c r="AT118" s="1073"/>
      <c r="AU118" s="1000"/>
      <c r="AV118" s="1001"/>
      <c r="AW118" s="1001"/>
      <c r="AX118" s="1001"/>
      <c r="AY118" s="1001"/>
      <c r="AZ118" s="1074" t="s">
        <v>459</v>
      </c>
      <c r="BA118" s="1065"/>
      <c r="BB118" s="1065"/>
      <c r="BC118" s="1065"/>
      <c r="BD118" s="1065"/>
      <c r="BE118" s="1065"/>
      <c r="BF118" s="1065"/>
      <c r="BG118" s="1065"/>
      <c r="BH118" s="1065"/>
      <c r="BI118" s="1065"/>
      <c r="BJ118" s="1065"/>
      <c r="BK118" s="1065"/>
      <c r="BL118" s="1065"/>
      <c r="BM118" s="1065"/>
      <c r="BN118" s="1065"/>
      <c r="BO118" s="1065"/>
      <c r="BP118" s="1066"/>
      <c r="BQ118" s="1097" t="s">
        <v>434</v>
      </c>
      <c r="BR118" s="1098"/>
      <c r="BS118" s="1098"/>
      <c r="BT118" s="1098"/>
      <c r="BU118" s="1098"/>
      <c r="BV118" s="1098" t="s">
        <v>434</v>
      </c>
      <c r="BW118" s="1098"/>
      <c r="BX118" s="1098"/>
      <c r="BY118" s="1098"/>
      <c r="BZ118" s="1098"/>
      <c r="CA118" s="1098" t="s">
        <v>127</v>
      </c>
      <c r="CB118" s="1098"/>
      <c r="CC118" s="1098"/>
      <c r="CD118" s="1098"/>
      <c r="CE118" s="1098"/>
      <c r="CF118" s="1014" t="s">
        <v>127</v>
      </c>
      <c r="CG118" s="1015"/>
      <c r="CH118" s="1015"/>
      <c r="CI118" s="1015"/>
      <c r="CJ118" s="1015"/>
      <c r="CK118" s="1045"/>
      <c r="CL118" s="1046"/>
      <c r="CM118" s="1016" t="s">
        <v>460</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434</v>
      </c>
      <c r="DH118" s="1059"/>
      <c r="DI118" s="1059"/>
      <c r="DJ118" s="1059"/>
      <c r="DK118" s="1060"/>
      <c r="DL118" s="1061" t="s">
        <v>127</v>
      </c>
      <c r="DM118" s="1059"/>
      <c r="DN118" s="1059"/>
      <c r="DO118" s="1059"/>
      <c r="DP118" s="1060"/>
      <c r="DQ118" s="1061" t="s">
        <v>387</v>
      </c>
      <c r="DR118" s="1059"/>
      <c r="DS118" s="1059"/>
      <c r="DT118" s="1059"/>
      <c r="DU118" s="1060"/>
      <c r="DV118" s="1062" t="s">
        <v>435</v>
      </c>
      <c r="DW118" s="1063"/>
      <c r="DX118" s="1063"/>
      <c r="DY118" s="1063"/>
      <c r="DZ118" s="1064"/>
    </row>
    <row r="119" spans="1:130" s="246" customFormat="1" ht="26.25" customHeight="1" x14ac:dyDescent="0.15">
      <c r="A119" s="1160" t="s">
        <v>432</v>
      </c>
      <c r="B119" s="1044"/>
      <c r="C119" s="1023" t="s">
        <v>433</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435</v>
      </c>
      <c r="AB119" s="992"/>
      <c r="AC119" s="992"/>
      <c r="AD119" s="992"/>
      <c r="AE119" s="993"/>
      <c r="AF119" s="994" t="s">
        <v>127</v>
      </c>
      <c r="AG119" s="992"/>
      <c r="AH119" s="992"/>
      <c r="AI119" s="992"/>
      <c r="AJ119" s="993"/>
      <c r="AK119" s="994" t="s">
        <v>434</v>
      </c>
      <c r="AL119" s="992"/>
      <c r="AM119" s="992"/>
      <c r="AN119" s="992"/>
      <c r="AO119" s="993"/>
      <c r="AP119" s="995" t="s">
        <v>127</v>
      </c>
      <c r="AQ119" s="996"/>
      <c r="AR119" s="996"/>
      <c r="AS119" s="996"/>
      <c r="AT119" s="997"/>
      <c r="AU119" s="1002"/>
      <c r="AV119" s="1003"/>
      <c r="AW119" s="1003"/>
      <c r="AX119" s="1003"/>
      <c r="AY119" s="1003"/>
      <c r="AZ119" s="277" t="s">
        <v>184</v>
      </c>
      <c r="BA119" s="277"/>
      <c r="BB119" s="277"/>
      <c r="BC119" s="277"/>
      <c r="BD119" s="277"/>
      <c r="BE119" s="277"/>
      <c r="BF119" s="277"/>
      <c r="BG119" s="277"/>
      <c r="BH119" s="277"/>
      <c r="BI119" s="277"/>
      <c r="BJ119" s="277"/>
      <c r="BK119" s="277"/>
      <c r="BL119" s="277"/>
      <c r="BM119" s="277"/>
      <c r="BN119" s="277"/>
      <c r="BO119" s="1075" t="s">
        <v>461</v>
      </c>
      <c r="BP119" s="1106"/>
      <c r="BQ119" s="1097">
        <v>62113323</v>
      </c>
      <c r="BR119" s="1098"/>
      <c r="BS119" s="1098"/>
      <c r="BT119" s="1098"/>
      <c r="BU119" s="1098"/>
      <c r="BV119" s="1098">
        <v>63643839</v>
      </c>
      <c r="BW119" s="1098"/>
      <c r="BX119" s="1098"/>
      <c r="BY119" s="1098"/>
      <c r="BZ119" s="1098"/>
      <c r="CA119" s="1098">
        <v>61997050</v>
      </c>
      <c r="CB119" s="1098"/>
      <c r="CC119" s="1098"/>
      <c r="CD119" s="1098"/>
      <c r="CE119" s="1098"/>
      <c r="CF119" s="1099"/>
      <c r="CG119" s="1100"/>
      <c r="CH119" s="1100"/>
      <c r="CI119" s="1100"/>
      <c r="CJ119" s="1101"/>
      <c r="CK119" s="1047"/>
      <c r="CL119" s="1048"/>
      <c r="CM119" s="1102" t="s">
        <v>462</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v>208</v>
      </c>
      <c r="DH119" s="1084"/>
      <c r="DI119" s="1084"/>
      <c r="DJ119" s="1084"/>
      <c r="DK119" s="1085"/>
      <c r="DL119" s="1083">
        <v>145</v>
      </c>
      <c r="DM119" s="1084"/>
      <c r="DN119" s="1084"/>
      <c r="DO119" s="1084"/>
      <c r="DP119" s="1085"/>
      <c r="DQ119" s="1083">
        <v>82</v>
      </c>
      <c r="DR119" s="1084"/>
      <c r="DS119" s="1084"/>
      <c r="DT119" s="1084"/>
      <c r="DU119" s="1085"/>
      <c r="DV119" s="1086">
        <v>0</v>
      </c>
      <c r="DW119" s="1087"/>
      <c r="DX119" s="1087"/>
      <c r="DY119" s="1087"/>
      <c r="DZ119" s="1088"/>
    </row>
    <row r="120" spans="1:130" s="246" customFormat="1" ht="26.25" customHeight="1" x14ac:dyDescent="0.15">
      <c r="A120" s="1161"/>
      <c r="B120" s="1046"/>
      <c r="C120" s="1016" t="s">
        <v>438</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434</v>
      </c>
      <c r="AB120" s="1059"/>
      <c r="AC120" s="1059"/>
      <c r="AD120" s="1059"/>
      <c r="AE120" s="1060"/>
      <c r="AF120" s="1061" t="s">
        <v>127</v>
      </c>
      <c r="AG120" s="1059"/>
      <c r="AH120" s="1059"/>
      <c r="AI120" s="1059"/>
      <c r="AJ120" s="1060"/>
      <c r="AK120" s="1061" t="s">
        <v>127</v>
      </c>
      <c r="AL120" s="1059"/>
      <c r="AM120" s="1059"/>
      <c r="AN120" s="1059"/>
      <c r="AO120" s="1060"/>
      <c r="AP120" s="1062" t="s">
        <v>127</v>
      </c>
      <c r="AQ120" s="1063"/>
      <c r="AR120" s="1063"/>
      <c r="AS120" s="1063"/>
      <c r="AT120" s="1064"/>
      <c r="AU120" s="1089" t="s">
        <v>463</v>
      </c>
      <c r="AV120" s="1090"/>
      <c r="AW120" s="1090"/>
      <c r="AX120" s="1090"/>
      <c r="AY120" s="1091"/>
      <c r="AZ120" s="1040" t="s">
        <v>464</v>
      </c>
      <c r="BA120" s="989"/>
      <c r="BB120" s="989"/>
      <c r="BC120" s="989"/>
      <c r="BD120" s="989"/>
      <c r="BE120" s="989"/>
      <c r="BF120" s="989"/>
      <c r="BG120" s="989"/>
      <c r="BH120" s="989"/>
      <c r="BI120" s="989"/>
      <c r="BJ120" s="989"/>
      <c r="BK120" s="989"/>
      <c r="BL120" s="989"/>
      <c r="BM120" s="989"/>
      <c r="BN120" s="989"/>
      <c r="BO120" s="989"/>
      <c r="BP120" s="990"/>
      <c r="BQ120" s="1026">
        <v>1274957</v>
      </c>
      <c r="BR120" s="1027"/>
      <c r="BS120" s="1027"/>
      <c r="BT120" s="1027"/>
      <c r="BU120" s="1027"/>
      <c r="BV120" s="1027">
        <v>1299858</v>
      </c>
      <c r="BW120" s="1027"/>
      <c r="BX120" s="1027"/>
      <c r="BY120" s="1027"/>
      <c r="BZ120" s="1027"/>
      <c r="CA120" s="1027">
        <v>1338023</v>
      </c>
      <c r="CB120" s="1027"/>
      <c r="CC120" s="1027"/>
      <c r="CD120" s="1027"/>
      <c r="CE120" s="1027"/>
      <c r="CF120" s="1041">
        <v>10</v>
      </c>
      <c r="CG120" s="1042"/>
      <c r="CH120" s="1042"/>
      <c r="CI120" s="1042"/>
      <c r="CJ120" s="1042"/>
      <c r="CK120" s="1107" t="s">
        <v>465</v>
      </c>
      <c r="CL120" s="1108"/>
      <c r="CM120" s="1108"/>
      <c r="CN120" s="1108"/>
      <c r="CO120" s="1109"/>
      <c r="CP120" s="1115" t="s">
        <v>466</v>
      </c>
      <c r="CQ120" s="1116"/>
      <c r="CR120" s="1116"/>
      <c r="CS120" s="1116"/>
      <c r="CT120" s="1116"/>
      <c r="CU120" s="1116"/>
      <c r="CV120" s="1116"/>
      <c r="CW120" s="1116"/>
      <c r="CX120" s="1116"/>
      <c r="CY120" s="1116"/>
      <c r="CZ120" s="1116"/>
      <c r="DA120" s="1116"/>
      <c r="DB120" s="1116"/>
      <c r="DC120" s="1116"/>
      <c r="DD120" s="1116"/>
      <c r="DE120" s="1116"/>
      <c r="DF120" s="1117"/>
      <c r="DG120" s="1026">
        <v>4622792</v>
      </c>
      <c r="DH120" s="1027"/>
      <c r="DI120" s="1027"/>
      <c r="DJ120" s="1027"/>
      <c r="DK120" s="1027"/>
      <c r="DL120" s="1027">
        <v>3322067</v>
      </c>
      <c r="DM120" s="1027"/>
      <c r="DN120" s="1027"/>
      <c r="DO120" s="1027"/>
      <c r="DP120" s="1027"/>
      <c r="DQ120" s="1027">
        <v>3508325</v>
      </c>
      <c r="DR120" s="1027"/>
      <c r="DS120" s="1027"/>
      <c r="DT120" s="1027"/>
      <c r="DU120" s="1027"/>
      <c r="DV120" s="1028">
        <v>26.1</v>
      </c>
      <c r="DW120" s="1028"/>
      <c r="DX120" s="1028"/>
      <c r="DY120" s="1028"/>
      <c r="DZ120" s="1029"/>
    </row>
    <row r="121" spans="1:130" s="246" customFormat="1" ht="26.25" customHeight="1" x14ac:dyDescent="0.15">
      <c r="A121" s="1161"/>
      <c r="B121" s="1046"/>
      <c r="C121" s="1067" t="s">
        <v>467</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v>39702</v>
      </c>
      <c r="AB121" s="1059"/>
      <c r="AC121" s="1059"/>
      <c r="AD121" s="1059"/>
      <c r="AE121" s="1060"/>
      <c r="AF121" s="1061">
        <v>39531</v>
      </c>
      <c r="AG121" s="1059"/>
      <c r="AH121" s="1059"/>
      <c r="AI121" s="1059"/>
      <c r="AJ121" s="1060"/>
      <c r="AK121" s="1061">
        <v>1095</v>
      </c>
      <c r="AL121" s="1059"/>
      <c r="AM121" s="1059"/>
      <c r="AN121" s="1059"/>
      <c r="AO121" s="1060"/>
      <c r="AP121" s="1062">
        <v>0</v>
      </c>
      <c r="AQ121" s="1063"/>
      <c r="AR121" s="1063"/>
      <c r="AS121" s="1063"/>
      <c r="AT121" s="1064"/>
      <c r="AU121" s="1092"/>
      <c r="AV121" s="1093"/>
      <c r="AW121" s="1093"/>
      <c r="AX121" s="1093"/>
      <c r="AY121" s="1094"/>
      <c r="AZ121" s="1049" t="s">
        <v>468</v>
      </c>
      <c r="BA121" s="1050"/>
      <c r="BB121" s="1050"/>
      <c r="BC121" s="1050"/>
      <c r="BD121" s="1050"/>
      <c r="BE121" s="1050"/>
      <c r="BF121" s="1050"/>
      <c r="BG121" s="1050"/>
      <c r="BH121" s="1050"/>
      <c r="BI121" s="1050"/>
      <c r="BJ121" s="1050"/>
      <c r="BK121" s="1050"/>
      <c r="BL121" s="1050"/>
      <c r="BM121" s="1050"/>
      <c r="BN121" s="1050"/>
      <c r="BO121" s="1050"/>
      <c r="BP121" s="1051"/>
      <c r="BQ121" s="1019">
        <v>2619293</v>
      </c>
      <c r="BR121" s="1020"/>
      <c r="BS121" s="1020"/>
      <c r="BT121" s="1020"/>
      <c r="BU121" s="1020"/>
      <c r="BV121" s="1020">
        <v>2673576</v>
      </c>
      <c r="BW121" s="1020"/>
      <c r="BX121" s="1020"/>
      <c r="BY121" s="1020"/>
      <c r="BZ121" s="1020"/>
      <c r="CA121" s="1020">
        <v>2654884</v>
      </c>
      <c r="CB121" s="1020"/>
      <c r="CC121" s="1020"/>
      <c r="CD121" s="1020"/>
      <c r="CE121" s="1020"/>
      <c r="CF121" s="1014">
        <v>19.7</v>
      </c>
      <c r="CG121" s="1015"/>
      <c r="CH121" s="1015"/>
      <c r="CI121" s="1015"/>
      <c r="CJ121" s="1015"/>
      <c r="CK121" s="1110"/>
      <c r="CL121" s="1111"/>
      <c r="CM121" s="1111"/>
      <c r="CN121" s="1111"/>
      <c r="CO121" s="1112"/>
      <c r="CP121" s="1120" t="s">
        <v>469</v>
      </c>
      <c r="CQ121" s="1121"/>
      <c r="CR121" s="1121"/>
      <c r="CS121" s="1121"/>
      <c r="CT121" s="1121"/>
      <c r="CU121" s="1121"/>
      <c r="CV121" s="1121"/>
      <c r="CW121" s="1121"/>
      <c r="CX121" s="1121"/>
      <c r="CY121" s="1121"/>
      <c r="CZ121" s="1121"/>
      <c r="DA121" s="1121"/>
      <c r="DB121" s="1121"/>
      <c r="DC121" s="1121"/>
      <c r="DD121" s="1121"/>
      <c r="DE121" s="1121"/>
      <c r="DF121" s="1122"/>
      <c r="DG121" s="1019" t="s">
        <v>127</v>
      </c>
      <c r="DH121" s="1020"/>
      <c r="DI121" s="1020"/>
      <c r="DJ121" s="1020"/>
      <c r="DK121" s="1020"/>
      <c r="DL121" s="1020" t="s">
        <v>127</v>
      </c>
      <c r="DM121" s="1020"/>
      <c r="DN121" s="1020"/>
      <c r="DO121" s="1020"/>
      <c r="DP121" s="1020"/>
      <c r="DQ121" s="1020" t="s">
        <v>127</v>
      </c>
      <c r="DR121" s="1020"/>
      <c r="DS121" s="1020"/>
      <c r="DT121" s="1020"/>
      <c r="DU121" s="1020"/>
      <c r="DV121" s="1021" t="s">
        <v>127</v>
      </c>
      <c r="DW121" s="1021"/>
      <c r="DX121" s="1021"/>
      <c r="DY121" s="1021"/>
      <c r="DZ121" s="1022"/>
    </row>
    <row r="122" spans="1:130" s="246" customFormat="1" ht="26.25" customHeight="1" x14ac:dyDescent="0.15">
      <c r="A122" s="1161"/>
      <c r="B122" s="1046"/>
      <c r="C122" s="1016" t="s">
        <v>449</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434</v>
      </c>
      <c r="AB122" s="1059"/>
      <c r="AC122" s="1059"/>
      <c r="AD122" s="1059"/>
      <c r="AE122" s="1060"/>
      <c r="AF122" s="1061" t="s">
        <v>387</v>
      </c>
      <c r="AG122" s="1059"/>
      <c r="AH122" s="1059"/>
      <c r="AI122" s="1059"/>
      <c r="AJ122" s="1060"/>
      <c r="AK122" s="1061" t="s">
        <v>387</v>
      </c>
      <c r="AL122" s="1059"/>
      <c r="AM122" s="1059"/>
      <c r="AN122" s="1059"/>
      <c r="AO122" s="1060"/>
      <c r="AP122" s="1062" t="s">
        <v>434</v>
      </c>
      <c r="AQ122" s="1063"/>
      <c r="AR122" s="1063"/>
      <c r="AS122" s="1063"/>
      <c r="AT122" s="1064"/>
      <c r="AU122" s="1092"/>
      <c r="AV122" s="1093"/>
      <c r="AW122" s="1093"/>
      <c r="AX122" s="1093"/>
      <c r="AY122" s="1094"/>
      <c r="AZ122" s="1074" t="s">
        <v>470</v>
      </c>
      <c r="BA122" s="1065"/>
      <c r="BB122" s="1065"/>
      <c r="BC122" s="1065"/>
      <c r="BD122" s="1065"/>
      <c r="BE122" s="1065"/>
      <c r="BF122" s="1065"/>
      <c r="BG122" s="1065"/>
      <c r="BH122" s="1065"/>
      <c r="BI122" s="1065"/>
      <c r="BJ122" s="1065"/>
      <c r="BK122" s="1065"/>
      <c r="BL122" s="1065"/>
      <c r="BM122" s="1065"/>
      <c r="BN122" s="1065"/>
      <c r="BO122" s="1065"/>
      <c r="BP122" s="1066"/>
      <c r="BQ122" s="1097">
        <v>38713454</v>
      </c>
      <c r="BR122" s="1098"/>
      <c r="BS122" s="1098"/>
      <c r="BT122" s="1098"/>
      <c r="BU122" s="1098"/>
      <c r="BV122" s="1098">
        <v>40939422</v>
      </c>
      <c r="BW122" s="1098"/>
      <c r="BX122" s="1098"/>
      <c r="BY122" s="1098"/>
      <c r="BZ122" s="1098"/>
      <c r="CA122" s="1098">
        <v>40665225</v>
      </c>
      <c r="CB122" s="1098"/>
      <c r="CC122" s="1098"/>
      <c r="CD122" s="1098"/>
      <c r="CE122" s="1098"/>
      <c r="CF122" s="1118">
        <v>302.39999999999998</v>
      </c>
      <c r="CG122" s="1119"/>
      <c r="CH122" s="1119"/>
      <c r="CI122" s="1119"/>
      <c r="CJ122" s="1119"/>
      <c r="CK122" s="1110"/>
      <c r="CL122" s="1111"/>
      <c r="CM122" s="1111"/>
      <c r="CN122" s="1111"/>
      <c r="CO122" s="1112"/>
      <c r="CP122" s="1120" t="s">
        <v>402</v>
      </c>
      <c r="CQ122" s="1121"/>
      <c r="CR122" s="1121"/>
      <c r="CS122" s="1121"/>
      <c r="CT122" s="1121"/>
      <c r="CU122" s="1121"/>
      <c r="CV122" s="1121"/>
      <c r="CW122" s="1121"/>
      <c r="CX122" s="1121"/>
      <c r="CY122" s="1121"/>
      <c r="CZ122" s="1121"/>
      <c r="DA122" s="1121"/>
      <c r="DB122" s="1121"/>
      <c r="DC122" s="1121"/>
      <c r="DD122" s="1121"/>
      <c r="DE122" s="1121"/>
      <c r="DF122" s="1122"/>
      <c r="DG122" s="1019" t="s">
        <v>441</v>
      </c>
      <c r="DH122" s="1020"/>
      <c r="DI122" s="1020"/>
      <c r="DJ122" s="1020"/>
      <c r="DK122" s="1020"/>
      <c r="DL122" s="1020" t="s">
        <v>471</v>
      </c>
      <c r="DM122" s="1020"/>
      <c r="DN122" s="1020"/>
      <c r="DO122" s="1020"/>
      <c r="DP122" s="1020"/>
      <c r="DQ122" s="1020" t="s">
        <v>127</v>
      </c>
      <c r="DR122" s="1020"/>
      <c r="DS122" s="1020"/>
      <c r="DT122" s="1020"/>
      <c r="DU122" s="1020"/>
      <c r="DV122" s="1021" t="s">
        <v>127</v>
      </c>
      <c r="DW122" s="1021"/>
      <c r="DX122" s="1021"/>
      <c r="DY122" s="1021"/>
      <c r="DZ122" s="1022"/>
    </row>
    <row r="123" spans="1:130" s="246" customFormat="1" ht="26.25" customHeight="1" x14ac:dyDescent="0.15">
      <c r="A123" s="1161"/>
      <c r="B123" s="1046"/>
      <c r="C123" s="1016" t="s">
        <v>455</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471</v>
      </c>
      <c r="AB123" s="1059"/>
      <c r="AC123" s="1059"/>
      <c r="AD123" s="1059"/>
      <c r="AE123" s="1060"/>
      <c r="AF123" s="1061" t="s">
        <v>441</v>
      </c>
      <c r="AG123" s="1059"/>
      <c r="AH123" s="1059"/>
      <c r="AI123" s="1059"/>
      <c r="AJ123" s="1060"/>
      <c r="AK123" s="1061" t="s">
        <v>127</v>
      </c>
      <c r="AL123" s="1059"/>
      <c r="AM123" s="1059"/>
      <c r="AN123" s="1059"/>
      <c r="AO123" s="1060"/>
      <c r="AP123" s="1062" t="s">
        <v>127</v>
      </c>
      <c r="AQ123" s="1063"/>
      <c r="AR123" s="1063"/>
      <c r="AS123" s="1063"/>
      <c r="AT123" s="1064"/>
      <c r="AU123" s="1095"/>
      <c r="AV123" s="1096"/>
      <c r="AW123" s="1096"/>
      <c r="AX123" s="1096"/>
      <c r="AY123" s="1096"/>
      <c r="AZ123" s="277" t="s">
        <v>184</v>
      </c>
      <c r="BA123" s="277"/>
      <c r="BB123" s="277"/>
      <c r="BC123" s="277"/>
      <c r="BD123" s="277"/>
      <c r="BE123" s="277"/>
      <c r="BF123" s="277"/>
      <c r="BG123" s="277"/>
      <c r="BH123" s="277"/>
      <c r="BI123" s="277"/>
      <c r="BJ123" s="277"/>
      <c r="BK123" s="277"/>
      <c r="BL123" s="277"/>
      <c r="BM123" s="277"/>
      <c r="BN123" s="277"/>
      <c r="BO123" s="1075" t="s">
        <v>472</v>
      </c>
      <c r="BP123" s="1106"/>
      <c r="BQ123" s="1167">
        <v>42607704</v>
      </c>
      <c r="BR123" s="1132"/>
      <c r="BS123" s="1132"/>
      <c r="BT123" s="1132"/>
      <c r="BU123" s="1132"/>
      <c r="BV123" s="1132">
        <v>44912856</v>
      </c>
      <c r="BW123" s="1132"/>
      <c r="BX123" s="1132"/>
      <c r="BY123" s="1132"/>
      <c r="BZ123" s="1132"/>
      <c r="CA123" s="1132">
        <v>44658132</v>
      </c>
      <c r="CB123" s="1132"/>
      <c r="CC123" s="1132"/>
      <c r="CD123" s="1132"/>
      <c r="CE123" s="1132"/>
      <c r="CF123" s="1099"/>
      <c r="CG123" s="1100"/>
      <c r="CH123" s="1100"/>
      <c r="CI123" s="1100"/>
      <c r="CJ123" s="1101"/>
      <c r="CK123" s="1110"/>
      <c r="CL123" s="1111"/>
      <c r="CM123" s="1111"/>
      <c r="CN123" s="1111"/>
      <c r="CO123" s="1112"/>
      <c r="CP123" s="1120" t="s">
        <v>473</v>
      </c>
      <c r="CQ123" s="1121"/>
      <c r="CR123" s="1121"/>
      <c r="CS123" s="1121"/>
      <c r="CT123" s="1121"/>
      <c r="CU123" s="1121"/>
      <c r="CV123" s="1121"/>
      <c r="CW123" s="1121"/>
      <c r="CX123" s="1121"/>
      <c r="CY123" s="1121"/>
      <c r="CZ123" s="1121"/>
      <c r="DA123" s="1121"/>
      <c r="DB123" s="1121"/>
      <c r="DC123" s="1121"/>
      <c r="DD123" s="1121"/>
      <c r="DE123" s="1121"/>
      <c r="DF123" s="1122"/>
      <c r="DG123" s="1058">
        <v>250862</v>
      </c>
      <c r="DH123" s="1059"/>
      <c r="DI123" s="1059"/>
      <c r="DJ123" s="1059"/>
      <c r="DK123" s="1060"/>
      <c r="DL123" s="1061">
        <v>74498</v>
      </c>
      <c r="DM123" s="1059"/>
      <c r="DN123" s="1059"/>
      <c r="DO123" s="1059"/>
      <c r="DP123" s="1060"/>
      <c r="DQ123" s="1061" t="s">
        <v>471</v>
      </c>
      <c r="DR123" s="1059"/>
      <c r="DS123" s="1059"/>
      <c r="DT123" s="1059"/>
      <c r="DU123" s="1060"/>
      <c r="DV123" s="1062" t="s">
        <v>127</v>
      </c>
      <c r="DW123" s="1063"/>
      <c r="DX123" s="1063"/>
      <c r="DY123" s="1063"/>
      <c r="DZ123" s="1064"/>
    </row>
    <row r="124" spans="1:130" s="246" customFormat="1" ht="26.25" customHeight="1" thickBot="1" x14ac:dyDescent="0.2">
      <c r="A124" s="1161"/>
      <c r="B124" s="1046"/>
      <c r="C124" s="1016" t="s">
        <v>458</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127</v>
      </c>
      <c r="AB124" s="1059"/>
      <c r="AC124" s="1059"/>
      <c r="AD124" s="1059"/>
      <c r="AE124" s="1060"/>
      <c r="AF124" s="1061" t="s">
        <v>434</v>
      </c>
      <c r="AG124" s="1059"/>
      <c r="AH124" s="1059"/>
      <c r="AI124" s="1059"/>
      <c r="AJ124" s="1060"/>
      <c r="AK124" s="1061" t="s">
        <v>127</v>
      </c>
      <c r="AL124" s="1059"/>
      <c r="AM124" s="1059"/>
      <c r="AN124" s="1059"/>
      <c r="AO124" s="1060"/>
      <c r="AP124" s="1062" t="s">
        <v>434</v>
      </c>
      <c r="AQ124" s="1063"/>
      <c r="AR124" s="1063"/>
      <c r="AS124" s="1063"/>
      <c r="AT124" s="1064"/>
      <c r="AU124" s="1163" t="s">
        <v>474</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v>141.19999999999999</v>
      </c>
      <c r="BR124" s="1128"/>
      <c r="BS124" s="1128"/>
      <c r="BT124" s="1128"/>
      <c r="BU124" s="1128"/>
      <c r="BV124" s="1128">
        <v>136.5</v>
      </c>
      <c r="BW124" s="1128"/>
      <c r="BX124" s="1128"/>
      <c r="BY124" s="1128"/>
      <c r="BZ124" s="1128"/>
      <c r="CA124" s="1128">
        <v>128.9</v>
      </c>
      <c r="CB124" s="1128"/>
      <c r="CC124" s="1128"/>
      <c r="CD124" s="1128"/>
      <c r="CE124" s="1128"/>
      <c r="CF124" s="1129"/>
      <c r="CG124" s="1130"/>
      <c r="CH124" s="1130"/>
      <c r="CI124" s="1130"/>
      <c r="CJ124" s="1131"/>
      <c r="CK124" s="1113"/>
      <c r="CL124" s="1113"/>
      <c r="CM124" s="1113"/>
      <c r="CN124" s="1113"/>
      <c r="CO124" s="1114"/>
      <c r="CP124" s="1120" t="s">
        <v>475</v>
      </c>
      <c r="CQ124" s="1121"/>
      <c r="CR124" s="1121"/>
      <c r="CS124" s="1121"/>
      <c r="CT124" s="1121"/>
      <c r="CU124" s="1121"/>
      <c r="CV124" s="1121"/>
      <c r="CW124" s="1121"/>
      <c r="CX124" s="1121"/>
      <c r="CY124" s="1121"/>
      <c r="CZ124" s="1121"/>
      <c r="DA124" s="1121"/>
      <c r="DB124" s="1121"/>
      <c r="DC124" s="1121"/>
      <c r="DD124" s="1121"/>
      <c r="DE124" s="1121"/>
      <c r="DF124" s="1122"/>
      <c r="DG124" s="1105" t="s">
        <v>387</v>
      </c>
      <c r="DH124" s="1084"/>
      <c r="DI124" s="1084"/>
      <c r="DJ124" s="1084"/>
      <c r="DK124" s="1085"/>
      <c r="DL124" s="1083" t="s">
        <v>434</v>
      </c>
      <c r="DM124" s="1084"/>
      <c r="DN124" s="1084"/>
      <c r="DO124" s="1084"/>
      <c r="DP124" s="1085"/>
      <c r="DQ124" s="1083" t="s">
        <v>471</v>
      </c>
      <c r="DR124" s="1084"/>
      <c r="DS124" s="1084"/>
      <c r="DT124" s="1084"/>
      <c r="DU124" s="1085"/>
      <c r="DV124" s="1086" t="s">
        <v>434</v>
      </c>
      <c r="DW124" s="1087"/>
      <c r="DX124" s="1087"/>
      <c r="DY124" s="1087"/>
      <c r="DZ124" s="1088"/>
    </row>
    <row r="125" spans="1:130" s="246" customFormat="1" ht="26.25" customHeight="1" x14ac:dyDescent="0.15">
      <c r="A125" s="1161"/>
      <c r="B125" s="1046"/>
      <c r="C125" s="1016" t="s">
        <v>460</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127</v>
      </c>
      <c r="AB125" s="1059"/>
      <c r="AC125" s="1059"/>
      <c r="AD125" s="1059"/>
      <c r="AE125" s="1060"/>
      <c r="AF125" s="1061" t="s">
        <v>434</v>
      </c>
      <c r="AG125" s="1059"/>
      <c r="AH125" s="1059"/>
      <c r="AI125" s="1059"/>
      <c r="AJ125" s="1060"/>
      <c r="AK125" s="1061" t="s">
        <v>127</v>
      </c>
      <c r="AL125" s="1059"/>
      <c r="AM125" s="1059"/>
      <c r="AN125" s="1059"/>
      <c r="AO125" s="1060"/>
      <c r="AP125" s="1062" t="s">
        <v>387</v>
      </c>
      <c r="AQ125" s="1063"/>
      <c r="AR125" s="1063"/>
      <c r="AS125" s="1063"/>
      <c r="AT125" s="106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3" t="s">
        <v>476</v>
      </c>
      <c r="CL125" s="1108"/>
      <c r="CM125" s="1108"/>
      <c r="CN125" s="1108"/>
      <c r="CO125" s="1109"/>
      <c r="CP125" s="1040" t="s">
        <v>477</v>
      </c>
      <c r="CQ125" s="989"/>
      <c r="CR125" s="989"/>
      <c r="CS125" s="989"/>
      <c r="CT125" s="989"/>
      <c r="CU125" s="989"/>
      <c r="CV125" s="989"/>
      <c r="CW125" s="989"/>
      <c r="CX125" s="989"/>
      <c r="CY125" s="989"/>
      <c r="CZ125" s="989"/>
      <c r="DA125" s="989"/>
      <c r="DB125" s="989"/>
      <c r="DC125" s="989"/>
      <c r="DD125" s="989"/>
      <c r="DE125" s="989"/>
      <c r="DF125" s="990"/>
      <c r="DG125" s="1026" t="s">
        <v>434</v>
      </c>
      <c r="DH125" s="1027"/>
      <c r="DI125" s="1027"/>
      <c r="DJ125" s="1027"/>
      <c r="DK125" s="1027"/>
      <c r="DL125" s="1027" t="s">
        <v>434</v>
      </c>
      <c r="DM125" s="1027"/>
      <c r="DN125" s="1027"/>
      <c r="DO125" s="1027"/>
      <c r="DP125" s="1027"/>
      <c r="DQ125" s="1027" t="s">
        <v>441</v>
      </c>
      <c r="DR125" s="1027"/>
      <c r="DS125" s="1027"/>
      <c r="DT125" s="1027"/>
      <c r="DU125" s="1027"/>
      <c r="DV125" s="1028" t="s">
        <v>387</v>
      </c>
      <c r="DW125" s="1028"/>
      <c r="DX125" s="1028"/>
      <c r="DY125" s="1028"/>
      <c r="DZ125" s="1029"/>
    </row>
    <row r="126" spans="1:130" s="246" customFormat="1" ht="26.25" customHeight="1" thickBot="1" x14ac:dyDescent="0.2">
      <c r="A126" s="1161"/>
      <c r="B126" s="1046"/>
      <c r="C126" s="1016" t="s">
        <v>462</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v>64</v>
      </c>
      <c r="AB126" s="1059"/>
      <c r="AC126" s="1059"/>
      <c r="AD126" s="1059"/>
      <c r="AE126" s="1060"/>
      <c r="AF126" s="1061">
        <v>63</v>
      </c>
      <c r="AG126" s="1059"/>
      <c r="AH126" s="1059"/>
      <c r="AI126" s="1059"/>
      <c r="AJ126" s="1060"/>
      <c r="AK126" s="1061">
        <v>63</v>
      </c>
      <c r="AL126" s="1059"/>
      <c r="AM126" s="1059"/>
      <c r="AN126" s="1059"/>
      <c r="AO126" s="1060"/>
      <c r="AP126" s="1062">
        <v>0</v>
      </c>
      <c r="AQ126" s="1063"/>
      <c r="AR126" s="1063"/>
      <c r="AS126" s="1063"/>
      <c r="AT126" s="106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4"/>
      <c r="CL126" s="1111"/>
      <c r="CM126" s="1111"/>
      <c r="CN126" s="1111"/>
      <c r="CO126" s="1112"/>
      <c r="CP126" s="1049" t="s">
        <v>478</v>
      </c>
      <c r="CQ126" s="1050"/>
      <c r="CR126" s="1050"/>
      <c r="CS126" s="1050"/>
      <c r="CT126" s="1050"/>
      <c r="CU126" s="1050"/>
      <c r="CV126" s="1050"/>
      <c r="CW126" s="1050"/>
      <c r="CX126" s="1050"/>
      <c r="CY126" s="1050"/>
      <c r="CZ126" s="1050"/>
      <c r="DA126" s="1050"/>
      <c r="DB126" s="1050"/>
      <c r="DC126" s="1050"/>
      <c r="DD126" s="1050"/>
      <c r="DE126" s="1050"/>
      <c r="DF126" s="1051"/>
      <c r="DG126" s="1019" t="s">
        <v>471</v>
      </c>
      <c r="DH126" s="1020"/>
      <c r="DI126" s="1020"/>
      <c r="DJ126" s="1020"/>
      <c r="DK126" s="1020"/>
      <c r="DL126" s="1020" t="s">
        <v>387</v>
      </c>
      <c r="DM126" s="1020"/>
      <c r="DN126" s="1020"/>
      <c r="DO126" s="1020"/>
      <c r="DP126" s="1020"/>
      <c r="DQ126" s="1020" t="s">
        <v>387</v>
      </c>
      <c r="DR126" s="1020"/>
      <c r="DS126" s="1020"/>
      <c r="DT126" s="1020"/>
      <c r="DU126" s="1020"/>
      <c r="DV126" s="1021" t="s">
        <v>127</v>
      </c>
      <c r="DW126" s="1021"/>
      <c r="DX126" s="1021"/>
      <c r="DY126" s="1021"/>
      <c r="DZ126" s="1022"/>
    </row>
    <row r="127" spans="1:130" s="246" customFormat="1" ht="26.25" customHeight="1" x14ac:dyDescent="0.15">
      <c r="A127" s="1162"/>
      <c r="B127" s="1048"/>
      <c r="C127" s="1102" t="s">
        <v>479</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v>665</v>
      </c>
      <c r="AB127" s="1059"/>
      <c r="AC127" s="1059"/>
      <c r="AD127" s="1059"/>
      <c r="AE127" s="1060"/>
      <c r="AF127" s="1061">
        <v>1256</v>
      </c>
      <c r="AG127" s="1059"/>
      <c r="AH127" s="1059"/>
      <c r="AI127" s="1059"/>
      <c r="AJ127" s="1060"/>
      <c r="AK127" s="1061">
        <v>154</v>
      </c>
      <c r="AL127" s="1059"/>
      <c r="AM127" s="1059"/>
      <c r="AN127" s="1059"/>
      <c r="AO127" s="1060"/>
      <c r="AP127" s="1062">
        <v>0</v>
      </c>
      <c r="AQ127" s="1063"/>
      <c r="AR127" s="1063"/>
      <c r="AS127" s="1063"/>
      <c r="AT127" s="1064"/>
      <c r="AU127" s="282"/>
      <c r="AV127" s="282"/>
      <c r="AW127" s="282"/>
      <c r="AX127" s="1133" t="s">
        <v>480</v>
      </c>
      <c r="AY127" s="1134"/>
      <c r="AZ127" s="1134"/>
      <c r="BA127" s="1134"/>
      <c r="BB127" s="1134"/>
      <c r="BC127" s="1134"/>
      <c r="BD127" s="1134"/>
      <c r="BE127" s="1135"/>
      <c r="BF127" s="1136" t="s">
        <v>481</v>
      </c>
      <c r="BG127" s="1134"/>
      <c r="BH127" s="1134"/>
      <c r="BI127" s="1134"/>
      <c r="BJ127" s="1134"/>
      <c r="BK127" s="1134"/>
      <c r="BL127" s="1135"/>
      <c r="BM127" s="1136" t="s">
        <v>482</v>
      </c>
      <c r="BN127" s="1134"/>
      <c r="BO127" s="1134"/>
      <c r="BP127" s="1134"/>
      <c r="BQ127" s="1134"/>
      <c r="BR127" s="1134"/>
      <c r="BS127" s="1135"/>
      <c r="BT127" s="1136" t="s">
        <v>483</v>
      </c>
      <c r="BU127" s="1134"/>
      <c r="BV127" s="1134"/>
      <c r="BW127" s="1134"/>
      <c r="BX127" s="1134"/>
      <c r="BY127" s="1134"/>
      <c r="BZ127" s="1159"/>
      <c r="CA127" s="282"/>
      <c r="CB127" s="282"/>
      <c r="CC127" s="282"/>
      <c r="CD127" s="283"/>
      <c r="CE127" s="283"/>
      <c r="CF127" s="283"/>
      <c r="CG127" s="280"/>
      <c r="CH127" s="280"/>
      <c r="CI127" s="280"/>
      <c r="CJ127" s="281"/>
      <c r="CK127" s="1124"/>
      <c r="CL127" s="1111"/>
      <c r="CM127" s="1111"/>
      <c r="CN127" s="1111"/>
      <c r="CO127" s="1112"/>
      <c r="CP127" s="1049" t="s">
        <v>484</v>
      </c>
      <c r="CQ127" s="1050"/>
      <c r="CR127" s="1050"/>
      <c r="CS127" s="1050"/>
      <c r="CT127" s="1050"/>
      <c r="CU127" s="1050"/>
      <c r="CV127" s="1050"/>
      <c r="CW127" s="1050"/>
      <c r="CX127" s="1050"/>
      <c r="CY127" s="1050"/>
      <c r="CZ127" s="1050"/>
      <c r="DA127" s="1050"/>
      <c r="DB127" s="1050"/>
      <c r="DC127" s="1050"/>
      <c r="DD127" s="1050"/>
      <c r="DE127" s="1050"/>
      <c r="DF127" s="1051"/>
      <c r="DG127" s="1019" t="s">
        <v>387</v>
      </c>
      <c r="DH127" s="1020"/>
      <c r="DI127" s="1020"/>
      <c r="DJ127" s="1020"/>
      <c r="DK127" s="1020"/>
      <c r="DL127" s="1020" t="s">
        <v>434</v>
      </c>
      <c r="DM127" s="1020"/>
      <c r="DN127" s="1020"/>
      <c r="DO127" s="1020"/>
      <c r="DP127" s="1020"/>
      <c r="DQ127" s="1020" t="s">
        <v>434</v>
      </c>
      <c r="DR127" s="1020"/>
      <c r="DS127" s="1020"/>
      <c r="DT127" s="1020"/>
      <c r="DU127" s="1020"/>
      <c r="DV127" s="1021" t="s">
        <v>471</v>
      </c>
      <c r="DW127" s="1021"/>
      <c r="DX127" s="1021"/>
      <c r="DY127" s="1021"/>
      <c r="DZ127" s="1022"/>
    </row>
    <row r="128" spans="1:130" s="246" customFormat="1" ht="26.25" customHeight="1" thickBot="1" x14ac:dyDescent="0.2">
      <c r="A128" s="1147" t="s">
        <v>485</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486</v>
      </c>
      <c r="X128" s="1149"/>
      <c r="Y128" s="1149"/>
      <c r="Z128" s="1150"/>
      <c r="AA128" s="1151">
        <v>288184</v>
      </c>
      <c r="AB128" s="1152"/>
      <c r="AC128" s="1152"/>
      <c r="AD128" s="1152"/>
      <c r="AE128" s="1153"/>
      <c r="AF128" s="1154">
        <v>287000</v>
      </c>
      <c r="AG128" s="1152"/>
      <c r="AH128" s="1152"/>
      <c r="AI128" s="1152"/>
      <c r="AJ128" s="1153"/>
      <c r="AK128" s="1154">
        <v>262640</v>
      </c>
      <c r="AL128" s="1152"/>
      <c r="AM128" s="1152"/>
      <c r="AN128" s="1152"/>
      <c r="AO128" s="1153"/>
      <c r="AP128" s="1155"/>
      <c r="AQ128" s="1156"/>
      <c r="AR128" s="1156"/>
      <c r="AS128" s="1156"/>
      <c r="AT128" s="1157"/>
      <c r="AU128" s="282"/>
      <c r="AV128" s="282"/>
      <c r="AW128" s="282"/>
      <c r="AX128" s="988" t="s">
        <v>487</v>
      </c>
      <c r="AY128" s="989"/>
      <c r="AZ128" s="989"/>
      <c r="BA128" s="989"/>
      <c r="BB128" s="989"/>
      <c r="BC128" s="989"/>
      <c r="BD128" s="989"/>
      <c r="BE128" s="990"/>
      <c r="BF128" s="1137" t="s">
        <v>441</v>
      </c>
      <c r="BG128" s="1138"/>
      <c r="BH128" s="1138"/>
      <c r="BI128" s="1138"/>
      <c r="BJ128" s="1138"/>
      <c r="BK128" s="1138"/>
      <c r="BL128" s="1158"/>
      <c r="BM128" s="1137">
        <v>12.67</v>
      </c>
      <c r="BN128" s="1138"/>
      <c r="BO128" s="1138"/>
      <c r="BP128" s="1138"/>
      <c r="BQ128" s="1138"/>
      <c r="BR128" s="1138"/>
      <c r="BS128" s="1158"/>
      <c r="BT128" s="1137">
        <v>20</v>
      </c>
      <c r="BU128" s="1138"/>
      <c r="BV128" s="1138"/>
      <c r="BW128" s="1138"/>
      <c r="BX128" s="1138"/>
      <c r="BY128" s="1138"/>
      <c r="BZ128" s="1139"/>
      <c r="CA128" s="283"/>
      <c r="CB128" s="283"/>
      <c r="CC128" s="283"/>
      <c r="CD128" s="283"/>
      <c r="CE128" s="283"/>
      <c r="CF128" s="283"/>
      <c r="CG128" s="280"/>
      <c r="CH128" s="280"/>
      <c r="CI128" s="280"/>
      <c r="CJ128" s="281"/>
      <c r="CK128" s="1125"/>
      <c r="CL128" s="1126"/>
      <c r="CM128" s="1126"/>
      <c r="CN128" s="1126"/>
      <c r="CO128" s="1127"/>
      <c r="CP128" s="1140" t="s">
        <v>488</v>
      </c>
      <c r="CQ128" s="1141"/>
      <c r="CR128" s="1141"/>
      <c r="CS128" s="1141"/>
      <c r="CT128" s="1141"/>
      <c r="CU128" s="1141"/>
      <c r="CV128" s="1141"/>
      <c r="CW128" s="1141"/>
      <c r="CX128" s="1141"/>
      <c r="CY128" s="1141"/>
      <c r="CZ128" s="1141"/>
      <c r="DA128" s="1141"/>
      <c r="DB128" s="1141"/>
      <c r="DC128" s="1141"/>
      <c r="DD128" s="1141"/>
      <c r="DE128" s="1141"/>
      <c r="DF128" s="1142"/>
      <c r="DG128" s="1143" t="s">
        <v>387</v>
      </c>
      <c r="DH128" s="1144"/>
      <c r="DI128" s="1144"/>
      <c r="DJ128" s="1144"/>
      <c r="DK128" s="1144"/>
      <c r="DL128" s="1144" t="s">
        <v>387</v>
      </c>
      <c r="DM128" s="1144"/>
      <c r="DN128" s="1144"/>
      <c r="DO128" s="1144"/>
      <c r="DP128" s="1144"/>
      <c r="DQ128" s="1144" t="s">
        <v>127</v>
      </c>
      <c r="DR128" s="1144"/>
      <c r="DS128" s="1144"/>
      <c r="DT128" s="1144"/>
      <c r="DU128" s="1144"/>
      <c r="DV128" s="1145" t="s">
        <v>387</v>
      </c>
      <c r="DW128" s="1145"/>
      <c r="DX128" s="1145"/>
      <c r="DY128" s="1145"/>
      <c r="DZ128" s="1146"/>
    </row>
    <row r="129" spans="1:131" s="246" customFormat="1" ht="26.25" customHeight="1" x14ac:dyDescent="0.15">
      <c r="A129" s="1030" t="s">
        <v>106</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7" t="s">
        <v>489</v>
      </c>
      <c r="X129" s="1178"/>
      <c r="Y129" s="1178"/>
      <c r="Z129" s="1179"/>
      <c r="AA129" s="1058">
        <v>16893939</v>
      </c>
      <c r="AB129" s="1059"/>
      <c r="AC129" s="1059"/>
      <c r="AD129" s="1059"/>
      <c r="AE129" s="1060"/>
      <c r="AF129" s="1061">
        <v>16980696</v>
      </c>
      <c r="AG129" s="1059"/>
      <c r="AH129" s="1059"/>
      <c r="AI129" s="1059"/>
      <c r="AJ129" s="1060"/>
      <c r="AK129" s="1061">
        <v>16639823</v>
      </c>
      <c r="AL129" s="1059"/>
      <c r="AM129" s="1059"/>
      <c r="AN129" s="1059"/>
      <c r="AO129" s="1060"/>
      <c r="AP129" s="1180"/>
      <c r="AQ129" s="1181"/>
      <c r="AR129" s="1181"/>
      <c r="AS129" s="1181"/>
      <c r="AT129" s="1182"/>
      <c r="AU129" s="284"/>
      <c r="AV129" s="284"/>
      <c r="AW129" s="284"/>
      <c r="AX129" s="1171" t="s">
        <v>490</v>
      </c>
      <c r="AY129" s="1050"/>
      <c r="AZ129" s="1050"/>
      <c r="BA129" s="1050"/>
      <c r="BB129" s="1050"/>
      <c r="BC129" s="1050"/>
      <c r="BD129" s="1050"/>
      <c r="BE129" s="1051"/>
      <c r="BF129" s="1172" t="s">
        <v>434</v>
      </c>
      <c r="BG129" s="1173"/>
      <c r="BH129" s="1173"/>
      <c r="BI129" s="1173"/>
      <c r="BJ129" s="1173"/>
      <c r="BK129" s="1173"/>
      <c r="BL129" s="1174"/>
      <c r="BM129" s="1172">
        <v>17.670000000000002</v>
      </c>
      <c r="BN129" s="1173"/>
      <c r="BO129" s="1173"/>
      <c r="BP129" s="1173"/>
      <c r="BQ129" s="1173"/>
      <c r="BR129" s="1173"/>
      <c r="BS129" s="1174"/>
      <c r="BT129" s="1172">
        <v>30</v>
      </c>
      <c r="BU129" s="1175"/>
      <c r="BV129" s="1175"/>
      <c r="BW129" s="1175"/>
      <c r="BX129" s="1175"/>
      <c r="BY129" s="1175"/>
      <c r="BZ129" s="117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0" t="s">
        <v>491</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7" t="s">
        <v>492</v>
      </c>
      <c r="X130" s="1178"/>
      <c r="Y130" s="1178"/>
      <c r="Z130" s="1179"/>
      <c r="AA130" s="1058">
        <v>3080888</v>
      </c>
      <c r="AB130" s="1059"/>
      <c r="AC130" s="1059"/>
      <c r="AD130" s="1059"/>
      <c r="AE130" s="1060"/>
      <c r="AF130" s="1061">
        <v>3265396</v>
      </c>
      <c r="AG130" s="1059"/>
      <c r="AH130" s="1059"/>
      <c r="AI130" s="1059"/>
      <c r="AJ130" s="1060"/>
      <c r="AK130" s="1061">
        <v>3193579</v>
      </c>
      <c r="AL130" s="1059"/>
      <c r="AM130" s="1059"/>
      <c r="AN130" s="1059"/>
      <c r="AO130" s="1060"/>
      <c r="AP130" s="1180"/>
      <c r="AQ130" s="1181"/>
      <c r="AR130" s="1181"/>
      <c r="AS130" s="1181"/>
      <c r="AT130" s="1182"/>
      <c r="AU130" s="284"/>
      <c r="AV130" s="284"/>
      <c r="AW130" s="284"/>
      <c r="AX130" s="1171" t="s">
        <v>493</v>
      </c>
      <c r="AY130" s="1050"/>
      <c r="AZ130" s="1050"/>
      <c r="BA130" s="1050"/>
      <c r="BB130" s="1050"/>
      <c r="BC130" s="1050"/>
      <c r="BD130" s="1050"/>
      <c r="BE130" s="1051"/>
      <c r="BF130" s="1210">
        <v>11.5</v>
      </c>
      <c r="BG130" s="1211"/>
      <c r="BH130" s="1211"/>
      <c r="BI130" s="1211"/>
      <c r="BJ130" s="1211"/>
      <c r="BK130" s="1211"/>
      <c r="BL130" s="1212"/>
      <c r="BM130" s="1210">
        <v>25</v>
      </c>
      <c r="BN130" s="1211"/>
      <c r="BO130" s="1211"/>
      <c r="BP130" s="1211"/>
      <c r="BQ130" s="1211"/>
      <c r="BR130" s="1211"/>
      <c r="BS130" s="1212"/>
      <c r="BT130" s="1210">
        <v>35</v>
      </c>
      <c r="BU130" s="1213"/>
      <c r="BV130" s="1213"/>
      <c r="BW130" s="1213"/>
      <c r="BX130" s="1213"/>
      <c r="BY130" s="1213"/>
      <c r="BZ130" s="121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15"/>
      <c r="B131" s="1216"/>
      <c r="C131" s="1216"/>
      <c r="D131" s="1216"/>
      <c r="E131" s="1216"/>
      <c r="F131" s="1216"/>
      <c r="G131" s="1216"/>
      <c r="H131" s="1216"/>
      <c r="I131" s="1216"/>
      <c r="J131" s="1216"/>
      <c r="K131" s="1216"/>
      <c r="L131" s="1216"/>
      <c r="M131" s="1216"/>
      <c r="N131" s="1216"/>
      <c r="O131" s="1216"/>
      <c r="P131" s="1216"/>
      <c r="Q131" s="1216"/>
      <c r="R131" s="1216"/>
      <c r="S131" s="1216"/>
      <c r="T131" s="1216"/>
      <c r="U131" s="1216"/>
      <c r="V131" s="1216"/>
      <c r="W131" s="1217" t="s">
        <v>494</v>
      </c>
      <c r="X131" s="1218"/>
      <c r="Y131" s="1218"/>
      <c r="Z131" s="1219"/>
      <c r="AA131" s="1105">
        <v>13813051</v>
      </c>
      <c r="AB131" s="1084"/>
      <c r="AC131" s="1084"/>
      <c r="AD131" s="1084"/>
      <c r="AE131" s="1085"/>
      <c r="AF131" s="1083">
        <v>13715300</v>
      </c>
      <c r="AG131" s="1084"/>
      <c r="AH131" s="1084"/>
      <c r="AI131" s="1084"/>
      <c r="AJ131" s="1085"/>
      <c r="AK131" s="1083">
        <v>13446244</v>
      </c>
      <c r="AL131" s="1084"/>
      <c r="AM131" s="1084"/>
      <c r="AN131" s="1084"/>
      <c r="AO131" s="1085"/>
      <c r="AP131" s="1168"/>
      <c r="AQ131" s="1169"/>
      <c r="AR131" s="1169"/>
      <c r="AS131" s="1169"/>
      <c r="AT131" s="1170"/>
      <c r="AU131" s="284"/>
      <c r="AV131" s="284"/>
      <c r="AW131" s="284"/>
      <c r="AX131" s="1192" t="s">
        <v>495</v>
      </c>
      <c r="AY131" s="1141"/>
      <c r="AZ131" s="1141"/>
      <c r="BA131" s="1141"/>
      <c r="BB131" s="1141"/>
      <c r="BC131" s="1141"/>
      <c r="BD131" s="1141"/>
      <c r="BE131" s="1142"/>
      <c r="BF131" s="1193">
        <v>128.9</v>
      </c>
      <c r="BG131" s="1194"/>
      <c r="BH131" s="1194"/>
      <c r="BI131" s="1194"/>
      <c r="BJ131" s="1194"/>
      <c r="BK131" s="1194"/>
      <c r="BL131" s="1195"/>
      <c r="BM131" s="1193">
        <v>350</v>
      </c>
      <c r="BN131" s="1194"/>
      <c r="BO131" s="1194"/>
      <c r="BP131" s="1194"/>
      <c r="BQ131" s="1194"/>
      <c r="BR131" s="1194"/>
      <c r="BS131" s="1195"/>
      <c r="BT131" s="1196"/>
      <c r="BU131" s="1197"/>
      <c r="BV131" s="1197"/>
      <c r="BW131" s="1197"/>
      <c r="BX131" s="1197"/>
      <c r="BY131" s="1197"/>
      <c r="BZ131" s="119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9" t="s">
        <v>496</v>
      </c>
      <c r="B132" s="1200"/>
      <c r="C132" s="1200"/>
      <c r="D132" s="1200"/>
      <c r="E132" s="1200"/>
      <c r="F132" s="1200"/>
      <c r="G132" s="1200"/>
      <c r="H132" s="1200"/>
      <c r="I132" s="1200"/>
      <c r="J132" s="1200"/>
      <c r="K132" s="1200"/>
      <c r="L132" s="1200"/>
      <c r="M132" s="1200"/>
      <c r="N132" s="1200"/>
      <c r="O132" s="1200"/>
      <c r="P132" s="1200"/>
      <c r="Q132" s="1200"/>
      <c r="R132" s="1200"/>
      <c r="S132" s="1200"/>
      <c r="T132" s="1200"/>
      <c r="U132" s="1200"/>
      <c r="V132" s="1203" t="s">
        <v>497</v>
      </c>
      <c r="W132" s="1203"/>
      <c r="X132" s="1203"/>
      <c r="Y132" s="1203"/>
      <c r="Z132" s="1204"/>
      <c r="AA132" s="1205">
        <v>11.775370990000001</v>
      </c>
      <c r="AB132" s="1206"/>
      <c r="AC132" s="1206"/>
      <c r="AD132" s="1206"/>
      <c r="AE132" s="1207"/>
      <c r="AF132" s="1208">
        <v>11.69595999</v>
      </c>
      <c r="AG132" s="1206"/>
      <c r="AH132" s="1206"/>
      <c r="AI132" s="1206"/>
      <c r="AJ132" s="1207"/>
      <c r="AK132" s="1208">
        <v>11.074683759999999</v>
      </c>
      <c r="AL132" s="1206"/>
      <c r="AM132" s="1206"/>
      <c r="AN132" s="1206"/>
      <c r="AO132" s="1207"/>
      <c r="AP132" s="1099"/>
      <c r="AQ132" s="1100"/>
      <c r="AR132" s="1100"/>
      <c r="AS132" s="1100"/>
      <c r="AT132" s="120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201"/>
      <c r="B133" s="1202"/>
      <c r="C133" s="1202"/>
      <c r="D133" s="1202"/>
      <c r="E133" s="1202"/>
      <c r="F133" s="1202"/>
      <c r="G133" s="1202"/>
      <c r="H133" s="1202"/>
      <c r="I133" s="1202"/>
      <c r="J133" s="1202"/>
      <c r="K133" s="1202"/>
      <c r="L133" s="1202"/>
      <c r="M133" s="1202"/>
      <c r="N133" s="1202"/>
      <c r="O133" s="1202"/>
      <c r="P133" s="1202"/>
      <c r="Q133" s="1202"/>
      <c r="R133" s="1202"/>
      <c r="S133" s="1202"/>
      <c r="T133" s="1202"/>
      <c r="U133" s="1202"/>
      <c r="V133" s="1186" t="s">
        <v>498</v>
      </c>
      <c r="W133" s="1186"/>
      <c r="X133" s="1186"/>
      <c r="Y133" s="1186"/>
      <c r="Z133" s="1187"/>
      <c r="AA133" s="1188">
        <v>13.1</v>
      </c>
      <c r="AB133" s="1189"/>
      <c r="AC133" s="1189"/>
      <c r="AD133" s="1189"/>
      <c r="AE133" s="1190"/>
      <c r="AF133" s="1188">
        <v>11.8</v>
      </c>
      <c r="AG133" s="1189"/>
      <c r="AH133" s="1189"/>
      <c r="AI133" s="1189"/>
      <c r="AJ133" s="1190"/>
      <c r="AK133" s="1188">
        <v>11.5</v>
      </c>
      <c r="AL133" s="1189"/>
      <c r="AM133" s="1189"/>
      <c r="AN133" s="1189"/>
      <c r="AO133" s="1190"/>
      <c r="AP133" s="1129"/>
      <c r="AQ133" s="1130"/>
      <c r="AR133" s="1130"/>
      <c r="AS133" s="1130"/>
      <c r="AT133" s="119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sK36AVpaFMAFN4DmsDON0j+XFi+jj7t+v6dBxSLOrzrj4pZuV45tnMLChQDtJtwv5gxfFfiB/73nBoE7Jd6bg==" saltValue="2pNnqdER8DgMs03YMCJpOQ==" spinCount="100000" sheet="1" objects="1" scenarios="1" formatRows="0"/>
  <mergeCells count="2033">
    <mergeCell ref="B73:P73"/>
    <mergeCell ref="B75:P75"/>
    <mergeCell ref="B76:P76"/>
    <mergeCell ref="B78:P78"/>
    <mergeCell ref="B77:P77"/>
    <mergeCell ref="B79:P79"/>
    <mergeCell ref="B80:P80"/>
    <mergeCell ref="DV7:DZ7"/>
    <mergeCell ref="DV8:DZ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U72:AY72"/>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mtXzkbpm4XkGfQun6RU+9SjX77Co5vXvmmuhRGBABfn/mNZhvwhsXkDfnHFEgWk/Sa5TAT+7IcMpO8NFRozMQ==" saltValue="A2FgmZenHB2g/cMK2VhZ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4Ktu/Lr40WvPvBVXcgfpmtCaTn6P44jcb++z9JtzE44qhzaPP3ZrpWcwYjwm2jDLilNq+nJXFX+7IRC2Vn8mw==" saltValue="S0S9zcIyp2MX3CN24wzF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3"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4"/>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507</v>
      </c>
      <c r="AL9" s="1226"/>
      <c r="AM9" s="1226"/>
      <c r="AN9" s="1227"/>
      <c r="AO9" s="312">
        <v>3198089</v>
      </c>
      <c r="AP9" s="312">
        <v>58381</v>
      </c>
      <c r="AQ9" s="313">
        <v>72852</v>
      </c>
      <c r="AR9" s="314">
        <v>-19.899999999999999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508</v>
      </c>
      <c r="AL10" s="1226"/>
      <c r="AM10" s="1226"/>
      <c r="AN10" s="1227"/>
      <c r="AO10" s="315">
        <v>259278</v>
      </c>
      <c r="AP10" s="315">
        <v>4733</v>
      </c>
      <c r="AQ10" s="316">
        <v>5779</v>
      </c>
      <c r="AR10" s="317">
        <v>-18.100000000000001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509</v>
      </c>
      <c r="AL11" s="1226"/>
      <c r="AM11" s="1226"/>
      <c r="AN11" s="1227"/>
      <c r="AO11" s="315">
        <v>1435035</v>
      </c>
      <c r="AP11" s="315">
        <v>26196</v>
      </c>
      <c r="AQ11" s="316">
        <v>5205</v>
      </c>
      <c r="AR11" s="317">
        <v>403.3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510</v>
      </c>
      <c r="AL12" s="1226"/>
      <c r="AM12" s="1226"/>
      <c r="AN12" s="1227"/>
      <c r="AO12" s="315">
        <v>369886</v>
      </c>
      <c r="AP12" s="315">
        <v>6752</v>
      </c>
      <c r="AQ12" s="316">
        <v>1186</v>
      </c>
      <c r="AR12" s="317">
        <v>469.3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511</v>
      </c>
      <c r="AL13" s="1226"/>
      <c r="AM13" s="1226"/>
      <c r="AN13" s="1227"/>
      <c r="AO13" s="315">
        <v>7150</v>
      </c>
      <c r="AP13" s="315">
        <v>131</v>
      </c>
      <c r="AQ13" s="316">
        <v>2</v>
      </c>
      <c r="AR13" s="317">
        <v>6450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512</v>
      </c>
      <c r="AL14" s="1226"/>
      <c r="AM14" s="1226"/>
      <c r="AN14" s="1227"/>
      <c r="AO14" s="315">
        <v>263859</v>
      </c>
      <c r="AP14" s="315">
        <v>4817</v>
      </c>
      <c r="AQ14" s="316">
        <v>3005</v>
      </c>
      <c r="AR14" s="317">
        <v>60.3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513</v>
      </c>
      <c r="AL15" s="1226"/>
      <c r="AM15" s="1226"/>
      <c r="AN15" s="1227"/>
      <c r="AO15" s="315">
        <v>157019</v>
      </c>
      <c r="AP15" s="315">
        <v>2866</v>
      </c>
      <c r="AQ15" s="316">
        <v>1720</v>
      </c>
      <c r="AR15" s="317">
        <v>66.599999999999994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514</v>
      </c>
      <c r="AL16" s="1229"/>
      <c r="AM16" s="1229"/>
      <c r="AN16" s="1230"/>
      <c r="AO16" s="315">
        <v>-371294</v>
      </c>
      <c r="AP16" s="315">
        <v>-6778</v>
      </c>
      <c r="AQ16" s="316">
        <v>-6900</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184</v>
      </c>
      <c r="AL17" s="1229"/>
      <c r="AM17" s="1229"/>
      <c r="AN17" s="1230"/>
      <c r="AO17" s="315">
        <v>5319022</v>
      </c>
      <c r="AP17" s="315">
        <v>97098</v>
      </c>
      <c r="AQ17" s="316">
        <v>82850</v>
      </c>
      <c r="AR17" s="317">
        <v>17.2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0" t="s">
        <v>519</v>
      </c>
      <c r="AL21" s="1221"/>
      <c r="AM21" s="1221"/>
      <c r="AN21" s="1222"/>
      <c r="AO21" s="327">
        <v>7.23</v>
      </c>
      <c r="AP21" s="328">
        <v>8.1999999999999993</v>
      </c>
      <c r="AQ21" s="329">
        <v>-0.97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0" t="s">
        <v>520</v>
      </c>
      <c r="AL22" s="1221"/>
      <c r="AM22" s="1221"/>
      <c r="AN22" s="1222"/>
      <c r="AO22" s="332">
        <v>97.7</v>
      </c>
      <c r="AP22" s="333">
        <v>97.9</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3"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4"/>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6" t="s">
        <v>524</v>
      </c>
      <c r="AL32" s="1237"/>
      <c r="AM32" s="1237"/>
      <c r="AN32" s="1238"/>
      <c r="AO32" s="342">
        <v>4645049</v>
      </c>
      <c r="AP32" s="342">
        <v>84795</v>
      </c>
      <c r="AQ32" s="343">
        <v>53769</v>
      </c>
      <c r="AR32" s="344">
        <v>57.7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6" t="s">
        <v>525</v>
      </c>
      <c r="AL33" s="1237"/>
      <c r="AM33" s="1237"/>
      <c r="AN33" s="1238"/>
      <c r="AO33" s="342" t="s">
        <v>526</v>
      </c>
      <c r="AP33" s="342" t="s">
        <v>526</v>
      </c>
      <c r="AQ33" s="343" t="s">
        <v>526</v>
      </c>
      <c r="AR33" s="344"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6" t="s">
        <v>527</v>
      </c>
      <c r="AL34" s="1237"/>
      <c r="AM34" s="1237"/>
      <c r="AN34" s="1238"/>
      <c r="AO34" s="342" t="s">
        <v>526</v>
      </c>
      <c r="AP34" s="342" t="s">
        <v>526</v>
      </c>
      <c r="AQ34" s="343">
        <v>30</v>
      </c>
      <c r="AR34" s="344"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6" t="s">
        <v>528</v>
      </c>
      <c r="AL35" s="1237"/>
      <c r="AM35" s="1237"/>
      <c r="AN35" s="1238"/>
      <c r="AO35" s="342">
        <v>118938</v>
      </c>
      <c r="AP35" s="342">
        <v>2171</v>
      </c>
      <c r="AQ35" s="343">
        <v>13935</v>
      </c>
      <c r="AR35" s="344">
        <v>-84.4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6" t="s">
        <v>529</v>
      </c>
      <c r="AL36" s="1237"/>
      <c r="AM36" s="1237"/>
      <c r="AN36" s="1238"/>
      <c r="AO36" s="342">
        <v>179967</v>
      </c>
      <c r="AP36" s="342">
        <v>3285</v>
      </c>
      <c r="AQ36" s="343">
        <v>1254</v>
      </c>
      <c r="AR36" s="344">
        <v>162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6" t="s">
        <v>530</v>
      </c>
      <c r="AL37" s="1237"/>
      <c r="AM37" s="1237"/>
      <c r="AN37" s="1238"/>
      <c r="AO37" s="342">
        <v>1312</v>
      </c>
      <c r="AP37" s="342">
        <v>24</v>
      </c>
      <c r="AQ37" s="343">
        <v>601</v>
      </c>
      <c r="AR37" s="344">
        <v>-96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9" t="s">
        <v>531</v>
      </c>
      <c r="AL38" s="1240"/>
      <c r="AM38" s="1240"/>
      <c r="AN38" s="1241"/>
      <c r="AO38" s="345">
        <v>82</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9" t="s">
        <v>532</v>
      </c>
      <c r="AL39" s="1240"/>
      <c r="AM39" s="1240"/>
      <c r="AN39" s="1241"/>
      <c r="AO39" s="342">
        <v>-262640</v>
      </c>
      <c r="AP39" s="342">
        <v>-4794</v>
      </c>
      <c r="AQ39" s="343">
        <v>-4013</v>
      </c>
      <c r="AR39" s="344">
        <v>19.5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6" t="s">
        <v>533</v>
      </c>
      <c r="AL40" s="1237"/>
      <c r="AM40" s="1237"/>
      <c r="AN40" s="1238"/>
      <c r="AO40" s="342">
        <v>-3193579</v>
      </c>
      <c r="AP40" s="342">
        <v>-58298</v>
      </c>
      <c r="AQ40" s="343">
        <v>-48341</v>
      </c>
      <c r="AR40" s="344">
        <v>20.6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42" t="s">
        <v>296</v>
      </c>
      <c r="AL41" s="1243"/>
      <c r="AM41" s="1243"/>
      <c r="AN41" s="1244"/>
      <c r="AO41" s="342">
        <v>1489129</v>
      </c>
      <c r="AP41" s="342">
        <v>27184</v>
      </c>
      <c r="AQ41" s="343">
        <v>17235</v>
      </c>
      <c r="AR41" s="344">
        <v>57.7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1" t="s">
        <v>502</v>
      </c>
      <c r="AN49" s="1233" t="s">
        <v>537</v>
      </c>
      <c r="AO49" s="1234"/>
      <c r="AP49" s="1234"/>
      <c r="AQ49" s="1234"/>
      <c r="AR49" s="123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32"/>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3661601</v>
      </c>
      <c r="AN51" s="364">
        <v>63013</v>
      </c>
      <c r="AO51" s="365">
        <v>22.9</v>
      </c>
      <c r="AP51" s="366">
        <v>66255</v>
      </c>
      <c r="AQ51" s="367">
        <v>3.6</v>
      </c>
      <c r="AR51" s="368">
        <v>19.3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1874344</v>
      </c>
      <c r="AN52" s="372">
        <v>32256</v>
      </c>
      <c r="AO52" s="373">
        <v>16.8</v>
      </c>
      <c r="AP52" s="374">
        <v>31822</v>
      </c>
      <c r="AQ52" s="375">
        <v>8.8000000000000007</v>
      </c>
      <c r="AR52" s="376">
        <v>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5904770</v>
      </c>
      <c r="AN53" s="364">
        <v>103032</v>
      </c>
      <c r="AO53" s="365">
        <v>63.5</v>
      </c>
      <c r="AP53" s="366">
        <v>92247</v>
      </c>
      <c r="AQ53" s="367">
        <v>39.200000000000003</v>
      </c>
      <c r="AR53" s="368">
        <v>24.3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2267153</v>
      </c>
      <c r="AN54" s="372">
        <v>39559</v>
      </c>
      <c r="AO54" s="373">
        <v>22.6</v>
      </c>
      <c r="AP54" s="374">
        <v>37204</v>
      </c>
      <c r="AQ54" s="375">
        <v>16.899999999999999</v>
      </c>
      <c r="AR54" s="376">
        <v>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4175008</v>
      </c>
      <c r="AN55" s="364">
        <v>73796</v>
      </c>
      <c r="AO55" s="365">
        <v>-28.4</v>
      </c>
      <c r="AP55" s="366">
        <v>67319</v>
      </c>
      <c r="AQ55" s="367">
        <v>-27</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2886736</v>
      </c>
      <c r="AN56" s="372">
        <v>51025</v>
      </c>
      <c r="AO56" s="373">
        <v>29</v>
      </c>
      <c r="AP56" s="374">
        <v>38101</v>
      </c>
      <c r="AQ56" s="375">
        <v>2.4</v>
      </c>
      <c r="AR56" s="376">
        <v>26.6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7903942</v>
      </c>
      <c r="AN57" s="364">
        <v>141798</v>
      </c>
      <c r="AO57" s="365">
        <v>92.1</v>
      </c>
      <c r="AP57" s="366">
        <v>70615</v>
      </c>
      <c r="AQ57" s="367">
        <v>4.9000000000000004</v>
      </c>
      <c r="AR57" s="368">
        <v>87.2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6344694</v>
      </c>
      <c r="AN58" s="372">
        <v>113825</v>
      </c>
      <c r="AO58" s="373">
        <v>123.1</v>
      </c>
      <c r="AP58" s="374">
        <v>37382</v>
      </c>
      <c r="AQ58" s="375">
        <v>-1.9</v>
      </c>
      <c r="AR58" s="376">
        <v>125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3052797</v>
      </c>
      <c r="AN59" s="364">
        <v>55728</v>
      </c>
      <c r="AO59" s="365">
        <v>-60.7</v>
      </c>
      <c r="AP59" s="366">
        <v>69185</v>
      </c>
      <c r="AQ59" s="367">
        <v>-2</v>
      </c>
      <c r="AR59" s="368">
        <v>-58.7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1533257</v>
      </c>
      <c r="AN60" s="372">
        <v>27989</v>
      </c>
      <c r="AO60" s="373">
        <v>-75.400000000000006</v>
      </c>
      <c r="AP60" s="374">
        <v>38519</v>
      </c>
      <c r="AQ60" s="375">
        <v>3</v>
      </c>
      <c r="AR60" s="376">
        <v>-78.400000000000006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4939624</v>
      </c>
      <c r="AN61" s="379">
        <v>87473</v>
      </c>
      <c r="AO61" s="380">
        <v>17.899999999999999</v>
      </c>
      <c r="AP61" s="381">
        <v>73124</v>
      </c>
      <c r="AQ61" s="382">
        <v>3.7</v>
      </c>
      <c r="AR61" s="368">
        <v>14.2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2981237</v>
      </c>
      <c r="AN62" s="372">
        <v>52931</v>
      </c>
      <c r="AO62" s="373">
        <v>23.2</v>
      </c>
      <c r="AP62" s="374">
        <v>36606</v>
      </c>
      <c r="AQ62" s="375">
        <v>5.8</v>
      </c>
      <c r="AR62" s="376">
        <v>17.399999999999999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YiySEjrTlgnnOE1559hvT5zuKbqvf64F1/sSIzIEP8qTduaVYi8unxjOeHHsy8xJHxB0PiXao5ylV5LjPmsvQ==" saltValue="bmF/jebHH4PU86rwOGei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0QKH9iYB4CUDlWQ7vrchn6G8L08fShZ2tNd5HKf7vBVC+jYD7WF6ymcNSmOF1LnpyOmxwjAiZmJAl0DZbe0g==" saltValue="TcPMFiU0satf3EqKuuRz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9"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XtiAHUWUSdzpBhqjAmW8XBHQ7nrxfZXESJkmN+MlmlTP2GkmXI3ifxcNHywyGWE11fJHVWJT5cD8H7OZRSeyw==" saltValue="FvJDsQAqYtSNKSPZ+F2L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45" t="s">
        <v>3</v>
      </c>
      <c r="D47" s="1245"/>
      <c r="E47" s="1246"/>
      <c r="F47" s="11">
        <v>2.97</v>
      </c>
      <c r="G47" s="12">
        <v>3.58</v>
      </c>
      <c r="H47" s="12">
        <v>4.62</v>
      </c>
      <c r="I47" s="12">
        <v>3.6</v>
      </c>
      <c r="J47" s="13">
        <v>3.49</v>
      </c>
    </row>
    <row r="48" spans="2:10" ht="57.75" customHeight="1" x14ac:dyDescent="0.15">
      <c r="B48" s="14"/>
      <c r="C48" s="1247" t="s">
        <v>4</v>
      </c>
      <c r="D48" s="1247"/>
      <c r="E48" s="1248"/>
      <c r="F48" s="15">
        <v>2.57</v>
      </c>
      <c r="G48" s="16">
        <v>4.18</v>
      </c>
      <c r="H48" s="16">
        <v>4.4000000000000004</v>
      </c>
      <c r="I48" s="16">
        <v>2.38</v>
      </c>
      <c r="J48" s="17">
        <v>3.88</v>
      </c>
    </row>
    <row r="49" spans="2:10" ht="57.75" customHeight="1" thickBot="1" x14ac:dyDescent="0.2">
      <c r="B49" s="18"/>
      <c r="C49" s="1249" t="s">
        <v>5</v>
      </c>
      <c r="D49" s="1249"/>
      <c r="E49" s="1250"/>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AdKDSmJJlENKETXUhvnVD7T7zJvD0pT0UIgBda7LPE/y35qZYbT30e1HmFkQbmqHyojDd7PAGXKVj9clCQmVA==" saltValue="zJHaZwSQAQnnIz4a9HWi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2020-08-21T08:05:48Z</cp:lastPrinted>
  <dcterms:created xsi:type="dcterms:W3CDTF">2020-02-10T02:14:14Z</dcterms:created>
  <dcterms:modified xsi:type="dcterms:W3CDTF">2020-09-15T06:47:20Z</dcterms:modified>
  <cp:category/>
</cp:coreProperties>
</file>