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user\Downloads\財政状況資料集\"/>
    </mc:Choice>
  </mc:AlternateContent>
  <bookViews>
    <workbookView xWindow="0" yWindow="0" windowWidth="15360" windowHeight="7635" tabRatio="87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BE38" i="10"/>
  <c r="AM38" i="10"/>
  <c r="AM37" i="10"/>
  <c r="AM36" i="10"/>
  <c r="C34" i="10"/>
  <c r="C35" i="10" s="1"/>
  <c r="C36" i="10" s="1"/>
  <c r="C37" i="10" s="1"/>
  <c r="C38" i="10" s="1"/>
  <c r="C39" i="10" s="1"/>
  <c r="U34" i="10" l="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E35" i="10" s="1"/>
  <c r="BE36" i="10" s="1"/>
  <c r="BE37" i="10" s="1"/>
  <c r="BW34" i="10" l="1"/>
  <c r="BW35" i="10" s="1"/>
  <c r="BW36" i="10" s="1"/>
  <c r="BW37" i="10" s="1"/>
  <c r="BW38" i="10" s="1"/>
  <c r="BW39" i="10" s="1"/>
  <c r="BW40" i="10" s="1"/>
  <c r="BW41" i="10" s="1"/>
  <c r="CO34" i="10" l="1"/>
  <c r="CO35" i="10" s="1"/>
  <c r="CO36" i="10" s="1"/>
  <c r="CO37" i="10" s="1"/>
  <c r="CO38" i="10" s="1"/>
</calcChain>
</file>

<file path=xl/sharedStrings.xml><?xml version="1.0" encoding="utf-8"?>
<sst xmlns="http://schemas.openxmlformats.org/spreadsheetml/2006/main" count="1048" uniqueCount="601">
  <si>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</si>
  <si>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</si>
  <si>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</si>
  <si>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</si>
  <si>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</si>
  <si>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</si>
  <si>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</si>
  <si>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</si>
  <si>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</si>
  <si>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</si>
  <si>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</si>
  <si>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</si>
  <si>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</si>
  <si>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</si>
  <si>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</si>
  <si>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</si>
  <si>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</si>
  <si>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</si>
  <si>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</si>
  <si>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</si>
  <si>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</si>
  <si>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</si>
  <si>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</si>
  <si>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</si>
  <si>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</si>
  <si>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</si>
  <si>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</si>
  <si>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</si>
  <si>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</si>
  <si>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</si>
  <si>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</si>
  <si>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</si>
  <si>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</si>
  <si>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</si>
  <si>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</si>
  <si>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</si>
  <si>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</si>
  <si>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</si>
  <si>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</si>
  <si>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</si>
  <si>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</si>
  <si>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</si>
  <si>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</si>
  <si>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</si>
  <si>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</si>
  <si>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</si>
  <si>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</si>
  <si>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</si>
  <si>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</si>
  <si>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</si>
  <si>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</si>
  <si>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</si>
  <si>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</si>
  <si>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</si>
  <si>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</si>
  <si>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</si>
  <si>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</si>
  <si>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</si>
  <si>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</si>
  <si>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</si>
  <si>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</si>
  <si>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</si>
  <si>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</si>
  <si>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</si>
  <si>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</si>
  <si>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</si>
  <si>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</si>
  <si>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</si>
  <si>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</si>
  <si>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</si>
  <si>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</si>
  <si>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</si>
  <si>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</si>
  <si>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</si>
  <si>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</si>
  <si>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</si>
  <si>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</si>
  <si>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</si>
  <si>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中核市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</si>
  <si>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</si>
  <si>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</si>
  <si>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</si>
  <si>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</si>
  <si>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</si>
  <si>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</si>
  <si>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</si>
  <si>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</si>
  <si>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</si>
  <si>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</si>
  <si>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</si>
  <si>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</si>
  <si>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八戸市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</si>
  <si>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</si>
  <si>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</si>
  <si>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</si>
  <si>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</si>
  <si>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</si>
  <si>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</si>
  <si>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</si>
  <si>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</si>
  <si>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</si>
  <si>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</si>
  <si>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</si>
  <si>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</si>
  <si>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</si>
  <si>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</si>
  <si>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</si>
  <si>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</si>
  <si>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</si>
  <si>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</si>
  <si>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</si>
  <si>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</si>
  <si>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</si>
  <si>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</si>
  <si>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</si>
  <si>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</si>
  <si>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</si>
  <si>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</si>
  <si>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</si>
  <si>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</si>
  <si>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</si>
  <si>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</si>
  <si>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</si>
  <si>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</si>
  <si>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</si>
  <si>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</si>
  <si>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</si>
  <si>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</si>
  <si>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</si>
  <si>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</si>
  <si>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</si>
  <si>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</si>
  <si>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</si>
  <si>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</si>
  <si>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</si>
  <si>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</si>
  <si>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</si>
  <si>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</si>
  <si>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</si>
  <si>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</si>
  <si>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</si>
  <si>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</si>
  <si>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</si>
  <si>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</si>
  <si>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</si>
  <si>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</si>
  <si>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</si>
  <si>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</si>
  <si>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</si>
  <si>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</si>
  <si>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</si>
  <si>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</si>
  <si>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</si>
  <si>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</si>
  <si>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</si>
  <si>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</si>
  <si>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</si>
  <si>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</si>
  <si>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</si>
  <si>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</si>
  <si>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</si>
  <si>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</si>
  <si>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</si>
  <si>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</si>
  <si>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</si>
  <si>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</si>
  <si>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</si>
  <si>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</si>
  <si>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</si>
  <si>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</si>
  <si>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</si>
  <si>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</si>
  <si>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</si>
  <si>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</si>
  <si>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</si>
  <si>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</si>
  <si>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</si>
  <si>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</si>
  <si>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</si>
  <si>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</si>
  <si>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</si>
  <si>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</si>
  <si>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</si>
  <si>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</si>
  <si>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</si>
  <si>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</si>
  <si>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</si>
  <si>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</si>
  <si>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</si>
  <si>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</si>
  <si>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</si>
  <si>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</si>
  <si>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</si>
  <si>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</si>
  <si>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</si>
  <si>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</si>
  <si>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</si>
  <si>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</si>
  <si>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</si>
  <si>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</si>
  <si>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</si>
  <si>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</si>
  <si>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</si>
  <si>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</si>
  <si>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</si>
  <si>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</si>
  <si>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青森県八戸市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</si>
  <si>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</si>
  <si>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</si>
  <si>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</si>
  <si>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</si>
  <si>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</si>
  <si>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</si>
  <si>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</si>
  <si>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</si>
  <si>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</si>
  <si>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</si>
  <si>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</si>
  <si>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</si>
  <si>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</si>
  <si>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</si>
  <si>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</si>
  <si>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</si>
  <si>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</si>
  <si>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</si>
  <si>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</si>
  <si>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</si>
  <si>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</si>
  <si>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</si>
  <si>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</si>
  <si>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</si>
  <si>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</si>
  <si>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</si>
  <si>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</si>
  <si>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</si>
  <si>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</si>
  <si>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</si>
  <si>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</si>
  <si>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</si>
  <si>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</si>
  <si>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</si>
  <si>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</si>
  <si>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</si>
  <si>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</si>
  <si>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</si>
  <si>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</si>
  <si>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</si>
  <si>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</si>
  <si>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</si>
  <si>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</si>
  <si>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</si>
  <si>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</si>
  <si>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</si>
  <si>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</si>
  <si>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</si>
  <si>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</si>
  <si>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</si>
  <si>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</si>
  <si>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</si>
  <si>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</si>
  <si>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</si>
  <si>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</si>
  <si>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</si>
  <si>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</si>
  <si>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</si>
  <si>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</si>
  <si>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</si>
  <si>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</si>
  <si>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</si>
  <si>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</si>
  <si>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</si>
  <si>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</si>
  <si>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</si>
  <si>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</si>
  <si>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</si>
  <si>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</si>
  <si>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</si>
  <si>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</si>
  <si>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</si>
  <si>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</si>
  <si>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</si>
  <si>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</si>
  <si>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</si>
  <si>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</si>
  <si>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</si>
  <si>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</si>
  <si>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</si>
  <si>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</si>
  <si>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</si>
  <si>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</si>
  <si>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</si>
  <si>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</si>
  <si>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</si>
  <si>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</si>
  <si>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</si>
  <si>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</si>
  <si>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</si>
  <si>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</si>
  <si>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</si>
  <si>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</si>
  <si>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</si>
  <si>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</si>
  <si>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</si>
  <si>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</si>
  <si>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</si>
  <si>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</si>
  <si>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</si>
  <si>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</si>
  <si>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</si>
  <si>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</si>
  <si>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</si>
  <si>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</si>
  <si>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</si>
  <si>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</si>
  <si>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</si>
  <si>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</si>
  <si>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</si>
  <si>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</si>
  <si>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</si>
  <si>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</si>
  <si>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</si>
  <si>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</si>
  <si>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</si>
  <si>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</si>
  <si>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</si>
  <si>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</si>
  <si>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</si>
  <si>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</si>
  <si>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</si>
  <si>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交通</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</si>
  <si>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</si>
  <si>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</si>
  <si>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</si>
  <si>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</si>
  <si>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</si>
  <si>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</si>
  <si>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</si>
  <si>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</si>
  <si>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</si>
  <si>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</si>
  <si>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</si>
  <si>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</si>
  <si>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</si>
  <si>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</si>
  <si>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</si>
  <si>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</si>
  <si>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</si>
  <si>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</si>
  <si>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</si>
  <si>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</si>
  <si>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</si>
  <si>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</si>
  <si>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</si>
  <si>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</si>
  <si>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</si>
  <si>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</si>
  <si>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青森県八戸市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</si>
  <si>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</si>
  <si>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</si>
  <si>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</si>
  <si>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</si>
  <si>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</si>
  <si>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</si>
  <si>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</si>
  <si>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</si>
  <si>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</si>
  <si>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</si>
  <si>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</si>
  <si>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</si>
  <si>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</si>
  <si>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</si>
  <si>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</si>
  <si>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</si>
  <si>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</si>
  <si>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</si>
  <si>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</si>
  <si>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</si>
  <si>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都市計画土地区画整理事業特別会計</t>
    <phoneticPr fontId="5"/>
  </si>
  <si>
    <t>学校給食特別会計</t>
    <phoneticPr fontId="5"/>
  </si>
  <si>
    <t>公共用地先行取得事業特別会計</t>
    <phoneticPr fontId="5"/>
  </si>
  <si>
    <t>霊園特別会計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</si>
  <si>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</si>
  <si>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</si>
  <si>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</si>
  <si>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</si>
  <si>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</si>
  <si>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</si>
  <si>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</si>
  <si>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</si>
  <si>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</si>
  <si>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</si>
  <si>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</si>
  <si>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</si>
  <si>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</si>
  <si>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</si>
  <si>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</si>
  <si>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都市計画駐車場特別会計</t>
    <phoneticPr fontId="5"/>
  </si>
  <si>
    <t>介護保険特別会計</t>
    <phoneticPr fontId="5"/>
  </si>
  <si>
    <t>国民健康保険南郷診療所特別会計</t>
    <phoneticPr fontId="5"/>
  </si>
  <si>
    <t>後期高齢者医療特別会計</t>
    <phoneticPr fontId="5"/>
  </si>
  <si>
    <t>自動車運送事業会計</t>
    <phoneticPr fontId="5"/>
  </si>
  <si>
    <t>法適用企業</t>
    <phoneticPr fontId="5"/>
  </si>
  <si>
    <t>市民病院事業会計</t>
    <phoneticPr fontId="5"/>
  </si>
  <si>
    <t>法適用企業</t>
    <phoneticPr fontId="5"/>
  </si>
  <si>
    <t>魚市場特別会計</t>
    <phoneticPr fontId="5"/>
  </si>
  <si>
    <t>法非適用企業</t>
    <phoneticPr fontId="5"/>
  </si>
  <si>
    <t>中央卸売市場特別会計</t>
    <phoneticPr fontId="5"/>
  </si>
  <si>
    <t>都市計画下水道事業特別会計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</si>
  <si>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</si>
  <si>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</si>
  <si>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</si>
  <si>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</si>
  <si>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</si>
  <si>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</si>
  <si>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</si>
  <si>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</si>
  <si>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</si>
  <si>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</si>
  <si>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</si>
  <si>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</si>
  <si>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</si>
  <si>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</si>
  <si>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</si>
  <si>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</si>
  <si>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</si>
  <si>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</si>
  <si>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</si>
  <si>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</si>
  <si>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</si>
  <si>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</si>
  <si>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</si>
  <si>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</si>
  <si>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</si>
  <si>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</si>
  <si>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</si>
  <si>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</si>
  <si>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</si>
  <si>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</si>
  <si>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</si>
  <si>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</si>
  <si>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</si>
  <si>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</si>
  <si>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</si>
  <si>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</si>
  <si>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</si>
  <si>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</si>
  <si>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</si>
  <si>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</si>
  <si>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</si>
  <si>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</si>
  <si>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</si>
  <si>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</si>
  <si>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</si>
  <si>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</si>
  <si>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</si>
  <si>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</si>
  <si>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</si>
  <si>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</si>
  <si>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</si>
  <si>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</si>
  <si>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</si>
  <si>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</si>
  <si>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</si>
  <si>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</si>
  <si>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都市計画下水道事業特別会計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</si>
  <si>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</si>
  <si>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</si>
  <si>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</si>
  <si>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</si>
  <si>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</si>
  <si>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</si>
  <si>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</si>
  <si>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</si>
  <si>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</si>
  <si>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</si>
  <si>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</si>
  <si>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</si>
  <si>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</si>
  <si>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</si>
  <si>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</si>
  <si>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</si>
  <si>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</si>
  <si>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</si>
  <si>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</si>
  <si>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</si>
  <si>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</si>
  <si>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</si>
  <si>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</si>
  <si>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</si>
  <si>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</si>
  <si>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</si>
  <si>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</si>
  <si>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</si>
  <si>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</si>
  <si>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</si>
  <si>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</si>
  <si>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</si>
  <si>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</si>
  <si>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</si>
  <si>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</si>
  <si>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</si>
  <si>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</si>
  <si>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</si>
  <si>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</si>
  <si>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</si>
  <si>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</si>
  <si>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</si>
  <si>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</si>
  <si>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</si>
  <si>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</si>
  <si>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</si>
  <si>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</si>
  <si>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</si>
  <si>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</si>
  <si>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</si>
  <si>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</si>
  <si>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</si>
  <si>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</si>
  <si>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</si>
  <si>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</si>
  <si>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</si>
  <si>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</si>
  <si>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</si>
  <si>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</si>
  <si>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</si>
  <si>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</si>
  <si>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</si>
  <si>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</si>
  <si>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</si>
  <si>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</si>
  <si>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</si>
  <si>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</si>
  <si>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</si>
  <si>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</si>
  <si>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</si>
  <si>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</si>
  <si>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</si>
  <si>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</si>
  <si>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</si>
  <si>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</si>
  <si>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</si>
  <si>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</si>
  <si>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</si>
  <si>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</si>
  <si>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</si>
  <si>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</si>
  <si>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</si>
  <si>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</si>
  <si>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</si>
  <si>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</si>
  <si>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</si>
  <si>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</si>
  <si>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</si>
  <si>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</si>
  <si>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0.27</t>
  </si>
  <si>
    <t>▲ 1.12</t>
  </si>
  <si>
    <t>▲ 1.66</t>
  </si>
  <si>
    <t>市民病院事業会計</t>
  </si>
  <si>
    <t>一般会計</t>
  </si>
  <si>
    <t>介護保険特別会計</t>
  </si>
  <si>
    <t>国民健康保険特別会計</t>
  </si>
  <si>
    <t>自動車運送事業会計</t>
  </si>
  <si>
    <t>後期高齢者医療特別会計</t>
  </si>
  <si>
    <t>都市計画下水道事業特別会計</t>
  </si>
  <si>
    <t>都市計画駐車場特別会計</t>
  </si>
  <si>
    <t>その他会計（赤字）</t>
  </si>
  <si>
    <t>その他会計（黒字）</t>
  </si>
  <si>
    <t>八戸地域広域市町村圏事務組合</t>
    <rPh sb="0" eb="2">
      <t>ハチノヘ</t>
    </rPh>
    <rPh sb="2" eb="4">
      <t>チイキ</t>
    </rPh>
    <rPh sb="4" eb="6">
      <t>コウイキ</t>
    </rPh>
    <rPh sb="6" eb="9">
      <t>シチョウソン</t>
    </rPh>
    <rPh sb="9" eb="10">
      <t>ケン</t>
    </rPh>
    <rPh sb="10" eb="12">
      <t>ジム</t>
    </rPh>
    <rPh sb="12" eb="14">
      <t>クミアイ</t>
    </rPh>
    <phoneticPr fontId="2"/>
  </si>
  <si>
    <t>三戸郡福祉事務組合</t>
    <rPh sb="0" eb="2">
      <t>サンノヘ</t>
    </rPh>
    <rPh sb="2" eb="3">
      <t>グン</t>
    </rPh>
    <rPh sb="3" eb="5">
      <t>フクシ</t>
    </rPh>
    <rPh sb="5" eb="7">
      <t>ジム</t>
    </rPh>
    <rPh sb="7" eb="9">
      <t>クミアイ</t>
    </rPh>
    <phoneticPr fontId="2"/>
  </si>
  <si>
    <t>八戸圏域水道企業団</t>
    <rPh sb="0" eb="2">
      <t>ハチノヘ</t>
    </rPh>
    <rPh sb="2" eb="4">
      <t>ケンイキ</t>
    </rPh>
    <rPh sb="4" eb="6">
      <t>スイドウ</t>
    </rPh>
    <rPh sb="6" eb="8">
      <t>キギョウ</t>
    </rPh>
    <rPh sb="8" eb="9">
      <t>ダン</t>
    </rPh>
    <phoneticPr fontId="2"/>
  </si>
  <si>
    <t>青森県交通災害共済組合</t>
    <rPh sb="0" eb="3">
      <t>アオモリケン</t>
    </rPh>
    <rPh sb="3" eb="5">
      <t>コウツウ</t>
    </rPh>
    <rPh sb="5" eb="7">
      <t>サイガイ</t>
    </rPh>
    <rPh sb="7" eb="9">
      <t>キョウサイ</t>
    </rPh>
    <rPh sb="9" eb="11">
      <t>クミアイ</t>
    </rPh>
    <phoneticPr fontId="2"/>
  </si>
  <si>
    <t>青森県市長会館管理組合</t>
    <rPh sb="0" eb="3">
      <t>アオモリケン</t>
    </rPh>
    <rPh sb="3" eb="6">
      <t>シチョウカイ</t>
    </rPh>
    <rPh sb="6" eb="7">
      <t>カン</t>
    </rPh>
    <rPh sb="7" eb="9">
      <t>カンリ</t>
    </rPh>
    <rPh sb="9" eb="11">
      <t>クミアイ</t>
    </rPh>
    <phoneticPr fontId="2"/>
  </si>
  <si>
    <t>市民病院事業会計</t>
    <phoneticPr fontId="5"/>
  </si>
  <si>
    <t>青森県後期高齢者医療広域連合</t>
    <rPh sb="0" eb="3">
      <t>アオモリケン</t>
    </rPh>
    <rPh sb="3" eb="5">
      <t>コウキ</t>
    </rPh>
    <rPh sb="5" eb="8">
      <t>コウレイシャ</t>
    </rPh>
    <rPh sb="8" eb="10">
      <t>イリョウ</t>
    </rPh>
    <rPh sb="10" eb="12">
      <t>コウイキ</t>
    </rPh>
    <rPh sb="12" eb="14">
      <t>レンゴウ</t>
    </rPh>
    <phoneticPr fontId="2"/>
  </si>
  <si>
    <t>（一財）八戸市総合健診センター</t>
    <phoneticPr fontId="2"/>
  </si>
  <si>
    <t>（一財）八戸地域高度技術振興センター</t>
    <phoneticPr fontId="2"/>
  </si>
  <si>
    <t>（一財）八戸地域地場産業振興センター</t>
    <phoneticPr fontId="2"/>
  </si>
  <si>
    <t>○</t>
    <phoneticPr fontId="2"/>
  </si>
  <si>
    <t>地域振興基金</t>
    <phoneticPr fontId="11"/>
  </si>
  <si>
    <t>屋内スケート場建設基金</t>
    <phoneticPr fontId="11"/>
  </si>
  <si>
    <t>東日本大震災復興交付金基金</t>
    <phoneticPr fontId="11"/>
  </si>
  <si>
    <t>退職手当基金</t>
    <phoneticPr fontId="11"/>
  </si>
  <si>
    <t>震災復興基金</t>
    <phoneticPr fontId="11"/>
  </si>
  <si>
    <t>八戸市土地開発公社</t>
    <rPh sb="2" eb="3">
      <t>シ</t>
    </rPh>
    <phoneticPr fontId="2"/>
  </si>
  <si>
    <t>なんごうプラザ㈱</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</si>
  <si>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</si>
  <si>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</si>
  <si>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</si>
  <si>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市債借入の減により減少したものの、今後は大規模建設事業が続くことにより上昇すると見込まれる。類似団体と比較すると高い状況にあるが、これは都市計画税の税収が無いことや、都市機能整備などの建設事業が多いことによる。有形固定資産減価償却率についても類似団体よりも高い状況にあり、主な要因としては、昭和50年から60年頃に建設された学校施設や市営住宅の有形固定資産減価償却率が約65％であること、体育館・プール施設の有形固定資産減価償却率が66％を超えていることなどが挙げられる。今後は、公共施設等総合管理計画に基づき、適切な管理による施設の長寿命化や、計画的な更新・改修等の対策を進めていく。</t>
    <rPh sb="112" eb="114">
      <t>ユウケイ</t>
    </rPh>
    <rPh sb="114" eb="116">
      <t>コテイ</t>
    </rPh>
    <rPh sb="116" eb="118">
      <t>シサン</t>
    </rPh>
    <rPh sb="118" eb="120">
      <t>ゲンカ</t>
    </rPh>
    <rPh sb="120" eb="122">
      <t>ショウキャク</t>
    </rPh>
    <rPh sb="122" eb="123">
      <t>リツ</t>
    </rPh>
    <rPh sb="137" eb="139">
      <t>ジョウキョウ</t>
    </rPh>
    <rPh sb="161" eb="162">
      <t>ネン</t>
    </rPh>
    <rPh sb="162" eb="163">
      <t>コロ</t>
    </rPh>
    <rPh sb="169" eb="171">
      <t>ガッコウ</t>
    </rPh>
    <rPh sb="171" eb="173">
      <t>シセツ</t>
    </rPh>
    <rPh sb="174" eb="176">
      <t>シエイ</t>
    </rPh>
    <rPh sb="176" eb="178">
      <t>ジュウタク</t>
    </rPh>
    <rPh sb="191" eb="192">
      <t>ヤク</t>
    </rPh>
    <rPh sb="201" eb="204">
      <t>タイイクカン</t>
    </rPh>
    <rPh sb="208" eb="210">
      <t>シセツ</t>
    </rPh>
    <rPh sb="227" eb="228">
      <t>コ</t>
    </rPh>
    <rPh sb="243" eb="245">
      <t>コンゴ</t>
    </rPh>
    <rPh sb="263" eb="265">
      <t>テキセツ</t>
    </rPh>
    <rPh sb="266" eb="268">
      <t>カンリ</t>
    </rPh>
    <rPh sb="271" eb="273">
      <t>シセツ</t>
    </rPh>
    <rPh sb="274" eb="278">
      <t>チョウジュミョウカ</t>
    </rPh>
    <rPh sb="280" eb="283">
      <t>ケイカクテキ</t>
    </rPh>
    <rPh sb="284" eb="286">
      <t>コウシン</t>
    </rPh>
    <rPh sb="287" eb="289">
      <t>カイシュウ</t>
    </rPh>
    <rPh sb="289" eb="290">
      <t>ナド</t>
    </rPh>
    <rPh sb="291" eb="293">
      <t>タイサク</t>
    </rPh>
    <rPh sb="294" eb="295">
      <t>スス</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</si>
  <si>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</si>
  <si>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</si>
  <si>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</si>
  <si>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</si>
  <si>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</si>
  <si>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</si>
  <si>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</si>
  <si>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</si>
  <si>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元利償還額の減少や交付税算入額の増加により下降し、将来負担比率も市債借入の減により減少した。しかし今後は、大規模建設事業が続くことにより将来負担比率が上昇すると見込まれ、併せて実質公債費比率も上昇すると推測される。類似団体と比較すると両比率ともに高い状況であるが、これは都市計画税の税収が無いことや、都市機能整備などの建設事業が多いことによる。今後も財政健全化指標を遵守し、事業実施の適正化を図りながら、安定した財政運営に努めていく。</t>
    <rPh sb="46" eb="47">
      <t>ゲン</t>
    </rPh>
    <rPh sb="50" eb="52">
      <t>ゲンショウ</t>
    </rPh>
    <phoneticPr fontId="5"/>
  </si>
  <si>
    <t>実質公債費比率</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</si>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</sst>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Fill="1" applyBorder="1" applyAlignment="1" applyProtection="1">
      <alignment horizontal="left" vertical="top" wrapText="1"/>
      <protection locked="0"/>
    </xf>
    <xf numFmtId="0" fontId="1" fillId="0" borderId="12" xfId="16" applyFont="1" applyFill="1" applyBorder="1" applyAlignment="1" applyProtection="1">
      <alignment horizontal="left" vertical="top" wrapText="1"/>
      <protection locked="0"/>
    </xf>
    <xf numFmtId="0" fontId="1" fillId="0" borderId="46" xfId="16" applyFont="1" applyFill="1" applyBorder="1" applyAlignment="1" applyProtection="1">
      <alignment horizontal="left" vertical="top" wrapText="1"/>
      <protection locked="0"/>
    </xf>
    <xf numFmtId="0" fontId="1" fillId="0" borderId="62" xfId="16" applyFont="1" applyFill="1" applyBorder="1" applyAlignment="1" applyProtection="1">
      <alignment horizontal="left" vertical="top" wrapText="1"/>
      <protection locked="0"/>
    </xf>
    <xf numFmtId="0" fontId="1" fillId="0" borderId="0" xfId="16" applyFont="1" applyFill="1" applyAlignment="1" applyProtection="1">
      <alignment horizontal="left" vertical="top" wrapText="1"/>
      <protection locked="0"/>
    </xf>
    <xf numFmtId="0" fontId="1" fillId="0" borderId="38" xfId="16" applyFont="1" applyFill="1" applyBorder="1" applyAlignment="1" applyProtection="1">
      <alignment horizontal="left" vertical="top" wrapText="1"/>
      <protection locked="0"/>
    </xf>
    <xf numFmtId="0" fontId="1" fillId="0" borderId="37" xfId="16" applyFont="1" applyFill="1" applyBorder="1" applyAlignment="1" applyProtection="1">
      <alignment horizontal="left" vertical="top" wrapText="1"/>
      <protection locked="0"/>
    </xf>
    <xf numFmtId="0" fontId="1" fillId="0" borderId="52" xfId="16" applyFont="1" applyFill="1" applyBorder="1" applyAlignment="1" applyProtection="1">
      <alignment horizontal="left" vertical="top" wrapText="1"/>
      <protection locked="0"/>
    </xf>
    <xf numFmtId="0" fontId="1" fillId="0" borderId="40" xfId="16" applyFont="1" applyFill="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41235</c:v>
                </c:pt>
                <c:pt idx="1">
                  <c:v>41862</c:v>
                </c:pt>
                <c:pt idx="2">
                  <c:v>43554</c:v>
                </c:pt>
                <c:pt idx="3">
                  <c:v>46395</c:v>
                </c:pt>
                <c:pt idx="4">
                  <c:v>48088</c:v>
                </c:pt>
              </c:numCache>
            </c:numRef>
          </c:val>
          <c:smooth val="0"/>
          <c:extLst>
            <c:ext xmlns:c16="http://schemas.microsoft.com/office/drawing/2014/chart" uri="{C3380CC4-5D6E-409C-BE32-E72D297353CC}">
              <c16:uniqueId val="{00000000-751D-4BEF-9E7C-F4587763563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47612</c:v>
                </c:pt>
                <c:pt idx="1">
                  <c:v>44772</c:v>
                </c:pt>
                <c:pt idx="2">
                  <c:v>57099</c:v>
                </c:pt>
                <c:pt idx="3">
                  <c:v>89568</c:v>
                </c:pt>
                <c:pt idx="4">
                  <c:v>66741</c:v>
                </c:pt>
              </c:numCache>
            </c:numRef>
          </c:val>
          <c:smooth val="0"/>
          <c:extLst>
            <c:ext xmlns:c16="http://schemas.microsoft.com/office/drawing/2014/chart" uri="{C3380CC4-5D6E-409C-BE32-E72D297353CC}">
              <c16:uniqueId val="{00000001-751D-4BEF-9E7C-F45877635638}"/>
            </c:ext>
          </c:extLst>
        </c:ser>
        <c:dLbls>
          <c:showLegendKey val="0"/>
          <c:showVal val="0"/>
          <c:showCatName val="0"/>
          <c:showSerName val="0"/>
          <c:showPercent val="0"/>
          <c:showBubbleSize val="0"/>
        </c:dLbls>
        <c:marker val="1"/>
        <c:smooth val="0"/>
        <c:axId val="190579368"/>
        <c:axId val="190579752"/>
      </c:lineChart>
      <c:catAx>
        <c:axId val="1905793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0579752"/>
        <c:crosses val="autoZero"/>
        <c:auto val="1"/>
        <c:lblAlgn val="ctr"/>
        <c:lblOffset val="100"/>
        <c:tickLblSkip val="1"/>
        <c:tickMarkSkip val="1"/>
        <c:noMultiLvlLbl val="0"/>
      </c:catAx>
      <c:valAx>
        <c:axId val="19057975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05793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4.01</c:v>
                </c:pt>
                <c:pt idx="1">
                  <c:v>2.61</c:v>
                </c:pt>
                <c:pt idx="2">
                  <c:v>2.97</c:v>
                </c:pt>
                <c:pt idx="3">
                  <c:v>5.13</c:v>
                </c:pt>
                <c:pt idx="4">
                  <c:v>3.42</c:v>
                </c:pt>
              </c:numCache>
            </c:numRef>
          </c:val>
          <c:extLst>
            <c:ext xmlns:c16="http://schemas.microsoft.com/office/drawing/2014/chart" uri="{C3380CC4-5D6E-409C-BE32-E72D297353CC}">
              <c16:uniqueId val="{00000000-A904-4D6B-93F8-1FC59C37306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7.04</c:v>
                </c:pt>
                <c:pt idx="1">
                  <c:v>7.38</c:v>
                </c:pt>
                <c:pt idx="2">
                  <c:v>7.32</c:v>
                </c:pt>
                <c:pt idx="3">
                  <c:v>6.67</c:v>
                </c:pt>
                <c:pt idx="4">
                  <c:v>6.4</c:v>
                </c:pt>
              </c:numCache>
            </c:numRef>
          </c:val>
          <c:extLst>
            <c:ext xmlns:c16="http://schemas.microsoft.com/office/drawing/2014/chart" uri="{C3380CC4-5D6E-409C-BE32-E72D297353CC}">
              <c16:uniqueId val="{00000001-A904-4D6B-93F8-1FC59C373064}"/>
            </c:ext>
          </c:extLst>
        </c:ser>
        <c:dLbls>
          <c:showLegendKey val="0"/>
          <c:showVal val="0"/>
          <c:showCatName val="0"/>
          <c:showSerName val="0"/>
          <c:showPercent val="0"/>
          <c:showBubbleSize val="0"/>
        </c:dLbls>
        <c:gapWidth val="250"/>
        <c:overlap val="100"/>
        <c:axId val="194907248"/>
        <c:axId val="1949076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-0.27</c:v>
                </c:pt>
                <c:pt idx="1">
                  <c:v>-1.1200000000000001</c:v>
                </c:pt>
                <c:pt idx="2">
                  <c:v>0.36</c:v>
                </c:pt>
                <c:pt idx="3">
                  <c:v>1.46</c:v>
                </c:pt>
                <c:pt idx="4">
                  <c:v>-1.66</c:v>
                </c:pt>
              </c:numCache>
            </c:numRef>
          </c:val>
          <c:smooth val="0"/>
          <c:extLst>
            <c:ext xmlns:c16="http://schemas.microsoft.com/office/drawing/2014/chart" uri="{C3380CC4-5D6E-409C-BE32-E72D297353CC}">
              <c16:uniqueId val="{00000002-A904-4D6B-93F8-1FC59C373064}"/>
            </c:ext>
          </c:extLst>
        </c:ser>
        <c:dLbls>
          <c:showLegendKey val="0"/>
          <c:showVal val="0"/>
          <c:showCatName val="0"/>
          <c:showSerName val="0"/>
          <c:showPercent val="0"/>
          <c:showBubbleSize val="0"/>
        </c:dLbls>
        <c:marker val="1"/>
        <c:smooth val="0"/>
        <c:axId val="194907248"/>
        <c:axId val="194907640"/>
      </c:lineChart>
      <c:catAx>
        <c:axId val="194907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4907640"/>
        <c:crosses val="autoZero"/>
        <c:auto val="1"/>
        <c:lblAlgn val="ctr"/>
        <c:lblOffset val="100"/>
        <c:tickLblSkip val="1"/>
        <c:tickMarkSkip val="1"/>
        <c:noMultiLvlLbl val="0"/>
      </c:catAx>
      <c:valAx>
        <c:axId val="194907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4907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0.18</c:v>
                </c:pt>
                <c:pt idx="2">
                  <c:v>#N/A</c:v>
                </c:pt>
                <c:pt idx="3">
                  <c:v>0.21</c:v>
                </c:pt>
                <c:pt idx="4">
                  <c:v>#N/A</c:v>
                </c:pt>
                <c:pt idx="5">
                  <c:v>0.18</c:v>
                </c:pt>
                <c:pt idx="6">
                  <c:v>#N/A</c:v>
                </c:pt>
                <c:pt idx="7">
                  <c:v>0.24</c:v>
                </c:pt>
                <c:pt idx="8">
                  <c:v>#N/A</c:v>
                </c:pt>
                <c:pt idx="9">
                  <c:v>0.2</c:v>
                </c:pt>
              </c:numCache>
            </c:numRef>
          </c:val>
          <c:extLst>
            <c:ext xmlns:c16="http://schemas.microsoft.com/office/drawing/2014/chart" uri="{C3380CC4-5D6E-409C-BE32-E72D297353CC}">
              <c16:uniqueId val="{00000000-FEE8-4E5F-9F77-64CEFD502B9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EE8-4E5F-9F77-64CEFD502B9C}"/>
            </c:ext>
          </c:extLst>
        </c:ser>
        <c:ser>
          <c:idx val="2"/>
          <c:order val="2"/>
          <c:tx>
            <c:strRef>
              <c:f>データシート!$A$29</c:f>
              <c:strCache>
                <c:ptCount val="1"/>
                <c:pt idx="0">
                  <c:v>都市計画駐車場特別会計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0.02</c:v>
                </c:pt>
                <c:pt idx="2">
                  <c:v>#N/A</c:v>
                </c:pt>
                <c:pt idx="3">
                  <c:v>0</c:v>
                </c:pt>
                <c:pt idx="4">
                  <c:v>#N/A</c:v>
                </c:pt>
                <c:pt idx="5">
                  <c:v>0.01</c:v>
                </c:pt>
                <c:pt idx="6">
                  <c:v>#N/A</c:v>
                </c:pt>
                <c:pt idx="7">
                  <c:v>0.01</c:v>
                </c:pt>
                <c:pt idx="8">
                  <c:v>#N/A</c:v>
                </c:pt>
                <c:pt idx="9">
                  <c:v>0.04</c:v>
                </c:pt>
              </c:numCache>
            </c:numRef>
          </c:val>
          <c:extLst>
            <c:ext xmlns:c16="http://schemas.microsoft.com/office/drawing/2014/chart" uri="{C3380CC4-5D6E-409C-BE32-E72D297353CC}">
              <c16:uniqueId val="{00000002-FEE8-4E5F-9F77-64CEFD502B9C}"/>
            </c:ext>
          </c:extLst>
        </c:ser>
        <c:ser>
          <c:idx val="3"/>
          <c:order val="3"/>
          <c:tx>
            <c:strRef>
              <c:f>データシート!$A$30</c:f>
              <c:strCache>
                <c:ptCount val="1"/>
                <c:pt idx="0">
                  <c:v>都市計画下水道事業特別会計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0.16</c:v>
                </c:pt>
                <c:pt idx="2">
                  <c:v>#N/A</c:v>
                </c:pt>
                <c:pt idx="3">
                  <c:v>0.19</c:v>
                </c:pt>
                <c:pt idx="4">
                  <c:v>#N/A</c:v>
                </c:pt>
                <c:pt idx="5">
                  <c:v>0.23</c:v>
                </c:pt>
                <c:pt idx="6">
                  <c:v>#N/A</c:v>
                </c:pt>
                <c:pt idx="7">
                  <c:v>0.19</c:v>
                </c:pt>
                <c:pt idx="8">
                  <c:v>#N/A</c:v>
                </c:pt>
                <c:pt idx="9">
                  <c:v>0.13</c:v>
                </c:pt>
              </c:numCache>
            </c:numRef>
          </c:val>
          <c:extLst>
            <c:ext xmlns:c16="http://schemas.microsoft.com/office/drawing/2014/chart" uri="{C3380CC4-5D6E-409C-BE32-E72D297353CC}">
              <c16:uniqueId val="{00000003-FEE8-4E5F-9F77-64CEFD502B9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0.09</c:v>
                </c:pt>
                <c:pt idx="2">
                  <c:v>#N/A</c:v>
                </c:pt>
                <c:pt idx="3">
                  <c:v>0.15</c:v>
                </c:pt>
                <c:pt idx="4">
                  <c:v>#N/A</c:v>
                </c:pt>
                <c:pt idx="5">
                  <c:v>0.08</c:v>
                </c:pt>
                <c:pt idx="6">
                  <c:v>#N/A</c:v>
                </c:pt>
                <c:pt idx="7">
                  <c:v>0.1</c:v>
                </c:pt>
                <c:pt idx="8">
                  <c:v>#N/A</c:v>
                </c:pt>
                <c:pt idx="9">
                  <c:v>0.15</c:v>
                </c:pt>
              </c:numCache>
            </c:numRef>
          </c:val>
          <c:extLst>
            <c:ext xmlns:c16="http://schemas.microsoft.com/office/drawing/2014/chart" uri="{C3380CC4-5D6E-409C-BE32-E72D297353CC}">
              <c16:uniqueId val="{00000004-FEE8-4E5F-9F77-64CEFD502B9C}"/>
            </c:ext>
          </c:extLst>
        </c:ser>
        <c:ser>
          <c:idx val="5"/>
          <c:order val="5"/>
          <c:tx>
            <c:strRef>
              <c:f>データシート!$A$32</c:f>
              <c:strCache>
                <c:ptCount val="1"/>
                <c:pt idx="0">
                  <c:v>自動車運送事業会計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0.04</c:v>
                </c:pt>
                <c:pt idx="2">
                  <c:v>#N/A</c:v>
                </c:pt>
                <c:pt idx="3">
                  <c:v>0.41</c:v>
                </c:pt>
                <c:pt idx="4">
                  <c:v>#N/A</c:v>
                </c:pt>
                <c:pt idx="5">
                  <c:v>0.73</c:v>
                </c:pt>
                <c:pt idx="6">
                  <c:v>#N/A</c:v>
                </c:pt>
                <c:pt idx="7">
                  <c:v>0.93</c:v>
                </c:pt>
                <c:pt idx="8">
                  <c:v>#N/A</c:v>
                </c:pt>
                <c:pt idx="9">
                  <c:v>0.96</c:v>
                </c:pt>
              </c:numCache>
            </c:numRef>
          </c:val>
          <c:extLst>
            <c:ext xmlns:c16="http://schemas.microsoft.com/office/drawing/2014/chart" uri="{C3380CC4-5D6E-409C-BE32-E72D297353CC}">
              <c16:uniqueId val="{00000005-FEE8-4E5F-9F77-64CEFD502B9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1.25</c:v>
                </c:pt>
                <c:pt idx="2">
                  <c:v>#N/A</c:v>
                </c:pt>
                <c:pt idx="3">
                  <c:v>0.85</c:v>
                </c:pt>
                <c:pt idx="4">
                  <c:v>#N/A</c:v>
                </c:pt>
                <c:pt idx="5">
                  <c:v>0.86</c:v>
                </c:pt>
                <c:pt idx="6">
                  <c:v>#N/A</c:v>
                </c:pt>
                <c:pt idx="7">
                  <c:v>0.22</c:v>
                </c:pt>
                <c:pt idx="8">
                  <c:v>#N/A</c:v>
                </c:pt>
                <c:pt idx="9">
                  <c:v>1.1499999999999999</c:v>
                </c:pt>
              </c:numCache>
            </c:numRef>
          </c:val>
          <c:extLst>
            <c:ext xmlns:c16="http://schemas.microsoft.com/office/drawing/2014/chart" uri="{C3380CC4-5D6E-409C-BE32-E72D297353CC}">
              <c16:uniqueId val="{00000006-FEE8-4E5F-9F77-64CEFD502B9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0.39</c:v>
                </c:pt>
                <c:pt idx="2">
                  <c:v>#N/A</c:v>
                </c:pt>
                <c:pt idx="3">
                  <c:v>0.62</c:v>
                </c:pt>
                <c:pt idx="4">
                  <c:v>#N/A</c:v>
                </c:pt>
                <c:pt idx="5">
                  <c:v>1.03</c:v>
                </c:pt>
                <c:pt idx="6">
                  <c:v>#N/A</c:v>
                </c:pt>
                <c:pt idx="7">
                  <c:v>1.23</c:v>
                </c:pt>
                <c:pt idx="8">
                  <c:v>#N/A</c:v>
                </c:pt>
                <c:pt idx="9">
                  <c:v>1.83</c:v>
                </c:pt>
              </c:numCache>
            </c:numRef>
          </c:val>
          <c:extLst>
            <c:ext xmlns:c16="http://schemas.microsoft.com/office/drawing/2014/chart" uri="{C3380CC4-5D6E-409C-BE32-E72D297353CC}">
              <c16:uniqueId val="{00000007-FEE8-4E5F-9F77-64CEFD502B9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3.94</c:v>
                </c:pt>
                <c:pt idx="2">
                  <c:v>#N/A</c:v>
                </c:pt>
                <c:pt idx="3">
                  <c:v>2.52</c:v>
                </c:pt>
                <c:pt idx="4">
                  <c:v>#N/A</c:v>
                </c:pt>
                <c:pt idx="5">
                  <c:v>2.87</c:v>
                </c:pt>
                <c:pt idx="6">
                  <c:v>#N/A</c:v>
                </c:pt>
                <c:pt idx="7">
                  <c:v>4.9800000000000004</c:v>
                </c:pt>
                <c:pt idx="8">
                  <c:v>#N/A</c:v>
                </c:pt>
                <c:pt idx="9">
                  <c:v>3.3</c:v>
                </c:pt>
              </c:numCache>
            </c:numRef>
          </c:val>
          <c:extLst>
            <c:ext xmlns:c16="http://schemas.microsoft.com/office/drawing/2014/chart" uri="{C3380CC4-5D6E-409C-BE32-E72D297353CC}">
              <c16:uniqueId val="{00000008-FEE8-4E5F-9F77-64CEFD502B9C}"/>
            </c:ext>
          </c:extLst>
        </c:ser>
        <c:ser>
          <c:idx val="9"/>
          <c:order val="9"/>
          <c:tx>
            <c:strRef>
              <c:f>データシート!$A$36</c:f>
              <c:strCache>
                <c:ptCount val="1"/>
                <c:pt idx="0">
                  <c:v>市民病院事業会計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14.04</c:v>
                </c:pt>
                <c:pt idx="2">
                  <c:v>#N/A</c:v>
                </c:pt>
                <c:pt idx="3">
                  <c:v>17.79</c:v>
                </c:pt>
                <c:pt idx="4">
                  <c:v>#N/A</c:v>
                </c:pt>
                <c:pt idx="5">
                  <c:v>20.059999999999999</c:v>
                </c:pt>
                <c:pt idx="6">
                  <c:v>#N/A</c:v>
                </c:pt>
                <c:pt idx="7">
                  <c:v>22.22</c:v>
                </c:pt>
                <c:pt idx="8">
                  <c:v>#N/A</c:v>
                </c:pt>
                <c:pt idx="9">
                  <c:v>21.68</c:v>
                </c:pt>
              </c:numCache>
            </c:numRef>
          </c:val>
          <c:extLst>
            <c:ext xmlns:c16="http://schemas.microsoft.com/office/drawing/2014/chart" uri="{C3380CC4-5D6E-409C-BE32-E72D297353CC}">
              <c16:uniqueId val="{00000009-FEE8-4E5F-9F77-64CEFD502B9C}"/>
            </c:ext>
          </c:extLst>
        </c:ser>
        <c:dLbls>
          <c:showLegendKey val="0"/>
          <c:showVal val="0"/>
          <c:showCatName val="0"/>
          <c:showSerName val="0"/>
          <c:showPercent val="0"/>
          <c:showBubbleSize val="0"/>
        </c:dLbls>
        <c:gapWidth val="150"/>
        <c:overlap val="100"/>
        <c:axId val="194906464"/>
        <c:axId val="194905288"/>
      </c:barChart>
      <c:catAx>
        <c:axId val="194906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4905288"/>
        <c:crosses val="autoZero"/>
        <c:auto val="1"/>
        <c:lblAlgn val="ctr"/>
        <c:lblOffset val="100"/>
        <c:tickLblSkip val="1"/>
        <c:tickMarkSkip val="1"/>
        <c:noMultiLvlLbl val="0"/>
      </c:catAx>
      <c:valAx>
        <c:axId val="194905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49064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9354</c:v>
                </c:pt>
                <c:pt idx="5">
                  <c:v>9365</c:v>
                </c:pt>
                <c:pt idx="8">
                  <c:v>9096</c:v>
                </c:pt>
                <c:pt idx="11">
                  <c:v>9243</c:v>
                </c:pt>
                <c:pt idx="14">
                  <c:v>9702</c:v>
                </c:pt>
              </c:numCache>
            </c:numRef>
          </c:val>
          <c:extLst>
            <c:ext xmlns:c16="http://schemas.microsoft.com/office/drawing/2014/chart" uri="{C3380CC4-5D6E-409C-BE32-E72D297353CC}">
              <c16:uniqueId val="{00000000-9226-453D-B6C5-E31D7897F59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1-9226-453D-B6C5-E31D7897F59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198</c:v>
                </c:pt>
                <c:pt idx="3">
                  <c:v>196</c:v>
                </c:pt>
                <c:pt idx="6">
                  <c:v>199</c:v>
                </c:pt>
                <c:pt idx="9">
                  <c:v>180</c:v>
                </c:pt>
                <c:pt idx="12">
                  <c:v>180</c:v>
                </c:pt>
              </c:numCache>
            </c:numRef>
          </c:val>
          <c:extLst>
            <c:ext xmlns:c16="http://schemas.microsoft.com/office/drawing/2014/chart" uri="{C3380CC4-5D6E-409C-BE32-E72D297353CC}">
              <c16:uniqueId val="{00000002-9226-453D-B6C5-E31D7897F59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614</c:v>
                </c:pt>
                <c:pt idx="3">
                  <c:v>548</c:v>
                </c:pt>
                <c:pt idx="6">
                  <c:v>375</c:v>
                </c:pt>
                <c:pt idx="9">
                  <c:v>371</c:v>
                </c:pt>
                <c:pt idx="12">
                  <c:v>414</c:v>
                </c:pt>
              </c:numCache>
            </c:numRef>
          </c:val>
          <c:extLst>
            <c:ext xmlns:c16="http://schemas.microsoft.com/office/drawing/2014/chart" uri="{C3380CC4-5D6E-409C-BE32-E72D297353CC}">
              <c16:uniqueId val="{00000003-9226-453D-B6C5-E31D7897F59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4119</c:v>
                </c:pt>
                <c:pt idx="3">
                  <c:v>3997</c:v>
                </c:pt>
                <c:pt idx="6">
                  <c:v>4084</c:v>
                </c:pt>
                <c:pt idx="9">
                  <c:v>3925</c:v>
                </c:pt>
                <c:pt idx="12">
                  <c:v>3956</c:v>
                </c:pt>
              </c:numCache>
            </c:numRef>
          </c:val>
          <c:extLst>
            <c:ext xmlns:c16="http://schemas.microsoft.com/office/drawing/2014/chart" uri="{C3380CC4-5D6E-409C-BE32-E72D297353CC}">
              <c16:uniqueId val="{00000004-9226-453D-B6C5-E31D7897F59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99</c:v>
                </c:pt>
                <c:pt idx="3">
                  <c:v>99</c:v>
                </c:pt>
                <c:pt idx="6">
                  <c:v>99</c:v>
                </c:pt>
                <c:pt idx="9">
                  <c:v>99</c:v>
                </c:pt>
                <c:pt idx="12">
                  <c:v>99</c:v>
                </c:pt>
              </c:numCache>
            </c:numRef>
          </c:val>
          <c:extLst>
            <c:ext xmlns:c16="http://schemas.microsoft.com/office/drawing/2014/chart" uri="{C3380CC4-5D6E-409C-BE32-E72D297353CC}">
              <c16:uniqueId val="{00000005-9226-453D-B6C5-E31D7897F59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226-453D-B6C5-E31D7897F59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9827</c:v>
                </c:pt>
                <c:pt idx="3">
                  <c:v>9611</c:v>
                </c:pt>
                <c:pt idx="6">
                  <c:v>9044</c:v>
                </c:pt>
                <c:pt idx="9">
                  <c:v>8368</c:v>
                </c:pt>
                <c:pt idx="12">
                  <c:v>8907</c:v>
                </c:pt>
              </c:numCache>
            </c:numRef>
          </c:val>
          <c:extLst>
            <c:ext xmlns:c16="http://schemas.microsoft.com/office/drawing/2014/chart" uri="{C3380CC4-5D6E-409C-BE32-E72D297353CC}">
              <c16:uniqueId val="{00000007-9226-453D-B6C5-E31D7897F59F}"/>
            </c:ext>
          </c:extLst>
        </c:ser>
        <c:dLbls>
          <c:showLegendKey val="0"/>
          <c:showVal val="0"/>
          <c:showCatName val="0"/>
          <c:showSerName val="0"/>
          <c:showPercent val="0"/>
          <c:showBubbleSize val="0"/>
        </c:dLbls>
        <c:gapWidth val="100"/>
        <c:overlap val="100"/>
        <c:axId val="194906072"/>
        <c:axId val="1949068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5503</c:v>
                </c:pt>
                <c:pt idx="2">
                  <c:v>#N/A</c:v>
                </c:pt>
                <c:pt idx="3">
                  <c:v>#N/A</c:v>
                </c:pt>
                <c:pt idx="4">
                  <c:v>5086</c:v>
                </c:pt>
                <c:pt idx="5">
                  <c:v>#N/A</c:v>
                </c:pt>
                <c:pt idx="6">
                  <c:v>#N/A</c:v>
                </c:pt>
                <c:pt idx="7">
                  <c:v>4705</c:v>
                </c:pt>
                <c:pt idx="8">
                  <c:v>#N/A</c:v>
                </c:pt>
                <c:pt idx="9">
                  <c:v>#N/A</c:v>
                </c:pt>
                <c:pt idx="10">
                  <c:v>3700</c:v>
                </c:pt>
                <c:pt idx="11">
                  <c:v>#N/A</c:v>
                </c:pt>
                <c:pt idx="12">
                  <c:v>#N/A</c:v>
                </c:pt>
                <c:pt idx="13">
                  <c:v>3855</c:v>
                </c:pt>
                <c:pt idx="14">
                  <c:v>#N/A</c:v>
                </c:pt>
              </c:numCache>
            </c:numRef>
          </c:val>
          <c:smooth val="0"/>
          <c:extLst>
            <c:ext xmlns:c16="http://schemas.microsoft.com/office/drawing/2014/chart" uri="{C3380CC4-5D6E-409C-BE32-E72D297353CC}">
              <c16:uniqueId val="{00000008-9226-453D-B6C5-E31D7897F59F}"/>
            </c:ext>
          </c:extLst>
        </c:ser>
        <c:dLbls>
          <c:showLegendKey val="0"/>
          <c:showVal val="0"/>
          <c:showCatName val="0"/>
          <c:showSerName val="0"/>
          <c:showPercent val="0"/>
          <c:showBubbleSize val="0"/>
        </c:dLbls>
        <c:marker val="1"/>
        <c:smooth val="0"/>
        <c:axId val="194906072"/>
        <c:axId val="194906856"/>
      </c:lineChart>
      <c:catAx>
        <c:axId val="194906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4906856"/>
        <c:crosses val="autoZero"/>
        <c:auto val="1"/>
        <c:lblAlgn val="ctr"/>
        <c:lblOffset val="100"/>
        <c:tickLblSkip val="1"/>
        <c:tickMarkSkip val="1"/>
        <c:noMultiLvlLbl val="0"/>
      </c:catAx>
      <c:valAx>
        <c:axId val="194906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4906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104038</c:v>
                </c:pt>
                <c:pt idx="5">
                  <c:v>103085</c:v>
                </c:pt>
                <c:pt idx="8">
                  <c:v>102296</c:v>
                </c:pt>
                <c:pt idx="11">
                  <c:v>103378</c:v>
                </c:pt>
                <c:pt idx="14">
                  <c:v>102259</c:v>
                </c:pt>
              </c:numCache>
            </c:numRef>
          </c:val>
          <c:extLst>
            <c:ext xmlns:c16="http://schemas.microsoft.com/office/drawing/2014/chart" uri="{C3380CC4-5D6E-409C-BE32-E72D297353CC}">
              <c16:uniqueId val="{00000000-71BC-4FEE-929E-F0F5FF44A09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2461</c:v>
                </c:pt>
                <c:pt idx="5">
                  <c:v>2370</c:v>
                </c:pt>
                <c:pt idx="8">
                  <c:v>2923</c:v>
                </c:pt>
                <c:pt idx="11">
                  <c:v>3514</c:v>
                </c:pt>
                <c:pt idx="14">
                  <c:v>2848</c:v>
                </c:pt>
              </c:numCache>
            </c:numRef>
          </c:val>
          <c:extLst>
            <c:ext xmlns:c16="http://schemas.microsoft.com/office/drawing/2014/chart" uri="{C3380CC4-5D6E-409C-BE32-E72D297353CC}">
              <c16:uniqueId val="{00000001-71BC-4FEE-929E-F0F5FF44A09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11321</c:v>
                </c:pt>
                <c:pt idx="5">
                  <c:v>11512</c:v>
                </c:pt>
                <c:pt idx="8">
                  <c:v>11533</c:v>
                </c:pt>
                <c:pt idx="11">
                  <c:v>11495</c:v>
                </c:pt>
                <c:pt idx="14">
                  <c:v>12536</c:v>
                </c:pt>
              </c:numCache>
            </c:numRef>
          </c:val>
          <c:extLst>
            <c:ext xmlns:c16="http://schemas.microsoft.com/office/drawing/2014/chart" uri="{C3380CC4-5D6E-409C-BE32-E72D297353CC}">
              <c16:uniqueId val="{00000002-71BC-4FEE-929E-F0F5FF44A09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1BC-4FEE-929E-F0F5FF44A09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1BC-4FEE-929E-F0F5FF44A09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14</c:v>
                </c:pt>
                <c:pt idx="3">
                  <c:v>10</c:v>
                </c:pt>
                <c:pt idx="6">
                  <c:v>6</c:v>
                </c:pt>
                <c:pt idx="9">
                  <c:v>2</c:v>
                </c:pt>
                <c:pt idx="12">
                  <c:v>0</c:v>
                </c:pt>
              </c:numCache>
            </c:numRef>
          </c:val>
          <c:extLst>
            <c:ext xmlns:c16="http://schemas.microsoft.com/office/drawing/2014/chart" uri="{C3380CC4-5D6E-409C-BE32-E72D297353CC}">
              <c16:uniqueId val="{00000005-71BC-4FEE-929E-F0F5FF44A09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11049</c:v>
                </c:pt>
                <c:pt idx="3">
                  <c:v>10165</c:v>
                </c:pt>
                <c:pt idx="6">
                  <c:v>9510</c:v>
                </c:pt>
                <c:pt idx="9">
                  <c:v>9210</c:v>
                </c:pt>
                <c:pt idx="12">
                  <c:v>9183</c:v>
                </c:pt>
              </c:numCache>
            </c:numRef>
          </c:val>
          <c:extLst>
            <c:ext xmlns:c16="http://schemas.microsoft.com/office/drawing/2014/chart" uri="{C3380CC4-5D6E-409C-BE32-E72D297353CC}">
              <c16:uniqueId val="{00000006-71BC-4FEE-929E-F0F5FF44A09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3125</c:v>
                </c:pt>
                <c:pt idx="3">
                  <c:v>3167</c:v>
                </c:pt>
                <c:pt idx="6">
                  <c:v>3852</c:v>
                </c:pt>
                <c:pt idx="9">
                  <c:v>4085</c:v>
                </c:pt>
                <c:pt idx="12">
                  <c:v>4059</c:v>
                </c:pt>
              </c:numCache>
            </c:numRef>
          </c:val>
          <c:extLst>
            <c:ext xmlns:c16="http://schemas.microsoft.com/office/drawing/2014/chart" uri="{C3380CC4-5D6E-409C-BE32-E72D297353CC}">
              <c16:uniqueId val="{00000007-71BC-4FEE-929E-F0F5FF44A09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56224</c:v>
                </c:pt>
                <c:pt idx="3">
                  <c:v>54598</c:v>
                </c:pt>
                <c:pt idx="6">
                  <c:v>53353</c:v>
                </c:pt>
                <c:pt idx="9">
                  <c:v>51271</c:v>
                </c:pt>
                <c:pt idx="12">
                  <c:v>48351</c:v>
                </c:pt>
              </c:numCache>
            </c:numRef>
          </c:val>
          <c:extLst>
            <c:ext xmlns:c16="http://schemas.microsoft.com/office/drawing/2014/chart" uri="{C3380CC4-5D6E-409C-BE32-E72D297353CC}">
              <c16:uniqueId val="{00000008-71BC-4FEE-929E-F0F5FF44A09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1171</c:v>
                </c:pt>
                <c:pt idx="3">
                  <c:v>1018</c:v>
                </c:pt>
                <c:pt idx="6">
                  <c:v>858</c:v>
                </c:pt>
                <c:pt idx="9">
                  <c:v>712</c:v>
                </c:pt>
                <c:pt idx="12">
                  <c:v>561</c:v>
                </c:pt>
              </c:numCache>
            </c:numRef>
          </c:val>
          <c:extLst>
            <c:ext xmlns:c16="http://schemas.microsoft.com/office/drawing/2014/chart" uri="{C3380CC4-5D6E-409C-BE32-E72D297353CC}">
              <c16:uniqueId val="{00000009-71BC-4FEE-929E-F0F5FF44A09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96259</c:v>
                </c:pt>
                <c:pt idx="3">
                  <c:v>94685</c:v>
                </c:pt>
                <c:pt idx="6">
                  <c:v>99016</c:v>
                </c:pt>
                <c:pt idx="9">
                  <c:v>106220</c:v>
                </c:pt>
                <c:pt idx="12">
                  <c:v>109642</c:v>
                </c:pt>
              </c:numCache>
            </c:numRef>
          </c:val>
          <c:extLst>
            <c:ext xmlns:c16="http://schemas.microsoft.com/office/drawing/2014/chart" uri="{C3380CC4-5D6E-409C-BE32-E72D297353CC}">
              <c16:uniqueId val="{0000000A-71BC-4FEE-929E-F0F5FF44A095}"/>
            </c:ext>
          </c:extLst>
        </c:ser>
        <c:dLbls>
          <c:showLegendKey val="0"/>
          <c:showVal val="0"/>
          <c:showCatName val="0"/>
          <c:showSerName val="0"/>
          <c:showPercent val="0"/>
          <c:showBubbleSize val="0"/>
        </c:dLbls>
        <c:gapWidth val="100"/>
        <c:overlap val="100"/>
        <c:axId val="194905680"/>
        <c:axId val="205748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50023</c:v>
                </c:pt>
                <c:pt idx="2">
                  <c:v>#N/A</c:v>
                </c:pt>
                <c:pt idx="3">
                  <c:v>#N/A</c:v>
                </c:pt>
                <c:pt idx="4">
                  <c:v>46675</c:v>
                </c:pt>
                <c:pt idx="5">
                  <c:v>#N/A</c:v>
                </c:pt>
                <c:pt idx="6">
                  <c:v>#N/A</c:v>
                </c:pt>
                <c:pt idx="7">
                  <c:v>49841</c:v>
                </c:pt>
                <c:pt idx="8">
                  <c:v>#N/A</c:v>
                </c:pt>
                <c:pt idx="9">
                  <c:v>#N/A</c:v>
                </c:pt>
                <c:pt idx="10">
                  <c:v>53112</c:v>
                </c:pt>
                <c:pt idx="11">
                  <c:v>#N/A</c:v>
                </c:pt>
                <c:pt idx="12">
                  <c:v>#N/A</c:v>
                </c:pt>
                <c:pt idx="13">
                  <c:v>54153</c:v>
                </c:pt>
                <c:pt idx="14">
                  <c:v>#N/A</c:v>
                </c:pt>
              </c:numCache>
            </c:numRef>
          </c:val>
          <c:smooth val="0"/>
          <c:extLst>
            <c:ext xmlns:c16="http://schemas.microsoft.com/office/drawing/2014/chart" uri="{C3380CC4-5D6E-409C-BE32-E72D297353CC}">
              <c16:uniqueId val="{0000000B-71BC-4FEE-929E-F0F5FF44A095}"/>
            </c:ext>
          </c:extLst>
        </c:ser>
        <c:dLbls>
          <c:showLegendKey val="0"/>
          <c:showVal val="0"/>
          <c:showCatName val="0"/>
          <c:showSerName val="0"/>
          <c:showPercent val="0"/>
          <c:showBubbleSize val="0"/>
        </c:dLbls>
        <c:marker val="1"/>
        <c:smooth val="0"/>
        <c:axId val="194905680"/>
        <c:axId val="205748192"/>
      </c:lineChart>
      <c:catAx>
        <c:axId val="194905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5748192"/>
        <c:crosses val="autoZero"/>
        <c:auto val="1"/>
        <c:lblAlgn val="ctr"/>
        <c:lblOffset val="100"/>
        <c:tickLblSkip val="1"/>
        <c:tickMarkSkip val="1"/>
        <c:noMultiLvlLbl val="0"/>
      </c:catAx>
      <c:valAx>
        <c:axId val="205748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4905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3736</c:v>
                </c:pt>
                <c:pt idx="1">
                  <c:v>3387</c:v>
                </c:pt>
                <c:pt idx="2">
                  <c:v>3341</c:v>
                </c:pt>
              </c:numCache>
            </c:numRef>
          </c:val>
          <c:extLst>
            <c:ext xmlns:c16="http://schemas.microsoft.com/office/drawing/2014/chart" uri="{C3380CC4-5D6E-409C-BE32-E72D297353CC}">
              <c16:uniqueId val="{00000000-E7EF-4B00-BECB-D28CEEACAE0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3896</c:v>
                </c:pt>
                <c:pt idx="1">
                  <c:v>4155</c:v>
                </c:pt>
                <c:pt idx="2">
                  <c:v>4117</c:v>
                </c:pt>
              </c:numCache>
            </c:numRef>
          </c:val>
          <c:extLst>
            <c:ext xmlns:c16="http://schemas.microsoft.com/office/drawing/2014/chart" uri="{C3380CC4-5D6E-409C-BE32-E72D297353CC}">
              <c16:uniqueId val="{00000001-E7EF-4B00-BECB-D28CEEACAE0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7394</c:v>
                </c:pt>
                <c:pt idx="1">
                  <c:v>6481</c:v>
                </c:pt>
                <c:pt idx="2">
                  <c:v>7317</c:v>
                </c:pt>
              </c:numCache>
            </c:numRef>
          </c:val>
          <c:extLst>
            <c:ext xmlns:c16="http://schemas.microsoft.com/office/drawing/2014/chart" uri="{C3380CC4-5D6E-409C-BE32-E72D297353CC}">
              <c16:uniqueId val="{00000002-E7EF-4B00-BECB-D28CEEACAE07}"/>
            </c:ext>
          </c:extLst>
        </c:ser>
        <c:dLbls>
          <c:showLegendKey val="0"/>
          <c:showVal val="0"/>
          <c:showCatName val="0"/>
          <c:showSerName val="0"/>
          <c:showPercent val="0"/>
          <c:showBubbleSize val="0"/>
        </c:dLbls>
        <c:gapWidth val="120"/>
        <c:overlap val="100"/>
        <c:axId val="205747016"/>
        <c:axId val="205747408"/>
      </c:barChart>
      <c:catAx>
        <c:axId val="205747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05747408"/>
        <c:crosses val="autoZero"/>
        <c:auto val="1"/>
        <c:lblAlgn val="ctr"/>
        <c:lblOffset val="100"/>
        <c:tickLblSkip val="1"/>
        <c:tickMarkSkip val="1"/>
        <c:noMultiLvlLbl val="0"/>
      </c:catAx>
      <c:valAx>
        <c:axId val="2057474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05747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{4CC941D9-6460-443C-97AB-177C8E8A48FC}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98C4-49D7-9C6A-4DE68AB0D55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{E926CF71-5889-4E0F-9069-C608594A3B7D}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8C4-49D7-9C6A-4DE68AB0D55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{49C56EFA-4DFB-4D38-965F-7C501331E3E1}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8C4-49D7-9C6A-4DE68AB0D55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{A7C59450-DB31-4D2E-81D0-2462F1186238}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8C4-49D7-9C6A-4DE68AB0D55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{641B4F38-AFB0-4E5B-9186-10CB30F8B2F4}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8C4-49D7-9C6A-4DE68AB0D55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{A765D4D5-FD46-41CE-9D11-0A7E03E464A0}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98C4-49D7-9C6A-4DE68AB0D55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{B7377DA2-54C4-42B2-9929-700F9FDA1D96}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98C4-49D7-9C6A-4DE68AB0D557}"/>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{85EA5D37-E2EF-4249-BC40-5E68410F5EE0}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98C4-49D7-9C6A-4DE68AB0D55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{E67A465B-28BE-4360-A328-1839431AE9EC}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98C4-49D7-9C6A-4DE68AB0D55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64.599999999999994</c:v>
                </c:pt>
              </c:numCache>
            </c:numRef>
          </c:xVal>
          <c:yVal>
            <c:numRef>
              <c:f>公会計指標分析・財政指標組合せ分析表!$BP$51:$DC$51</c:f>
              <c:numCache>
                <c:formatCode>#,##0.0;"▲ "#,##0.0</c:formatCode>
                <c:ptCount val="40"/>
                <c:pt idx="24">
                  <c:v>126.7</c:v>
                </c:pt>
              </c:numCache>
            </c:numRef>
          </c:yVal>
          <c:smooth val="0"/>
          <c:extLst>
            <c:ext xmlns:c16="http://schemas.microsoft.com/office/drawing/2014/chart" uri="{C3380CC4-5D6E-409C-BE32-E72D297353CC}">
              <c16:uniqueId val="{00000009-98C4-49D7-9C6A-4DE68AB0D55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{F7EAF28D-631C-4692-8472-79FE2A1B789C}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98C4-49D7-9C6A-4DE68AB0D55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{D1C937D7-F209-45E3-A4AB-5E2E978BA51F}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8C4-49D7-9C6A-4DE68AB0D55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{849CC6B9-270D-48B4-BADE-5A5213B629B0}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8C4-49D7-9C6A-4DE68AB0D55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{901CABE0-3123-45A8-A09C-B8026E34FEAF}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8C4-49D7-9C6A-4DE68AB0D55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{DD255F31-3F5B-4D61-8331-12F41270D8DA}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8C4-49D7-9C6A-4DE68AB0D55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{3BB8084F-4FDD-478C-A7AB-CBF1F2571485}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98C4-49D7-9C6A-4DE68AB0D55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{36932DCF-E77B-432D-9F72-F110D8E7BA42}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98C4-49D7-9C6A-4DE68AB0D557}"/>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{E3B1F697-D551-4EFA-9394-235CA130C9FB}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98C4-49D7-9C6A-4DE68AB0D55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{3A1D3D12-0685-402C-9F2A-7E9207BEBE22}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98C4-49D7-9C6A-4DE68AB0D55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59.3</c:v>
                </c:pt>
              </c:numCache>
            </c:numRef>
          </c:xVal>
          <c:yVal>
            <c:numRef>
              <c:f>公会計指標分析・財政指標組合せ分析表!$BP$55:$DC$55</c:f>
              <c:numCache>
                <c:formatCode>#,##0.0;"▲ "#,##0.0</c:formatCode>
                <c:ptCount val="40"/>
                <c:pt idx="24">
                  <c:v>38.9</c:v>
                </c:pt>
              </c:numCache>
            </c:numRef>
          </c:yVal>
          <c:smooth val="0"/>
          <c:extLst>
            <c:ext xmlns:c16="http://schemas.microsoft.com/office/drawing/2014/chart" uri="{C3380CC4-5D6E-409C-BE32-E72D297353CC}">
              <c16:uniqueId val="{00000013-98C4-49D7-9C6A-4DE68AB0D557}"/>
            </c:ext>
          </c:extLst>
        </c:ser>
        <c:dLbls>
          <c:showLegendKey val="0"/>
          <c:showVal val="1"/>
          <c:showCatName val="0"/>
          <c:showSerName val="0"/>
          <c:showPercent val="0"/>
          <c:showBubbleSize val="0"/>
        </c:dLbls>
        <c:axId val="494408520"/>
        <c:axId val="494412048"/>
      </c:scatterChart>
      <c:valAx>
        <c:axId val="494408520"/>
        <c:scaling>
          <c:orientation val="minMax"/>
          <c:max val="65.099999999999994"/>
          <c:min val="58.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4412048"/>
        <c:crosses val="autoZero"/>
        <c:crossBetween val="midCat"/>
      </c:valAx>
      <c:valAx>
        <c:axId val="494412048"/>
        <c:scaling>
          <c:orientation val="minMax"/>
          <c:max val="142"/>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44085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{4C919E4A-8094-4AEF-A954-45C653DD1832}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EA7C-4488-96BD-D6AD7C95DBC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{16117164-C693-4BF2-ADB6-EE53743CA56B}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A7C-4488-96BD-D6AD7C95DBC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{25E8D667-DA1D-4373-834D-290D685356B0}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A7C-4488-96BD-D6AD7C95DBC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{4BA1286B-DA57-4E3D-9CE0-BDFE228EC9F9}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A7C-4488-96BD-D6AD7C95DBC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{979F4F80-4096-4A65-969B-BBE6CA9DD4AC}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A7C-4488-96BD-D6AD7C95DBCC}"/>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{9E2AF1FA-931C-440D-B470-E1CCBCB02A8D}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EA7C-4488-96BD-D6AD7C95DBCC}"/>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{49F6C879-24C1-472C-A17C-2FCD2AD86154}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EA7C-4488-96BD-D6AD7C95DBCC}"/>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{6199A0C2-3F32-41B2-ADB3-1CE652164B3D}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EA7C-4488-96BD-D6AD7C95DBCC}"/>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{BE9012EA-2380-49C1-BC5F-AA22BF826FC6}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EA7C-4488-96BD-D6AD7C95DBC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14.2</c:v>
                </c:pt>
                <c:pt idx="8">
                  <c:v>13.2</c:v>
                </c:pt>
                <c:pt idx="16">
                  <c:v>12.1</c:v>
                </c:pt>
                <c:pt idx="24">
                  <c:v>10.7</c:v>
                </c:pt>
                <c:pt idx="32">
                  <c:v>9.6</c:v>
                </c:pt>
              </c:numCache>
            </c:numRef>
          </c:xVal>
          <c:yVal>
            <c:numRef>
              <c:f>公会計指標分析・財政指標組合せ分析表!$BP$73:$DC$73</c:f>
              <c:numCache>
                <c:formatCode>#,##0.0;"▲ "#,##0.0</c:formatCode>
                <c:ptCount val="40"/>
                <c:pt idx="0">
                  <c:v>118.9</c:v>
                </c:pt>
                <c:pt idx="8">
                  <c:v>111.9</c:v>
                </c:pt>
                <c:pt idx="16">
                  <c:v>117.7</c:v>
                </c:pt>
                <c:pt idx="24">
                  <c:v>126.7</c:v>
                </c:pt>
                <c:pt idx="32">
                  <c:v>124.9</c:v>
                </c:pt>
              </c:numCache>
            </c:numRef>
          </c:yVal>
          <c:smooth val="0"/>
          <c:extLst>
            <c:ext xmlns:c16="http://schemas.microsoft.com/office/drawing/2014/chart" uri="{C3380CC4-5D6E-409C-BE32-E72D297353CC}">
              <c16:uniqueId val="{00000009-EA7C-4488-96BD-D6AD7C95DBC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{32AF5BC2-7704-481B-A4CF-1F5AB7B333C3}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EA7C-4488-96BD-D6AD7C95DBC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{1BC4026A-3C1E-4919-8DD2-02397A60D489}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A7C-4488-96BD-D6AD7C95DBC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{956478CD-4EA0-4D9D-97EE-96E66E0E4CA6}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A7C-4488-96BD-D6AD7C95DBC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{C56EAB1B-F991-4A74-877B-502EF2A4C8A3}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A7C-4488-96BD-D6AD7C95DBC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{27938F69-95A4-43B2-ABF6-0B01A1AC9ECE}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A7C-4488-96BD-D6AD7C95DBCC}"/>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{BF9B80FE-5974-4D06-9884-FD33B650B278}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EA7C-4488-96BD-D6AD7C95DBCC}"/>
                </c:ext>
              </c:extLst>
            </c:dLbl>
            <c:dLbl>
              <c:idx val="16"/>
              <c:layout>
                <c:manualLayout>
                  <c:x val="-4.060369168068078E-2"/>
                  <c:y val="-4.4167539439156057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{C5D4328C-8044-4E66-BF39-6760940EA6D4}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EA7C-4488-96BD-D6AD7C95DBCC}"/>
                </c:ext>
              </c:extLst>
            </c:dLbl>
            <c:dLbl>
              <c:idx val="24"/>
              <c:layout>
                <c:manualLayout>
                  <c:x val="-2.2792291557540537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{62CA8436-6204-4BE1-9922-EEDA3E34F91F}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EA7C-4488-96BD-D6AD7C95DBCC}"/>
                </c:ext>
              </c:extLst>
            </c:dLbl>
            <c:dLbl>
              <c:idx val="32"/>
              <c:layout>
                <c:manualLayout>
                  <c:x val="-3.1697991619110633E-2"/>
                  <c:y val="-8.0665754736431922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{B291B7A1-E903-4D63-A899-005E8C576254}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EA7C-4488-96BD-D6AD7C95DBC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7.1</c:v>
                </c:pt>
                <c:pt idx="16">
                  <c:v>6.3</c:v>
                </c:pt>
                <c:pt idx="24">
                  <c:v>6.4</c:v>
                </c:pt>
                <c:pt idx="32">
                  <c:v>6.1</c:v>
                </c:pt>
              </c:numCache>
            </c:numRef>
          </c:xVal>
          <c:yVal>
            <c:numRef>
              <c:f>公会計指標分析・財政指標組合せ分析表!$BP$77:$DC$77</c:f>
              <c:numCache>
                <c:formatCode>#,##0.0;"▲ "#,##0.0</c:formatCode>
                <c:ptCount val="40"/>
                <c:pt idx="0">
                  <c:v>49.8</c:v>
                </c:pt>
                <c:pt idx="8">
                  <c:v>45.1</c:v>
                </c:pt>
                <c:pt idx="16">
                  <c:v>37.4</c:v>
                </c:pt>
                <c:pt idx="24">
                  <c:v>38.9</c:v>
                </c:pt>
                <c:pt idx="32">
                  <c:v>37.6</c:v>
                </c:pt>
              </c:numCache>
            </c:numRef>
          </c:yVal>
          <c:smooth val="0"/>
          <c:extLst>
            <c:ext xmlns:c16="http://schemas.microsoft.com/office/drawing/2014/chart" uri="{C3380CC4-5D6E-409C-BE32-E72D297353CC}">
              <c16:uniqueId val="{00000013-EA7C-4488-96BD-D6AD7C95DBCC}"/>
            </c:ext>
          </c:extLst>
        </c:ser>
        <c:dLbls>
          <c:showLegendKey val="0"/>
          <c:showVal val="1"/>
          <c:showCatName val="0"/>
          <c:showSerName val="0"/>
          <c:showPercent val="0"/>
          <c:showBubbleSize val="0"/>
        </c:dLbls>
        <c:axId val="494409304"/>
        <c:axId val="494423416"/>
      </c:scatterChart>
      <c:valAx>
        <c:axId val="494409304"/>
        <c:scaling>
          <c:orientation val="minMax"/>
          <c:max val="14.9"/>
          <c:min val="5.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4423416"/>
        <c:crosses val="autoZero"/>
        <c:crossBetween val="midCat"/>
      </c:valAx>
      <c:valAx>
        <c:axId val="494423416"/>
        <c:scaling>
          <c:orientation val="minMax"/>
          <c:max val="142"/>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440930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青森県八戸市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普通会計の元利償還金等が増加し、交付税算入公債費も高い水準であるため、実質公債費比率の分子が増加した。今後は大規模事業による元利償還金の増が予想されるため、より一層、起債管理を適切に行い、安定的な財政運営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青森県八戸市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債務負担行為に基づく支出予定額、公営企業債等繰入見込額、退職手当負担見込額については減少傾向にあるものの、一般会計等に係る地方債の現在高は前年比増となっている。</a:t>
          </a:r>
        </a:p>
        <a:p>
          <a:r>
            <a:rPr kumimoji="1" lang="ja-JP" altLang="en-US" sz="1400">
              <a:latin typeface="ＭＳ ゴシック" pitchFamily="49" charset="-128"/>
              <a:ea typeface="ＭＳ ゴシック" pitchFamily="49" charset="-128"/>
            </a:rPr>
            <a:t>一方、充当可能基金は増加したものの、充当可能財源全体としては地方債現在高の増加幅よりも減少したことから、将来負担比率の分子がやや増加した。</a:t>
          </a:r>
        </a:p>
        <a:p>
          <a:r>
            <a:rPr kumimoji="1" lang="ja-JP" altLang="en-US" sz="1400">
              <a:latin typeface="ＭＳ ゴシック" pitchFamily="49" charset="-128"/>
              <a:ea typeface="ＭＳ ゴシック" pitchFamily="49" charset="-128"/>
            </a:rPr>
            <a:t>今後も適正な債務管理を行うとともに、可能な限り充当可能基金の増加に努め、将来世代の負担が過大にならないよう、安定した財政運営に努めていく。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青森県八戸市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市民税の減収等により財政調整基金及び減債基金（市債管理基金）からの取崩額（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億円）が積立額（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億円）を上回ったものの、連携中枢都市圏振興基金への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億円の積み立てや、屋内スケート場建設基金への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億円の積み立て等により、基金全体としては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・財政調整基金及び減債基金（市債管理基金）については、社会情勢の変化による増減が見込まれるものの、第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次行政改革大綱に基づく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事業の適正化等により合計で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億円程度を維持していく予定。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・短期的には、屋内スケート場建設基金への積み立てにより増額の予定だが、中長期的には地域振興基金や連携中枢都市圏振興基金等の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活用により減少傾向となる見込み。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地域振興基金：合併前の旧団体毎の地域振興や住民の一体感情勢に資する事業の展開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連携中枢都市圏振興基金：八戸圏域市町村住民の生活基盤の充実や、圏域への移住・定住促進に資する事業の実施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震災復興基金：地区公民館整備事業等の財源として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屋内スケート場建設基金：県の補助金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地域振興基金：総務省が定める基準に従い、前年度における市債の償還額に合わせて取り崩し、新市建設計画（平成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に掲載されたソフト事業に活用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協働のまちづくり推進基金：市民等からの寄附と同額（上限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万円）を上乗せして積み立てる「マッチング方式」により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運用し、市民主体の活動に対する支援に活用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財政調整基金は、固定資産税等の市税の減少や、施設型給付費等の扶助費の増加により取崩額が増加したため、前年に比べて減少した。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・大規模施設の建設事業等の影響により減少の見込みであるが、歳入に見合った財政運営や事業の適正化により、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よう積み立てていく予定。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減債基金（市債管理基金）は、償還のため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億円を取り崩したことにより、前年度に比べて減少した。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年度以降の数年間は地方債償還の増が見込まれるため、適切に管理、活用しながら、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億円程度を維持するよう積み立てて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青森県八戸市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018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232,361
231,317
305.56
104,350,774
101,281,220
1,785,525
52,205,541
109,641,596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685925"/>
          <a:ext cx="203200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685925"/>
          <a:ext cx="368300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223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492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43050"/>
          <a:ext cx="1460500"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43050"/>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4305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771650"/>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6955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9686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52425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092575"/>
          <a:ext cx="42418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443667"/>
          <a:ext cx="1742721" cy="25666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426996"/>
          <a:ext cx="484876" cy="29000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21005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391025"/>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21005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391025"/>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21005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391025"/>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752975"/>
          <a:ext cx="4241800" cy="2035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752975"/>
          <a:ext cx="4762500" cy="2035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816475"/>
          <a:ext cx="4572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026025"/>
          <a:ext cx="4559300" cy="16827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適切な維持管理による長寿命化や、統廃合による施設総数の整理などの基本方針に基づく取組を進めている。有形固定資産減価償却率については、類似団体平均と比較すると高い傾向にあるため、今後も上記計画に基づく適切な施設管理に努め、施設の更新・除却を計画的に進め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57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7881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703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45689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3630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1161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0223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57753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681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4345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3407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09375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00948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752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66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752975"/>
          <a:ext cx="4241800" cy="2035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34</xdr:row>
      <xdr:rowOff>100965</xdr:rowOff>
    </xdr:to>
    <xdr:cxnSp macro="">
      <xdr:nvCxnSpPr>
        <xdr:cNvPr id="64" name="直線コネクタ 63"/>
        <xdr:cNvCxnSpPr/>
      </xdr:nvCxnSpPr>
      <xdr:spPr>
        <a:xfrm flipV="1">
          <a:off x="4760595" y="5172922"/>
          <a:ext cx="1270" cy="1233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65" name="有形固定資産減価償却率最小値テキスト"/>
        <xdr:cNvSpPr txBox="1"/>
      </xdr:nvSpPr>
      <xdr:spPr>
        <a:xfrm>
          <a:off x="4813300"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66" name="直線コネクタ 65"/>
        <xdr:cNvCxnSpPr/>
      </xdr:nvCxnSpPr>
      <xdr:spPr>
        <a:xfrm>
          <a:off x="4673600" y="640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67" name="有形固定資産減価償却率最大値テキスト"/>
        <xdr:cNvSpPr txBox="1"/>
      </xdr:nvSpPr>
      <xdr:spPr>
        <a:xfrm>
          <a:off x="4813300" y="4957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68" name="直線コネクタ 67"/>
        <xdr:cNvCxnSpPr/>
      </xdr:nvCxnSpPr>
      <xdr:spPr>
        <a:xfrm>
          <a:off x="4673600" y="517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45102</xdr:rowOff>
    </xdr:from>
    <xdr:ext cx="405111" cy="259045"/>
    <xdr:sp macro="" textlink="">
      <xdr:nvSpPr>
        <xdr:cNvPr id="69" name="有形固定資産減価償却率平均値テキスト"/>
        <xdr:cNvSpPr txBox="1"/>
      </xdr:nvSpPr>
      <xdr:spPr>
        <a:xfrm>
          <a:off x="4813300" y="57029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66675</xdr:rowOff>
    </xdr:from>
    <xdr:to>
      <xdr:col>23</xdr:col>
      <xdr:colOff>136525</xdr:colOff>
      <xdr:row>30</xdr:row>
      <xdr:rowOff>168275</xdr:rowOff>
    </xdr:to>
    <xdr:sp macro="" textlink="">
      <xdr:nvSpPr>
        <xdr:cNvPr id="70" name="フローチャート: 判断 69"/>
        <xdr:cNvSpPr/>
      </xdr:nvSpPr>
      <xdr:spPr>
        <a:xfrm>
          <a:off x="4711700" y="572452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1" name="フローチャート: 判断 70"/>
        <xdr:cNvSpPr/>
      </xdr:nvSpPr>
      <xdr:spPr>
        <a:xfrm>
          <a:off x="4000500" y="5749713"/>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96732</xdr:rowOff>
    </xdr:from>
    <xdr:to>
      <xdr:col>15</xdr:col>
      <xdr:colOff>187325</xdr:colOff>
      <xdr:row>32</xdr:row>
      <xdr:rowOff>26882</xdr:rowOff>
    </xdr:to>
    <xdr:sp macro="" textlink="">
      <xdr:nvSpPr>
        <xdr:cNvPr id="72" name="フローチャート: 判断 71"/>
        <xdr:cNvSpPr/>
      </xdr:nvSpPr>
      <xdr:spPr>
        <a:xfrm>
          <a:off x="3238500" y="5916507"/>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68340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68340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68340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68340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68340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72602</xdr:rowOff>
    </xdr:from>
    <xdr:to>
      <xdr:col>19</xdr:col>
      <xdr:colOff>187325</xdr:colOff>
      <xdr:row>30</xdr:row>
      <xdr:rowOff>2752</xdr:rowOff>
    </xdr:to>
    <xdr:sp macro="" textlink="">
      <xdr:nvSpPr>
        <xdr:cNvPr id="78" name="楕円 77"/>
        <xdr:cNvSpPr/>
      </xdr:nvSpPr>
      <xdr:spPr>
        <a:xfrm>
          <a:off x="4000500" y="5568527"/>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31</xdr:row>
      <xdr:rowOff>13140</xdr:rowOff>
    </xdr:from>
    <xdr:ext cx="405111" cy="259045"/>
    <xdr:sp macro="" textlink="">
      <xdr:nvSpPr>
        <xdr:cNvPr id="79" name="n_1aveValue有形固定資産減価償却率"/>
        <xdr:cNvSpPr txBox="1"/>
      </xdr:nvSpPr>
      <xdr:spPr>
        <a:xfrm>
          <a:off x="3836044" y="5832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43409</xdr:rowOff>
    </xdr:from>
    <xdr:ext cx="405111" cy="259045"/>
    <xdr:sp macro="" textlink="">
      <xdr:nvSpPr>
        <xdr:cNvPr id="80" name="n_2aveValue有形固定資産減価償却率"/>
        <xdr:cNvSpPr txBox="1"/>
      </xdr:nvSpPr>
      <xdr:spPr>
        <a:xfrm>
          <a:off x="3086744" y="5701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19279</xdr:rowOff>
    </xdr:from>
    <xdr:ext cx="405111" cy="259045"/>
    <xdr:sp macro="" textlink="">
      <xdr:nvSpPr>
        <xdr:cNvPr id="81" name="n_1mainValue有形固定資産減価償却率"/>
        <xdr:cNvSpPr txBox="1"/>
      </xdr:nvSpPr>
      <xdr:spPr>
        <a:xfrm>
          <a:off x="3836044" y="5353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2" name="正方形/長方形 81"/>
        <xdr:cNvSpPr/>
      </xdr:nvSpPr>
      <xdr:spPr>
        <a:xfrm>
          <a:off x="11303000" y="4092575"/>
          <a:ext cx="42418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3" name="正方形/長方形 82"/>
        <xdr:cNvSpPr/>
      </xdr:nvSpPr>
      <xdr:spPr>
        <a:xfrm>
          <a:off x="12231601" y="4443667"/>
          <a:ext cx="1317797" cy="25666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4" name="正方形/長方形 83"/>
        <xdr:cNvSpPr/>
      </xdr:nvSpPr>
      <xdr:spPr>
        <a:xfrm>
          <a:off x="13902138" y="4426996"/>
          <a:ext cx="770724" cy="29000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5" name="正方形/長方形 84"/>
        <xdr:cNvSpPr/>
      </xdr:nvSpPr>
      <xdr:spPr>
        <a:xfrm>
          <a:off x="15494000" y="421005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6" name="正方形/長方形 85"/>
        <xdr:cNvSpPr/>
      </xdr:nvSpPr>
      <xdr:spPr>
        <a:xfrm>
          <a:off x="15494000" y="4391025"/>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7" name="正方形/長方形 86"/>
        <xdr:cNvSpPr/>
      </xdr:nvSpPr>
      <xdr:spPr>
        <a:xfrm>
          <a:off x="17018000" y="421005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8" name="正方形/長方形 87"/>
        <xdr:cNvSpPr/>
      </xdr:nvSpPr>
      <xdr:spPr>
        <a:xfrm>
          <a:off x="17018000" y="4391025"/>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9" name="正方形/長方形 88"/>
        <xdr:cNvSpPr/>
      </xdr:nvSpPr>
      <xdr:spPr>
        <a:xfrm>
          <a:off x="18669000" y="421005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0" name="正方形/長方形 89"/>
        <xdr:cNvSpPr/>
      </xdr:nvSpPr>
      <xdr:spPr>
        <a:xfrm>
          <a:off x="18669000" y="4391025"/>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1" name="正方形/長方形 90"/>
        <xdr:cNvSpPr/>
      </xdr:nvSpPr>
      <xdr:spPr>
        <a:xfrm>
          <a:off x="11303000" y="4752975"/>
          <a:ext cx="4241800" cy="2035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2" name="正方形/長方形 91"/>
        <xdr:cNvSpPr/>
      </xdr:nvSpPr>
      <xdr:spPr>
        <a:xfrm>
          <a:off x="15811500" y="4752975"/>
          <a:ext cx="4762500" cy="2035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3" name="正方形/長方形 92"/>
        <xdr:cNvSpPr/>
      </xdr:nvSpPr>
      <xdr:spPr>
        <a:xfrm>
          <a:off x="15811500" y="4816475"/>
          <a:ext cx="4572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4" name="テキスト ボックス 93"/>
        <xdr:cNvSpPr txBox="1"/>
      </xdr:nvSpPr>
      <xdr:spPr>
        <a:xfrm>
          <a:off x="15887700" y="5026025"/>
          <a:ext cx="4559300" cy="16827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債務償還可能年数は類似団体平均を上回っており、主な要因としては、平成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以降に大規模施設の建設に伴う地方債発行が進み、地方債残高が上昇傾向にあること、また、各種施設の運営に係る委託料などの物件費が類似団体平均と比べて高い傾向にあることが挙げられる。今後は、地方債発行の抑制や、事業の見直しによる経費の削減を進め、債務償還可能年数の改善に努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5" name="テキスト ボックス 94"/>
        <xdr:cNvSpPr txBox="1"/>
      </xdr:nvSpPr>
      <xdr:spPr>
        <a:xfrm>
          <a:off x="11264900" y="457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6" name="直線コネクタ 95"/>
        <xdr:cNvCxnSpPr/>
      </xdr:nvCxnSpPr>
      <xdr:spPr>
        <a:xfrm>
          <a:off x="11303000" y="67881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7" name="直線コネクタ 96"/>
        <xdr:cNvCxnSpPr/>
      </xdr:nvCxnSpPr>
      <xdr:spPr>
        <a:xfrm>
          <a:off x="11303000" y="645689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8" name="テキスト ボックス 97"/>
        <xdr:cNvSpPr txBox="1"/>
      </xdr:nvSpPr>
      <xdr:spPr>
        <a:xfrm>
          <a:off x="10931403" y="636309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99" name="直線コネクタ 98"/>
        <xdr:cNvCxnSpPr/>
      </xdr:nvCxnSpPr>
      <xdr:spPr>
        <a:xfrm>
          <a:off x="11303000" y="61161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0" name="テキスト ボックス 99"/>
        <xdr:cNvSpPr txBox="1"/>
      </xdr:nvSpPr>
      <xdr:spPr>
        <a:xfrm>
          <a:off x="10931403" y="60223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1" name="直線コネクタ 100"/>
        <xdr:cNvCxnSpPr/>
      </xdr:nvCxnSpPr>
      <xdr:spPr>
        <a:xfrm>
          <a:off x="11303000" y="57753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2" name="テキスト ボックス 101"/>
        <xdr:cNvSpPr txBox="1"/>
      </xdr:nvSpPr>
      <xdr:spPr>
        <a:xfrm>
          <a:off x="10931403" y="56815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3" name="直線コネクタ 102"/>
        <xdr:cNvCxnSpPr/>
      </xdr:nvCxnSpPr>
      <xdr:spPr>
        <a:xfrm>
          <a:off x="11303000" y="54345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4" name="テキスト ボックス 103"/>
        <xdr:cNvSpPr txBox="1"/>
      </xdr:nvSpPr>
      <xdr:spPr>
        <a:xfrm>
          <a:off x="10931403" y="53407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5" name="直線コネクタ 104"/>
        <xdr:cNvCxnSpPr/>
      </xdr:nvCxnSpPr>
      <xdr:spPr>
        <a:xfrm>
          <a:off x="11303000" y="509375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6" name="テキスト ボックス 105"/>
        <xdr:cNvSpPr txBox="1"/>
      </xdr:nvSpPr>
      <xdr:spPr>
        <a:xfrm>
          <a:off x="10880106" y="500948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7" name="直線コネクタ 106"/>
        <xdr:cNvCxnSpPr/>
      </xdr:nvCxnSpPr>
      <xdr:spPr>
        <a:xfrm>
          <a:off x="11303000" y="4752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8" name="テキスト ボックス 107"/>
        <xdr:cNvSpPr txBox="1"/>
      </xdr:nvSpPr>
      <xdr:spPr>
        <a:xfrm>
          <a:off x="10880106" y="466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9" name="債務償還可能年数グラフ枠"/>
        <xdr:cNvSpPr/>
      </xdr:nvSpPr>
      <xdr:spPr>
        <a:xfrm>
          <a:off x="11303000" y="4752975"/>
          <a:ext cx="4241800" cy="2035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171097</xdr:rowOff>
    </xdr:from>
    <xdr:to>
      <xdr:col>76</xdr:col>
      <xdr:colOff>21589</xdr:colOff>
      <xdr:row>34</xdr:row>
      <xdr:rowOff>151342</xdr:rowOff>
    </xdr:to>
    <xdr:cxnSp macro="">
      <xdr:nvCxnSpPr>
        <xdr:cNvPr id="110" name="直線コネクタ 109"/>
        <xdr:cNvCxnSpPr/>
      </xdr:nvCxnSpPr>
      <xdr:spPr>
        <a:xfrm flipV="1">
          <a:off x="14793595" y="5009797"/>
          <a:ext cx="1269" cy="1447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1" name="債務償還可能年数最小値テキスト"/>
        <xdr:cNvSpPr txBox="1"/>
      </xdr:nvSpPr>
      <xdr:spPr>
        <a:xfrm>
          <a:off x="14846300" y="64607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2" name="直線コネクタ 111"/>
        <xdr:cNvCxnSpPr/>
      </xdr:nvCxnSpPr>
      <xdr:spPr>
        <a:xfrm>
          <a:off x="14706600" y="6456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117774</xdr:rowOff>
    </xdr:from>
    <xdr:ext cx="405111" cy="259045"/>
    <xdr:sp macro="" textlink="">
      <xdr:nvSpPr>
        <xdr:cNvPr id="113" name="債務償還可能年数最大値テキスト"/>
        <xdr:cNvSpPr txBox="1"/>
      </xdr:nvSpPr>
      <xdr:spPr>
        <a:xfrm>
          <a:off x="14846300" y="480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171097</xdr:rowOff>
    </xdr:from>
    <xdr:to>
      <xdr:col>76</xdr:col>
      <xdr:colOff>111125</xdr:colOff>
      <xdr:row>25</xdr:row>
      <xdr:rowOff>171097</xdr:rowOff>
    </xdr:to>
    <xdr:cxnSp macro="">
      <xdr:nvCxnSpPr>
        <xdr:cNvPr id="114" name="直線コネクタ 113"/>
        <xdr:cNvCxnSpPr/>
      </xdr:nvCxnSpPr>
      <xdr:spPr>
        <a:xfrm>
          <a:off x="14706600" y="5009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156580</xdr:rowOff>
    </xdr:from>
    <xdr:ext cx="340478" cy="259045"/>
    <xdr:sp macro="" textlink="">
      <xdr:nvSpPr>
        <xdr:cNvPr id="115" name="債務償還可能年数平均値テキスト"/>
        <xdr:cNvSpPr txBox="1"/>
      </xdr:nvSpPr>
      <xdr:spPr>
        <a:xfrm>
          <a:off x="14846300" y="565250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6703</xdr:rowOff>
    </xdr:from>
    <xdr:to>
      <xdr:col>76</xdr:col>
      <xdr:colOff>73025</xdr:colOff>
      <xdr:row>30</xdr:row>
      <xdr:rowOff>108303</xdr:rowOff>
    </xdr:to>
    <xdr:sp macro="" textlink="">
      <xdr:nvSpPr>
        <xdr:cNvPr id="116" name="フローチャート: 判断 115"/>
        <xdr:cNvSpPr/>
      </xdr:nvSpPr>
      <xdr:spPr>
        <a:xfrm>
          <a:off x="14744700" y="566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7" name="テキスト ボックス 116"/>
        <xdr:cNvSpPr txBox="1"/>
      </xdr:nvSpPr>
      <xdr:spPr>
        <a:xfrm>
          <a:off x="14617700" y="68340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8" name="テキスト ボックス 117"/>
        <xdr:cNvSpPr txBox="1"/>
      </xdr:nvSpPr>
      <xdr:spPr>
        <a:xfrm>
          <a:off x="13906500" y="68340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9" name="テキスト ボックス 118"/>
        <xdr:cNvSpPr txBox="1"/>
      </xdr:nvSpPr>
      <xdr:spPr>
        <a:xfrm>
          <a:off x="13144500" y="68340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0" name="テキスト ボックス 119"/>
        <xdr:cNvSpPr txBox="1"/>
      </xdr:nvSpPr>
      <xdr:spPr>
        <a:xfrm>
          <a:off x="12382500" y="68340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1" name="テキスト ボックス 120"/>
        <xdr:cNvSpPr txBox="1"/>
      </xdr:nvSpPr>
      <xdr:spPr>
        <a:xfrm>
          <a:off x="11620500" y="68340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13758</xdr:rowOff>
    </xdr:from>
    <xdr:to>
      <xdr:col>76</xdr:col>
      <xdr:colOff>73025</xdr:colOff>
      <xdr:row>28</xdr:row>
      <xdr:rowOff>115358</xdr:rowOff>
    </xdr:to>
    <xdr:sp macro="" textlink="">
      <xdr:nvSpPr>
        <xdr:cNvPr id="122" name="楕円 121"/>
        <xdr:cNvSpPr/>
      </xdr:nvSpPr>
      <xdr:spPr>
        <a:xfrm>
          <a:off x="14744700" y="534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36635</xdr:rowOff>
    </xdr:from>
    <xdr:ext cx="340478" cy="259045"/>
    <xdr:sp macro="" textlink="">
      <xdr:nvSpPr>
        <xdr:cNvPr id="123" name="債務償還可能年数該当値テキスト"/>
        <xdr:cNvSpPr txBox="1"/>
      </xdr:nvSpPr>
      <xdr:spPr>
        <a:xfrm>
          <a:off x="14846300" y="52087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4" name="正方形/長方形 123"/>
        <xdr:cNvSpPr/>
      </xdr:nvSpPr>
      <xdr:spPr>
        <a:xfrm>
          <a:off x="1270000" y="764857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5" name="正方形/長方形 124"/>
        <xdr:cNvSpPr/>
      </xdr:nvSpPr>
      <xdr:spPr>
        <a:xfrm>
          <a:off x="1270000" y="114014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6" name="テキスト ボックス 125"/>
        <xdr:cNvSpPr txBox="1"/>
      </xdr:nvSpPr>
      <xdr:spPr>
        <a:xfrm>
          <a:off x="914400" y="79025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7" name="テキスト ボックス 126"/>
        <xdr:cNvSpPr txBox="1"/>
      </xdr:nvSpPr>
      <xdr:spPr>
        <a:xfrm>
          <a:off x="6985000" y="105505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8" name="テキスト ボックス 127"/>
        <xdr:cNvSpPr txBox="1"/>
      </xdr:nvSpPr>
      <xdr:spPr>
        <a:xfrm>
          <a:off x="914400" y="11630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9" name="テキスト ボックス 128"/>
        <xdr:cNvSpPr txBox="1"/>
      </xdr:nvSpPr>
      <xdr:spPr>
        <a:xfrm>
          <a:off x="6985000" y="14357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15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青森県八戸市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50900"/>
          <a:ext cx="10096500" cy="16827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882650"/>
          <a:ext cx="13970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882650"/>
          <a:ext cx="13335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232,361
231,317
305.56
104,350,774
101,281,220
1,785,525
52,205,541
109,641,596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882650"/>
          <a:ext cx="15240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01700"/>
          <a:ext cx="2032000" cy="892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01700"/>
          <a:ext cx="1270000" cy="892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14400"/>
          <a:ext cx="635000" cy="882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628775"/>
          <a:ext cx="203200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628775"/>
          <a:ext cx="368300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50900"/>
          <a:ext cx="1524000" cy="120332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14400"/>
          <a:ext cx="13335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162050"/>
          <a:ext cx="13335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473200"/>
          <a:ext cx="146050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99377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5250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0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457325"/>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4573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676400"/>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80975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6511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29495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2480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3971925"/>
          <a:ext cx="47244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594225"/>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47879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594225"/>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47879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594225"/>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47879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048250"/>
          <a:ext cx="47244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2104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077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678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66491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3436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210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59150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5782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486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353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048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4915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048250"/>
          <a:ext cx="47244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16764</xdr:rowOff>
    </xdr:from>
    <xdr:to>
      <xdr:col>24</xdr:col>
      <xdr:colOff>62865</xdr:colOff>
      <xdr:row>42</xdr:row>
      <xdr:rowOff>5334</xdr:rowOff>
    </xdr:to>
    <xdr:cxnSp macro="">
      <xdr:nvCxnSpPr>
        <xdr:cNvPr id="54" name="直線コネクタ 53"/>
        <xdr:cNvCxnSpPr/>
      </xdr:nvCxnSpPr>
      <xdr:spPr>
        <a:xfrm flipV="1">
          <a:off x="4634865" y="5531739"/>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9161</xdr:rowOff>
    </xdr:from>
    <xdr:ext cx="405111" cy="259045"/>
    <xdr:sp macro="" textlink="">
      <xdr:nvSpPr>
        <xdr:cNvPr id="55" name="【道路】&#10;有形固定資産減価償却率最小値テキスト"/>
        <xdr:cNvSpPr txBox="1"/>
      </xdr:nvSpPr>
      <xdr:spPr>
        <a:xfrm>
          <a:off x="4673600" y="681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xdr:rowOff>
    </xdr:from>
    <xdr:to>
      <xdr:col>24</xdr:col>
      <xdr:colOff>152400</xdr:colOff>
      <xdr:row>42</xdr:row>
      <xdr:rowOff>5334</xdr:rowOff>
    </xdr:to>
    <xdr:cxnSp macro="">
      <xdr:nvCxnSpPr>
        <xdr:cNvPr id="56" name="直線コネクタ 55"/>
        <xdr:cNvCxnSpPr/>
      </xdr:nvCxnSpPr>
      <xdr:spPr>
        <a:xfrm>
          <a:off x="4546600" y="6815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134891</xdr:rowOff>
    </xdr:from>
    <xdr:ext cx="405111" cy="259045"/>
    <xdr:sp macro="" textlink="">
      <xdr:nvSpPr>
        <xdr:cNvPr id="57" name="【道路】&#10;有形固定資産減価償却率最大値テキスト"/>
        <xdr:cNvSpPr txBox="1"/>
      </xdr:nvSpPr>
      <xdr:spPr>
        <a:xfrm>
          <a:off x="4673600" y="5326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16764</xdr:rowOff>
    </xdr:from>
    <xdr:to>
      <xdr:col>24</xdr:col>
      <xdr:colOff>152400</xdr:colOff>
      <xdr:row>34</xdr:row>
      <xdr:rowOff>16764</xdr:rowOff>
    </xdr:to>
    <xdr:cxnSp macro="">
      <xdr:nvCxnSpPr>
        <xdr:cNvPr id="58" name="直線コネクタ 57"/>
        <xdr:cNvCxnSpPr/>
      </xdr:nvCxnSpPr>
      <xdr:spPr>
        <a:xfrm>
          <a:off x="4546600" y="5531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113555</xdr:rowOff>
    </xdr:from>
    <xdr:ext cx="405111" cy="259045"/>
    <xdr:sp macro="" textlink="">
      <xdr:nvSpPr>
        <xdr:cNvPr id="59" name="【道路】&#10;有形固定資産減価償却率平均値テキスト"/>
        <xdr:cNvSpPr txBox="1"/>
      </xdr:nvSpPr>
      <xdr:spPr>
        <a:xfrm>
          <a:off x="4673600" y="62762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135128</xdr:rowOff>
    </xdr:from>
    <xdr:to>
      <xdr:col>24</xdr:col>
      <xdr:colOff>114300</xdr:colOff>
      <xdr:row>39</xdr:row>
      <xdr:rowOff>65278</xdr:rowOff>
    </xdr:to>
    <xdr:sp macro="" textlink="">
      <xdr:nvSpPr>
        <xdr:cNvPr id="60" name="フローチャート: 判断 59"/>
        <xdr:cNvSpPr/>
      </xdr:nvSpPr>
      <xdr:spPr>
        <a:xfrm>
          <a:off x="4584700" y="6297803"/>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167132</xdr:rowOff>
    </xdr:from>
    <xdr:to>
      <xdr:col>20</xdr:col>
      <xdr:colOff>38100</xdr:colOff>
      <xdr:row>39</xdr:row>
      <xdr:rowOff>97282</xdr:rowOff>
    </xdr:to>
    <xdr:sp macro="" textlink="">
      <xdr:nvSpPr>
        <xdr:cNvPr id="61" name="フローチャート: 判断 60"/>
        <xdr:cNvSpPr/>
      </xdr:nvSpPr>
      <xdr:spPr>
        <a:xfrm>
          <a:off x="3746500" y="63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91694</xdr:rowOff>
    </xdr:from>
    <xdr:to>
      <xdr:col>15</xdr:col>
      <xdr:colOff>101600</xdr:colOff>
      <xdr:row>40</xdr:row>
      <xdr:rowOff>21844</xdr:rowOff>
    </xdr:to>
    <xdr:sp macro="" textlink="">
      <xdr:nvSpPr>
        <xdr:cNvPr id="62" name="フローチャート: 判断 61"/>
        <xdr:cNvSpPr/>
      </xdr:nvSpPr>
      <xdr:spPr>
        <a:xfrm>
          <a:off x="2857500" y="6416294"/>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66548</xdr:rowOff>
    </xdr:from>
    <xdr:to>
      <xdr:col>20</xdr:col>
      <xdr:colOff>38100</xdr:colOff>
      <xdr:row>38</xdr:row>
      <xdr:rowOff>168148</xdr:rowOff>
    </xdr:to>
    <xdr:sp macro="" textlink="">
      <xdr:nvSpPr>
        <xdr:cNvPr id="68" name="楕円 67"/>
        <xdr:cNvSpPr/>
      </xdr:nvSpPr>
      <xdr:spPr>
        <a:xfrm>
          <a:off x="3746500" y="6229223"/>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88409</xdr:rowOff>
    </xdr:from>
    <xdr:ext cx="405111" cy="259045"/>
    <xdr:sp macro="" textlink="">
      <xdr:nvSpPr>
        <xdr:cNvPr id="69" name="n_1aveValue【道路】&#10;有形固定資産減価償却率"/>
        <xdr:cNvSpPr txBox="1"/>
      </xdr:nvSpPr>
      <xdr:spPr>
        <a:xfrm>
          <a:off x="3582044" y="6413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38371</xdr:rowOff>
    </xdr:from>
    <xdr:ext cx="405111" cy="259045"/>
    <xdr:sp macro="" textlink="">
      <xdr:nvSpPr>
        <xdr:cNvPr id="70" name="n_2aveValue【道路】&#10;有形固定資産減価償却率"/>
        <xdr:cNvSpPr txBox="1"/>
      </xdr:nvSpPr>
      <xdr:spPr>
        <a:xfrm>
          <a:off x="2705744" y="620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13225</xdr:rowOff>
    </xdr:from>
    <xdr:ext cx="405111" cy="259045"/>
    <xdr:sp macro="" textlink="">
      <xdr:nvSpPr>
        <xdr:cNvPr id="71" name="n_1mainValue【道路】&#10;有形固定資産減価償却率"/>
        <xdr:cNvSpPr txBox="1"/>
      </xdr:nvSpPr>
      <xdr:spPr>
        <a:xfrm>
          <a:off x="3582044" y="601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2" name="正方形/長方形 71"/>
        <xdr:cNvSpPr/>
      </xdr:nvSpPr>
      <xdr:spPr>
        <a:xfrm>
          <a:off x="6604000" y="3971925"/>
          <a:ext cx="47244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3" name="正方形/長方形 72"/>
        <xdr:cNvSpPr/>
      </xdr:nvSpPr>
      <xdr:spPr>
        <a:xfrm>
          <a:off x="6731000" y="4594225"/>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4" name="正方形/長方形 73"/>
        <xdr:cNvSpPr/>
      </xdr:nvSpPr>
      <xdr:spPr>
        <a:xfrm>
          <a:off x="6731000" y="47879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5" name="正方形/長方形 74"/>
        <xdr:cNvSpPr/>
      </xdr:nvSpPr>
      <xdr:spPr>
        <a:xfrm>
          <a:off x="7747000" y="4594225"/>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6" name="正方形/長方形 75"/>
        <xdr:cNvSpPr/>
      </xdr:nvSpPr>
      <xdr:spPr>
        <a:xfrm>
          <a:off x="7747000" y="47879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7" name="正方形/長方形 76"/>
        <xdr:cNvSpPr/>
      </xdr:nvSpPr>
      <xdr:spPr>
        <a:xfrm>
          <a:off x="8890000" y="4594225"/>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8" name="正方形/長方形 77"/>
        <xdr:cNvSpPr/>
      </xdr:nvSpPr>
      <xdr:spPr>
        <a:xfrm>
          <a:off x="8890000" y="47879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79" name="正方形/長方形 78"/>
        <xdr:cNvSpPr/>
      </xdr:nvSpPr>
      <xdr:spPr>
        <a:xfrm>
          <a:off x="6604000" y="5048250"/>
          <a:ext cx="47244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0" name="テキスト ボックス 79"/>
        <xdr:cNvSpPr txBox="1"/>
      </xdr:nvSpPr>
      <xdr:spPr>
        <a:xfrm>
          <a:off x="6565900" y="4867275"/>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1" name="直線コネクタ 80"/>
        <xdr:cNvCxnSpPr/>
      </xdr:nvCxnSpPr>
      <xdr:spPr>
        <a:xfrm>
          <a:off x="6604000" y="72104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2" name="直線コネクタ 81"/>
        <xdr:cNvCxnSpPr/>
      </xdr:nvCxnSpPr>
      <xdr:spPr>
        <a:xfrm>
          <a:off x="6604000" y="690290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3" name="テキスト ボックス 82"/>
        <xdr:cNvSpPr txBox="1"/>
      </xdr:nvSpPr>
      <xdr:spPr>
        <a:xfrm>
          <a:off x="6136821" y="6770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4" name="直線コネクタ 83"/>
        <xdr:cNvCxnSpPr/>
      </xdr:nvCxnSpPr>
      <xdr:spPr>
        <a:xfrm>
          <a:off x="6604000" y="659538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5" name="テキスト ボックス 84"/>
        <xdr:cNvSpPr txBox="1"/>
      </xdr:nvSpPr>
      <xdr:spPr>
        <a:xfrm>
          <a:off x="6136821" y="64626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6" name="直線コネクタ 85"/>
        <xdr:cNvCxnSpPr/>
      </xdr:nvCxnSpPr>
      <xdr:spPr>
        <a:xfrm>
          <a:off x="6604000" y="62878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87" name="テキスト ボックス 86"/>
        <xdr:cNvSpPr txBox="1"/>
      </xdr:nvSpPr>
      <xdr:spPr>
        <a:xfrm>
          <a:off x="6136821" y="61551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88" name="直線コネクタ 87"/>
        <xdr:cNvCxnSpPr/>
      </xdr:nvCxnSpPr>
      <xdr:spPr>
        <a:xfrm>
          <a:off x="6604000" y="598033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89" name="テキスト ボックス 88"/>
        <xdr:cNvSpPr txBox="1"/>
      </xdr:nvSpPr>
      <xdr:spPr>
        <a:xfrm>
          <a:off x="6136821" y="583811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0" name="直線コネクタ 89"/>
        <xdr:cNvCxnSpPr/>
      </xdr:nvCxnSpPr>
      <xdr:spPr>
        <a:xfrm>
          <a:off x="6604000" y="567281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1" name="テキスト ボックス 90"/>
        <xdr:cNvSpPr txBox="1"/>
      </xdr:nvSpPr>
      <xdr:spPr>
        <a:xfrm>
          <a:off x="6072701" y="553059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2" name="直線コネクタ 91"/>
        <xdr:cNvCxnSpPr/>
      </xdr:nvCxnSpPr>
      <xdr:spPr>
        <a:xfrm>
          <a:off x="6604000" y="53557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3" name="テキスト ボックス 92"/>
        <xdr:cNvSpPr txBox="1"/>
      </xdr:nvSpPr>
      <xdr:spPr>
        <a:xfrm>
          <a:off x="6072701" y="52230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048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5" name="テキスト ボックス 94"/>
        <xdr:cNvSpPr txBox="1"/>
      </xdr:nvSpPr>
      <xdr:spPr>
        <a:xfrm>
          <a:off x="6072701" y="49155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道路】&#10;一人当たり延長グラフ枠"/>
        <xdr:cNvSpPr/>
      </xdr:nvSpPr>
      <xdr:spPr>
        <a:xfrm>
          <a:off x="6604000" y="5048250"/>
          <a:ext cx="47244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81207</xdr:rowOff>
    </xdr:from>
    <xdr:to>
      <xdr:col>54</xdr:col>
      <xdr:colOff>189865</xdr:colOff>
      <xdr:row>42</xdr:row>
      <xdr:rowOff>55952</xdr:rowOff>
    </xdr:to>
    <xdr:cxnSp macro="">
      <xdr:nvCxnSpPr>
        <xdr:cNvPr id="97" name="直線コネクタ 96"/>
        <xdr:cNvCxnSpPr/>
      </xdr:nvCxnSpPr>
      <xdr:spPr>
        <a:xfrm flipV="1">
          <a:off x="10476865" y="5434257"/>
          <a:ext cx="0" cy="143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59779</xdr:rowOff>
    </xdr:from>
    <xdr:ext cx="469744" cy="259045"/>
    <xdr:sp macro="" textlink="">
      <xdr:nvSpPr>
        <xdr:cNvPr id="98" name="【道路】&#10;一人当たり延長最小値テキスト"/>
        <xdr:cNvSpPr txBox="1"/>
      </xdr:nvSpPr>
      <xdr:spPr>
        <a:xfrm>
          <a:off x="10515600" y="6870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55952</xdr:rowOff>
    </xdr:from>
    <xdr:to>
      <xdr:col>55</xdr:col>
      <xdr:colOff>88900</xdr:colOff>
      <xdr:row>42</xdr:row>
      <xdr:rowOff>55952</xdr:rowOff>
    </xdr:to>
    <xdr:cxnSp macro="">
      <xdr:nvCxnSpPr>
        <xdr:cNvPr id="99" name="直線コネクタ 98"/>
        <xdr:cNvCxnSpPr/>
      </xdr:nvCxnSpPr>
      <xdr:spPr>
        <a:xfrm>
          <a:off x="10388600" y="6866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27884</xdr:rowOff>
    </xdr:from>
    <xdr:ext cx="534377" cy="259045"/>
    <xdr:sp macro="" textlink="">
      <xdr:nvSpPr>
        <xdr:cNvPr id="100" name="【道路】&#10;一人当たり延長最大値テキスト"/>
        <xdr:cNvSpPr txBox="1"/>
      </xdr:nvSpPr>
      <xdr:spPr>
        <a:xfrm>
          <a:off x="10515600" y="521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81207</xdr:rowOff>
    </xdr:from>
    <xdr:to>
      <xdr:col>55</xdr:col>
      <xdr:colOff>88900</xdr:colOff>
      <xdr:row>33</xdr:row>
      <xdr:rowOff>81207</xdr:rowOff>
    </xdr:to>
    <xdr:cxnSp macro="">
      <xdr:nvCxnSpPr>
        <xdr:cNvPr id="101" name="直線コネクタ 100"/>
        <xdr:cNvCxnSpPr/>
      </xdr:nvCxnSpPr>
      <xdr:spPr>
        <a:xfrm>
          <a:off x="10388600" y="543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88736</xdr:rowOff>
    </xdr:from>
    <xdr:ext cx="469744" cy="259045"/>
    <xdr:sp macro="" textlink="">
      <xdr:nvSpPr>
        <xdr:cNvPr id="102" name="【道路】&#10;一人当たり延長平均値テキスト"/>
        <xdr:cNvSpPr txBox="1"/>
      </xdr:nvSpPr>
      <xdr:spPr>
        <a:xfrm>
          <a:off x="10515600" y="6251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110309</xdr:rowOff>
    </xdr:from>
    <xdr:to>
      <xdr:col>55</xdr:col>
      <xdr:colOff>50800</xdr:colOff>
      <xdr:row>39</xdr:row>
      <xdr:rowOff>40459</xdr:rowOff>
    </xdr:to>
    <xdr:sp macro="" textlink="">
      <xdr:nvSpPr>
        <xdr:cNvPr id="103" name="フローチャート: 判断 102"/>
        <xdr:cNvSpPr/>
      </xdr:nvSpPr>
      <xdr:spPr>
        <a:xfrm>
          <a:off x="10426700" y="6272984"/>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124787</xdr:rowOff>
    </xdr:from>
    <xdr:to>
      <xdr:col>50</xdr:col>
      <xdr:colOff>165100</xdr:colOff>
      <xdr:row>39</xdr:row>
      <xdr:rowOff>54937</xdr:rowOff>
    </xdr:to>
    <xdr:sp macro="" textlink="">
      <xdr:nvSpPr>
        <xdr:cNvPr id="104" name="フローチャート: 判断 103"/>
        <xdr:cNvSpPr/>
      </xdr:nvSpPr>
      <xdr:spPr>
        <a:xfrm>
          <a:off x="9588500" y="6287462"/>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128161</xdr:rowOff>
    </xdr:from>
    <xdr:to>
      <xdr:col>46</xdr:col>
      <xdr:colOff>38100</xdr:colOff>
      <xdr:row>39</xdr:row>
      <xdr:rowOff>58311</xdr:rowOff>
    </xdr:to>
    <xdr:sp macro="" textlink="">
      <xdr:nvSpPr>
        <xdr:cNvPr id="105" name="フローチャート: 判断 104"/>
        <xdr:cNvSpPr/>
      </xdr:nvSpPr>
      <xdr:spPr>
        <a:xfrm>
          <a:off x="8699500" y="6290836"/>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xdr:cNvSpPr txBox="1"/>
      </xdr:nvSpPr>
      <xdr:spPr>
        <a:xfrm>
          <a:off x="102870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94488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85598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76708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67818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170724</xdr:rowOff>
    </xdr:from>
    <xdr:to>
      <xdr:col>50</xdr:col>
      <xdr:colOff>165100</xdr:colOff>
      <xdr:row>38</xdr:row>
      <xdr:rowOff>100874</xdr:rowOff>
    </xdr:to>
    <xdr:sp macro="" textlink="">
      <xdr:nvSpPr>
        <xdr:cNvPr id="111" name="楕円 110"/>
        <xdr:cNvSpPr/>
      </xdr:nvSpPr>
      <xdr:spPr>
        <a:xfrm>
          <a:off x="9588500" y="616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46064</xdr:rowOff>
    </xdr:from>
    <xdr:ext cx="469744" cy="259045"/>
    <xdr:sp macro="" textlink="">
      <xdr:nvSpPr>
        <xdr:cNvPr id="112" name="n_1aveValue【道路】&#10;一人当たり延長"/>
        <xdr:cNvSpPr txBox="1"/>
      </xdr:nvSpPr>
      <xdr:spPr>
        <a:xfrm>
          <a:off x="9391727" y="6370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74838</xdr:rowOff>
    </xdr:from>
    <xdr:ext cx="469744" cy="259045"/>
    <xdr:sp macro="" textlink="">
      <xdr:nvSpPr>
        <xdr:cNvPr id="113" name="n_2aveValue【道路】&#10;一人当たり延長"/>
        <xdr:cNvSpPr txBox="1"/>
      </xdr:nvSpPr>
      <xdr:spPr>
        <a:xfrm>
          <a:off x="8515427" y="607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117401</xdr:rowOff>
    </xdr:from>
    <xdr:ext cx="469744" cy="259045"/>
    <xdr:sp macro="" textlink="">
      <xdr:nvSpPr>
        <xdr:cNvPr id="114" name="n_1mainValue【道路】&#10;一人当たり延長"/>
        <xdr:cNvSpPr txBox="1"/>
      </xdr:nvSpPr>
      <xdr:spPr>
        <a:xfrm>
          <a:off x="9391727" y="595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xdr:cNvSpPr/>
      </xdr:nvSpPr>
      <xdr:spPr>
        <a:xfrm>
          <a:off x="762000" y="7572375"/>
          <a:ext cx="47244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xdr:cNvSpPr/>
      </xdr:nvSpPr>
      <xdr:spPr>
        <a:xfrm>
          <a:off x="889000" y="81946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xdr:cNvSpPr/>
      </xdr:nvSpPr>
      <xdr:spPr>
        <a:xfrm>
          <a:off x="889000" y="838835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xdr:cNvSpPr/>
      </xdr:nvSpPr>
      <xdr:spPr>
        <a:xfrm>
          <a:off x="1905000" y="81946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xdr:cNvSpPr/>
      </xdr:nvSpPr>
      <xdr:spPr>
        <a:xfrm>
          <a:off x="1905000" y="838835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xdr:cNvSpPr/>
      </xdr:nvSpPr>
      <xdr:spPr>
        <a:xfrm>
          <a:off x="3048000" y="81946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xdr:cNvSpPr/>
      </xdr:nvSpPr>
      <xdr:spPr>
        <a:xfrm>
          <a:off x="3048000" y="838835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762000" y="8648700"/>
          <a:ext cx="47244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xdr:cNvSpPr txBox="1"/>
      </xdr:nvSpPr>
      <xdr:spPr>
        <a:xfrm>
          <a:off x="723900"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xdr:cNvCxnSpPr/>
      </xdr:nvCxnSpPr>
      <xdr:spPr>
        <a:xfrm>
          <a:off x="762000" y="108108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25" name="直線コネクタ 124"/>
        <xdr:cNvCxnSpPr/>
      </xdr:nvCxnSpPr>
      <xdr:spPr>
        <a:xfrm>
          <a:off x="762000" y="104489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26" name="テキスト ボックス 125"/>
        <xdr:cNvSpPr txBox="1"/>
      </xdr:nvSpPr>
      <xdr:spPr>
        <a:xfrm>
          <a:off x="423061" y="10316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7" name="直線コネクタ 126"/>
        <xdr:cNvCxnSpPr/>
      </xdr:nvCxnSpPr>
      <xdr:spPr>
        <a:xfrm>
          <a:off x="762000" y="100869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8" name="テキスト ボックス 127"/>
        <xdr:cNvSpPr txBox="1"/>
      </xdr:nvSpPr>
      <xdr:spPr>
        <a:xfrm>
          <a:off x="358941" y="995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9" name="直線コネクタ 128"/>
        <xdr:cNvCxnSpPr/>
      </xdr:nvCxnSpPr>
      <xdr:spPr>
        <a:xfrm>
          <a:off x="762000" y="97250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0" name="テキスト ボックス 129"/>
        <xdr:cNvSpPr txBox="1"/>
      </xdr:nvSpPr>
      <xdr:spPr>
        <a:xfrm>
          <a:off x="358941" y="9592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1" name="直線コネクタ 130"/>
        <xdr:cNvCxnSpPr/>
      </xdr:nvCxnSpPr>
      <xdr:spPr>
        <a:xfrm>
          <a:off x="762000" y="9372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2" name="テキスト ボックス 131"/>
        <xdr:cNvSpPr txBox="1"/>
      </xdr:nvSpPr>
      <xdr:spPr>
        <a:xfrm>
          <a:off x="358941" y="9239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3" name="直線コネクタ 132"/>
        <xdr:cNvCxnSpPr/>
      </xdr:nvCxnSpPr>
      <xdr:spPr>
        <a:xfrm>
          <a:off x="762000" y="90106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4" name="テキスト ボックス 133"/>
        <xdr:cNvSpPr txBox="1"/>
      </xdr:nvSpPr>
      <xdr:spPr>
        <a:xfrm>
          <a:off x="358941" y="8877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5" name="直線コネクタ 134"/>
        <xdr:cNvCxnSpPr/>
      </xdr:nvCxnSpPr>
      <xdr:spPr>
        <a:xfrm>
          <a:off x="762000" y="86487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6" name="テキスト ボックス 135"/>
        <xdr:cNvSpPr txBox="1"/>
      </xdr:nvSpPr>
      <xdr:spPr>
        <a:xfrm>
          <a:off x="294821" y="8516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7" name="【橋りょう・トンネル】&#10;有形固定資産減価償却率グラフ枠"/>
        <xdr:cNvSpPr/>
      </xdr:nvSpPr>
      <xdr:spPr>
        <a:xfrm>
          <a:off x="762000" y="8648700"/>
          <a:ext cx="47244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160020</xdr:rowOff>
    </xdr:from>
    <xdr:to>
      <xdr:col>24</xdr:col>
      <xdr:colOff>62865</xdr:colOff>
      <xdr:row>63</xdr:row>
      <xdr:rowOff>34290</xdr:rowOff>
    </xdr:to>
    <xdr:cxnSp macro="">
      <xdr:nvCxnSpPr>
        <xdr:cNvPr id="138" name="直線コネクタ 137"/>
        <xdr:cNvCxnSpPr/>
      </xdr:nvCxnSpPr>
      <xdr:spPr>
        <a:xfrm flipV="1">
          <a:off x="4634865" y="9237345"/>
          <a:ext cx="0" cy="100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39" name="【橋りょう・トンネル】&#10;有形固定資産減価償却率最小値テキスト"/>
        <xdr:cNvSpPr txBox="1"/>
      </xdr:nvSpPr>
      <xdr:spPr>
        <a:xfrm>
          <a:off x="4673600" y="1024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40" name="直線コネクタ 139"/>
        <xdr:cNvCxnSpPr/>
      </xdr:nvCxnSpPr>
      <xdr:spPr>
        <a:xfrm>
          <a:off x="4546600" y="10245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106697</xdr:rowOff>
    </xdr:from>
    <xdr:ext cx="405111" cy="259045"/>
    <xdr:sp macro="" textlink="">
      <xdr:nvSpPr>
        <xdr:cNvPr id="141" name="【橋りょう・トンネル】&#10;有形固定資産減価償却率最大値テキスト"/>
        <xdr:cNvSpPr txBox="1"/>
      </xdr:nvSpPr>
      <xdr:spPr>
        <a:xfrm>
          <a:off x="4673600" y="9022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160020</xdr:rowOff>
    </xdr:from>
    <xdr:to>
      <xdr:col>24</xdr:col>
      <xdr:colOff>152400</xdr:colOff>
      <xdr:row>56</xdr:row>
      <xdr:rowOff>160020</xdr:rowOff>
    </xdr:to>
    <xdr:cxnSp macro="">
      <xdr:nvCxnSpPr>
        <xdr:cNvPr id="142" name="直線コネクタ 141"/>
        <xdr:cNvCxnSpPr/>
      </xdr:nvCxnSpPr>
      <xdr:spPr>
        <a:xfrm>
          <a:off x="4546600" y="9237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158132</xdr:rowOff>
    </xdr:from>
    <xdr:ext cx="405111" cy="259045"/>
    <xdr:sp macro="" textlink="">
      <xdr:nvSpPr>
        <xdr:cNvPr id="143" name="【橋りょう・トンネル】&#10;有形固定資産減価償却率平均値テキスト"/>
        <xdr:cNvSpPr txBox="1"/>
      </xdr:nvSpPr>
      <xdr:spPr>
        <a:xfrm>
          <a:off x="4673600" y="9397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8255</xdr:rowOff>
    </xdr:from>
    <xdr:to>
      <xdr:col>24</xdr:col>
      <xdr:colOff>114300</xdr:colOff>
      <xdr:row>58</xdr:row>
      <xdr:rowOff>109855</xdr:rowOff>
    </xdr:to>
    <xdr:sp macro="" textlink="">
      <xdr:nvSpPr>
        <xdr:cNvPr id="144" name="フローチャート: 判断 143"/>
        <xdr:cNvSpPr/>
      </xdr:nvSpPr>
      <xdr:spPr>
        <a:xfrm>
          <a:off x="4584700" y="940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160655</xdr:rowOff>
    </xdr:from>
    <xdr:to>
      <xdr:col>20</xdr:col>
      <xdr:colOff>38100</xdr:colOff>
      <xdr:row>58</xdr:row>
      <xdr:rowOff>90805</xdr:rowOff>
    </xdr:to>
    <xdr:sp macro="" textlink="">
      <xdr:nvSpPr>
        <xdr:cNvPr id="145" name="フローチャート: 判断 144"/>
        <xdr:cNvSpPr/>
      </xdr:nvSpPr>
      <xdr:spPr>
        <a:xfrm>
          <a:off x="3746500" y="939990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116840</xdr:rowOff>
    </xdr:from>
    <xdr:to>
      <xdr:col>15</xdr:col>
      <xdr:colOff>101600</xdr:colOff>
      <xdr:row>59</xdr:row>
      <xdr:rowOff>46990</xdr:rowOff>
    </xdr:to>
    <xdr:sp macro="" textlink="">
      <xdr:nvSpPr>
        <xdr:cNvPr id="146" name="フローチャート: 判断 145"/>
        <xdr:cNvSpPr/>
      </xdr:nvSpPr>
      <xdr:spPr>
        <a:xfrm>
          <a:off x="2857500" y="951801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7" name="テキスト ボックス 146"/>
        <xdr:cNvSpPr txBox="1"/>
      </xdr:nvSpPr>
      <xdr:spPr>
        <a:xfrm>
          <a:off x="44450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8" name="テキスト ボックス 147"/>
        <xdr:cNvSpPr txBox="1"/>
      </xdr:nvSpPr>
      <xdr:spPr>
        <a:xfrm>
          <a:off x="3606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9" name="テキスト ボックス 148"/>
        <xdr:cNvSpPr txBox="1"/>
      </xdr:nvSpPr>
      <xdr:spPr>
        <a:xfrm>
          <a:off x="2717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0" name="テキスト ボックス 149"/>
        <xdr:cNvSpPr txBox="1"/>
      </xdr:nvSpPr>
      <xdr:spPr>
        <a:xfrm>
          <a:off x="1828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1" name="テキスト ボックス 150"/>
        <xdr:cNvSpPr txBox="1"/>
      </xdr:nvSpPr>
      <xdr:spPr>
        <a:xfrm>
          <a:off x="939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57785</xdr:rowOff>
    </xdr:from>
    <xdr:to>
      <xdr:col>20</xdr:col>
      <xdr:colOff>38100</xdr:colOff>
      <xdr:row>59</xdr:row>
      <xdr:rowOff>159385</xdr:rowOff>
    </xdr:to>
    <xdr:sp macro="" textlink="">
      <xdr:nvSpPr>
        <xdr:cNvPr id="152" name="楕円 151"/>
        <xdr:cNvSpPr/>
      </xdr:nvSpPr>
      <xdr:spPr>
        <a:xfrm>
          <a:off x="3746500" y="962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107332</xdr:rowOff>
    </xdr:from>
    <xdr:ext cx="405111" cy="259045"/>
    <xdr:sp macro="" textlink="">
      <xdr:nvSpPr>
        <xdr:cNvPr id="153" name="n_1aveValue【橋りょう・トンネル】&#10;有形固定資産減価償却率"/>
        <xdr:cNvSpPr txBox="1"/>
      </xdr:nvSpPr>
      <xdr:spPr>
        <a:xfrm>
          <a:off x="3582044" y="918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63517</xdr:rowOff>
    </xdr:from>
    <xdr:ext cx="405111" cy="259045"/>
    <xdr:sp macro="" textlink="">
      <xdr:nvSpPr>
        <xdr:cNvPr id="154" name="n_2aveValue【橋りょう・トンネル】&#10;有形固定資産減価償却率"/>
        <xdr:cNvSpPr txBox="1"/>
      </xdr:nvSpPr>
      <xdr:spPr>
        <a:xfrm>
          <a:off x="2705744" y="930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150512</xdr:rowOff>
    </xdr:from>
    <xdr:ext cx="405111" cy="259045"/>
    <xdr:sp macro="" textlink="">
      <xdr:nvSpPr>
        <xdr:cNvPr id="155" name="n_1mainValue【橋りょう・トンネル】&#10;有形固定資産減価償却率"/>
        <xdr:cNvSpPr txBox="1"/>
      </xdr:nvSpPr>
      <xdr:spPr>
        <a:xfrm>
          <a:off x="3582044" y="971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xdr:cNvSpPr/>
      </xdr:nvSpPr>
      <xdr:spPr>
        <a:xfrm>
          <a:off x="6604000" y="7572375"/>
          <a:ext cx="47244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xdr:cNvSpPr/>
      </xdr:nvSpPr>
      <xdr:spPr>
        <a:xfrm>
          <a:off x="6731000" y="81946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xdr:cNvSpPr/>
      </xdr:nvSpPr>
      <xdr:spPr>
        <a:xfrm>
          <a:off x="6731000" y="838835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xdr:cNvSpPr/>
      </xdr:nvSpPr>
      <xdr:spPr>
        <a:xfrm>
          <a:off x="7747000" y="81946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xdr:cNvSpPr/>
      </xdr:nvSpPr>
      <xdr:spPr>
        <a:xfrm>
          <a:off x="7747000" y="838835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xdr:cNvSpPr/>
      </xdr:nvSpPr>
      <xdr:spPr>
        <a:xfrm>
          <a:off x="8890000" y="81946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xdr:cNvSpPr/>
      </xdr:nvSpPr>
      <xdr:spPr>
        <a:xfrm>
          <a:off x="8890000" y="838835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6604000" y="8648700"/>
          <a:ext cx="47244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xdr:cNvSpPr txBox="1"/>
      </xdr:nvSpPr>
      <xdr:spPr>
        <a:xfrm>
          <a:off x="6565900"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xdr:cNvCxnSpPr/>
      </xdr:nvCxnSpPr>
      <xdr:spPr>
        <a:xfrm>
          <a:off x="6604000" y="108108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6" name="直線コネクタ 165"/>
        <xdr:cNvCxnSpPr/>
      </xdr:nvCxnSpPr>
      <xdr:spPr>
        <a:xfrm>
          <a:off x="6604000" y="103727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67" name="テキスト ボックス 166"/>
        <xdr:cNvSpPr txBox="1"/>
      </xdr:nvSpPr>
      <xdr:spPr>
        <a:xfrm>
          <a:off x="6355214" y="10240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68" name="直線コネクタ 167"/>
        <xdr:cNvCxnSpPr/>
      </xdr:nvCxnSpPr>
      <xdr:spPr>
        <a:xfrm>
          <a:off x="6604000" y="9944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69" name="テキスト ボックス 168"/>
        <xdr:cNvSpPr txBox="1"/>
      </xdr:nvSpPr>
      <xdr:spPr>
        <a:xfrm>
          <a:off x="6008581" y="98114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0" name="直線コネクタ 169"/>
        <xdr:cNvCxnSpPr/>
      </xdr:nvCxnSpPr>
      <xdr:spPr>
        <a:xfrm>
          <a:off x="6604000" y="95154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71" name="テキスト ボックス 170"/>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2" name="直線コネクタ 171"/>
        <xdr:cNvCxnSpPr/>
      </xdr:nvCxnSpPr>
      <xdr:spPr>
        <a:xfrm>
          <a:off x="6604000" y="90773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73" name="テキスト ボックス 172"/>
        <xdr:cNvSpPr txBox="1"/>
      </xdr:nvSpPr>
      <xdr:spPr>
        <a:xfrm>
          <a:off x="6008581" y="8944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4" name="直線コネクタ 173"/>
        <xdr:cNvCxnSpPr/>
      </xdr:nvCxnSpPr>
      <xdr:spPr>
        <a:xfrm>
          <a:off x="6604000" y="86487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75" name="テキスト ボックス 174"/>
        <xdr:cNvSpPr txBox="1"/>
      </xdr:nvSpPr>
      <xdr:spPr>
        <a:xfrm>
          <a:off x="6008581" y="85160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6" name="【橋りょう・トンネル】&#10;一人当たり有形固定資産（償却資産）額グラフ枠"/>
        <xdr:cNvSpPr/>
      </xdr:nvSpPr>
      <xdr:spPr>
        <a:xfrm>
          <a:off x="6604000" y="8648700"/>
          <a:ext cx="47244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79315</xdr:rowOff>
    </xdr:from>
    <xdr:to>
      <xdr:col>54</xdr:col>
      <xdr:colOff>189865</xdr:colOff>
      <xdr:row>63</xdr:row>
      <xdr:rowOff>168108</xdr:rowOff>
    </xdr:to>
    <xdr:cxnSp macro="">
      <xdr:nvCxnSpPr>
        <xdr:cNvPr id="177" name="直線コネクタ 176"/>
        <xdr:cNvCxnSpPr/>
      </xdr:nvCxnSpPr>
      <xdr:spPr>
        <a:xfrm flipV="1">
          <a:off x="10476865" y="9156640"/>
          <a:ext cx="0" cy="121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485</xdr:rowOff>
    </xdr:from>
    <xdr:ext cx="378565" cy="259045"/>
    <xdr:sp macro="" textlink="">
      <xdr:nvSpPr>
        <xdr:cNvPr id="178" name="【橋りょう・トンネル】&#10;一人当たり有形固定資産（償却資産）額最小値テキスト"/>
        <xdr:cNvSpPr txBox="1"/>
      </xdr:nvSpPr>
      <xdr:spPr>
        <a:xfrm>
          <a:off x="10515600" y="10373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168108</xdr:rowOff>
    </xdr:from>
    <xdr:to>
      <xdr:col>55</xdr:col>
      <xdr:colOff>88900</xdr:colOff>
      <xdr:row>63</xdr:row>
      <xdr:rowOff>168108</xdr:rowOff>
    </xdr:to>
    <xdr:cxnSp macro="">
      <xdr:nvCxnSpPr>
        <xdr:cNvPr id="179" name="直線コネクタ 178"/>
        <xdr:cNvCxnSpPr/>
      </xdr:nvCxnSpPr>
      <xdr:spPr>
        <a:xfrm>
          <a:off x="10388600" y="1036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25992</xdr:rowOff>
    </xdr:from>
    <xdr:ext cx="599010" cy="259045"/>
    <xdr:sp macro="" textlink="">
      <xdr:nvSpPr>
        <xdr:cNvPr id="180" name="【橋りょう・トンネル】&#10;一人当たり有形固定資産（償却資産）額最大値テキスト"/>
        <xdr:cNvSpPr txBox="1"/>
      </xdr:nvSpPr>
      <xdr:spPr>
        <a:xfrm>
          <a:off x="10515600" y="894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79315</xdr:rowOff>
    </xdr:from>
    <xdr:to>
      <xdr:col>55</xdr:col>
      <xdr:colOff>88900</xdr:colOff>
      <xdr:row>56</xdr:row>
      <xdr:rowOff>79315</xdr:rowOff>
    </xdr:to>
    <xdr:cxnSp macro="">
      <xdr:nvCxnSpPr>
        <xdr:cNvPr id="181" name="直線コネクタ 180"/>
        <xdr:cNvCxnSpPr/>
      </xdr:nvCxnSpPr>
      <xdr:spPr>
        <a:xfrm>
          <a:off x="10388600" y="9156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159734</xdr:rowOff>
    </xdr:from>
    <xdr:ext cx="534377" cy="259045"/>
    <xdr:sp macro="" textlink="">
      <xdr:nvSpPr>
        <xdr:cNvPr id="182" name="【橋りょう・トンネル】&#10;一人当たり有形固定資産（償却資産）額平均値テキスト"/>
        <xdr:cNvSpPr txBox="1"/>
      </xdr:nvSpPr>
      <xdr:spPr>
        <a:xfrm>
          <a:off x="10515600" y="98847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9857</xdr:rowOff>
    </xdr:from>
    <xdr:to>
      <xdr:col>55</xdr:col>
      <xdr:colOff>50800</xdr:colOff>
      <xdr:row>61</xdr:row>
      <xdr:rowOff>111457</xdr:rowOff>
    </xdr:to>
    <xdr:sp macro="" textlink="">
      <xdr:nvSpPr>
        <xdr:cNvPr id="183" name="フローチャート: 判断 182"/>
        <xdr:cNvSpPr/>
      </xdr:nvSpPr>
      <xdr:spPr>
        <a:xfrm>
          <a:off x="10426700" y="989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38523</xdr:rowOff>
    </xdr:from>
    <xdr:to>
      <xdr:col>50</xdr:col>
      <xdr:colOff>165100</xdr:colOff>
      <xdr:row>61</xdr:row>
      <xdr:rowOff>140123</xdr:rowOff>
    </xdr:to>
    <xdr:sp macro="" textlink="">
      <xdr:nvSpPr>
        <xdr:cNvPr id="184" name="フローチャート: 判断 183"/>
        <xdr:cNvSpPr/>
      </xdr:nvSpPr>
      <xdr:spPr>
        <a:xfrm>
          <a:off x="9588500" y="992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147007</xdr:rowOff>
    </xdr:from>
    <xdr:to>
      <xdr:col>46</xdr:col>
      <xdr:colOff>38100</xdr:colOff>
      <xdr:row>62</xdr:row>
      <xdr:rowOff>77157</xdr:rowOff>
    </xdr:to>
    <xdr:sp macro="" textlink="">
      <xdr:nvSpPr>
        <xdr:cNvPr id="185" name="フローチャート: 判断 184"/>
        <xdr:cNvSpPr/>
      </xdr:nvSpPr>
      <xdr:spPr>
        <a:xfrm>
          <a:off x="8699500" y="10033957"/>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6" name="テキスト ボックス 185"/>
        <xdr:cNvSpPr txBox="1"/>
      </xdr:nvSpPr>
      <xdr:spPr>
        <a:xfrm>
          <a:off x="102870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7" name="テキスト ボックス 186"/>
        <xdr:cNvSpPr txBox="1"/>
      </xdr:nvSpPr>
      <xdr:spPr>
        <a:xfrm>
          <a:off x="9448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8" name="テキスト ボックス 187"/>
        <xdr:cNvSpPr txBox="1"/>
      </xdr:nvSpPr>
      <xdr:spPr>
        <a:xfrm>
          <a:off x="8559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9" name="テキスト ボックス 188"/>
        <xdr:cNvSpPr txBox="1"/>
      </xdr:nvSpPr>
      <xdr:spPr>
        <a:xfrm>
          <a:off x="7670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0" name="テキスト ボックス 189"/>
        <xdr:cNvSpPr txBox="1"/>
      </xdr:nvSpPr>
      <xdr:spPr>
        <a:xfrm>
          <a:off x="6781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55700</xdr:rowOff>
    </xdr:from>
    <xdr:to>
      <xdr:col>50</xdr:col>
      <xdr:colOff>165100</xdr:colOff>
      <xdr:row>63</xdr:row>
      <xdr:rowOff>157300</xdr:rowOff>
    </xdr:to>
    <xdr:sp macro="" textlink="">
      <xdr:nvSpPr>
        <xdr:cNvPr id="191" name="楕円 190"/>
        <xdr:cNvSpPr/>
      </xdr:nvSpPr>
      <xdr:spPr>
        <a:xfrm>
          <a:off x="9588500" y="1026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59</xdr:row>
      <xdr:rowOff>156650</xdr:rowOff>
    </xdr:from>
    <xdr:ext cx="534377" cy="259045"/>
    <xdr:sp macro="" textlink="">
      <xdr:nvSpPr>
        <xdr:cNvPr id="192" name="n_1aveValue【橋りょう・トンネル】&#10;一人当たり有形固定資産（償却資産）額"/>
        <xdr:cNvSpPr txBox="1"/>
      </xdr:nvSpPr>
      <xdr:spPr>
        <a:xfrm>
          <a:off x="9359411" y="97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93684</xdr:rowOff>
    </xdr:from>
    <xdr:ext cx="534377" cy="259045"/>
    <xdr:sp macro="" textlink="">
      <xdr:nvSpPr>
        <xdr:cNvPr id="193" name="n_2aveValue【橋りょう・トンネル】&#10;一人当たり有形固定資産（償却資産）額"/>
        <xdr:cNvSpPr txBox="1"/>
      </xdr:nvSpPr>
      <xdr:spPr>
        <a:xfrm>
          <a:off x="8483111" y="981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148427</xdr:rowOff>
    </xdr:from>
    <xdr:ext cx="534377" cy="259045"/>
    <xdr:sp macro="" textlink="">
      <xdr:nvSpPr>
        <xdr:cNvPr id="194" name="n_1mainValue【橋りょう・トンネル】&#10;一人当たり有形固定資産（償却資産）額"/>
        <xdr:cNvSpPr txBox="1"/>
      </xdr:nvSpPr>
      <xdr:spPr>
        <a:xfrm>
          <a:off x="9359411" y="1035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5" name="正方形/長方形 194"/>
        <xdr:cNvSpPr/>
      </xdr:nvSpPr>
      <xdr:spPr>
        <a:xfrm>
          <a:off x="762000" y="11172825"/>
          <a:ext cx="47244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6" name="正方形/長方形 195"/>
        <xdr:cNvSpPr/>
      </xdr:nvSpPr>
      <xdr:spPr>
        <a:xfrm>
          <a:off x="889000" y="1179512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7" name="正方形/長方形 196"/>
        <xdr:cNvSpPr/>
      </xdr:nvSpPr>
      <xdr:spPr>
        <a:xfrm>
          <a:off x="889000" y="1198880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8" name="正方形/長方形 197"/>
        <xdr:cNvSpPr/>
      </xdr:nvSpPr>
      <xdr:spPr>
        <a:xfrm>
          <a:off x="1905000" y="1179512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9" name="正方形/長方形 198"/>
        <xdr:cNvSpPr/>
      </xdr:nvSpPr>
      <xdr:spPr>
        <a:xfrm>
          <a:off x="1905000" y="1198880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0" name="正方形/長方形 199"/>
        <xdr:cNvSpPr/>
      </xdr:nvSpPr>
      <xdr:spPr>
        <a:xfrm>
          <a:off x="3048000" y="1179512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1" name="正方形/長方形 200"/>
        <xdr:cNvSpPr/>
      </xdr:nvSpPr>
      <xdr:spPr>
        <a:xfrm>
          <a:off x="3048000" y="1198880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2" name="正方形/長方形 201"/>
        <xdr:cNvSpPr/>
      </xdr:nvSpPr>
      <xdr:spPr>
        <a:xfrm>
          <a:off x="762000" y="12249150"/>
          <a:ext cx="47244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3" name="テキスト ボックス 202"/>
        <xdr:cNvSpPr txBox="1"/>
      </xdr:nvSpPr>
      <xdr:spPr>
        <a:xfrm>
          <a:off x="723900"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4" name="直線コネクタ 203"/>
        <xdr:cNvCxnSpPr/>
      </xdr:nvCxnSpPr>
      <xdr:spPr>
        <a:xfrm>
          <a:off x="762000" y="144113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5" name="テキスト ボックス 204"/>
        <xdr:cNvSpPr txBox="1"/>
      </xdr:nvSpPr>
      <xdr:spPr>
        <a:xfrm>
          <a:off x="358941" y="142691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6" name="直線コネクタ 205"/>
        <xdr:cNvCxnSpPr/>
      </xdr:nvCxnSpPr>
      <xdr:spPr>
        <a:xfrm>
          <a:off x="762000" y="140493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7" name="テキスト ボックス 206"/>
        <xdr:cNvSpPr txBox="1"/>
      </xdr:nvSpPr>
      <xdr:spPr>
        <a:xfrm>
          <a:off x="358941" y="13916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08" name="直線コネクタ 207"/>
        <xdr:cNvCxnSpPr/>
      </xdr:nvCxnSpPr>
      <xdr:spPr>
        <a:xfrm>
          <a:off x="762000" y="136874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09" name="テキスト ボックス 208"/>
        <xdr:cNvSpPr txBox="1"/>
      </xdr:nvSpPr>
      <xdr:spPr>
        <a:xfrm>
          <a:off x="358941" y="13554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0" name="直線コネクタ 209"/>
        <xdr:cNvCxnSpPr/>
      </xdr:nvCxnSpPr>
      <xdr:spPr>
        <a:xfrm>
          <a:off x="762000" y="133254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1" name="テキスト ボックス 210"/>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2" name="直線コネクタ 211"/>
        <xdr:cNvCxnSpPr/>
      </xdr:nvCxnSpPr>
      <xdr:spPr>
        <a:xfrm>
          <a:off x="762000" y="129635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3" name="テキスト ボックス 212"/>
        <xdr:cNvSpPr txBox="1"/>
      </xdr:nvSpPr>
      <xdr:spPr>
        <a:xfrm>
          <a:off x="358941" y="12830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4" name="直線コネクタ 213"/>
        <xdr:cNvCxnSpPr/>
      </xdr:nvCxnSpPr>
      <xdr:spPr>
        <a:xfrm>
          <a:off x="762000" y="12611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15" name="テキスト ボックス 214"/>
        <xdr:cNvSpPr txBox="1"/>
      </xdr:nvSpPr>
      <xdr:spPr>
        <a:xfrm>
          <a:off x="358941" y="12478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6" name="直線コネクタ 215"/>
        <xdr:cNvCxnSpPr/>
      </xdr:nvCxnSpPr>
      <xdr:spPr>
        <a:xfrm>
          <a:off x="762000" y="122491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17" name="テキスト ボックス 216"/>
        <xdr:cNvSpPr txBox="1"/>
      </xdr:nvSpPr>
      <xdr:spPr>
        <a:xfrm>
          <a:off x="358941" y="12116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8" name="【公営住宅】&#10;有形固定資産減価償却率グラフ枠"/>
        <xdr:cNvSpPr/>
      </xdr:nvSpPr>
      <xdr:spPr>
        <a:xfrm>
          <a:off x="762000" y="12249150"/>
          <a:ext cx="47244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129539</xdr:rowOff>
    </xdr:from>
    <xdr:to>
      <xdr:col>24</xdr:col>
      <xdr:colOff>62865</xdr:colOff>
      <xdr:row>87</xdr:row>
      <xdr:rowOff>3811</xdr:rowOff>
    </xdr:to>
    <xdr:cxnSp macro="">
      <xdr:nvCxnSpPr>
        <xdr:cNvPr id="219" name="直線コネクタ 218"/>
        <xdr:cNvCxnSpPr/>
      </xdr:nvCxnSpPr>
      <xdr:spPr>
        <a:xfrm flipV="1">
          <a:off x="4634865" y="1260728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7638</xdr:rowOff>
    </xdr:from>
    <xdr:ext cx="405111" cy="259045"/>
    <xdr:sp macro="" textlink="">
      <xdr:nvSpPr>
        <xdr:cNvPr id="220" name="【公営住宅】&#10;有形固定資産減価償却率最小値テキスト"/>
        <xdr:cNvSpPr txBox="1"/>
      </xdr:nvSpPr>
      <xdr:spPr>
        <a:xfrm>
          <a:off x="4673600"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3811</xdr:rowOff>
    </xdr:from>
    <xdr:to>
      <xdr:col>24</xdr:col>
      <xdr:colOff>152400</xdr:colOff>
      <xdr:row>87</xdr:row>
      <xdr:rowOff>3811</xdr:rowOff>
    </xdr:to>
    <xdr:cxnSp macro="">
      <xdr:nvCxnSpPr>
        <xdr:cNvPr id="221" name="直線コネクタ 220"/>
        <xdr:cNvCxnSpPr/>
      </xdr:nvCxnSpPr>
      <xdr:spPr>
        <a:xfrm>
          <a:off x="4546600" y="1410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76216</xdr:rowOff>
    </xdr:from>
    <xdr:ext cx="405111" cy="259045"/>
    <xdr:sp macro="" textlink="">
      <xdr:nvSpPr>
        <xdr:cNvPr id="222" name="【公営住宅】&#10;有形固定資産減価償却率最大値テキスト"/>
        <xdr:cNvSpPr txBox="1"/>
      </xdr:nvSpPr>
      <xdr:spPr>
        <a:xfrm>
          <a:off x="4673600" y="12392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129539</xdr:rowOff>
    </xdr:from>
    <xdr:to>
      <xdr:col>24</xdr:col>
      <xdr:colOff>152400</xdr:colOff>
      <xdr:row>77</xdr:row>
      <xdr:rowOff>129539</xdr:rowOff>
    </xdr:to>
    <xdr:cxnSp macro="">
      <xdr:nvCxnSpPr>
        <xdr:cNvPr id="223" name="直線コネクタ 222"/>
        <xdr:cNvCxnSpPr/>
      </xdr:nvCxnSpPr>
      <xdr:spPr>
        <a:xfrm>
          <a:off x="4546600" y="1260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34307</xdr:rowOff>
    </xdr:from>
    <xdr:ext cx="405111" cy="259045"/>
    <xdr:sp macro="" textlink="">
      <xdr:nvSpPr>
        <xdr:cNvPr id="224" name="【公営住宅】&#10;有形固定資産減価償却率平均値テキスト"/>
        <xdr:cNvSpPr txBox="1"/>
      </xdr:nvSpPr>
      <xdr:spPr>
        <a:xfrm>
          <a:off x="4673600" y="13159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55880</xdr:rowOff>
    </xdr:from>
    <xdr:to>
      <xdr:col>24</xdr:col>
      <xdr:colOff>114300</xdr:colOff>
      <xdr:row>81</xdr:row>
      <xdr:rowOff>157480</xdr:rowOff>
    </xdr:to>
    <xdr:sp macro="" textlink="">
      <xdr:nvSpPr>
        <xdr:cNvPr id="225" name="フローチャート: 判断 224"/>
        <xdr:cNvSpPr/>
      </xdr:nvSpPr>
      <xdr:spPr>
        <a:xfrm>
          <a:off x="4584700" y="131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26" name="フローチャート: 判断 225"/>
        <xdr:cNvSpPr/>
      </xdr:nvSpPr>
      <xdr:spPr>
        <a:xfrm>
          <a:off x="3746500" y="13230861"/>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63500</xdr:rowOff>
    </xdr:from>
    <xdr:to>
      <xdr:col>15</xdr:col>
      <xdr:colOff>101600</xdr:colOff>
      <xdr:row>82</xdr:row>
      <xdr:rowOff>165100</xdr:rowOff>
    </xdr:to>
    <xdr:sp macro="" textlink="">
      <xdr:nvSpPr>
        <xdr:cNvPr id="227" name="フローチャート: 判断 226"/>
        <xdr:cNvSpPr/>
      </xdr:nvSpPr>
      <xdr:spPr>
        <a:xfrm>
          <a:off x="2857500" y="1335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8" name="テキスト ボックス 227"/>
        <xdr:cNvSpPr txBox="1"/>
      </xdr:nvSpPr>
      <xdr:spPr>
        <a:xfrm>
          <a:off x="44450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9" name="テキスト ボックス 228"/>
        <xdr:cNvSpPr txBox="1"/>
      </xdr:nvSpPr>
      <xdr:spPr>
        <a:xfrm>
          <a:off x="36068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0" name="テキスト ボックス 229"/>
        <xdr:cNvSpPr txBox="1"/>
      </xdr:nvSpPr>
      <xdr:spPr>
        <a:xfrm>
          <a:off x="27178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1" name="テキスト ボックス 230"/>
        <xdr:cNvSpPr txBox="1"/>
      </xdr:nvSpPr>
      <xdr:spPr>
        <a:xfrm>
          <a:off x="18288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2" name="テキスト ボックス 231"/>
        <xdr:cNvSpPr txBox="1"/>
      </xdr:nvSpPr>
      <xdr:spPr>
        <a:xfrm>
          <a:off x="9398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158750</xdr:rowOff>
    </xdr:from>
    <xdr:to>
      <xdr:col>20</xdr:col>
      <xdr:colOff>38100</xdr:colOff>
      <xdr:row>81</xdr:row>
      <xdr:rowOff>88900</xdr:rowOff>
    </xdr:to>
    <xdr:sp macro="" textlink="">
      <xdr:nvSpPr>
        <xdr:cNvPr id="233" name="楕円 232"/>
        <xdr:cNvSpPr/>
      </xdr:nvSpPr>
      <xdr:spPr>
        <a:xfrm>
          <a:off x="3746500" y="131222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26688</xdr:rowOff>
    </xdr:from>
    <xdr:ext cx="405111" cy="259045"/>
    <xdr:sp macro="" textlink="">
      <xdr:nvSpPr>
        <xdr:cNvPr id="234" name="n_1aveValue【公営住宅】&#10;有形固定資産減価償却率"/>
        <xdr:cNvSpPr txBox="1"/>
      </xdr:nvSpPr>
      <xdr:spPr>
        <a:xfrm>
          <a:off x="3582044" y="1331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10177</xdr:rowOff>
    </xdr:from>
    <xdr:ext cx="405111" cy="259045"/>
    <xdr:sp macro="" textlink="">
      <xdr:nvSpPr>
        <xdr:cNvPr id="235" name="n_2aveValue【公営住宅】&#10;有形固定資産減価償却率"/>
        <xdr:cNvSpPr txBox="1"/>
      </xdr:nvSpPr>
      <xdr:spPr>
        <a:xfrm>
          <a:off x="2705744" y="1313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105427</xdr:rowOff>
    </xdr:from>
    <xdr:ext cx="405111" cy="259045"/>
    <xdr:sp macro="" textlink="">
      <xdr:nvSpPr>
        <xdr:cNvPr id="236" name="n_1mainValue【公営住宅】&#10;有形固定資産減価償却率"/>
        <xdr:cNvSpPr txBox="1"/>
      </xdr:nvSpPr>
      <xdr:spPr>
        <a:xfrm>
          <a:off x="3582044" y="1290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7" name="正方形/長方形 236"/>
        <xdr:cNvSpPr/>
      </xdr:nvSpPr>
      <xdr:spPr>
        <a:xfrm>
          <a:off x="6604000" y="11172825"/>
          <a:ext cx="47244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8" name="正方形/長方形 237"/>
        <xdr:cNvSpPr/>
      </xdr:nvSpPr>
      <xdr:spPr>
        <a:xfrm>
          <a:off x="6731000" y="1179512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9" name="正方形/長方形 238"/>
        <xdr:cNvSpPr/>
      </xdr:nvSpPr>
      <xdr:spPr>
        <a:xfrm>
          <a:off x="6731000" y="1198880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0" name="正方形/長方形 239"/>
        <xdr:cNvSpPr/>
      </xdr:nvSpPr>
      <xdr:spPr>
        <a:xfrm>
          <a:off x="7747000" y="1179512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1" name="正方形/長方形 240"/>
        <xdr:cNvSpPr/>
      </xdr:nvSpPr>
      <xdr:spPr>
        <a:xfrm>
          <a:off x="7747000" y="1198880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2" name="正方形/長方形 241"/>
        <xdr:cNvSpPr/>
      </xdr:nvSpPr>
      <xdr:spPr>
        <a:xfrm>
          <a:off x="8890000" y="1179512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3" name="正方形/長方形 242"/>
        <xdr:cNvSpPr/>
      </xdr:nvSpPr>
      <xdr:spPr>
        <a:xfrm>
          <a:off x="8890000" y="1198880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4" name="正方形/長方形 243"/>
        <xdr:cNvSpPr/>
      </xdr:nvSpPr>
      <xdr:spPr>
        <a:xfrm>
          <a:off x="6604000" y="12249150"/>
          <a:ext cx="47244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5" name="テキスト ボックス 244"/>
        <xdr:cNvSpPr txBox="1"/>
      </xdr:nvSpPr>
      <xdr:spPr>
        <a:xfrm>
          <a:off x="6565900"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6" name="直線コネクタ 245"/>
        <xdr:cNvCxnSpPr/>
      </xdr:nvCxnSpPr>
      <xdr:spPr>
        <a:xfrm>
          <a:off x="6604000" y="144113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47" name="直線コネクタ 246"/>
        <xdr:cNvCxnSpPr/>
      </xdr:nvCxnSpPr>
      <xdr:spPr>
        <a:xfrm>
          <a:off x="6604000" y="1397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48" name="テキスト ボックス 247"/>
        <xdr:cNvSpPr txBox="1"/>
      </xdr:nvSpPr>
      <xdr:spPr>
        <a:xfrm>
          <a:off x="6136821" y="13840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49" name="直線コネクタ 248"/>
        <xdr:cNvCxnSpPr/>
      </xdr:nvCxnSpPr>
      <xdr:spPr>
        <a:xfrm>
          <a:off x="6604000" y="135445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0" name="テキスト ボックス 249"/>
        <xdr:cNvSpPr txBox="1"/>
      </xdr:nvSpPr>
      <xdr:spPr>
        <a:xfrm>
          <a:off x="6136821" y="13411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1" name="直線コネクタ 250"/>
        <xdr:cNvCxnSpPr/>
      </xdr:nvCxnSpPr>
      <xdr:spPr>
        <a:xfrm>
          <a:off x="6604000" y="131159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2" name="テキスト ボックス 251"/>
        <xdr:cNvSpPr txBox="1"/>
      </xdr:nvSpPr>
      <xdr:spPr>
        <a:xfrm>
          <a:off x="6136821" y="12973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53" name="直線コネクタ 252"/>
        <xdr:cNvCxnSpPr/>
      </xdr:nvCxnSpPr>
      <xdr:spPr>
        <a:xfrm>
          <a:off x="6604000" y="12677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54" name="テキスト ボックス 253"/>
        <xdr:cNvSpPr txBox="1"/>
      </xdr:nvSpPr>
      <xdr:spPr>
        <a:xfrm>
          <a:off x="6136821" y="1254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5" name="直線コネクタ 254"/>
        <xdr:cNvCxnSpPr/>
      </xdr:nvCxnSpPr>
      <xdr:spPr>
        <a:xfrm>
          <a:off x="6604000" y="122491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6" name="テキスト ボックス 255"/>
        <xdr:cNvSpPr txBox="1"/>
      </xdr:nvSpPr>
      <xdr:spPr>
        <a:xfrm>
          <a:off x="6136821" y="12116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7" name="【公営住宅】&#10;一人当たり面積グラフ枠"/>
        <xdr:cNvSpPr/>
      </xdr:nvSpPr>
      <xdr:spPr>
        <a:xfrm>
          <a:off x="6604000" y="12249150"/>
          <a:ext cx="47244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77876</xdr:rowOff>
    </xdr:from>
    <xdr:to>
      <xdr:col>54</xdr:col>
      <xdr:colOff>189865</xdr:colOff>
      <xdr:row>86</xdr:row>
      <xdr:rowOff>33528</xdr:rowOff>
    </xdr:to>
    <xdr:cxnSp macro="">
      <xdr:nvCxnSpPr>
        <xdr:cNvPr id="258" name="直線コネクタ 257"/>
        <xdr:cNvCxnSpPr/>
      </xdr:nvCxnSpPr>
      <xdr:spPr>
        <a:xfrm flipV="1">
          <a:off x="10476865" y="12555626"/>
          <a:ext cx="0" cy="1412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59" name="【公営住宅】&#10;一人当たり面積最小値テキスト"/>
        <xdr:cNvSpPr txBox="1"/>
      </xdr:nvSpPr>
      <xdr:spPr>
        <a:xfrm>
          <a:off x="10515600" y="13972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60" name="直線コネクタ 259"/>
        <xdr:cNvCxnSpPr/>
      </xdr:nvCxnSpPr>
      <xdr:spPr>
        <a:xfrm>
          <a:off x="10388600" y="13968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24553</xdr:rowOff>
    </xdr:from>
    <xdr:ext cx="469744" cy="259045"/>
    <xdr:sp macro="" textlink="">
      <xdr:nvSpPr>
        <xdr:cNvPr id="261" name="【公営住宅】&#10;一人当たり面積最大値テキスト"/>
        <xdr:cNvSpPr txBox="1"/>
      </xdr:nvSpPr>
      <xdr:spPr>
        <a:xfrm>
          <a:off x="10515600" y="1234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77876</xdr:rowOff>
    </xdr:from>
    <xdr:to>
      <xdr:col>55</xdr:col>
      <xdr:colOff>88900</xdr:colOff>
      <xdr:row>77</xdr:row>
      <xdr:rowOff>77876</xdr:rowOff>
    </xdr:to>
    <xdr:cxnSp macro="">
      <xdr:nvCxnSpPr>
        <xdr:cNvPr id="262" name="直線コネクタ 261"/>
        <xdr:cNvCxnSpPr/>
      </xdr:nvCxnSpPr>
      <xdr:spPr>
        <a:xfrm>
          <a:off x="10388600" y="12555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18763</xdr:rowOff>
    </xdr:from>
    <xdr:ext cx="469744" cy="259045"/>
    <xdr:sp macro="" textlink="">
      <xdr:nvSpPr>
        <xdr:cNvPr id="263" name="【公営住宅】&#10;一人当たり面積平均値テキスト"/>
        <xdr:cNvSpPr txBox="1"/>
      </xdr:nvSpPr>
      <xdr:spPr>
        <a:xfrm>
          <a:off x="10515600" y="13306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40336</xdr:rowOff>
    </xdr:from>
    <xdr:to>
      <xdr:col>55</xdr:col>
      <xdr:colOff>50800</xdr:colOff>
      <xdr:row>82</xdr:row>
      <xdr:rowOff>141936</xdr:rowOff>
    </xdr:to>
    <xdr:sp macro="" textlink="">
      <xdr:nvSpPr>
        <xdr:cNvPr id="264" name="フローチャート: 判断 263"/>
        <xdr:cNvSpPr/>
      </xdr:nvSpPr>
      <xdr:spPr>
        <a:xfrm>
          <a:off x="10426700" y="1332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46737</xdr:rowOff>
    </xdr:from>
    <xdr:to>
      <xdr:col>50</xdr:col>
      <xdr:colOff>165100</xdr:colOff>
      <xdr:row>82</xdr:row>
      <xdr:rowOff>148337</xdr:rowOff>
    </xdr:to>
    <xdr:sp macro="" textlink="">
      <xdr:nvSpPr>
        <xdr:cNvPr id="265" name="フローチャート: 判断 264"/>
        <xdr:cNvSpPr/>
      </xdr:nvSpPr>
      <xdr:spPr>
        <a:xfrm>
          <a:off x="9588500" y="1333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159665</xdr:rowOff>
    </xdr:from>
    <xdr:to>
      <xdr:col>46</xdr:col>
      <xdr:colOff>38100</xdr:colOff>
      <xdr:row>84</xdr:row>
      <xdr:rowOff>89815</xdr:rowOff>
    </xdr:to>
    <xdr:sp macro="" textlink="">
      <xdr:nvSpPr>
        <xdr:cNvPr id="266" name="フローチャート: 判断 265"/>
        <xdr:cNvSpPr/>
      </xdr:nvSpPr>
      <xdr:spPr>
        <a:xfrm>
          <a:off x="8699500" y="1360896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7" name="テキスト ボックス 266"/>
        <xdr:cNvSpPr txBox="1"/>
      </xdr:nvSpPr>
      <xdr:spPr>
        <a:xfrm>
          <a:off x="102870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8" name="テキスト ボックス 267"/>
        <xdr:cNvSpPr txBox="1"/>
      </xdr:nvSpPr>
      <xdr:spPr>
        <a:xfrm>
          <a:off x="94488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9" name="テキスト ボックス 268"/>
        <xdr:cNvSpPr txBox="1"/>
      </xdr:nvSpPr>
      <xdr:spPr>
        <a:xfrm>
          <a:off x="85598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0" name="テキスト ボックス 269"/>
        <xdr:cNvSpPr txBox="1"/>
      </xdr:nvSpPr>
      <xdr:spPr>
        <a:xfrm>
          <a:off x="76708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1" name="テキスト ボックス 270"/>
        <xdr:cNvSpPr txBox="1"/>
      </xdr:nvSpPr>
      <xdr:spPr>
        <a:xfrm>
          <a:off x="67818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17018</xdr:rowOff>
    </xdr:from>
    <xdr:to>
      <xdr:col>50</xdr:col>
      <xdr:colOff>165100</xdr:colOff>
      <xdr:row>81</xdr:row>
      <xdr:rowOff>118618</xdr:rowOff>
    </xdr:to>
    <xdr:sp macro="" textlink="">
      <xdr:nvSpPr>
        <xdr:cNvPr id="272" name="楕円 271"/>
        <xdr:cNvSpPr/>
      </xdr:nvSpPr>
      <xdr:spPr>
        <a:xfrm>
          <a:off x="9588500" y="1314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139464</xdr:rowOff>
    </xdr:from>
    <xdr:ext cx="469744" cy="259045"/>
    <xdr:sp macro="" textlink="">
      <xdr:nvSpPr>
        <xdr:cNvPr id="273" name="n_1aveValue【公営住宅】&#10;一人当たり面積"/>
        <xdr:cNvSpPr txBox="1"/>
      </xdr:nvSpPr>
      <xdr:spPr>
        <a:xfrm>
          <a:off x="9391727" y="1342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106342</xdr:rowOff>
    </xdr:from>
    <xdr:ext cx="469744" cy="259045"/>
    <xdr:sp macro="" textlink="">
      <xdr:nvSpPr>
        <xdr:cNvPr id="274" name="n_2aveValue【公営住宅】&#10;一人当たり面積"/>
        <xdr:cNvSpPr txBox="1"/>
      </xdr:nvSpPr>
      <xdr:spPr>
        <a:xfrm>
          <a:off x="8515427" y="1339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135145</xdr:rowOff>
    </xdr:from>
    <xdr:ext cx="469744" cy="259045"/>
    <xdr:sp macro="" textlink="">
      <xdr:nvSpPr>
        <xdr:cNvPr id="275" name="n_1mainValue【公営住宅】&#10;一人当たり面積"/>
        <xdr:cNvSpPr txBox="1"/>
      </xdr:nvSpPr>
      <xdr:spPr>
        <a:xfrm>
          <a:off x="9391727" y="1293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xdr:cNvSpPr/>
      </xdr:nvSpPr>
      <xdr:spPr>
        <a:xfrm>
          <a:off x="762000" y="1476375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xdr:cNvSpPr/>
      </xdr:nvSpPr>
      <xdr:spPr>
        <a:xfrm>
          <a:off x="889000" y="154241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xdr:cNvSpPr/>
      </xdr:nvSpPr>
      <xdr:spPr>
        <a:xfrm>
          <a:off x="889000" y="156273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xdr:cNvSpPr/>
      </xdr:nvSpPr>
      <xdr:spPr>
        <a:xfrm>
          <a:off x="1905000" y="154241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xdr:cNvSpPr/>
      </xdr:nvSpPr>
      <xdr:spPr>
        <a:xfrm>
          <a:off x="1905000" y="156273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xdr:cNvSpPr/>
      </xdr:nvSpPr>
      <xdr:spPr>
        <a:xfrm>
          <a:off x="3048000" y="154241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xdr:cNvSpPr/>
      </xdr:nvSpPr>
      <xdr:spPr>
        <a:xfrm>
          <a:off x="3048000" y="156273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xdr:cNvSpPr/>
      </xdr:nvSpPr>
      <xdr:spPr>
        <a:xfrm>
          <a:off x="762000" y="1590675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4" name="テキスト ボックス 283"/>
        <xdr:cNvSpPr txBox="1"/>
      </xdr:nvSpPr>
      <xdr:spPr>
        <a:xfrm>
          <a:off x="723900"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5" name="直線コネクタ 284"/>
        <xdr:cNvCxnSpPr/>
      </xdr:nvCxnSpPr>
      <xdr:spPr>
        <a:xfrm>
          <a:off x="762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86" name="直線コネクタ 285"/>
        <xdr:cNvCxnSpPr/>
      </xdr:nvCxnSpPr>
      <xdr:spPr>
        <a:xfrm>
          <a:off x="762000" y="1786617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87" name="テキスト ボックス 286"/>
        <xdr:cNvSpPr txBox="1"/>
      </xdr:nvSpPr>
      <xdr:spPr>
        <a:xfrm>
          <a:off x="423061" y="1772395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88" name="直線コネクタ 287"/>
        <xdr:cNvCxnSpPr/>
      </xdr:nvCxnSpPr>
      <xdr:spPr>
        <a:xfrm>
          <a:off x="762000" y="1753960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89" name="テキスト ボックス 288"/>
        <xdr:cNvSpPr txBox="1"/>
      </xdr:nvSpPr>
      <xdr:spPr>
        <a:xfrm>
          <a:off x="358941" y="173973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0" name="直線コネクタ 289"/>
        <xdr:cNvCxnSpPr/>
      </xdr:nvCxnSpPr>
      <xdr:spPr>
        <a:xfrm>
          <a:off x="762000" y="1721303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1" name="テキスト ボックス 290"/>
        <xdr:cNvSpPr txBox="1"/>
      </xdr:nvSpPr>
      <xdr:spPr>
        <a:xfrm>
          <a:off x="358941" y="170708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2" name="直線コネクタ 291"/>
        <xdr:cNvCxnSpPr/>
      </xdr:nvCxnSpPr>
      <xdr:spPr>
        <a:xfrm>
          <a:off x="762000" y="1688646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3" name="テキスト ボックス 292"/>
        <xdr:cNvSpPr txBox="1"/>
      </xdr:nvSpPr>
      <xdr:spPr>
        <a:xfrm>
          <a:off x="358941" y="16744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4" name="直線コネクタ 293"/>
        <xdr:cNvCxnSpPr/>
      </xdr:nvCxnSpPr>
      <xdr:spPr>
        <a:xfrm>
          <a:off x="762000" y="1655989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5" name="テキスト ボックス 294"/>
        <xdr:cNvSpPr txBox="1"/>
      </xdr:nvSpPr>
      <xdr:spPr>
        <a:xfrm>
          <a:off x="358941" y="16417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6" name="直線コネクタ 295"/>
        <xdr:cNvCxnSpPr/>
      </xdr:nvCxnSpPr>
      <xdr:spPr>
        <a:xfrm>
          <a:off x="762000" y="1623332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97" name="テキスト ボックス 296"/>
        <xdr:cNvSpPr txBox="1"/>
      </xdr:nvSpPr>
      <xdr:spPr>
        <a:xfrm>
          <a:off x="294821" y="16091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8" name="直線コネクタ 297"/>
        <xdr:cNvCxnSpPr/>
      </xdr:nvCxnSpPr>
      <xdr:spPr>
        <a:xfrm>
          <a:off x="762000" y="15906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99" name="テキスト ボックス 298"/>
        <xdr:cNvSpPr txBox="1"/>
      </xdr:nvSpPr>
      <xdr:spPr>
        <a:xfrm>
          <a:off x="294821" y="1576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0" name="【港湾・漁港】&#10;有形固定資産減価償却率グラフ枠"/>
        <xdr:cNvSpPr/>
      </xdr:nvSpPr>
      <xdr:spPr>
        <a:xfrm>
          <a:off x="762000" y="1590675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68036</xdr:rowOff>
    </xdr:from>
    <xdr:to>
      <xdr:col>24</xdr:col>
      <xdr:colOff>62865</xdr:colOff>
      <xdr:row>106</xdr:row>
      <xdr:rowOff>123552</xdr:rowOff>
    </xdr:to>
    <xdr:cxnSp macro="">
      <xdr:nvCxnSpPr>
        <xdr:cNvPr id="301" name="直線コネクタ 300"/>
        <xdr:cNvCxnSpPr/>
      </xdr:nvCxnSpPr>
      <xdr:spPr>
        <a:xfrm flipV="1">
          <a:off x="4634865" y="16355786"/>
          <a:ext cx="0" cy="1084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127379</xdr:rowOff>
    </xdr:from>
    <xdr:ext cx="405111" cy="259045"/>
    <xdr:sp macro="" textlink="">
      <xdr:nvSpPr>
        <xdr:cNvPr id="302" name="【港湾・漁港】&#10;有形固定資産減価償却率最小値テキスト"/>
        <xdr:cNvSpPr txBox="1"/>
      </xdr:nvSpPr>
      <xdr:spPr>
        <a:xfrm>
          <a:off x="4673600" y="17443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123552</xdr:rowOff>
    </xdr:from>
    <xdr:to>
      <xdr:col>24</xdr:col>
      <xdr:colOff>152400</xdr:colOff>
      <xdr:row>106</xdr:row>
      <xdr:rowOff>123552</xdr:rowOff>
    </xdr:to>
    <xdr:cxnSp macro="">
      <xdr:nvCxnSpPr>
        <xdr:cNvPr id="303" name="直線コネクタ 302"/>
        <xdr:cNvCxnSpPr/>
      </xdr:nvCxnSpPr>
      <xdr:spPr>
        <a:xfrm>
          <a:off x="4546600" y="17440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14713</xdr:rowOff>
    </xdr:from>
    <xdr:ext cx="405111" cy="259045"/>
    <xdr:sp macro="" textlink="">
      <xdr:nvSpPr>
        <xdr:cNvPr id="304" name="【港湾・漁港】&#10;有形固定資産減価償却率最大値テキスト"/>
        <xdr:cNvSpPr txBox="1"/>
      </xdr:nvSpPr>
      <xdr:spPr>
        <a:xfrm>
          <a:off x="4673600" y="16131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68036</xdr:rowOff>
    </xdr:from>
    <xdr:to>
      <xdr:col>24</xdr:col>
      <xdr:colOff>152400</xdr:colOff>
      <xdr:row>100</xdr:row>
      <xdr:rowOff>68036</xdr:rowOff>
    </xdr:to>
    <xdr:cxnSp macro="">
      <xdr:nvCxnSpPr>
        <xdr:cNvPr id="305" name="直線コネクタ 304"/>
        <xdr:cNvCxnSpPr/>
      </xdr:nvCxnSpPr>
      <xdr:spPr>
        <a:xfrm>
          <a:off x="4546600" y="16355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70775</xdr:rowOff>
    </xdr:from>
    <xdr:ext cx="405111" cy="259045"/>
    <xdr:sp macro="" textlink="">
      <xdr:nvSpPr>
        <xdr:cNvPr id="306" name="【港湾・漁港】&#10;有形固定資産減価償却率平均値テキスト"/>
        <xdr:cNvSpPr txBox="1"/>
      </xdr:nvSpPr>
      <xdr:spPr>
        <a:xfrm>
          <a:off x="4673600" y="167014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92348</xdr:rowOff>
    </xdr:from>
    <xdr:to>
      <xdr:col>24</xdr:col>
      <xdr:colOff>114300</xdr:colOff>
      <xdr:row>103</xdr:row>
      <xdr:rowOff>22498</xdr:rowOff>
    </xdr:to>
    <xdr:sp macro="" textlink="">
      <xdr:nvSpPr>
        <xdr:cNvPr id="307" name="フローチャート: 判断 306"/>
        <xdr:cNvSpPr/>
      </xdr:nvSpPr>
      <xdr:spPr>
        <a:xfrm>
          <a:off x="4584700" y="1672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107043</xdr:rowOff>
    </xdr:from>
    <xdr:to>
      <xdr:col>20</xdr:col>
      <xdr:colOff>38100</xdr:colOff>
      <xdr:row>103</xdr:row>
      <xdr:rowOff>37193</xdr:rowOff>
    </xdr:to>
    <xdr:sp macro="" textlink="">
      <xdr:nvSpPr>
        <xdr:cNvPr id="308" name="フローチャート: 判断 307"/>
        <xdr:cNvSpPr/>
      </xdr:nvSpPr>
      <xdr:spPr>
        <a:xfrm>
          <a:off x="3746500" y="1673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4173</xdr:rowOff>
    </xdr:from>
    <xdr:to>
      <xdr:col>15</xdr:col>
      <xdr:colOff>101600</xdr:colOff>
      <xdr:row>103</xdr:row>
      <xdr:rowOff>105773</xdr:rowOff>
    </xdr:to>
    <xdr:sp macro="" textlink="">
      <xdr:nvSpPr>
        <xdr:cNvPr id="309" name="フローチャート: 判断 308"/>
        <xdr:cNvSpPr/>
      </xdr:nvSpPr>
      <xdr:spPr>
        <a:xfrm>
          <a:off x="2857500" y="1680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0" name="テキスト ボックス 309"/>
        <xdr:cNvSpPr txBox="1"/>
      </xdr:nvSpPr>
      <xdr:spPr>
        <a:xfrm>
          <a:off x="44450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1" name="テキスト ボックス 310"/>
        <xdr:cNvSpPr txBox="1"/>
      </xdr:nvSpPr>
      <xdr:spPr>
        <a:xfrm>
          <a:off x="36068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2" name="テキスト ボックス 311"/>
        <xdr:cNvSpPr txBox="1"/>
      </xdr:nvSpPr>
      <xdr:spPr>
        <a:xfrm>
          <a:off x="27178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3" name="テキスト ボックス 312"/>
        <xdr:cNvSpPr txBox="1"/>
      </xdr:nvSpPr>
      <xdr:spPr>
        <a:xfrm>
          <a:off x="18288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4" name="テキスト ボックス 313"/>
        <xdr:cNvSpPr txBox="1"/>
      </xdr:nvSpPr>
      <xdr:spPr>
        <a:xfrm>
          <a:off x="9398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156029</xdr:rowOff>
    </xdr:from>
    <xdr:to>
      <xdr:col>20</xdr:col>
      <xdr:colOff>38100</xdr:colOff>
      <xdr:row>109</xdr:row>
      <xdr:rowOff>86179</xdr:rowOff>
    </xdr:to>
    <xdr:sp macro="" textlink="">
      <xdr:nvSpPr>
        <xdr:cNvPr id="315" name="楕円 314"/>
        <xdr:cNvSpPr/>
      </xdr:nvSpPr>
      <xdr:spPr>
        <a:xfrm>
          <a:off x="3746500" y="1781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101</xdr:row>
      <xdr:rowOff>53720</xdr:rowOff>
    </xdr:from>
    <xdr:ext cx="405111" cy="259045"/>
    <xdr:sp macro="" textlink="">
      <xdr:nvSpPr>
        <xdr:cNvPr id="316" name="n_1aveValue【港湾・漁港】&#10;有形固定資産減価償却率"/>
        <xdr:cNvSpPr txBox="1"/>
      </xdr:nvSpPr>
      <xdr:spPr>
        <a:xfrm>
          <a:off x="3582044" y="16512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122300</xdr:rowOff>
    </xdr:from>
    <xdr:ext cx="405111" cy="259045"/>
    <xdr:sp macro="" textlink="">
      <xdr:nvSpPr>
        <xdr:cNvPr id="317" name="n_2aveValue【港湾・漁港】&#10;有形固定資産減価償却率"/>
        <xdr:cNvSpPr txBox="1"/>
      </xdr:nvSpPr>
      <xdr:spPr>
        <a:xfrm>
          <a:off x="2705744" y="16581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109</xdr:row>
      <xdr:rowOff>77306</xdr:rowOff>
    </xdr:from>
    <xdr:ext cx="340478" cy="259045"/>
    <xdr:sp macro="" textlink="">
      <xdr:nvSpPr>
        <xdr:cNvPr id="318" name="n_1mainValue【港湾・漁港】&#10;有形固定資産減価償却率"/>
        <xdr:cNvSpPr txBox="1"/>
      </xdr:nvSpPr>
      <xdr:spPr>
        <a:xfrm>
          <a:off x="3614361" y="1790810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9" name="正方形/長方形 318"/>
        <xdr:cNvSpPr/>
      </xdr:nvSpPr>
      <xdr:spPr>
        <a:xfrm>
          <a:off x="6604000" y="1476375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0" name="正方形/長方形 319"/>
        <xdr:cNvSpPr/>
      </xdr:nvSpPr>
      <xdr:spPr>
        <a:xfrm>
          <a:off x="6731000" y="154241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1" name="正方形/長方形 320"/>
        <xdr:cNvSpPr/>
      </xdr:nvSpPr>
      <xdr:spPr>
        <a:xfrm>
          <a:off x="6731000" y="156273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2" name="正方形/長方形 321"/>
        <xdr:cNvSpPr/>
      </xdr:nvSpPr>
      <xdr:spPr>
        <a:xfrm>
          <a:off x="7747000" y="154241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3" name="正方形/長方形 322"/>
        <xdr:cNvSpPr/>
      </xdr:nvSpPr>
      <xdr:spPr>
        <a:xfrm>
          <a:off x="7747000" y="156273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4" name="正方形/長方形 323"/>
        <xdr:cNvSpPr/>
      </xdr:nvSpPr>
      <xdr:spPr>
        <a:xfrm>
          <a:off x="8890000" y="154241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5" name="正方形/長方形 324"/>
        <xdr:cNvSpPr/>
      </xdr:nvSpPr>
      <xdr:spPr>
        <a:xfrm>
          <a:off x="8890000" y="156273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6" name="正方形/長方形 325"/>
        <xdr:cNvSpPr/>
      </xdr:nvSpPr>
      <xdr:spPr>
        <a:xfrm>
          <a:off x="6604000" y="1590675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7" name="テキスト ボックス 326"/>
        <xdr:cNvSpPr txBox="1"/>
      </xdr:nvSpPr>
      <xdr:spPr>
        <a:xfrm>
          <a:off x="6565900"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8" name="直線コネクタ 327"/>
        <xdr:cNvCxnSpPr/>
      </xdr:nvCxnSpPr>
      <xdr:spPr>
        <a:xfrm>
          <a:off x="6604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29" name="直線コネクタ 328"/>
        <xdr:cNvCxnSpPr/>
      </xdr:nvCxnSpPr>
      <xdr:spPr>
        <a:xfrm>
          <a:off x="6604000" y="178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30" name="テキスト ボックス 329"/>
        <xdr:cNvSpPr txBox="1"/>
      </xdr:nvSpPr>
      <xdr:spPr>
        <a:xfrm>
          <a:off x="6355214" y="176695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1" name="直線コネクタ 330"/>
        <xdr:cNvCxnSpPr/>
      </xdr:nvCxnSpPr>
      <xdr:spPr>
        <a:xfrm>
          <a:off x="6604000" y="1743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32" name="テキスト ボックス 331"/>
        <xdr:cNvSpPr txBox="1"/>
      </xdr:nvSpPr>
      <xdr:spPr>
        <a:xfrm>
          <a:off x="6008581" y="1728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3" name="直線コネクタ 332"/>
        <xdr:cNvCxnSpPr/>
      </xdr:nvCxnSpPr>
      <xdr:spPr>
        <a:xfrm>
          <a:off x="6604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34" name="テキスト ボックス 333"/>
        <xdr:cNvSpPr txBox="1"/>
      </xdr:nvSpPr>
      <xdr:spPr>
        <a:xfrm>
          <a:off x="6008581" y="1690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5" name="直線コネクタ 334"/>
        <xdr:cNvCxnSpPr/>
      </xdr:nvCxnSpPr>
      <xdr:spPr>
        <a:xfrm>
          <a:off x="6604000" y="1666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36" name="テキスト ボックス 335"/>
        <xdr:cNvSpPr txBox="1"/>
      </xdr:nvSpPr>
      <xdr:spPr>
        <a:xfrm>
          <a:off x="6008581" y="1652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7" name="直線コネクタ 336"/>
        <xdr:cNvCxnSpPr/>
      </xdr:nvCxnSpPr>
      <xdr:spPr>
        <a:xfrm>
          <a:off x="6604000" y="16287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338" name="テキスト ボックス 337"/>
        <xdr:cNvSpPr txBox="1"/>
      </xdr:nvSpPr>
      <xdr:spPr>
        <a:xfrm>
          <a:off x="6008581" y="16145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9" name="直線コネクタ 338"/>
        <xdr:cNvCxnSpPr/>
      </xdr:nvCxnSpPr>
      <xdr:spPr>
        <a:xfrm>
          <a:off x="6604000" y="15906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40" name="テキスト ボックス 339"/>
        <xdr:cNvSpPr txBox="1"/>
      </xdr:nvSpPr>
      <xdr:spPr>
        <a:xfrm>
          <a:off x="6008581" y="15764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1" name="【港湾・漁港】&#10;一人当たり有形固定資産（償却資産）額グラフ枠"/>
        <xdr:cNvSpPr/>
      </xdr:nvSpPr>
      <xdr:spPr>
        <a:xfrm>
          <a:off x="6604000" y="1590675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114030</xdr:rowOff>
    </xdr:from>
    <xdr:to>
      <xdr:col>54</xdr:col>
      <xdr:colOff>189865</xdr:colOff>
      <xdr:row>108</xdr:row>
      <xdr:rowOff>152050</xdr:rowOff>
    </xdr:to>
    <xdr:cxnSp macro="">
      <xdr:nvCxnSpPr>
        <xdr:cNvPr id="342" name="直線コネクタ 341"/>
        <xdr:cNvCxnSpPr/>
      </xdr:nvCxnSpPr>
      <xdr:spPr>
        <a:xfrm flipV="1">
          <a:off x="10476865" y="16230330"/>
          <a:ext cx="0" cy="158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155877</xdr:rowOff>
    </xdr:from>
    <xdr:ext cx="313932" cy="259045"/>
    <xdr:sp macro="" textlink="">
      <xdr:nvSpPr>
        <xdr:cNvPr id="343" name="【港湾・漁港】&#10;一人当たり有形固定資産（償却資産）額最小値テキスト"/>
        <xdr:cNvSpPr txBox="1"/>
      </xdr:nvSpPr>
      <xdr:spPr>
        <a:xfrm>
          <a:off x="10515600" y="17815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152050</xdr:rowOff>
    </xdr:from>
    <xdr:to>
      <xdr:col>55</xdr:col>
      <xdr:colOff>88900</xdr:colOff>
      <xdr:row>108</xdr:row>
      <xdr:rowOff>152050</xdr:rowOff>
    </xdr:to>
    <xdr:cxnSp macro="">
      <xdr:nvCxnSpPr>
        <xdr:cNvPr id="344" name="直線コネクタ 343"/>
        <xdr:cNvCxnSpPr/>
      </xdr:nvCxnSpPr>
      <xdr:spPr>
        <a:xfrm>
          <a:off x="10388600" y="1781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60707</xdr:rowOff>
    </xdr:from>
    <xdr:ext cx="599010" cy="259045"/>
    <xdr:sp macro="" textlink="">
      <xdr:nvSpPr>
        <xdr:cNvPr id="345" name="【港湾・漁港】&#10;一人当たり有形固定資産（償却資産）額最大値テキスト"/>
        <xdr:cNvSpPr txBox="1"/>
      </xdr:nvSpPr>
      <xdr:spPr>
        <a:xfrm>
          <a:off x="10515600" y="16005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114030</xdr:rowOff>
    </xdr:from>
    <xdr:to>
      <xdr:col>55</xdr:col>
      <xdr:colOff>88900</xdr:colOff>
      <xdr:row>99</xdr:row>
      <xdr:rowOff>114030</xdr:rowOff>
    </xdr:to>
    <xdr:cxnSp macro="">
      <xdr:nvCxnSpPr>
        <xdr:cNvPr id="346" name="直線コネクタ 345"/>
        <xdr:cNvCxnSpPr/>
      </xdr:nvCxnSpPr>
      <xdr:spPr>
        <a:xfrm>
          <a:off x="10388600" y="16230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59335</xdr:rowOff>
    </xdr:from>
    <xdr:ext cx="534377" cy="259045"/>
    <xdr:sp macro="" textlink="">
      <xdr:nvSpPr>
        <xdr:cNvPr id="347" name="【港湾・漁港】&#10;一人当たり有形固定資産（償却資産）額平均値テキスト"/>
        <xdr:cNvSpPr txBox="1"/>
      </xdr:nvSpPr>
      <xdr:spPr>
        <a:xfrm>
          <a:off x="10515600" y="17547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80908</xdr:rowOff>
    </xdr:from>
    <xdr:to>
      <xdr:col>55</xdr:col>
      <xdr:colOff>50800</xdr:colOff>
      <xdr:row>108</xdr:row>
      <xdr:rowOff>11058</xdr:rowOff>
    </xdr:to>
    <xdr:sp macro="" textlink="">
      <xdr:nvSpPr>
        <xdr:cNvPr id="348" name="フローチャート: 判断 347"/>
        <xdr:cNvSpPr/>
      </xdr:nvSpPr>
      <xdr:spPr>
        <a:xfrm>
          <a:off x="10426700" y="1756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66205</xdr:rowOff>
    </xdr:from>
    <xdr:to>
      <xdr:col>50</xdr:col>
      <xdr:colOff>165100</xdr:colOff>
      <xdr:row>107</xdr:row>
      <xdr:rowOff>167805</xdr:rowOff>
    </xdr:to>
    <xdr:sp macro="" textlink="">
      <xdr:nvSpPr>
        <xdr:cNvPr id="349" name="フローチャート: 判断 348"/>
        <xdr:cNvSpPr/>
      </xdr:nvSpPr>
      <xdr:spPr>
        <a:xfrm>
          <a:off x="9588500" y="1755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71878</xdr:rowOff>
    </xdr:from>
    <xdr:to>
      <xdr:col>46</xdr:col>
      <xdr:colOff>38100</xdr:colOff>
      <xdr:row>108</xdr:row>
      <xdr:rowOff>2028</xdr:rowOff>
    </xdr:to>
    <xdr:sp macro="" textlink="">
      <xdr:nvSpPr>
        <xdr:cNvPr id="350" name="フローチャート: 判断 349"/>
        <xdr:cNvSpPr/>
      </xdr:nvSpPr>
      <xdr:spPr>
        <a:xfrm>
          <a:off x="8699500" y="1755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1" name="テキスト ボックス 350"/>
        <xdr:cNvSpPr txBox="1"/>
      </xdr:nvSpPr>
      <xdr:spPr>
        <a:xfrm>
          <a:off x="102870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2" name="テキスト ボックス 351"/>
        <xdr:cNvSpPr txBox="1"/>
      </xdr:nvSpPr>
      <xdr:spPr>
        <a:xfrm>
          <a:off x="94488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3" name="テキスト ボックス 352"/>
        <xdr:cNvSpPr txBox="1"/>
      </xdr:nvSpPr>
      <xdr:spPr>
        <a:xfrm>
          <a:off x="85598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4" name="テキスト ボックス 353"/>
        <xdr:cNvSpPr txBox="1"/>
      </xdr:nvSpPr>
      <xdr:spPr>
        <a:xfrm>
          <a:off x="76708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5" name="テキスト ボックス 354"/>
        <xdr:cNvSpPr txBox="1"/>
      </xdr:nvSpPr>
      <xdr:spPr>
        <a:xfrm>
          <a:off x="67818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101459</xdr:rowOff>
    </xdr:from>
    <xdr:to>
      <xdr:col>50</xdr:col>
      <xdr:colOff>165100</xdr:colOff>
      <xdr:row>109</xdr:row>
      <xdr:rowOff>31609</xdr:rowOff>
    </xdr:to>
    <xdr:sp macro="" textlink="">
      <xdr:nvSpPr>
        <xdr:cNvPr id="356" name="楕円 355"/>
        <xdr:cNvSpPr/>
      </xdr:nvSpPr>
      <xdr:spPr>
        <a:xfrm>
          <a:off x="9588500" y="1776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106</xdr:row>
      <xdr:rowOff>12882</xdr:rowOff>
    </xdr:from>
    <xdr:ext cx="534377" cy="259045"/>
    <xdr:sp macro="" textlink="">
      <xdr:nvSpPr>
        <xdr:cNvPr id="357" name="n_1aveValue【港湾・漁港】&#10;一人当たり有形固定資産（償却資産）額"/>
        <xdr:cNvSpPr txBox="1"/>
      </xdr:nvSpPr>
      <xdr:spPr>
        <a:xfrm>
          <a:off x="9359411" y="1732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18555</xdr:rowOff>
    </xdr:from>
    <xdr:ext cx="534377" cy="259045"/>
    <xdr:sp macro="" textlink="">
      <xdr:nvSpPr>
        <xdr:cNvPr id="358" name="n_2aveValue【港湾・漁港】&#10;一人当たり有形固定資産（償却資産）額"/>
        <xdr:cNvSpPr txBox="1"/>
      </xdr:nvSpPr>
      <xdr:spPr>
        <a:xfrm>
          <a:off x="8483111" y="1733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135133</xdr:colOff>
      <xdr:row>109</xdr:row>
      <xdr:rowOff>22736</xdr:rowOff>
    </xdr:from>
    <xdr:ext cx="313932" cy="259045"/>
    <xdr:sp macro="" textlink="">
      <xdr:nvSpPr>
        <xdr:cNvPr id="359" name="n_1mainValue【港湾・漁港】&#10;一人当たり有形固定資産（償却資産）額"/>
        <xdr:cNvSpPr txBox="1"/>
      </xdr:nvSpPr>
      <xdr:spPr>
        <a:xfrm>
          <a:off x="9469633" y="17853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0" name="正方形/長方形 359"/>
        <xdr:cNvSpPr/>
      </xdr:nvSpPr>
      <xdr:spPr>
        <a:xfrm>
          <a:off x="12446000" y="3971925"/>
          <a:ext cx="47244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1" name="正方形/長方形 360"/>
        <xdr:cNvSpPr/>
      </xdr:nvSpPr>
      <xdr:spPr>
        <a:xfrm>
          <a:off x="12573000" y="4594225"/>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2" name="正方形/長方形 361"/>
        <xdr:cNvSpPr/>
      </xdr:nvSpPr>
      <xdr:spPr>
        <a:xfrm>
          <a:off x="12573000" y="47879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3" name="正方形/長方形 362"/>
        <xdr:cNvSpPr/>
      </xdr:nvSpPr>
      <xdr:spPr>
        <a:xfrm>
          <a:off x="13589000" y="4594225"/>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4" name="正方形/長方形 363"/>
        <xdr:cNvSpPr/>
      </xdr:nvSpPr>
      <xdr:spPr>
        <a:xfrm>
          <a:off x="13589000" y="47879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5" name="正方形/長方形 364"/>
        <xdr:cNvSpPr/>
      </xdr:nvSpPr>
      <xdr:spPr>
        <a:xfrm>
          <a:off x="14732000" y="4594225"/>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6" name="正方形/長方形 365"/>
        <xdr:cNvSpPr/>
      </xdr:nvSpPr>
      <xdr:spPr>
        <a:xfrm>
          <a:off x="14732000" y="47879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7" name="正方形/長方形 366"/>
        <xdr:cNvSpPr/>
      </xdr:nvSpPr>
      <xdr:spPr>
        <a:xfrm>
          <a:off x="12446000" y="5048250"/>
          <a:ext cx="47244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68" name="正方形/長方形 367"/>
        <xdr:cNvSpPr/>
      </xdr:nvSpPr>
      <xdr:spPr>
        <a:xfrm>
          <a:off x="18288000" y="3971925"/>
          <a:ext cx="47244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9" name="正方形/長方形 368"/>
        <xdr:cNvSpPr/>
      </xdr:nvSpPr>
      <xdr:spPr>
        <a:xfrm>
          <a:off x="18415000" y="4594225"/>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0" name="正方形/長方形 369"/>
        <xdr:cNvSpPr/>
      </xdr:nvSpPr>
      <xdr:spPr>
        <a:xfrm>
          <a:off x="18415000" y="47879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1" name="正方形/長方形 370"/>
        <xdr:cNvSpPr/>
      </xdr:nvSpPr>
      <xdr:spPr>
        <a:xfrm>
          <a:off x="19431000" y="4594225"/>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2" name="正方形/長方形 371"/>
        <xdr:cNvSpPr/>
      </xdr:nvSpPr>
      <xdr:spPr>
        <a:xfrm>
          <a:off x="19431000" y="47879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3" name="正方形/長方形 372"/>
        <xdr:cNvSpPr/>
      </xdr:nvSpPr>
      <xdr:spPr>
        <a:xfrm>
          <a:off x="20574000" y="4594225"/>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4" name="正方形/長方形 373"/>
        <xdr:cNvSpPr/>
      </xdr:nvSpPr>
      <xdr:spPr>
        <a:xfrm>
          <a:off x="20574000" y="47879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5" name="正方形/長方形 374"/>
        <xdr:cNvSpPr/>
      </xdr:nvSpPr>
      <xdr:spPr>
        <a:xfrm>
          <a:off x="18288000" y="5048250"/>
          <a:ext cx="47244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76" name="正方形/長方形 375"/>
        <xdr:cNvSpPr/>
      </xdr:nvSpPr>
      <xdr:spPr>
        <a:xfrm>
          <a:off x="12446000" y="7572375"/>
          <a:ext cx="47244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7" name="正方形/長方形 376"/>
        <xdr:cNvSpPr/>
      </xdr:nvSpPr>
      <xdr:spPr>
        <a:xfrm>
          <a:off x="12573000" y="81946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8" name="正方形/長方形 377"/>
        <xdr:cNvSpPr/>
      </xdr:nvSpPr>
      <xdr:spPr>
        <a:xfrm>
          <a:off x="12573000" y="838835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9" name="正方形/長方形 378"/>
        <xdr:cNvSpPr/>
      </xdr:nvSpPr>
      <xdr:spPr>
        <a:xfrm>
          <a:off x="13589000" y="81946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0" name="正方形/長方形 379"/>
        <xdr:cNvSpPr/>
      </xdr:nvSpPr>
      <xdr:spPr>
        <a:xfrm>
          <a:off x="13589000" y="838835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1" name="正方形/長方形 380"/>
        <xdr:cNvSpPr/>
      </xdr:nvSpPr>
      <xdr:spPr>
        <a:xfrm>
          <a:off x="14732000" y="81946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2" name="正方形/長方形 381"/>
        <xdr:cNvSpPr/>
      </xdr:nvSpPr>
      <xdr:spPr>
        <a:xfrm>
          <a:off x="14732000" y="838835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3" name="正方形/長方形 382"/>
        <xdr:cNvSpPr/>
      </xdr:nvSpPr>
      <xdr:spPr>
        <a:xfrm>
          <a:off x="12446000" y="8648700"/>
          <a:ext cx="47244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4" name="テキスト ボックス 383"/>
        <xdr:cNvSpPr txBox="1"/>
      </xdr:nvSpPr>
      <xdr:spPr>
        <a:xfrm>
          <a:off x="12407900"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5" name="直線コネクタ 384"/>
        <xdr:cNvCxnSpPr/>
      </xdr:nvCxnSpPr>
      <xdr:spPr>
        <a:xfrm>
          <a:off x="12446000" y="108108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86" name="テキスト ボックス 385"/>
        <xdr:cNvSpPr txBox="1"/>
      </xdr:nvSpPr>
      <xdr:spPr>
        <a:xfrm>
          <a:off x="12042941" y="1067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87" name="直線コネクタ 386"/>
        <xdr:cNvCxnSpPr/>
      </xdr:nvCxnSpPr>
      <xdr:spPr>
        <a:xfrm>
          <a:off x="12446000" y="104489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88" name="テキスト ボックス 387"/>
        <xdr:cNvSpPr txBox="1"/>
      </xdr:nvSpPr>
      <xdr:spPr>
        <a:xfrm>
          <a:off x="12042941" y="1031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89" name="直線コネクタ 388"/>
        <xdr:cNvCxnSpPr/>
      </xdr:nvCxnSpPr>
      <xdr:spPr>
        <a:xfrm>
          <a:off x="12446000" y="100869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0" name="テキスト ボックス 389"/>
        <xdr:cNvSpPr txBox="1"/>
      </xdr:nvSpPr>
      <xdr:spPr>
        <a:xfrm>
          <a:off x="12042941" y="995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1" name="直線コネクタ 390"/>
        <xdr:cNvCxnSpPr/>
      </xdr:nvCxnSpPr>
      <xdr:spPr>
        <a:xfrm>
          <a:off x="12446000" y="97250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2" name="テキスト ボックス 391"/>
        <xdr:cNvSpPr txBox="1"/>
      </xdr:nvSpPr>
      <xdr:spPr>
        <a:xfrm>
          <a:off x="12042941" y="9592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3" name="直線コネクタ 392"/>
        <xdr:cNvCxnSpPr/>
      </xdr:nvCxnSpPr>
      <xdr:spPr>
        <a:xfrm>
          <a:off x="12446000" y="9372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4" name="テキスト ボックス 393"/>
        <xdr:cNvSpPr txBox="1"/>
      </xdr:nvSpPr>
      <xdr:spPr>
        <a:xfrm>
          <a:off x="12042941" y="9239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5" name="直線コネクタ 394"/>
        <xdr:cNvCxnSpPr/>
      </xdr:nvCxnSpPr>
      <xdr:spPr>
        <a:xfrm>
          <a:off x="12446000" y="90106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96" name="テキスト ボックス 395"/>
        <xdr:cNvSpPr txBox="1"/>
      </xdr:nvSpPr>
      <xdr:spPr>
        <a:xfrm>
          <a:off x="12042941" y="8877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7" name="直線コネクタ 396"/>
        <xdr:cNvCxnSpPr/>
      </xdr:nvCxnSpPr>
      <xdr:spPr>
        <a:xfrm>
          <a:off x="12446000" y="86487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98" name="テキスト ボックス 397"/>
        <xdr:cNvSpPr txBox="1"/>
      </xdr:nvSpPr>
      <xdr:spPr>
        <a:xfrm>
          <a:off x="12042941" y="8516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9" name="【学校施設】&#10;有形固定資産減価償却率グラフ枠"/>
        <xdr:cNvSpPr/>
      </xdr:nvSpPr>
      <xdr:spPr>
        <a:xfrm>
          <a:off x="12446000" y="8648700"/>
          <a:ext cx="47244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63</xdr:row>
      <xdr:rowOff>11430</xdr:rowOff>
    </xdr:to>
    <xdr:cxnSp macro="">
      <xdr:nvCxnSpPr>
        <xdr:cNvPr id="400" name="直線コネクタ 399"/>
        <xdr:cNvCxnSpPr/>
      </xdr:nvCxnSpPr>
      <xdr:spPr>
        <a:xfrm flipV="1">
          <a:off x="16318864" y="896493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15257</xdr:rowOff>
    </xdr:from>
    <xdr:ext cx="405111" cy="259045"/>
    <xdr:sp macro="" textlink="">
      <xdr:nvSpPr>
        <xdr:cNvPr id="401" name="【学校施設】&#10;有形固定資産減価償却率最小値テキスト"/>
        <xdr:cNvSpPr txBox="1"/>
      </xdr:nvSpPr>
      <xdr:spPr>
        <a:xfrm>
          <a:off x="16357600"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xdr:rowOff>
    </xdr:from>
    <xdr:to>
      <xdr:col>86</xdr:col>
      <xdr:colOff>25400</xdr:colOff>
      <xdr:row>63</xdr:row>
      <xdr:rowOff>11430</xdr:rowOff>
    </xdr:to>
    <xdr:cxnSp macro="">
      <xdr:nvCxnSpPr>
        <xdr:cNvPr id="402" name="直線コネクタ 401"/>
        <xdr:cNvCxnSpPr/>
      </xdr:nvCxnSpPr>
      <xdr:spPr>
        <a:xfrm>
          <a:off x="16230600" y="1022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403" name="【学校施設】&#10;有形固定資産減価償却率最大値テキスト"/>
        <xdr:cNvSpPr txBox="1"/>
      </xdr:nvSpPr>
      <xdr:spPr>
        <a:xfrm>
          <a:off x="16357600" y="8749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404" name="直線コネクタ 403"/>
        <xdr:cNvCxnSpPr/>
      </xdr:nvCxnSpPr>
      <xdr:spPr>
        <a:xfrm>
          <a:off x="16230600" y="896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121937</xdr:rowOff>
    </xdr:from>
    <xdr:ext cx="405111" cy="259045"/>
    <xdr:sp macro="" textlink="">
      <xdr:nvSpPr>
        <xdr:cNvPr id="405" name="【学校施設】&#10;有形固定資産減価償却率平均値テキスト"/>
        <xdr:cNvSpPr txBox="1"/>
      </xdr:nvSpPr>
      <xdr:spPr>
        <a:xfrm>
          <a:off x="16357600" y="9523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406" name="フローチャート: 判断 405"/>
        <xdr:cNvSpPr/>
      </xdr:nvSpPr>
      <xdr:spPr>
        <a:xfrm>
          <a:off x="16268700" y="954468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135890</xdr:rowOff>
    </xdr:from>
    <xdr:to>
      <xdr:col>81</xdr:col>
      <xdr:colOff>101600</xdr:colOff>
      <xdr:row>59</xdr:row>
      <xdr:rowOff>66040</xdr:rowOff>
    </xdr:to>
    <xdr:sp macro="" textlink="">
      <xdr:nvSpPr>
        <xdr:cNvPr id="407" name="フローチャート: 判断 406"/>
        <xdr:cNvSpPr/>
      </xdr:nvSpPr>
      <xdr:spPr>
        <a:xfrm>
          <a:off x="15430500" y="953706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90170</xdr:rowOff>
    </xdr:from>
    <xdr:to>
      <xdr:col>76</xdr:col>
      <xdr:colOff>165100</xdr:colOff>
      <xdr:row>60</xdr:row>
      <xdr:rowOff>20320</xdr:rowOff>
    </xdr:to>
    <xdr:sp macro="" textlink="">
      <xdr:nvSpPr>
        <xdr:cNvPr id="408" name="フローチャート: 判断 407"/>
        <xdr:cNvSpPr/>
      </xdr:nvSpPr>
      <xdr:spPr>
        <a:xfrm>
          <a:off x="14541500" y="965327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9" name="テキスト ボックス 408"/>
        <xdr:cNvSpPr txBox="1"/>
      </xdr:nvSpPr>
      <xdr:spPr>
        <a:xfrm>
          <a:off x="161290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0" name="テキスト ボックス 409"/>
        <xdr:cNvSpPr txBox="1"/>
      </xdr:nvSpPr>
      <xdr:spPr>
        <a:xfrm>
          <a:off x="15290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1" name="テキスト ボックス 410"/>
        <xdr:cNvSpPr txBox="1"/>
      </xdr:nvSpPr>
      <xdr:spPr>
        <a:xfrm>
          <a:off x="14401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2" name="テキスト ボックス 411"/>
        <xdr:cNvSpPr txBox="1"/>
      </xdr:nvSpPr>
      <xdr:spPr>
        <a:xfrm>
          <a:off x="13512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3" name="テキスト ボックス 412"/>
        <xdr:cNvSpPr txBox="1"/>
      </xdr:nvSpPr>
      <xdr:spPr>
        <a:xfrm>
          <a:off x="12623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36830</xdr:rowOff>
    </xdr:from>
    <xdr:to>
      <xdr:col>81</xdr:col>
      <xdr:colOff>101600</xdr:colOff>
      <xdr:row>58</xdr:row>
      <xdr:rowOff>138430</xdr:rowOff>
    </xdr:to>
    <xdr:sp macro="" textlink="">
      <xdr:nvSpPr>
        <xdr:cNvPr id="414" name="楕円 413"/>
        <xdr:cNvSpPr/>
      </xdr:nvSpPr>
      <xdr:spPr>
        <a:xfrm>
          <a:off x="15430500" y="943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57167</xdr:rowOff>
    </xdr:from>
    <xdr:ext cx="405111" cy="259045"/>
    <xdr:sp macro="" textlink="">
      <xdr:nvSpPr>
        <xdr:cNvPr id="415" name="n_1aveValue【学校施設】&#10;有形固定資産減価償却率"/>
        <xdr:cNvSpPr txBox="1"/>
      </xdr:nvSpPr>
      <xdr:spPr>
        <a:xfrm>
          <a:off x="15266044" y="9620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36847</xdr:rowOff>
    </xdr:from>
    <xdr:ext cx="405111" cy="259045"/>
    <xdr:sp macro="" textlink="">
      <xdr:nvSpPr>
        <xdr:cNvPr id="416" name="n_2aveValue【学校施設】&#10;有形固定資産減価償却率"/>
        <xdr:cNvSpPr txBox="1"/>
      </xdr:nvSpPr>
      <xdr:spPr>
        <a:xfrm>
          <a:off x="14389744" y="943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154957</xdr:rowOff>
    </xdr:from>
    <xdr:ext cx="405111" cy="259045"/>
    <xdr:sp macro="" textlink="">
      <xdr:nvSpPr>
        <xdr:cNvPr id="417" name="n_1mainValue【学校施設】&#10;有形固定資産減価償却率"/>
        <xdr:cNvSpPr txBox="1"/>
      </xdr:nvSpPr>
      <xdr:spPr>
        <a:xfrm>
          <a:off x="15266044" y="923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8" name="正方形/長方形 417"/>
        <xdr:cNvSpPr/>
      </xdr:nvSpPr>
      <xdr:spPr>
        <a:xfrm>
          <a:off x="18288000" y="7572375"/>
          <a:ext cx="47244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9" name="正方形/長方形 418"/>
        <xdr:cNvSpPr/>
      </xdr:nvSpPr>
      <xdr:spPr>
        <a:xfrm>
          <a:off x="18415000" y="81946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0" name="正方形/長方形 419"/>
        <xdr:cNvSpPr/>
      </xdr:nvSpPr>
      <xdr:spPr>
        <a:xfrm>
          <a:off x="18415000" y="838835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1" name="正方形/長方形 420"/>
        <xdr:cNvSpPr/>
      </xdr:nvSpPr>
      <xdr:spPr>
        <a:xfrm>
          <a:off x="19431000" y="81946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2" name="正方形/長方形 421"/>
        <xdr:cNvSpPr/>
      </xdr:nvSpPr>
      <xdr:spPr>
        <a:xfrm>
          <a:off x="19431000" y="838835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3" name="正方形/長方形 422"/>
        <xdr:cNvSpPr/>
      </xdr:nvSpPr>
      <xdr:spPr>
        <a:xfrm>
          <a:off x="20574000" y="81946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4" name="正方形/長方形 423"/>
        <xdr:cNvSpPr/>
      </xdr:nvSpPr>
      <xdr:spPr>
        <a:xfrm>
          <a:off x="20574000" y="838835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5" name="正方形/長方形 424"/>
        <xdr:cNvSpPr/>
      </xdr:nvSpPr>
      <xdr:spPr>
        <a:xfrm>
          <a:off x="18288000" y="8648700"/>
          <a:ext cx="47244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6" name="テキスト ボックス 425"/>
        <xdr:cNvSpPr txBox="1"/>
      </xdr:nvSpPr>
      <xdr:spPr>
        <a:xfrm>
          <a:off x="18249900"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7" name="直線コネクタ 426"/>
        <xdr:cNvCxnSpPr/>
      </xdr:nvCxnSpPr>
      <xdr:spPr>
        <a:xfrm>
          <a:off x="18288000" y="108108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28" name="テキスト ボックス 427"/>
        <xdr:cNvSpPr txBox="1"/>
      </xdr:nvSpPr>
      <xdr:spPr>
        <a:xfrm>
          <a:off x="17820821" y="1067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29" name="直線コネクタ 428"/>
        <xdr:cNvCxnSpPr/>
      </xdr:nvCxnSpPr>
      <xdr:spPr>
        <a:xfrm>
          <a:off x="18288000" y="1050335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30" name="テキスト ボックス 429"/>
        <xdr:cNvSpPr txBox="1"/>
      </xdr:nvSpPr>
      <xdr:spPr>
        <a:xfrm>
          <a:off x="17820821" y="103706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31" name="直線コネクタ 430"/>
        <xdr:cNvCxnSpPr/>
      </xdr:nvCxnSpPr>
      <xdr:spPr>
        <a:xfrm>
          <a:off x="18288000" y="1019583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32" name="テキスト ボックス 431"/>
        <xdr:cNvSpPr txBox="1"/>
      </xdr:nvSpPr>
      <xdr:spPr>
        <a:xfrm>
          <a:off x="17820821" y="10053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33" name="直線コネクタ 432"/>
        <xdr:cNvCxnSpPr/>
      </xdr:nvCxnSpPr>
      <xdr:spPr>
        <a:xfrm>
          <a:off x="18288000" y="988831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34" name="テキスト ボックス 433"/>
        <xdr:cNvSpPr txBox="1"/>
      </xdr:nvSpPr>
      <xdr:spPr>
        <a:xfrm>
          <a:off x="17820821" y="97460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35" name="直線コネクタ 434"/>
        <xdr:cNvCxnSpPr/>
      </xdr:nvCxnSpPr>
      <xdr:spPr>
        <a:xfrm>
          <a:off x="18288000" y="957126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36" name="テキスト ボックス 435"/>
        <xdr:cNvSpPr txBox="1"/>
      </xdr:nvSpPr>
      <xdr:spPr>
        <a:xfrm>
          <a:off x="17820821" y="9438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37" name="直線コネクタ 436"/>
        <xdr:cNvCxnSpPr/>
      </xdr:nvCxnSpPr>
      <xdr:spPr>
        <a:xfrm>
          <a:off x="18288000" y="92637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38" name="テキスト ボックス 437"/>
        <xdr:cNvSpPr txBox="1"/>
      </xdr:nvSpPr>
      <xdr:spPr>
        <a:xfrm>
          <a:off x="17820821" y="91310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39" name="直線コネクタ 438"/>
        <xdr:cNvCxnSpPr/>
      </xdr:nvCxnSpPr>
      <xdr:spPr>
        <a:xfrm>
          <a:off x="18288000" y="895622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40" name="テキスト ボックス 439"/>
        <xdr:cNvSpPr txBox="1"/>
      </xdr:nvSpPr>
      <xdr:spPr>
        <a:xfrm>
          <a:off x="17820821" y="88235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1" name="直線コネクタ 440"/>
        <xdr:cNvCxnSpPr/>
      </xdr:nvCxnSpPr>
      <xdr:spPr>
        <a:xfrm>
          <a:off x="18288000" y="86487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2" name="テキスト ボックス 441"/>
        <xdr:cNvSpPr txBox="1"/>
      </xdr:nvSpPr>
      <xdr:spPr>
        <a:xfrm>
          <a:off x="17820821" y="8516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3" name="【学校施設】&#10;一人当たり面積グラフ枠"/>
        <xdr:cNvSpPr/>
      </xdr:nvSpPr>
      <xdr:spPr>
        <a:xfrm>
          <a:off x="18288000" y="8648700"/>
          <a:ext cx="47244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21227</xdr:rowOff>
    </xdr:from>
    <xdr:to>
      <xdr:col>116</xdr:col>
      <xdr:colOff>62864</xdr:colOff>
      <xdr:row>63</xdr:row>
      <xdr:rowOff>73478</xdr:rowOff>
    </xdr:to>
    <xdr:cxnSp macro="">
      <xdr:nvCxnSpPr>
        <xdr:cNvPr id="444" name="直線コネクタ 443"/>
        <xdr:cNvCxnSpPr/>
      </xdr:nvCxnSpPr>
      <xdr:spPr>
        <a:xfrm flipV="1">
          <a:off x="22160864" y="9098552"/>
          <a:ext cx="0" cy="1185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77305</xdr:rowOff>
    </xdr:from>
    <xdr:ext cx="469744" cy="259045"/>
    <xdr:sp macro="" textlink="">
      <xdr:nvSpPr>
        <xdr:cNvPr id="445" name="【学校施設】&#10;一人当たり面積最小値テキスト"/>
        <xdr:cNvSpPr txBox="1"/>
      </xdr:nvSpPr>
      <xdr:spPr>
        <a:xfrm>
          <a:off x="22199600" y="10288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73478</xdr:rowOff>
    </xdr:from>
    <xdr:to>
      <xdr:col>116</xdr:col>
      <xdr:colOff>152400</xdr:colOff>
      <xdr:row>63</xdr:row>
      <xdr:rowOff>73478</xdr:rowOff>
    </xdr:to>
    <xdr:cxnSp macro="">
      <xdr:nvCxnSpPr>
        <xdr:cNvPr id="446" name="直線コネクタ 445"/>
        <xdr:cNvCxnSpPr/>
      </xdr:nvCxnSpPr>
      <xdr:spPr>
        <a:xfrm>
          <a:off x="22072600" y="1028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139354</xdr:rowOff>
    </xdr:from>
    <xdr:ext cx="469744" cy="259045"/>
    <xdr:sp macro="" textlink="">
      <xdr:nvSpPr>
        <xdr:cNvPr id="447" name="【学校施設】&#10;一人当たり面積最大値テキスト"/>
        <xdr:cNvSpPr txBox="1"/>
      </xdr:nvSpPr>
      <xdr:spPr>
        <a:xfrm>
          <a:off x="22199600" y="889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21227</xdr:rowOff>
    </xdr:from>
    <xdr:to>
      <xdr:col>116</xdr:col>
      <xdr:colOff>152400</xdr:colOff>
      <xdr:row>56</xdr:row>
      <xdr:rowOff>21227</xdr:rowOff>
    </xdr:to>
    <xdr:cxnSp macro="">
      <xdr:nvCxnSpPr>
        <xdr:cNvPr id="448" name="直線コネクタ 447"/>
        <xdr:cNvCxnSpPr/>
      </xdr:nvCxnSpPr>
      <xdr:spPr>
        <a:xfrm>
          <a:off x="22072600" y="909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105608</xdr:rowOff>
    </xdr:from>
    <xdr:ext cx="469744" cy="259045"/>
    <xdr:sp macro="" textlink="">
      <xdr:nvSpPr>
        <xdr:cNvPr id="449" name="【学校施設】&#10;一人当たり面積平均値テキスト"/>
        <xdr:cNvSpPr txBox="1"/>
      </xdr:nvSpPr>
      <xdr:spPr>
        <a:xfrm>
          <a:off x="22199600" y="9668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127181</xdr:rowOff>
    </xdr:from>
    <xdr:to>
      <xdr:col>116</xdr:col>
      <xdr:colOff>114300</xdr:colOff>
      <xdr:row>60</xdr:row>
      <xdr:rowOff>57331</xdr:rowOff>
    </xdr:to>
    <xdr:sp macro="" textlink="">
      <xdr:nvSpPr>
        <xdr:cNvPr id="450" name="フローチャート: 判断 449"/>
        <xdr:cNvSpPr/>
      </xdr:nvSpPr>
      <xdr:spPr>
        <a:xfrm>
          <a:off x="22110700" y="9690281"/>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55335</xdr:rowOff>
    </xdr:from>
    <xdr:to>
      <xdr:col>112</xdr:col>
      <xdr:colOff>38100</xdr:colOff>
      <xdr:row>59</xdr:row>
      <xdr:rowOff>156935</xdr:rowOff>
    </xdr:to>
    <xdr:sp macro="" textlink="">
      <xdr:nvSpPr>
        <xdr:cNvPr id="451" name="フローチャート: 判断 450"/>
        <xdr:cNvSpPr/>
      </xdr:nvSpPr>
      <xdr:spPr>
        <a:xfrm>
          <a:off x="21272500" y="961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156573</xdr:rowOff>
    </xdr:from>
    <xdr:to>
      <xdr:col>107</xdr:col>
      <xdr:colOff>101600</xdr:colOff>
      <xdr:row>60</xdr:row>
      <xdr:rowOff>86723</xdr:rowOff>
    </xdr:to>
    <xdr:sp macro="" textlink="">
      <xdr:nvSpPr>
        <xdr:cNvPr id="452" name="フローチャート: 判断 451"/>
        <xdr:cNvSpPr/>
      </xdr:nvSpPr>
      <xdr:spPr>
        <a:xfrm>
          <a:off x="20383500" y="9719673"/>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3" name="テキスト ボックス 452"/>
        <xdr:cNvSpPr txBox="1"/>
      </xdr:nvSpPr>
      <xdr:spPr>
        <a:xfrm>
          <a:off x="219710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4" name="テキスト ボックス 453"/>
        <xdr:cNvSpPr txBox="1"/>
      </xdr:nvSpPr>
      <xdr:spPr>
        <a:xfrm>
          <a:off x="21132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5" name="テキスト ボックス 454"/>
        <xdr:cNvSpPr txBox="1"/>
      </xdr:nvSpPr>
      <xdr:spPr>
        <a:xfrm>
          <a:off x="20243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6" name="テキスト ボックス 455"/>
        <xdr:cNvSpPr txBox="1"/>
      </xdr:nvSpPr>
      <xdr:spPr>
        <a:xfrm>
          <a:off x="19354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7" name="テキスト ボックス 456"/>
        <xdr:cNvSpPr txBox="1"/>
      </xdr:nvSpPr>
      <xdr:spPr>
        <a:xfrm>
          <a:off x="18465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58601</xdr:rowOff>
    </xdr:from>
    <xdr:to>
      <xdr:col>112</xdr:col>
      <xdr:colOff>38100</xdr:colOff>
      <xdr:row>56</xdr:row>
      <xdr:rowOff>160201</xdr:rowOff>
    </xdr:to>
    <xdr:sp macro="" textlink="">
      <xdr:nvSpPr>
        <xdr:cNvPr id="458" name="楕円 457"/>
        <xdr:cNvSpPr/>
      </xdr:nvSpPr>
      <xdr:spPr>
        <a:xfrm>
          <a:off x="21272500" y="913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148062</xdr:rowOff>
    </xdr:from>
    <xdr:ext cx="469744" cy="259045"/>
    <xdr:sp macro="" textlink="">
      <xdr:nvSpPr>
        <xdr:cNvPr id="459" name="n_1aveValue【学校施設】&#10;一人当たり面積"/>
        <xdr:cNvSpPr txBox="1"/>
      </xdr:nvSpPr>
      <xdr:spPr>
        <a:xfrm>
          <a:off x="21075727" y="971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103250</xdr:rowOff>
    </xdr:from>
    <xdr:ext cx="469744" cy="259045"/>
    <xdr:sp macro="" textlink="">
      <xdr:nvSpPr>
        <xdr:cNvPr id="460" name="n_2aveValue【学校施設】&#10;一人当たり面積"/>
        <xdr:cNvSpPr txBox="1"/>
      </xdr:nvSpPr>
      <xdr:spPr>
        <a:xfrm>
          <a:off x="20199427" y="950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5278</xdr:rowOff>
    </xdr:from>
    <xdr:ext cx="469744" cy="259045"/>
    <xdr:sp macro="" textlink="">
      <xdr:nvSpPr>
        <xdr:cNvPr id="461" name="n_1mainValue【学校施設】&#10;一人当たり面積"/>
        <xdr:cNvSpPr txBox="1"/>
      </xdr:nvSpPr>
      <xdr:spPr>
        <a:xfrm>
          <a:off x="21075727" y="892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2" name="正方形/長方形 461"/>
        <xdr:cNvSpPr/>
      </xdr:nvSpPr>
      <xdr:spPr>
        <a:xfrm>
          <a:off x="12446000" y="11172825"/>
          <a:ext cx="47244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3" name="正方形/長方形 462"/>
        <xdr:cNvSpPr/>
      </xdr:nvSpPr>
      <xdr:spPr>
        <a:xfrm>
          <a:off x="12573000" y="1179512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4" name="正方形/長方形 463"/>
        <xdr:cNvSpPr/>
      </xdr:nvSpPr>
      <xdr:spPr>
        <a:xfrm>
          <a:off x="12573000" y="1198880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5" name="正方形/長方形 464"/>
        <xdr:cNvSpPr/>
      </xdr:nvSpPr>
      <xdr:spPr>
        <a:xfrm>
          <a:off x="13589000" y="1179512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6" name="正方形/長方形 465"/>
        <xdr:cNvSpPr/>
      </xdr:nvSpPr>
      <xdr:spPr>
        <a:xfrm>
          <a:off x="13589000" y="1198880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7" name="正方形/長方形 466"/>
        <xdr:cNvSpPr/>
      </xdr:nvSpPr>
      <xdr:spPr>
        <a:xfrm>
          <a:off x="14732000" y="1179512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8" name="正方形/長方形 467"/>
        <xdr:cNvSpPr/>
      </xdr:nvSpPr>
      <xdr:spPr>
        <a:xfrm>
          <a:off x="14732000" y="1198880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9" name="正方形/長方形 468"/>
        <xdr:cNvSpPr/>
      </xdr:nvSpPr>
      <xdr:spPr>
        <a:xfrm>
          <a:off x="12446000" y="12249150"/>
          <a:ext cx="47244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0" name="テキスト ボックス 469"/>
        <xdr:cNvSpPr txBox="1"/>
      </xdr:nvSpPr>
      <xdr:spPr>
        <a:xfrm>
          <a:off x="12407900"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1" name="直線コネクタ 470"/>
        <xdr:cNvCxnSpPr/>
      </xdr:nvCxnSpPr>
      <xdr:spPr>
        <a:xfrm>
          <a:off x="12446000" y="144113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72" name="テキスト ボックス 471"/>
        <xdr:cNvSpPr txBox="1"/>
      </xdr:nvSpPr>
      <xdr:spPr>
        <a:xfrm>
          <a:off x="12107061" y="142691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73" name="直線コネクタ 472"/>
        <xdr:cNvCxnSpPr/>
      </xdr:nvCxnSpPr>
      <xdr:spPr>
        <a:xfrm>
          <a:off x="12446000" y="140493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74" name="テキスト ボックス 473"/>
        <xdr:cNvSpPr txBox="1"/>
      </xdr:nvSpPr>
      <xdr:spPr>
        <a:xfrm>
          <a:off x="12042941" y="13916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75" name="直線コネクタ 474"/>
        <xdr:cNvCxnSpPr/>
      </xdr:nvCxnSpPr>
      <xdr:spPr>
        <a:xfrm>
          <a:off x="12446000" y="136874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76" name="テキスト ボックス 475"/>
        <xdr:cNvSpPr txBox="1"/>
      </xdr:nvSpPr>
      <xdr:spPr>
        <a:xfrm>
          <a:off x="12042941" y="13554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77" name="直線コネクタ 476"/>
        <xdr:cNvCxnSpPr/>
      </xdr:nvCxnSpPr>
      <xdr:spPr>
        <a:xfrm>
          <a:off x="12446000" y="133254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78" name="テキスト ボックス 47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79" name="直線コネクタ 478"/>
        <xdr:cNvCxnSpPr/>
      </xdr:nvCxnSpPr>
      <xdr:spPr>
        <a:xfrm>
          <a:off x="12446000" y="129635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80" name="テキスト ボックス 479"/>
        <xdr:cNvSpPr txBox="1"/>
      </xdr:nvSpPr>
      <xdr:spPr>
        <a:xfrm>
          <a:off x="12042941" y="12830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81" name="直線コネクタ 480"/>
        <xdr:cNvCxnSpPr/>
      </xdr:nvCxnSpPr>
      <xdr:spPr>
        <a:xfrm>
          <a:off x="12446000" y="12611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82" name="テキスト ボックス 481"/>
        <xdr:cNvSpPr txBox="1"/>
      </xdr:nvSpPr>
      <xdr:spPr>
        <a:xfrm>
          <a:off x="11978821" y="12478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3" name="直線コネクタ 482"/>
        <xdr:cNvCxnSpPr/>
      </xdr:nvCxnSpPr>
      <xdr:spPr>
        <a:xfrm>
          <a:off x="12446000" y="122491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4" name="テキスト ボックス 483"/>
        <xdr:cNvSpPr txBox="1"/>
      </xdr:nvSpPr>
      <xdr:spPr>
        <a:xfrm>
          <a:off x="11978821" y="12116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5" name="【児童館】&#10;有形固定資産減価償却率グラフ枠"/>
        <xdr:cNvSpPr/>
      </xdr:nvSpPr>
      <xdr:spPr>
        <a:xfrm>
          <a:off x="12446000" y="12249150"/>
          <a:ext cx="47244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53339</xdr:rowOff>
    </xdr:from>
    <xdr:to>
      <xdr:col>85</xdr:col>
      <xdr:colOff>126364</xdr:colOff>
      <xdr:row>86</xdr:row>
      <xdr:rowOff>30480</xdr:rowOff>
    </xdr:to>
    <xdr:cxnSp macro="">
      <xdr:nvCxnSpPr>
        <xdr:cNvPr id="486" name="直線コネクタ 485"/>
        <xdr:cNvCxnSpPr/>
      </xdr:nvCxnSpPr>
      <xdr:spPr>
        <a:xfrm flipV="1">
          <a:off x="16318864" y="12693014"/>
          <a:ext cx="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34307</xdr:rowOff>
    </xdr:from>
    <xdr:ext cx="405111" cy="259045"/>
    <xdr:sp macro="" textlink="">
      <xdr:nvSpPr>
        <xdr:cNvPr id="487" name="【児童館】&#10;有形固定資産減価償却率最小値テキスト"/>
        <xdr:cNvSpPr txBox="1"/>
      </xdr:nvSpPr>
      <xdr:spPr>
        <a:xfrm>
          <a:off x="16357600" y="1396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30480</xdr:rowOff>
    </xdr:from>
    <xdr:to>
      <xdr:col>86</xdr:col>
      <xdr:colOff>25400</xdr:colOff>
      <xdr:row>86</xdr:row>
      <xdr:rowOff>30480</xdr:rowOff>
    </xdr:to>
    <xdr:cxnSp macro="">
      <xdr:nvCxnSpPr>
        <xdr:cNvPr id="488" name="直線コネクタ 487"/>
        <xdr:cNvCxnSpPr/>
      </xdr:nvCxnSpPr>
      <xdr:spPr>
        <a:xfrm>
          <a:off x="16230600" y="13965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xdr:rowOff>
    </xdr:from>
    <xdr:ext cx="405111" cy="259045"/>
    <xdr:sp macro="" textlink="">
      <xdr:nvSpPr>
        <xdr:cNvPr id="489" name="【児童館】&#10;有形固定資産減価償却率最大値テキスト"/>
        <xdr:cNvSpPr txBox="1"/>
      </xdr:nvSpPr>
      <xdr:spPr>
        <a:xfrm>
          <a:off x="16357600" y="1247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53339</xdr:rowOff>
    </xdr:from>
    <xdr:to>
      <xdr:col>86</xdr:col>
      <xdr:colOff>25400</xdr:colOff>
      <xdr:row>78</xdr:row>
      <xdr:rowOff>53339</xdr:rowOff>
    </xdr:to>
    <xdr:cxnSp macro="">
      <xdr:nvCxnSpPr>
        <xdr:cNvPr id="490" name="直線コネクタ 489"/>
        <xdr:cNvCxnSpPr/>
      </xdr:nvCxnSpPr>
      <xdr:spPr>
        <a:xfrm>
          <a:off x="16230600" y="126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19066</xdr:rowOff>
    </xdr:from>
    <xdr:ext cx="405111" cy="259045"/>
    <xdr:sp macro="" textlink="">
      <xdr:nvSpPr>
        <xdr:cNvPr id="491" name="【児童館】&#10;有形固定資産減価償却率平均値テキスト"/>
        <xdr:cNvSpPr txBox="1"/>
      </xdr:nvSpPr>
      <xdr:spPr>
        <a:xfrm>
          <a:off x="16357600" y="13306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492" name="フローチャート: 判断 491"/>
        <xdr:cNvSpPr/>
      </xdr:nvSpPr>
      <xdr:spPr>
        <a:xfrm>
          <a:off x="16268700" y="133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13970</xdr:rowOff>
    </xdr:from>
    <xdr:to>
      <xdr:col>81</xdr:col>
      <xdr:colOff>101600</xdr:colOff>
      <xdr:row>82</xdr:row>
      <xdr:rowOff>115570</xdr:rowOff>
    </xdr:to>
    <xdr:sp macro="" textlink="">
      <xdr:nvSpPr>
        <xdr:cNvPr id="493" name="フローチャート: 判断 492"/>
        <xdr:cNvSpPr/>
      </xdr:nvSpPr>
      <xdr:spPr>
        <a:xfrm>
          <a:off x="15430500" y="1330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4445</xdr:rowOff>
    </xdr:from>
    <xdr:to>
      <xdr:col>76</xdr:col>
      <xdr:colOff>165100</xdr:colOff>
      <xdr:row>83</xdr:row>
      <xdr:rowOff>106045</xdr:rowOff>
    </xdr:to>
    <xdr:sp macro="" textlink="">
      <xdr:nvSpPr>
        <xdr:cNvPr id="494" name="フローチャート: 判断 493"/>
        <xdr:cNvSpPr/>
      </xdr:nvSpPr>
      <xdr:spPr>
        <a:xfrm>
          <a:off x="14541500" y="1345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5" name="テキスト ボックス 494"/>
        <xdr:cNvSpPr txBox="1"/>
      </xdr:nvSpPr>
      <xdr:spPr>
        <a:xfrm>
          <a:off x="161290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6" name="テキスト ボックス 495"/>
        <xdr:cNvSpPr txBox="1"/>
      </xdr:nvSpPr>
      <xdr:spPr>
        <a:xfrm>
          <a:off x="152908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7" name="テキスト ボックス 496"/>
        <xdr:cNvSpPr txBox="1"/>
      </xdr:nvSpPr>
      <xdr:spPr>
        <a:xfrm>
          <a:off x="144018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8" name="テキスト ボックス 497"/>
        <xdr:cNvSpPr txBox="1"/>
      </xdr:nvSpPr>
      <xdr:spPr>
        <a:xfrm>
          <a:off x="135128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9" name="テキスト ボックス 498"/>
        <xdr:cNvSpPr txBox="1"/>
      </xdr:nvSpPr>
      <xdr:spPr>
        <a:xfrm>
          <a:off x="126238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13970</xdr:rowOff>
    </xdr:from>
    <xdr:to>
      <xdr:col>81</xdr:col>
      <xdr:colOff>101600</xdr:colOff>
      <xdr:row>81</xdr:row>
      <xdr:rowOff>115570</xdr:rowOff>
    </xdr:to>
    <xdr:sp macro="" textlink="">
      <xdr:nvSpPr>
        <xdr:cNvPr id="500" name="楕円 499"/>
        <xdr:cNvSpPr/>
      </xdr:nvSpPr>
      <xdr:spPr>
        <a:xfrm>
          <a:off x="15430500" y="1313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106697</xdr:rowOff>
    </xdr:from>
    <xdr:ext cx="405111" cy="259045"/>
    <xdr:sp macro="" textlink="">
      <xdr:nvSpPr>
        <xdr:cNvPr id="501" name="n_1aveValue【児童館】&#10;有形固定資産減価償却率"/>
        <xdr:cNvSpPr txBox="1"/>
      </xdr:nvSpPr>
      <xdr:spPr>
        <a:xfrm>
          <a:off x="15266044" y="13394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122572</xdr:rowOff>
    </xdr:from>
    <xdr:ext cx="405111" cy="259045"/>
    <xdr:sp macro="" textlink="">
      <xdr:nvSpPr>
        <xdr:cNvPr id="502" name="n_2aveValue【児童館】&#10;有形固定資産減価償却率"/>
        <xdr:cNvSpPr txBox="1"/>
      </xdr:nvSpPr>
      <xdr:spPr>
        <a:xfrm>
          <a:off x="14389744" y="1324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132097</xdr:rowOff>
    </xdr:from>
    <xdr:ext cx="405111" cy="259045"/>
    <xdr:sp macro="" textlink="">
      <xdr:nvSpPr>
        <xdr:cNvPr id="503" name="n_1mainValue【児童館】&#10;有形固定資産減価償却率"/>
        <xdr:cNvSpPr txBox="1"/>
      </xdr:nvSpPr>
      <xdr:spPr>
        <a:xfrm>
          <a:off x="15266044" y="1293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4" name="正方形/長方形 503"/>
        <xdr:cNvSpPr/>
      </xdr:nvSpPr>
      <xdr:spPr>
        <a:xfrm>
          <a:off x="18288000" y="11172825"/>
          <a:ext cx="47244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5" name="正方形/長方形 504"/>
        <xdr:cNvSpPr/>
      </xdr:nvSpPr>
      <xdr:spPr>
        <a:xfrm>
          <a:off x="18415000" y="1179512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6" name="正方形/長方形 505"/>
        <xdr:cNvSpPr/>
      </xdr:nvSpPr>
      <xdr:spPr>
        <a:xfrm>
          <a:off x="18415000" y="1198880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7" name="正方形/長方形 506"/>
        <xdr:cNvSpPr/>
      </xdr:nvSpPr>
      <xdr:spPr>
        <a:xfrm>
          <a:off x="19431000" y="1179512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8" name="正方形/長方形 507"/>
        <xdr:cNvSpPr/>
      </xdr:nvSpPr>
      <xdr:spPr>
        <a:xfrm>
          <a:off x="19431000" y="1198880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9" name="正方形/長方形 508"/>
        <xdr:cNvSpPr/>
      </xdr:nvSpPr>
      <xdr:spPr>
        <a:xfrm>
          <a:off x="20574000" y="1179512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0" name="正方形/長方形 509"/>
        <xdr:cNvSpPr/>
      </xdr:nvSpPr>
      <xdr:spPr>
        <a:xfrm>
          <a:off x="20574000" y="1198880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1" name="正方形/長方形 510"/>
        <xdr:cNvSpPr/>
      </xdr:nvSpPr>
      <xdr:spPr>
        <a:xfrm>
          <a:off x="18288000" y="12249150"/>
          <a:ext cx="47244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2" name="テキスト ボックス 511"/>
        <xdr:cNvSpPr txBox="1"/>
      </xdr:nvSpPr>
      <xdr:spPr>
        <a:xfrm>
          <a:off x="18249900"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3" name="直線コネクタ 512"/>
        <xdr:cNvCxnSpPr/>
      </xdr:nvCxnSpPr>
      <xdr:spPr>
        <a:xfrm>
          <a:off x="18288000" y="144113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14" name="直線コネクタ 513"/>
        <xdr:cNvCxnSpPr/>
      </xdr:nvCxnSpPr>
      <xdr:spPr>
        <a:xfrm>
          <a:off x="18288000" y="140493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15" name="テキスト ボックス 514"/>
        <xdr:cNvSpPr txBox="1"/>
      </xdr:nvSpPr>
      <xdr:spPr>
        <a:xfrm>
          <a:off x="17820821" y="13916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16" name="直線コネクタ 515"/>
        <xdr:cNvCxnSpPr/>
      </xdr:nvCxnSpPr>
      <xdr:spPr>
        <a:xfrm>
          <a:off x="18288000" y="136874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17" name="テキスト ボックス 516"/>
        <xdr:cNvSpPr txBox="1"/>
      </xdr:nvSpPr>
      <xdr:spPr>
        <a:xfrm>
          <a:off x="17820821" y="1355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18" name="直線コネクタ 517"/>
        <xdr:cNvCxnSpPr/>
      </xdr:nvCxnSpPr>
      <xdr:spPr>
        <a:xfrm>
          <a:off x="18288000" y="133254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19" name="テキスト ボックス 51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0" name="直線コネクタ 519"/>
        <xdr:cNvCxnSpPr/>
      </xdr:nvCxnSpPr>
      <xdr:spPr>
        <a:xfrm>
          <a:off x="18288000" y="129635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1" name="テキスト ボックス 520"/>
        <xdr:cNvSpPr txBox="1"/>
      </xdr:nvSpPr>
      <xdr:spPr>
        <a:xfrm>
          <a:off x="17820821" y="12830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22" name="直線コネクタ 521"/>
        <xdr:cNvCxnSpPr/>
      </xdr:nvCxnSpPr>
      <xdr:spPr>
        <a:xfrm>
          <a:off x="18288000" y="12611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23" name="テキスト ボックス 522"/>
        <xdr:cNvSpPr txBox="1"/>
      </xdr:nvSpPr>
      <xdr:spPr>
        <a:xfrm>
          <a:off x="17820821" y="12478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4" name="直線コネクタ 523"/>
        <xdr:cNvCxnSpPr/>
      </xdr:nvCxnSpPr>
      <xdr:spPr>
        <a:xfrm>
          <a:off x="18288000" y="122491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5" name="テキスト ボックス 524"/>
        <xdr:cNvSpPr txBox="1"/>
      </xdr:nvSpPr>
      <xdr:spPr>
        <a:xfrm>
          <a:off x="17820821" y="12116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6" name="【児童館】&#10;一人当たり面積グラフ枠"/>
        <xdr:cNvSpPr/>
      </xdr:nvSpPr>
      <xdr:spPr>
        <a:xfrm>
          <a:off x="18288000" y="12249150"/>
          <a:ext cx="47244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19050</xdr:rowOff>
    </xdr:from>
    <xdr:to>
      <xdr:col>116</xdr:col>
      <xdr:colOff>62864</xdr:colOff>
      <xdr:row>86</xdr:row>
      <xdr:rowOff>101600</xdr:rowOff>
    </xdr:to>
    <xdr:cxnSp macro="">
      <xdr:nvCxnSpPr>
        <xdr:cNvPr id="527" name="直線コネクタ 526"/>
        <xdr:cNvCxnSpPr/>
      </xdr:nvCxnSpPr>
      <xdr:spPr>
        <a:xfrm flipV="1">
          <a:off x="22160864" y="12820650"/>
          <a:ext cx="0" cy="1216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528" name="【児童館】&#10;一人当たり面積最小値テキスト"/>
        <xdr:cNvSpPr txBox="1"/>
      </xdr:nvSpPr>
      <xdr:spPr>
        <a:xfrm>
          <a:off x="22199600" y="1404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529" name="直線コネクタ 528"/>
        <xdr:cNvCxnSpPr/>
      </xdr:nvCxnSpPr>
      <xdr:spPr>
        <a:xfrm>
          <a:off x="22072600" y="14036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137177</xdr:rowOff>
    </xdr:from>
    <xdr:ext cx="469744" cy="259045"/>
    <xdr:sp macro="" textlink="">
      <xdr:nvSpPr>
        <xdr:cNvPr id="530" name="【児童館】&#10;一人当たり面積最大値テキスト"/>
        <xdr:cNvSpPr txBox="1"/>
      </xdr:nvSpPr>
      <xdr:spPr>
        <a:xfrm>
          <a:off x="22199600" y="1261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19050</xdr:rowOff>
    </xdr:from>
    <xdr:to>
      <xdr:col>116</xdr:col>
      <xdr:colOff>152400</xdr:colOff>
      <xdr:row>79</xdr:row>
      <xdr:rowOff>19050</xdr:rowOff>
    </xdr:to>
    <xdr:cxnSp macro="">
      <xdr:nvCxnSpPr>
        <xdr:cNvPr id="531" name="直線コネクタ 530"/>
        <xdr:cNvCxnSpPr/>
      </xdr:nvCxnSpPr>
      <xdr:spPr>
        <a:xfrm>
          <a:off x="22072600" y="1282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60977</xdr:rowOff>
    </xdr:from>
    <xdr:ext cx="469744" cy="259045"/>
    <xdr:sp macro="" textlink="">
      <xdr:nvSpPr>
        <xdr:cNvPr id="532" name="【児童館】&#10;一人当たり面積平均値テキスト"/>
        <xdr:cNvSpPr txBox="1"/>
      </xdr:nvSpPr>
      <xdr:spPr>
        <a:xfrm>
          <a:off x="22199600" y="13834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533" name="フローチャート: 判断 532"/>
        <xdr:cNvSpPr/>
      </xdr:nvSpPr>
      <xdr:spPr>
        <a:xfrm>
          <a:off x="22110700" y="1385570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82550</xdr:rowOff>
    </xdr:from>
    <xdr:to>
      <xdr:col>112</xdr:col>
      <xdr:colOff>38100</xdr:colOff>
      <xdr:row>86</xdr:row>
      <xdr:rowOff>12700</xdr:rowOff>
    </xdr:to>
    <xdr:sp macro="" textlink="">
      <xdr:nvSpPr>
        <xdr:cNvPr id="534" name="フローチャート: 判断 533"/>
        <xdr:cNvSpPr/>
      </xdr:nvSpPr>
      <xdr:spPr>
        <a:xfrm>
          <a:off x="21272500" y="1385570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31750</xdr:rowOff>
    </xdr:from>
    <xdr:to>
      <xdr:col>107</xdr:col>
      <xdr:colOff>101600</xdr:colOff>
      <xdr:row>85</xdr:row>
      <xdr:rowOff>133350</xdr:rowOff>
    </xdr:to>
    <xdr:sp macro="" textlink="">
      <xdr:nvSpPr>
        <xdr:cNvPr id="535" name="フローチャート: 判断 534"/>
        <xdr:cNvSpPr/>
      </xdr:nvSpPr>
      <xdr:spPr>
        <a:xfrm>
          <a:off x="20383500" y="1380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6" name="テキスト ボックス 535"/>
        <xdr:cNvSpPr txBox="1"/>
      </xdr:nvSpPr>
      <xdr:spPr>
        <a:xfrm>
          <a:off x="219710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7" name="テキスト ボックス 536"/>
        <xdr:cNvSpPr txBox="1"/>
      </xdr:nvSpPr>
      <xdr:spPr>
        <a:xfrm>
          <a:off x="211328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8" name="テキスト ボックス 537"/>
        <xdr:cNvSpPr txBox="1"/>
      </xdr:nvSpPr>
      <xdr:spPr>
        <a:xfrm>
          <a:off x="202438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9" name="テキスト ボックス 538"/>
        <xdr:cNvSpPr txBox="1"/>
      </xdr:nvSpPr>
      <xdr:spPr>
        <a:xfrm>
          <a:off x="193548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0" name="テキスト ボックス 539"/>
        <xdr:cNvSpPr txBox="1"/>
      </xdr:nvSpPr>
      <xdr:spPr>
        <a:xfrm>
          <a:off x="184658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xdr:rowOff>
    </xdr:from>
    <xdr:to>
      <xdr:col>112</xdr:col>
      <xdr:colOff>38100</xdr:colOff>
      <xdr:row>85</xdr:row>
      <xdr:rowOff>107950</xdr:rowOff>
    </xdr:to>
    <xdr:sp macro="" textlink="">
      <xdr:nvSpPr>
        <xdr:cNvPr id="541" name="楕円 540"/>
        <xdr:cNvSpPr/>
      </xdr:nvSpPr>
      <xdr:spPr>
        <a:xfrm>
          <a:off x="21272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3827</xdr:rowOff>
    </xdr:from>
    <xdr:ext cx="469744" cy="259045"/>
    <xdr:sp macro="" textlink="">
      <xdr:nvSpPr>
        <xdr:cNvPr id="542" name="n_1aveValue【児童館】&#10;一人当たり面積"/>
        <xdr:cNvSpPr txBox="1"/>
      </xdr:nvSpPr>
      <xdr:spPr>
        <a:xfrm>
          <a:off x="21075727" y="1393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149877</xdr:rowOff>
    </xdr:from>
    <xdr:ext cx="469744" cy="259045"/>
    <xdr:sp macro="" textlink="">
      <xdr:nvSpPr>
        <xdr:cNvPr id="543" name="n_2aveValue【児童館】&#10;一人当たり面積"/>
        <xdr:cNvSpPr txBox="1"/>
      </xdr:nvSpPr>
      <xdr:spPr>
        <a:xfrm>
          <a:off x="20199427" y="1359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124477</xdr:rowOff>
    </xdr:from>
    <xdr:ext cx="469744" cy="259045"/>
    <xdr:sp macro="" textlink="">
      <xdr:nvSpPr>
        <xdr:cNvPr id="544" name="n_1mainValue【児童館】&#10;一人当たり面積"/>
        <xdr:cNvSpPr txBox="1"/>
      </xdr:nvSpPr>
      <xdr:spPr>
        <a:xfrm>
          <a:off x="21075727" y="1357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5" name="正方形/長方形 544"/>
        <xdr:cNvSpPr/>
      </xdr:nvSpPr>
      <xdr:spPr>
        <a:xfrm>
          <a:off x="12446000" y="1476375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6" name="正方形/長方形 545"/>
        <xdr:cNvSpPr/>
      </xdr:nvSpPr>
      <xdr:spPr>
        <a:xfrm>
          <a:off x="12573000" y="154241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7" name="正方形/長方形 546"/>
        <xdr:cNvSpPr/>
      </xdr:nvSpPr>
      <xdr:spPr>
        <a:xfrm>
          <a:off x="12573000" y="156273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8" name="正方形/長方形 547"/>
        <xdr:cNvSpPr/>
      </xdr:nvSpPr>
      <xdr:spPr>
        <a:xfrm>
          <a:off x="13589000" y="154241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9" name="正方形/長方形 548"/>
        <xdr:cNvSpPr/>
      </xdr:nvSpPr>
      <xdr:spPr>
        <a:xfrm>
          <a:off x="13589000" y="156273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0" name="正方形/長方形 549"/>
        <xdr:cNvSpPr/>
      </xdr:nvSpPr>
      <xdr:spPr>
        <a:xfrm>
          <a:off x="14732000" y="154241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1" name="正方形/長方形 550"/>
        <xdr:cNvSpPr/>
      </xdr:nvSpPr>
      <xdr:spPr>
        <a:xfrm>
          <a:off x="14732000" y="156273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2" name="正方形/長方形 551"/>
        <xdr:cNvSpPr/>
      </xdr:nvSpPr>
      <xdr:spPr>
        <a:xfrm>
          <a:off x="12446000" y="1590675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3" name="テキスト ボックス 552"/>
        <xdr:cNvSpPr txBox="1"/>
      </xdr:nvSpPr>
      <xdr:spPr>
        <a:xfrm>
          <a:off x="12407900"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4" name="直線コネクタ 553"/>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55" name="テキスト ボックス 554"/>
        <xdr:cNvSpPr txBox="1"/>
      </xdr:nvSpPr>
      <xdr:spPr>
        <a:xfrm>
          <a:off x="12107061" y="180505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6" name="直線コネクタ 555"/>
        <xdr:cNvCxnSpPr/>
      </xdr:nvCxnSpPr>
      <xdr:spPr>
        <a:xfrm>
          <a:off x="12446000" y="178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57" name="テキスト ボックス 556"/>
        <xdr:cNvSpPr txBox="1"/>
      </xdr:nvSpPr>
      <xdr:spPr>
        <a:xfrm>
          <a:off x="12042941" y="17669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8" name="直線コネクタ 557"/>
        <xdr:cNvCxnSpPr/>
      </xdr:nvCxnSpPr>
      <xdr:spPr>
        <a:xfrm>
          <a:off x="12446000" y="1743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9" name="テキスト ボックス 558"/>
        <xdr:cNvSpPr txBox="1"/>
      </xdr:nvSpPr>
      <xdr:spPr>
        <a:xfrm>
          <a:off x="12042941" y="17288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60" name="直線コネクタ 559"/>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1" name="テキスト ボックス 560"/>
        <xdr:cNvSpPr txBox="1"/>
      </xdr:nvSpPr>
      <xdr:spPr>
        <a:xfrm>
          <a:off x="12042941"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2" name="直線コネクタ 561"/>
        <xdr:cNvCxnSpPr/>
      </xdr:nvCxnSpPr>
      <xdr:spPr>
        <a:xfrm>
          <a:off x="12446000" y="1666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3" name="テキスト ボックス 562"/>
        <xdr:cNvSpPr txBox="1"/>
      </xdr:nvSpPr>
      <xdr:spPr>
        <a:xfrm>
          <a:off x="12042941" y="1652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4" name="直線コネクタ 563"/>
        <xdr:cNvCxnSpPr/>
      </xdr:nvCxnSpPr>
      <xdr:spPr>
        <a:xfrm>
          <a:off x="12446000" y="16287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65" name="テキスト ボックス 564"/>
        <xdr:cNvSpPr txBox="1"/>
      </xdr:nvSpPr>
      <xdr:spPr>
        <a:xfrm>
          <a:off x="11978821" y="16145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6" name="直線コネクタ 565"/>
        <xdr:cNvCxnSpPr/>
      </xdr:nvCxnSpPr>
      <xdr:spPr>
        <a:xfrm>
          <a:off x="12446000" y="15906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7" name="テキスト ボックス 566"/>
        <xdr:cNvSpPr txBox="1"/>
      </xdr:nvSpPr>
      <xdr:spPr>
        <a:xfrm>
          <a:off x="11978821" y="1576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8" name="【公民館】&#10;有形固定資産減価償却率グラフ枠"/>
        <xdr:cNvSpPr/>
      </xdr:nvSpPr>
      <xdr:spPr>
        <a:xfrm>
          <a:off x="12446000" y="1590675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41911</xdr:rowOff>
    </xdr:to>
    <xdr:cxnSp macro="">
      <xdr:nvCxnSpPr>
        <xdr:cNvPr id="569" name="直線コネクタ 568"/>
        <xdr:cNvCxnSpPr/>
      </xdr:nvCxnSpPr>
      <xdr:spPr>
        <a:xfrm flipV="1">
          <a:off x="16318864" y="16287750"/>
          <a:ext cx="0" cy="124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45738</xdr:rowOff>
    </xdr:from>
    <xdr:ext cx="405111" cy="259045"/>
    <xdr:sp macro="" textlink="">
      <xdr:nvSpPr>
        <xdr:cNvPr id="570" name="【公民館】&#10;有形固定資産減価償却率最小値テキスト"/>
        <xdr:cNvSpPr txBox="1"/>
      </xdr:nvSpPr>
      <xdr:spPr>
        <a:xfrm>
          <a:off x="16357600" y="17533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41911</xdr:rowOff>
    </xdr:from>
    <xdr:to>
      <xdr:col>86</xdr:col>
      <xdr:colOff>25400</xdr:colOff>
      <xdr:row>107</xdr:row>
      <xdr:rowOff>41911</xdr:rowOff>
    </xdr:to>
    <xdr:cxnSp macro="">
      <xdr:nvCxnSpPr>
        <xdr:cNvPr id="571" name="直線コネクタ 570"/>
        <xdr:cNvCxnSpPr/>
      </xdr:nvCxnSpPr>
      <xdr:spPr>
        <a:xfrm>
          <a:off x="16230600" y="17529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72" name="【公民館】&#10;有形固定資産減価償却率最大値テキスト"/>
        <xdr:cNvSpPr txBox="1"/>
      </xdr:nvSpPr>
      <xdr:spPr>
        <a:xfrm>
          <a:off x="16357600" y="1606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73" name="直線コネクタ 572"/>
        <xdr:cNvCxnSpPr/>
      </xdr:nvCxnSpPr>
      <xdr:spPr>
        <a:xfrm>
          <a:off x="16230600" y="1628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125747</xdr:rowOff>
    </xdr:from>
    <xdr:ext cx="405111" cy="259045"/>
    <xdr:sp macro="" textlink="">
      <xdr:nvSpPr>
        <xdr:cNvPr id="574" name="【公民館】&#10;有形固定資産減価償却率平均値テキスト"/>
        <xdr:cNvSpPr txBox="1"/>
      </xdr:nvSpPr>
      <xdr:spPr>
        <a:xfrm>
          <a:off x="16357600" y="17099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575" name="フローチャート: 判断 574"/>
        <xdr:cNvSpPr/>
      </xdr:nvSpPr>
      <xdr:spPr>
        <a:xfrm>
          <a:off x="16268700" y="1712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153036</xdr:rowOff>
    </xdr:from>
    <xdr:to>
      <xdr:col>81</xdr:col>
      <xdr:colOff>101600</xdr:colOff>
      <xdr:row>105</xdr:row>
      <xdr:rowOff>83186</xdr:rowOff>
    </xdr:to>
    <xdr:sp macro="" textlink="">
      <xdr:nvSpPr>
        <xdr:cNvPr id="576" name="フローチャート: 判断 575"/>
        <xdr:cNvSpPr/>
      </xdr:nvSpPr>
      <xdr:spPr>
        <a:xfrm>
          <a:off x="15430500" y="1712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113030</xdr:rowOff>
    </xdr:from>
    <xdr:to>
      <xdr:col>76</xdr:col>
      <xdr:colOff>165100</xdr:colOff>
      <xdr:row>106</xdr:row>
      <xdr:rowOff>43180</xdr:rowOff>
    </xdr:to>
    <xdr:sp macro="" textlink="">
      <xdr:nvSpPr>
        <xdr:cNvPr id="577" name="フローチャート: 判断 576"/>
        <xdr:cNvSpPr/>
      </xdr:nvSpPr>
      <xdr:spPr>
        <a:xfrm>
          <a:off x="14541500" y="172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8" name="テキスト ボックス 577"/>
        <xdr:cNvSpPr txBox="1"/>
      </xdr:nvSpPr>
      <xdr:spPr>
        <a:xfrm>
          <a:off x="161290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9" name="テキスト ボックス 578"/>
        <xdr:cNvSpPr txBox="1"/>
      </xdr:nvSpPr>
      <xdr:spPr>
        <a:xfrm>
          <a:off x="152908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0" name="テキスト ボックス 579"/>
        <xdr:cNvSpPr txBox="1"/>
      </xdr:nvSpPr>
      <xdr:spPr>
        <a:xfrm>
          <a:off x="144018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1" name="テキスト ボックス 580"/>
        <xdr:cNvSpPr txBox="1"/>
      </xdr:nvSpPr>
      <xdr:spPr>
        <a:xfrm>
          <a:off x="135128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2" name="テキスト ボックス 581"/>
        <xdr:cNvSpPr txBox="1"/>
      </xdr:nvSpPr>
      <xdr:spPr>
        <a:xfrm>
          <a:off x="126238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84455</xdr:rowOff>
    </xdr:from>
    <xdr:to>
      <xdr:col>81</xdr:col>
      <xdr:colOff>101600</xdr:colOff>
      <xdr:row>106</xdr:row>
      <xdr:rowOff>14605</xdr:rowOff>
    </xdr:to>
    <xdr:sp macro="" textlink="">
      <xdr:nvSpPr>
        <xdr:cNvPr id="583" name="楕円 582"/>
        <xdr:cNvSpPr/>
      </xdr:nvSpPr>
      <xdr:spPr>
        <a:xfrm>
          <a:off x="15430500" y="1722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99713</xdr:rowOff>
    </xdr:from>
    <xdr:ext cx="405111" cy="259045"/>
    <xdr:sp macro="" textlink="">
      <xdr:nvSpPr>
        <xdr:cNvPr id="584" name="n_1aveValue【公民館】&#10;有形固定資産減価償却率"/>
        <xdr:cNvSpPr txBox="1"/>
      </xdr:nvSpPr>
      <xdr:spPr>
        <a:xfrm>
          <a:off x="15266044" y="1690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59707</xdr:rowOff>
    </xdr:from>
    <xdr:ext cx="405111" cy="259045"/>
    <xdr:sp macro="" textlink="">
      <xdr:nvSpPr>
        <xdr:cNvPr id="585" name="n_2aveValue【公民館】&#10;有形固定資産減価償却率"/>
        <xdr:cNvSpPr txBox="1"/>
      </xdr:nvSpPr>
      <xdr:spPr>
        <a:xfrm>
          <a:off x="14389744" y="1703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5732</xdr:rowOff>
    </xdr:from>
    <xdr:ext cx="405111" cy="259045"/>
    <xdr:sp macro="" textlink="">
      <xdr:nvSpPr>
        <xdr:cNvPr id="586" name="n_1mainValue【公民館】&#10;有形固定資産減価償却率"/>
        <xdr:cNvSpPr txBox="1"/>
      </xdr:nvSpPr>
      <xdr:spPr>
        <a:xfrm>
          <a:off x="15266044" y="17322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7" name="正方形/長方形 586"/>
        <xdr:cNvSpPr/>
      </xdr:nvSpPr>
      <xdr:spPr>
        <a:xfrm>
          <a:off x="18288000" y="1476375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8" name="正方形/長方形 587"/>
        <xdr:cNvSpPr/>
      </xdr:nvSpPr>
      <xdr:spPr>
        <a:xfrm>
          <a:off x="18415000" y="154241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9" name="正方形/長方形 588"/>
        <xdr:cNvSpPr/>
      </xdr:nvSpPr>
      <xdr:spPr>
        <a:xfrm>
          <a:off x="18415000" y="156273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0" name="正方形/長方形 589"/>
        <xdr:cNvSpPr/>
      </xdr:nvSpPr>
      <xdr:spPr>
        <a:xfrm>
          <a:off x="19431000" y="154241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1" name="正方形/長方形 590"/>
        <xdr:cNvSpPr/>
      </xdr:nvSpPr>
      <xdr:spPr>
        <a:xfrm>
          <a:off x="19431000" y="156273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2" name="正方形/長方形 591"/>
        <xdr:cNvSpPr/>
      </xdr:nvSpPr>
      <xdr:spPr>
        <a:xfrm>
          <a:off x="20574000" y="154241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3" name="正方形/長方形 592"/>
        <xdr:cNvSpPr/>
      </xdr:nvSpPr>
      <xdr:spPr>
        <a:xfrm>
          <a:off x="20574000" y="156273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4" name="正方形/長方形 593"/>
        <xdr:cNvSpPr/>
      </xdr:nvSpPr>
      <xdr:spPr>
        <a:xfrm>
          <a:off x="18288000" y="1590675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5" name="テキスト ボックス 594"/>
        <xdr:cNvSpPr txBox="1"/>
      </xdr:nvSpPr>
      <xdr:spPr>
        <a:xfrm>
          <a:off x="18249900"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6" name="直線コネクタ 595"/>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7" name="直線コネクタ 596"/>
        <xdr:cNvCxnSpPr/>
      </xdr:nvCxnSpPr>
      <xdr:spPr>
        <a:xfrm>
          <a:off x="18288000" y="178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8" name="テキスト ボックス 597"/>
        <xdr:cNvSpPr txBox="1"/>
      </xdr:nvSpPr>
      <xdr:spPr>
        <a:xfrm>
          <a:off x="17820821" y="17669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9" name="直線コネクタ 598"/>
        <xdr:cNvCxnSpPr/>
      </xdr:nvCxnSpPr>
      <xdr:spPr>
        <a:xfrm>
          <a:off x="18288000" y="1743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0" name="テキスト ボックス 599"/>
        <xdr:cNvSpPr txBox="1"/>
      </xdr:nvSpPr>
      <xdr:spPr>
        <a:xfrm>
          <a:off x="17820821" y="17288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1" name="直線コネクタ 600"/>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2" name="テキスト ボックス 601"/>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3" name="直線コネクタ 602"/>
        <xdr:cNvCxnSpPr/>
      </xdr:nvCxnSpPr>
      <xdr:spPr>
        <a:xfrm>
          <a:off x="18288000" y="1666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4" name="テキスト ボックス 603"/>
        <xdr:cNvSpPr txBox="1"/>
      </xdr:nvSpPr>
      <xdr:spPr>
        <a:xfrm>
          <a:off x="17820821" y="1652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5" name="直線コネクタ 604"/>
        <xdr:cNvCxnSpPr/>
      </xdr:nvCxnSpPr>
      <xdr:spPr>
        <a:xfrm>
          <a:off x="18288000" y="16287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6" name="テキスト ボックス 605"/>
        <xdr:cNvSpPr txBox="1"/>
      </xdr:nvSpPr>
      <xdr:spPr>
        <a:xfrm>
          <a:off x="17820821" y="16145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7" name="直線コネクタ 606"/>
        <xdr:cNvCxnSpPr/>
      </xdr:nvCxnSpPr>
      <xdr:spPr>
        <a:xfrm>
          <a:off x="18288000" y="15906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8" name="テキスト ボックス 607"/>
        <xdr:cNvSpPr txBox="1"/>
      </xdr:nvSpPr>
      <xdr:spPr>
        <a:xfrm>
          <a:off x="17820821" y="1576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9" name="【公民館】&#10;一人当たり面積グラフ枠"/>
        <xdr:cNvSpPr/>
      </xdr:nvSpPr>
      <xdr:spPr>
        <a:xfrm>
          <a:off x="18288000" y="1590675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148589</xdr:rowOff>
    </xdr:from>
    <xdr:to>
      <xdr:col>116</xdr:col>
      <xdr:colOff>62864</xdr:colOff>
      <xdr:row>108</xdr:row>
      <xdr:rowOff>45720</xdr:rowOff>
    </xdr:to>
    <xdr:cxnSp macro="">
      <xdr:nvCxnSpPr>
        <xdr:cNvPr id="610" name="直線コネクタ 609"/>
        <xdr:cNvCxnSpPr/>
      </xdr:nvCxnSpPr>
      <xdr:spPr>
        <a:xfrm flipV="1">
          <a:off x="22160864" y="1626488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49547</xdr:rowOff>
    </xdr:from>
    <xdr:ext cx="469744" cy="259045"/>
    <xdr:sp macro="" textlink="">
      <xdr:nvSpPr>
        <xdr:cNvPr id="611" name="【公民館】&#10;一人当たり面積最小値テキスト"/>
        <xdr:cNvSpPr txBox="1"/>
      </xdr:nvSpPr>
      <xdr:spPr>
        <a:xfrm>
          <a:off x="22199600" y="1770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45720</xdr:rowOff>
    </xdr:from>
    <xdr:to>
      <xdr:col>116</xdr:col>
      <xdr:colOff>152400</xdr:colOff>
      <xdr:row>108</xdr:row>
      <xdr:rowOff>45720</xdr:rowOff>
    </xdr:to>
    <xdr:cxnSp macro="">
      <xdr:nvCxnSpPr>
        <xdr:cNvPr id="612" name="直線コネクタ 611"/>
        <xdr:cNvCxnSpPr/>
      </xdr:nvCxnSpPr>
      <xdr:spPr>
        <a:xfrm>
          <a:off x="22072600" y="17705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95266</xdr:rowOff>
    </xdr:from>
    <xdr:ext cx="469744" cy="259045"/>
    <xdr:sp macro="" textlink="">
      <xdr:nvSpPr>
        <xdr:cNvPr id="613" name="【公民館】&#10;一人当たり面積最大値テキスト"/>
        <xdr:cNvSpPr txBox="1"/>
      </xdr:nvSpPr>
      <xdr:spPr>
        <a:xfrm>
          <a:off x="22199600" y="1604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148589</xdr:rowOff>
    </xdr:from>
    <xdr:to>
      <xdr:col>116</xdr:col>
      <xdr:colOff>152400</xdr:colOff>
      <xdr:row>99</xdr:row>
      <xdr:rowOff>148589</xdr:rowOff>
    </xdr:to>
    <xdr:cxnSp macro="">
      <xdr:nvCxnSpPr>
        <xdr:cNvPr id="614" name="直線コネクタ 613"/>
        <xdr:cNvCxnSpPr/>
      </xdr:nvCxnSpPr>
      <xdr:spPr>
        <a:xfrm>
          <a:off x="22072600" y="1626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615" name="【公民館】&#10;一人当たり面積平均値テキスト"/>
        <xdr:cNvSpPr txBox="1"/>
      </xdr:nvSpPr>
      <xdr:spPr>
        <a:xfrm>
          <a:off x="22199600" y="17183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616" name="フローチャート: 判断 615"/>
        <xdr:cNvSpPr/>
      </xdr:nvSpPr>
      <xdr:spPr>
        <a:xfrm>
          <a:off x="22110700" y="1720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617" name="フローチャート: 判断 616"/>
        <xdr:cNvSpPr/>
      </xdr:nvSpPr>
      <xdr:spPr>
        <a:xfrm>
          <a:off x="21272500" y="17250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86361</xdr:rowOff>
    </xdr:from>
    <xdr:to>
      <xdr:col>107</xdr:col>
      <xdr:colOff>101600</xdr:colOff>
      <xdr:row>105</xdr:row>
      <xdr:rowOff>16511</xdr:rowOff>
    </xdr:to>
    <xdr:sp macro="" textlink="">
      <xdr:nvSpPr>
        <xdr:cNvPr id="618" name="フローチャート: 判断 617"/>
        <xdr:cNvSpPr/>
      </xdr:nvSpPr>
      <xdr:spPr>
        <a:xfrm>
          <a:off x="20383500" y="1705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9" name="テキスト ボックス 618"/>
        <xdr:cNvSpPr txBox="1"/>
      </xdr:nvSpPr>
      <xdr:spPr>
        <a:xfrm>
          <a:off x="219710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0" name="テキスト ボックス 619"/>
        <xdr:cNvSpPr txBox="1"/>
      </xdr:nvSpPr>
      <xdr:spPr>
        <a:xfrm>
          <a:off x="211328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1" name="テキスト ボックス 620"/>
        <xdr:cNvSpPr txBox="1"/>
      </xdr:nvSpPr>
      <xdr:spPr>
        <a:xfrm>
          <a:off x="202438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2" name="テキスト ボックス 621"/>
        <xdr:cNvSpPr txBox="1"/>
      </xdr:nvSpPr>
      <xdr:spPr>
        <a:xfrm>
          <a:off x="193548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3" name="テキスト ボックス 622"/>
        <xdr:cNvSpPr txBox="1"/>
      </xdr:nvSpPr>
      <xdr:spPr>
        <a:xfrm>
          <a:off x="184658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6350</xdr:rowOff>
    </xdr:from>
    <xdr:to>
      <xdr:col>112</xdr:col>
      <xdr:colOff>38100</xdr:colOff>
      <xdr:row>103</xdr:row>
      <xdr:rowOff>107950</xdr:rowOff>
    </xdr:to>
    <xdr:sp macro="" textlink="">
      <xdr:nvSpPr>
        <xdr:cNvPr id="624" name="楕円 623"/>
        <xdr:cNvSpPr/>
      </xdr:nvSpPr>
      <xdr:spPr>
        <a:xfrm>
          <a:off x="21272500" y="1680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26688</xdr:rowOff>
    </xdr:from>
    <xdr:ext cx="469744" cy="259045"/>
    <xdr:sp macro="" textlink="">
      <xdr:nvSpPr>
        <xdr:cNvPr id="625" name="n_1aveValue【公民館】&#10;一人当たり面積"/>
        <xdr:cNvSpPr txBox="1"/>
      </xdr:nvSpPr>
      <xdr:spPr>
        <a:xfrm>
          <a:off x="21075727" y="17343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33038</xdr:rowOff>
    </xdr:from>
    <xdr:ext cx="469744" cy="259045"/>
    <xdr:sp macro="" textlink="">
      <xdr:nvSpPr>
        <xdr:cNvPr id="626" name="n_2aveValue【公民館】&#10;一人当たり面積"/>
        <xdr:cNvSpPr txBox="1"/>
      </xdr:nvSpPr>
      <xdr:spPr>
        <a:xfrm>
          <a:off x="20199427" y="1683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124477</xdr:rowOff>
    </xdr:from>
    <xdr:ext cx="469744" cy="259045"/>
    <xdr:sp macro="" textlink="">
      <xdr:nvSpPr>
        <xdr:cNvPr id="627" name="n_1mainValue【公民館】&#10;一人当たり面積"/>
        <xdr:cNvSpPr txBox="1"/>
      </xdr:nvSpPr>
      <xdr:spPr>
        <a:xfrm>
          <a:off x="21075727" y="1658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8" name="正方形/長方形 627"/>
        <xdr:cNvSpPr/>
      </xdr:nvSpPr>
      <xdr:spPr>
        <a:xfrm>
          <a:off x="762000" y="1857375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9" name="正方形/長方形 628"/>
        <xdr:cNvSpPr/>
      </xdr:nvSpPr>
      <xdr:spPr>
        <a:xfrm>
          <a:off x="762000" y="1863725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0" name="テキスト ボックス 629"/>
        <xdr:cNvSpPr txBox="1"/>
      </xdr:nvSpPr>
      <xdr:spPr>
        <a:xfrm>
          <a:off x="838200" y="1889125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学校施設、公営住宅であり、低くなっている施設は、橋りょう・トンネル、港湾・漁港である。学校施設については、小学校が有形固定資産減価償却率</a:t>
          </a:r>
          <a:r>
            <a:rPr kumimoji="1" lang="en-US" altLang="ja-JP" sz="1300">
              <a:latin typeface="ＭＳ Ｐゴシック" panose="020B0600070205080204" pitchFamily="50" charset="-128"/>
              <a:ea typeface="ＭＳ Ｐゴシック" panose="020B0600070205080204" pitchFamily="50" charset="-128"/>
            </a:rPr>
            <a:t>66.3</a:t>
          </a:r>
          <a:r>
            <a:rPr kumimoji="1" lang="ja-JP" altLang="en-US" sz="1300">
              <a:latin typeface="ＭＳ Ｐゴシック" panose="020B0600070205080204" pitchFamily="50" charset="-128"/>
              <a:ea typeface="ＭＳ Ｐゴシック" panose="020B0600070205080204" pitchFamily="50" charset="-128"/>
            </a:rPr>
            <a:t>％、中学校が</a:t>
          </a:r>
          <a:r>
            <a:rPr kumimoji="1" lang="en-US" altLang="ja-JP" sz="1300">
              <a:latin typeface="ＭＳ Ｐゴシック" panose="020B0600070205080204" pitchFamily="50" charset="-128"/>
              <a:ea typeface="ＭＳ Ｐゴシック" panose="020B0600070205080204" pitchFamily="50" charset="-128"/>
            </a:rPr>
            <a:t>67.3</a:t>
          </a:r>
          <a:r>
            <a:rPr kumimoji="1" lang="ja-JP" altLang="en-US" sz="1300">
              <a:latin typeface="ＭＳ Ｐゴシック" panose="020B0600070205080204" pitchFamily="50" charset="-128"/>
              <a:ea typeface="ＭＳ Ｐゴシック" panose="020B0600070205080204" pitchFamily="50" charset="-128"/>
            </a:rPr>
            <a:t>％となっており、類似団体平均と比べて高くなっている。今後は、教育環境の充実を目的として策定した「八戸市立小・中学校の適正配置に関する基本方針」に基づき、学校施設の老朽化等の状況を把握しながら、施設の集約化や適正配置を進めることとしている。公営住宅について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年に策定した「八戸市公営住宅等長寿命化計画」に基づき、施設の長寿命化等につながるよう適切な維持管理に努めつつ、建替えや統廃合、用途廃止を進めることとしている。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15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青森県八戸市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50900"/>
          <a:ext cx="10096500" cy="16827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882650"/>
          <a:ext cx="13970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882650"/>
          <a:ext cx="13335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232,361
231,317
305.56
104,350,774
101,281,220
1,785,525
52,205,541
109,641,596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882650"/>
          <a:ext cx="15240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01700"/>
          <a:ext cx="2032000" cy="892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01700"/>
          <a:ext cx="1270000" cy="892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14400"/>
          <a:ext cx="635000" cy="882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628775"/>
          <a:ext cx="203200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628775"/>
          <a:ext cx="342900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50900"/>
          <a:ext cx="1524000" cy="120332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14400"/>
          <a:ext cx="13335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162050"/>
          <a:ext cx="13335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473200"/>
          <a:ext cx="146050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99377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5250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0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457325"/>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4573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676400"/>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80975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6511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29495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2480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3971925"/>
          <a:ext cx="47244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594225"/>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47879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594225"/>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47879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594225"/>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47879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048250"/>
          <a:ext cx="47244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2104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68484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6715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4865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353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134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001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57721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639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41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2775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048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4915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048250"/>
          <a:ext cx="47244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121920</xdr:rowOff>
    </xdr:from>
    <xdr:to>
      <xdr:col>24</xdr:col>
      <xdr:colOff>62865</xdr:colOff>
      <xdr:row>41</xdr:row>
      <xdr:rowOff>100965</xdr:rowOff>
    </xdr:to>
    <xdr:cxnSp macro="">
      <xdr:nvCxnSpPr>
        <xdr:cNvPr id="55" name="直線コネクタ 54"/>
        <xdr:cNvCxnSpPr/>
      </xdr:nvCxnSpPr>
      <xdr:spPr>
        <a:xfrm flipV="1">
          <a:off x="4634865" y="5313045"/>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104792</xdr:rowOff>
    </xdr:from>
    <xdr:ext cx="340478" cy="259045"/>
    <xdr:sp macro="" textlink="">
      <xdr:nvSpPr>
        <xdr:cNvPr id="56" name="【図書館】&#10;有形固定資産減価償却率最小値テキスト"/>
        <xdr:cNvSpPr txBox="1"/>
      </xdr:nvSpPr>
      <xdr:spPr>
        <a:xfrm>
          <a:off x="4673600" y="67532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100965</xdr:rowOff>
    </xdr:from>
    <xdr:to>
      <xdr:col>24</xdr:col>
      <xdr:colOff>152400</xdr:colOff>
      <xdr:row>41</xdr:row>
      <xdr:rowOff>100965</xdr:rowOff>
    </xdr:to>
    <xdr:cxnSp macro="">
      <xdr:nvCxnSpPr>
        <xdr:cNvPr id="57" name="直線コネクタ 56"/>
        <xdr:cNvCxnSpPr/>
      </xdr:nvCxnSpPr>
      <xdr:spPr>
        <a:xfrm>
          <a:off x="4546600" y="6749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68597</xdr:rowOff>
    </xdr:from>
    <xdr:ext cx="405111" cy="259045"/>
    <xdr:sp macro="" textlink="">
      <xdr:nvSpPr>
        <xdr:cNvPr id="58" name="【図書館】&#10;有形固定資産減価償却率最大値テキスト"/>
        <xdr:cNvSpPr txBox="1"/>
      </xdr:nvSpPr>
      <xdr:spPr>
        <a:xfrm>
          <a:off x="4673600" y="5097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121920</xdr:rowOff>
    </xdr:from>
    <xdr:to>
      <xdr:col>24</xdr:col>
      <xdr:colOff>152400</xdr:colOff>
      <xdr:row>32</xdr:row>
      <xdr:rowOff>121920</xdr:rowOff>
    </xdr:to>
    <xdr:cxnSp macro="">
      <xdr:nvCxnSpPr>
        <xdr:cNvPr id="59" name="直線コネクタ 58"/>
        <xdr:cNvCxnSpPr/>
      </xdr:nvCxnSpPr>
      <xdr:spPr>
        <a:xfrm>
          <a:off x="4546600" y="531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30497</xdr:rowOff>
    </xdr:from>
    <xdr:ext cx="405111" cy="259045"/>
    <xdr:sp macro="" textlink="">
      <xdr:nvSpPr>
        <xdr:cNvPr id="60" name="【図書館】&#10;有形固定資産減価償却率平均値テキスト"/>
        <xdr:cNvSpPr txBox="1"/>
      </xdr:nvSpPr>
      <xdr:spPr>
        <a:xfrm>
          <a:off x="4673600" y="6031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1" name="フローチャート: 判断 60"/>
        <xdr:cNvSpPr/>
      </xdr:nvSpPr>
      <xdr:spPr>
        <a:xfrm>
          <a:off x="4584700" y="60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25400</xdr:rowOff>
    </xdr:from>
    <xdr:to>
      <xdr:col>20</xdr:col>
      <xdr:colOff>38100</xdr:colOff>
      <xdr:row>37</xdr:row>
      <xdr:rowOff>127000</xdr:rowOff>
    </xdr:to>
    <xdr:sp macro="" textlink="">
      <xdr:nvSpPr>
        <xdr:cNvPr id="62" name="フローチャート: 判断 61"/>
        <xdr:cNvSpPr/>
      </xdr:nvSpPr>
      <xdr:spPr>
        <a:xfrm>
          <a:off x="3746500" y="602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118127</xdr:rowOff>
    </xdr:from>
    <xdr:ext cx="405111" cy="259045"/>
    <xdr:sp macro="" textlink="">
      <xdr:nvSpPr>
        <xdr:cNvPr id="63" name="n_1aveValue【図書館】&#10;有形固定資産減価償却率"/>
        <xdr:cNvSpPr txBox="1"/>
      </xdr:nvSpPr>
      <xdr:spPr>
        <a:xfrm>
          <a:off x="3582044" y="611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23495</xdr:rowOff>
    </xdr:from>
    <xdr:to>
      <xdr:col>15</xdr:col>
      <xdr:colOff>101600</xdr:colOff>
      <xdr:row>37</xdr:row>
      <xdr:rowOff>125095</xdr:rowOff>
    </xdr:to>
    <xdr:sp macro="" textlink="">
      <xdr:nvSpPr>
        <xdr:cNvPr id="64" name="フローチャート: 判断 63"/>
        <xdr:cNvSpPr/>
      </xdr:nvSpPr>
      <xdr:spPr>
        <a:xfrm>
          <a:off x="2857500" y="602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35</xdr:row>
      <xdr:rowOff>141622</xdr:rowOff>
    </xdr:from>
    <xdr:ext cx="405111" cy="259045"/>
    <xdr:sp macro="" textlink="">
      <xdr:nvSpPr>
        <xdr:cNvPr id="65" name="n_2aveValue【図書館】&#10;有形固定資産減価償却率"/>
        <xdr:cNvSpPr txBox="1"/>
      </xdr:nvSpPr>
      <xdr:spPr>
        <a:xfrm>
          <a:off x="2705744" y="581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135890</xdr:rowOff>
    </xdr:from>
    <xdr:to>
      <xdr:col>20</xdr:col>
      <xdr:colOff>38100</xdr:colOff>
      <xdr:row>37</xdr:row>
      <xdr:rowOff>66040</xdr:rowOff>
    </xdr:to>
    <xdr:sp macro="" textlink="">
      <xdr:nvSpPr>
        <xdr:cNvPr id="71" name="楕円 70"/>
        <xdr:cNvSpPr/>
      </xdr:nvSpPr>
      <xdr:spPr>
        <a:xfrm>
          <a:off x="3746500" y="597471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82567</xdr:rowOff>
    </xdr:from>
    <xdr:ext cx="405111" cy="259045"/>
    <xdr:sp macro="" textlink="">
      <xdr:nvSpPr>
        <xdr:cNvPr id="72" name="n_1mainValue【図書館】&#10;有形固定資産減価償却率"/>
        <xdr:cNvSpPr txBox="1"/>
      </xdr:nvSpPr>
      <xdr:spPr>
        <a:xfrm>
          <a:off x="3582044" y="575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3" name="正方形/長方形 72"/>
        <xdr:cNvSpPr/>
      </xdr:nvSpPr>
      <xdr:spPr>
        <a:xfrm>
          <a:off x="6604000" y="3971925"/>
          <a:ext cx="47244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4" name="正方形/長方形 73"/>
        <xdr:cNvSpPr/>
      </xdr:nvSpPr>
      <xdr:spPr>
        <a:xfrm>
          <a:off x="6731000" y="4594225"/>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5" name="正方形/長方形 74"/>
        <xdr:cNvSpPr/>
      </xdr:nvSpPr>
      <xdr:spPr>
        <a:xfrm>
          <a:off x="6731000" y="47879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6" name="正方形/長方形 75"/>
        <xdr:cNvSpPr/>
      </xdr:nvSpPr>
      <xdr:spPr>
        <a:xfrm>
          <a:off x="7747000" y="4594225"/>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7" name="正方形/長方形 76"/>
        <xdr:cNvSpPr/>
      </xdr:nvSpPr>
      <xdr:spPr>
        <a:xfrm>
          <a:off x="7747000" y="47879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8" name="正方形/長方形 77"/>
        <xdr:cNvSpPr/>
      </xdr:nvSpPr>
      <xdr:spPr>
        <a:xfrm>
          <a:off x="8890000" y="4594225"/>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9" name="正方形/長方形 78"/>
        <xdr:cNvSpPr/>
      </xdr:nvSpPr>
      <xdr:spPr>
        <a:xfrm>
          <a:off x="8890000" y="47879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xdr:cNvSpPr/>
      </xdr:nvSpPr>
      <xdr:spPr>
        <a:xfrm>
          <a:off x="6604000" y="5048250"/>
          <a:ext cx="47244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1" name="テキスト ボックス 80"/>
        <xdr:cNvSpPr txBox="1"/>
      </xdr:nvSpPr>
      <xdr:spPr>
        <a:xfrm>
          <a:off x="6565900"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xdr:cNvCxnSpPr/>
      </xdr:nvCxnSpPr>
      <xdr:spPr>
        <a:xfrm>
          <a:off x="6604000" y="72104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3" name="直線コネクタ 82"/>
        <xdr:cNvCxnSpPr/>
      </xdr:nvCxnSpPr>
      <xdr:spPr>
        <a:xfrm>
          <a:off x="6604000" y="690290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4" name="テキスト ボックス 83"/>
        <xdr:cNvSpPr txBox="1"/>
      </xdr:nvSpPr>
      <xdr:spPr>
        <a:xfrm>
          <a:off x="6136821" y="6770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5" name="直線コネクタ 84"/>
        <xdr:cNvCxnSpPr/>
      </xdr:nvCxnSpPr>
      <xdr:spPr>
        <a:xfrm>
          <a:off x="6604000" y="659538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6" name="テキスト ボックス 85"/>
        <xdr:cNvSpPr txBox="1"/>
      </xdr:nvSpPr>
      <xdr:spPr>
        <a:xfrm>
          <a:off x="6136821" y="64626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7" name="直線コネクタ 86"/>
        <xdr:cNvCxnSpPr/>
      </xdr:nvCxnSpPr>
      <xdr:spPr>
        <a:xfrm>
          <a:off x="6604000" y="62878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88" name="テキスト ボックス 87"/>
        <xdr:cNvSpPr txBox="1"/>
      </xdr:nvSpPr>
      <xdr:spPr>
        <a:xfrm>
          <a:off x="6136821" y="61551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89" name="直線コネクタ 88"/>
        <xdr:cNvCxnSpPr/>
      </xdr:nvCxnSpPr>
      <xdr:spPr>
        <a:xfrm>
          <a:off x="6604000" y="598033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0" name="テキスト ボックス 89"/>
        <xdr:cNvSpPr txBox="1"/>
      </xdr:nvSpPr>
      <xdr:spPr>
        <a:xfrm>
          <a:off x="6136821" y="583811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1" name="直線コネクタ 90"/>
        <xdr:cNvCxnSpPr/>
      </xdr:nvCxnSpPr>
      <xdr:spPr>
        <a:xfrm>
          <a:off x="6604000" y="567281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2" name="テキスト ボックス 91"/>
        <xdr:cNvSpPr txBox="1"/>
      </xdr:nvSpPr>
      <xdr:spPr>
        <a:xfrm>
          <a:off x="6136821" y="55305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3" name="直線コネクタ 92"/>
        <xdr:cNvCxnSpPr/>
      </xdr:nvCxnSpPr>
      <xdr:spPr>
        <a:xfrm>
          <a:off x="6604000" y="53557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4" name="テキスト ボックス 93"/>
        <xdr:cNvSpPr txBox="1"/>
      </xdr:nvSpPr>
      <xdr:spPr>
        <a:xfrm>
          <a:off x="6136821" y="52230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048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6136821" y="4915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xdr:cNvSpPr/>
      </xdr:nvSpPr>
      <xdr:spPr>
        <a:xfrm>
          <a:off x="6604000" y="5048250"/>
          <a:ext cx="47244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141514</xdr:rowOff>
    </xdr:from>
    <xdr:to>
      <xdr:col>54</xdr:col>
      <xdr:colOff>189865</xdr:colOff>
      <xdr:row>41</xdr:row>
      <xdr:rowOff>68035</xdr:rowOff>
    </xdr:to>
    <xdr:cxnSp macro="">
      <xdr:nvCxnSpPr>
        <xdr:cNvPr id="98" name="直線コネクタ 97"/>
        <xdr:cNvCxnSpPr/>
      </xdr:nvCxnSpPr>
      <xdr:spPr>
        <a:xfrm flipV="1">
          <a:off x="10476865" y="5332639"/>
          <a:ext cx="0" cy="138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71862</xdr:rowOff>
    </xdr:from>
    <xdr:ext cx="469744" cy="259045"/>
    <xdr:sp macro="" textlink="">
      <xdr:nvSpPr>
        <xdr:cNvPr id="99" name="【図書館】&#10;一人当たり面積最小値テキスト"/>
        <xdr:cNvSpPr txBox="1"/>
      </xdr:nvSpPr>
      <xdr:spPr>
        <a:xfrm>
          <a:off x="10515600" y="6720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68035</xdr:rowOff>
    </xdr:from>
    <xdr:to>
      <xdr:col>55</xdr:col>
      <xdr:colOff>88900</xdr:colOff>
      <xdr:row>41</xdr:row>
      <xdr:rowOff>68035</xdr:rowOff>
    </xdr:to>
    <xdr:cxnSp macro="">
      <xdr:nvCxnSpPr>
        <xdr:cNvPr id="100" name="直線コネクタ 99"/>
        <xdr:cNvCxnSpPr/>
      </xdr:nvCxnSpPr>
      <xdr:spPr>
        <a:xfrm>
          <a:off x="10388600" y="671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88191</xdr:rowOff>
    </xdr:from>
    <xdr:ext cx="469744" cy="259045"/>
    <xdr:sp macro="" textlink="">
      <xdr:nvSpPr>
        <xdr:cNvPr id="101" name="【図書館】&#10;一人当たり面積最大値テキスト"/>
        <xdr:cNvSpPr txBox="1"/>
      </xdr:nvSpPr>
      <xdr:spPr>
        <a:xfrm>
          <a:off x="10515600" y="5117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141514</xdr:rowOff>
    </xdr:from>
    <xdr:to>
      <xdr:col>55</xdr:col>
      <xdr:colOff>88900</xdr:colOff>
      <xdr:row>32</xdr:row>
      <xdr:rowOff>141514</xdr:rowOff>
    </xdr:to>
    <xdr:cxnSp macro="">
      <xdr:nvCxnSpPr>
        <xdr:cNvPr id="102" name="直線コネクタ 101"/>
        <xdr:cNvCxnSpPr/>
      </xdr:nvCxnSpPr>
      <xdr:spPr>
        <a:xfrm>
          <a:off x="10388600" y="533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60977</xdr:rowOff>
    </xdr:from>
    <xdr:ext cx="469744" cy="259045"/>
    <xdr:sp macro="" textlink="">
      <xdr:nvSpPr>
        <xdr:cNvPr id="103" name="【図書館】&#10;一人当たり面積平均値テキスト"/>
        <xdr:cNvSpPr txBox="1"/>
      </xdr:nvSpPr>
      <xdr:spPr>
        <a:xfrm>
          <a:off x="10515600" y="6061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04" name="フローチャート: 判断 103"/>
        <xdr:cNvSpPr/>
      </xdr:nvSpPr>
      <xdr:spPr>
        <a:xfrm>
          <a:off x="10426700" y="608330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115207</xdr:rowOff>
    </xdr:from>
    <xdr:to>
      <xdr:col>50</xdr:col>
      <xdr:colOff>165100</xdr:colOff>
      <xdr:row>38</xdr:row>
      <xdr:rowOff>45357</xdr:rowOff>
    </xdr:to>
    <xdr:sp macro="" textlink="">
      <xdr:nvSpPr>
        <xdr:cNvPr id="105" name="フローチャート: 判断 104"/>
        <xdr:cNvSpPr/>
      </xdr:nvSpPr>
      <xdr:spPr>
        <a:xfrm>
          <a:off x="9588500" y="6115957"/>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36484</xdr:rowOff>
    </xdr:from>
    <xdr:ext cx="469744" cy="259045"/>
    <xdr:sp macro="" textlink="">
      <xdr:nvSpPr>
        <xdr:cNvPr id="106" name="n_1aveValue【図書館】&#10;一人当たり面積"/>
        <xdr:cNvSpPr txBox="1"/>
      </xdr:nvSpPr>
      <xdr:spPr>
        <a:xfrm>
          <a:off x="9391727" y="619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82550</xdr:rowOff>
    </xdr:from>
    <xdr:to>
      <xdr:col>46</xdr:col>
      <xdr:colOff>38100</xdr:colOff>
      <xdr:row>38</xdr:row>
      <xdr:rowOff>12700</xdr:rowOff>
    </xdr:to>
    <xdr:sp macro="" textlink="">
      <xdr:nvSpPr>
        <xdr:cNvPr id="107" name="フローチャート: 判断 106"/>
        <xdr:cNvSpPr/>
      </xdr:nvSpPr>
      <xdr:spPr>
        <a:xfrm>
          <a:off x="8699500" y="608330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29227</xdr:rowOff>
    </xdr:from>
    <xdr:ext cx="469744" cy="259045"/>
    <xdr:sp macro="" textlink="">
      <xdr:nvSpPr>
        <xdr:cNvPr id="108" name="n_2aveValue【図書館】&#10;一人当たり面積"/>
        <xdr:cNvSpPr txBox="1"/>
      </xdr:nvSpPr>
      <xdr:spPr>
        <a:xfrm>
          <a:off x="8515427" y="586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115207</xdr:rowOff>
    </xdr:from>
    <xdr:to>
      <xdr:col>50</xdr:col>
      <xdr:colOff>165100</xdr:colOff>
      <xdr:row>38</xdr:row>
      <xdr:rowOff>45357</xdr:rowOff>
    </xdr:to>
    <xdr:sp macro="" textlink="">
      <xdr:nvSpPr>
        <xdr:cNvPr id="114" name="楕円 113"/>
        <xdr:cNvSpPr/>
      </xdr:nvSpPr>
      <xdr:spPr>
        <a:xfrm>
          <a:off x="9588500" y="6115957"/>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61884</xdr:rowOff>
    </xdr:from>
    <xdr:ext cx="469744" cy="259045"/>
    <xdr:sp macro="" textlink="">
      <xdr:nvSpPr>
        <xdr:cNvPr id="115" name="n_1mainValue【図書館】&#10;一人当たり面積"/>
        <xdr:cNvSpPr txBox="1"/>
      </xdr:nvSpPr>
      <xdr:spPr>
        <a:xfrm>
          <a:off x="9391727" y="590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6" name="正方形/長方形 115"/>
        <xdr:cNvSpPr/>
      </xdr:nvSpPr>
      <xdr:spPr>
        <a:xfrm>
          <a:off x="762000" y="7572375"/>
          <a:ext cx="47244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7" name="正方形/長方形 116"/>
        <xdr:cNvSpPr/>
      </xdr:nvSpPr>
      <xdr:spPr>
        <a:xfrm>
          <a:off x="889000" y="81946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8" name="正方形/長方形 117"/>
        <xdr:cNvSpPr/>
      </xdr:nvSpPr>
      <xdr:spPr>
        <a:xfrm>
          <a:off x="889000" y="838835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9" name="正方形/長方形 118"/>
        <xdr:cNvSpPr/>
      </xdr:nvSpPr>
      <xdr:spPr>
        <a:xfrm>
          <a:off x="1905000" y="81946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0" name="正方形/長方形 119"/>
        <xdr:cNvSpPr/>
      </xdr:nvSpPr>
      <xdr:spPr>
        <a:xfrm>
          <a:off x="1905000" y="838835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1" name="正方形/長方形 120"/>
        <xdr:cNvSpPr/>
      </xdr:nvSpPr>
      <xdr:spPr>
        <a:xfrm>
          <a:off x="3048000" y="81946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2" name="正方形/長方形 121"/>
        <xdr:cNvSpPr/>
      </xdr:nvSpPr>
      <xdr:spPr>
        <a:xfrm>
          <a:off x="3048000" y="838835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3" name="正方形/長方形 122"/>
        <xdr:cNvSpPr/>
      </xdr:nvSpPr>
      <xdr:spPr>
        <a:xfrm>
          <a:off x="762000" y="8648700"/>
          <a:ext cx="47244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4" name="テキスト ボックス 123"/>
        <xdr:cNvSpPr txBox="1"/>
      </xdr:nvSpPr>
      <xdr:spPr>
        <a:xfrm>
          <a:off x="723900"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5" name="直線コネクタ 124"/>
        <xdr:cNvCxnSpPr/>
      </xdr:nvCxnSpPr>
      <xdr:spPr>
        <a:xfrm>
          <a:off x="762000" y="108108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6" name="テキスト ボックス 125"/>
        <xdr:cNvSpPr txBox="1"/>
      </xdr:nvSpPr>
      <xdr:spPr>
        <a:xfrm>
          <a:off x="423061" y="106781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27" name="直線コネクタ 126"/>
        <xdr:cNvCxnSpPr/>
      </xdr:nvCxnSpPr>
      <xdr:spPr>
        <a:xfrm>
          <a:off x="762000" y="103727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28" name="テキスト ボックス 127"/>
        <xdr:cNvSpPr txBox="1"/>
      </xdr:nvSpPr>
      <xdr:spPr>
        <a:xfrm>
          <a:off x="358941" y="10240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29" name="直線コネクタ 128"/>
        <xdr:cNvCxnSpPr/>
      </xdr:nvCxnSpPr>
      <xdr:spPr>
        <a:xfrm>
          <a:off x="762000" y="9944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0" name="テキスト ボックス 129"/>
        <xdr:cNvSpPr txBox="1"/>
      </xdr:nvSpPr>
      <xdr:spPr>
        <a:xfrm>
          <a:off x="358941" y="9811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1" name="直線コネクタ 130"/>
        <xdr:cNvCxnSpPr/>
      </xdr:nvCxnSpPr>
      <xdr:spPr>
        <a:xfrm>
          <a:off x="762000" y="95154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2" name="テキスト ボックス 13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3" name="直線コネクタ 132"/>
        <xdr:cNvCxnSpPr/>
      </xdr:nvCxnSpPr>
      <xdr:spPr>
        <a:xfrm>
          <a:off x="762000" y="90773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4" name="テキスト ボックス 133"/>
        <xdr:cNvSpPr txBox="1"/>
      </xdr:nvSpPr>
      <xdr:spPr>
        <a:xfrm>
          <a:off x="358941" y="8944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5" name="直線コネクタ 134"/>
        <xdr:cNvCxnSpPr/>
      </xdr:nvCxnSpPr>
      <xdr:spPr>
        <a:xfrm>
          <a:off x="762000" y="86487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6" name="テキスト ボックス 135"/>
        <xdr:cNvSpPr txBox="1"/>
      </xdr:nvSpPr>
      <xdr:spPr>
        <a:xfrm>
          <a:off x="294821" y="8516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7" name="【体育館・プール】&#10;有形固定資産減価償却率グラフ枠"/>
        <xdr:cNvSpPr/>
      </xdr:nvSpPr>
      <xdr:spPr>
        <a:xfrm>
          <a:off x="762000" y="8648700"/>
          <a:ext cx="47244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155448</xdr:rowOff>
    </xdr:from>
    <xdr:to>
      <xdr:col>24</xdr:col>
      <xdr:colOff>62865</xdr:colOff>
      <xdr:row>63</xdr:row>
      <xdr:rowOff>144018</xdr:rowOff>
    </xdr:to>
    <xdr:cxnSp macro="">
      <xdr:nvCxnSpPr>
        <xdr:cNvPr id="138" name="直線コネクタ 137"/>
        <xdr:cNvCxnSpPr/>
      </xdr:nvCxnSpPr>
      <xdr:spPr>
        <a:xfrm flipV="1">
          <a:off x="4634865" y="9232773"/>
          <a:ext cx="0" cy="1122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147845</xdr:rowOff>
    </xdr:from>
    <xdr:ext cx="405111" cy="259045"/>
    <xdr:sp macro="" textlink="">
      <xdr:nvSpPr>
        <xdr:cNvPr id="139" name="【体育館・プール】&#10;有形固定資産減価償却率最小値テキスト"/>
        <xdr:cNvSpPr txBox="1"/>
      </xdr:nvSpPr>
      <xdr:spPr>
        <a:xfrm>
          <a:off x="4673600" y="10358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144018</xdr:rowOff>
    </xdr:from>
    <xdr:to>
      <xdr:col>24</xdr:col>
      <xdr:colOff>152400</xdr:colOff>
      <xdr:row>63</xdr:row>
      <xdr:rowOff>144018</xdr:rowOff>
    </xdr:to>
    <xdr:cxnSp macro="">
      <xdr:nvCxnSpPr>
        <xdr:cNvPr id="140" name="直線コネクタ 139"/>
        <xdr:cNvCxnSpPr/>
      </xdr:nvCxnSpPr>
      <xdr:spPr>
        <a:xfrm>
          <a:off x="4546600" y="1035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102125</xdr:rowOff>
    </xdr:from>
    <xdr:ext cx="405111" cy="259045"/>
    <xdr:sp macro="" textlink="">
      <xdr:nvSpPr>
        <xdr:cNvPr id="141" name="【体育館・プール】&#10;有形固定資産減価償却率最大値テキスト"/>
        <xdr:cNvSpPr txBox="1"/>
      </xdr:nvSpPr>
      <xdr:spPr>
        <a:xfrm>
          <a:off x="4673600" y="9017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155448</xdr:rowOff>
    </xdr:from>
    <xdr:to>
      <xdr:col>24</xdr:col>
      <xdr:colOff>152400</xdr:colOff>
      <xdr:row>56</xdr:row>
      <xdr:rowOff>155448</xdr:rowOff>
    </xdr:to>
    <xdr:cxnSp macro="">
      <xdr:nvCxnSpPr>
        <xdr:cNvPr id="142" name="直線コネクタ 141"/>
        <xdr:cNvCxnSpPr/>
      </xdr:nvCxnSpPr>
      <xdr:spPr>
        <a:xfrm>
          <a:off x="4546600" y="9232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149369</xdr:rowOff>
    </xdr:from>
    <xdr:ext cx="405111" cy="259045"/>
    <xdr:sp macro="" textlink="">
      <xdr:nvSpPr>
        <xdr:cNvPr id="143" name="【体育館・プール】&#10;有形固定資産減価償却率平均値テキスト"/>
        <xdr:cNvSpPr txBox="1"/>
      </xdr:nvSpPr>
      <xdr:spPr>
        <a:xfrm>
          <a:off x="4673600" y="97124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170942</xdr:rowOff>
    </xdr:from>
    <xdr:to>
      <xdr:col>24</xdr:col>
      <xdr:colOff>114300</xdr:colOff>
      <xdr:row>60</xdr:row>
      <xdr:rowOff>101092</xdr:rowOff>
    </xdr:to>
    <xdr:sp macro="" textlink="">
      <xdr:nvSpPr>
        <xdr:cNvPr id="144" name="フローチャート: 判断 143"/>
        <xdr:cNvSpPr/>
      </xdr:nvSpPr>
      <xdr:spPr>
        <a:xfrm>
          <a:off x="4584700" y="972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118364</xdr:rowOff>
    </xdr:from>
    <xdr:to>
      <xdr:col>20</xdr:col>
      <xdr:colOff>38100</xdr:colOff>
      <xdr:row>60</xdr:row>
      <xdr:rowOff>48514</xdr:rowOff>
    </xdr:to>
    <xdr:sp macro="" textlink="">
      <xdr:nvSpPr>
        <xdr:cNvPr id="145" name="フローチャート: 判断 144"/>
        <xdr:cNvSpPr/>
      </xdr:nvSpPr>
      <xdr:spPr>
        <a:xfrm>
          <a:off x="3746500" y="9681464"/>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39641</xdr:rowOff>
    </xdr:from>
    <xdr:ext cx="405111" cy="259045"/>
    <xdr:sp macro="" textlink="">
      <xdr:nvSpPr>
        <xdr:cNvPr id="146" name="n_1aveValue【体育館・プール】&#10;有形固定資産減価償却率"/>
        <xdr:cNvSpPr txBox="1"/>
      </xdr:nvSpPr>
      <xdr:spPr>
        <a:xfrm>
          <a:off x="3582044" y="976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132080</xdr:rowOff>
    </xdr:from>
    <xdr:to>
      <xdr:col>15</xdr:col>
      <xdr:colOff>101600</xdr:colOff>
      <xdr:row>60</xdr:row>
      <xdr:rowOff>62230</xdr:rowOff>
    </xdr:to>
    <xdr:sp macro="" textlink="">
      <xdr:nvSpPr>
        <xdr:cNvPr id="147" name="フローチャート: 判断 146"/>
        <xdr:cNvSpPr/>
      </xdr:nvSpPr>
      <xdr:spPr>
        <a:xfrm>
          <a:off x="2857500" y="969518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78757</xdr:rowOff>
    </xdr:from>
    <xdr:ext cx="405111" cy="259045"/>
    <xdr:sp macro="" textlink="">
      <xdr:nvSpPr>
        <xdr:cNvPr id="148" name="n_2aveValue【体育館・プール】&#10;有形固定資産減価償却率"/>
        <xdr:cNvSpPr txBox="1"/>
      </xdr:nvSpPr>
      <xdr:spPr>
        <a:xfrm>
          <a:off x="2705744" y="947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86360</xdr:rowOff>
    </xdr:from>
    <xdr:to>
      <xdr:col>20</xdr:col>
      <xdr:colOff>38100</xdr:colOff>
      <xdr:row>58</xdr:row>
      <xdr:rowOff>16510</xdr:rowOff>
    </xdr:to>
    <xdr:sp macro="" textlink="">
      <xdr:nvSpPr>
        <xdr:cNvPr id="154" name="楕円 153"/>
        <xdr:cNvSpPr/>
      </xdr:nvSpPr>
      <xdr:spPr>
        <a:xfrm>
          <a:off x="3746500" y="932561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33037</xdr:rowOff>
    </xdr:from>
    <xdr:ext cx="405111" cy="259045"/>
    <xdr:sp macro="" textlink="">
      <xdr:nvSpPr>
        <xdr:cNvPr id="155" name="n_1mainValue【体育館・プール】&#10;有形固定資産減価償却率"/>
        <xdr:cNvSpPr txBox="1"/>
      </xdr:nvSpPr>
      <xdr:spPr>
        <a:xfrm>
          <a:off x="3582044" y="911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xdr:cNvSpPr/>
      </xdr:nvSpPr>
      <xdr:spPr>
        <a:xfrm>
          <a:off x="6604000" y="7572375"/>
          <a:ext cx="47244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xdr:cNvSpPr/>
      </xdr:nvSpPr>
      <xdr:spPr>
        <a:xfrm>
          <a:off x="6731000" y="81946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xdr:cNvSpPr/>
      </xdr:nvSpPr>
      <xdr:spPr>
        <a:xfrm>
          <a:off x="6731000" y="838835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xdr:cNvSpPr/>
      </xdr:nvSpPr>
      <xdr:spPr>
        <a:xfrm>
          <a:off x="7747000" y="81946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xdr:cNvSpPr/>
      </xdr:nvSpPr>
      <xdr:spPr>
        <a:xfrm>
          <a:off x="7747000" y="838835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xdr:cNvSpPr/>
      </xdr:nvSpPr>
      <xdr:spPr>
        <a:xfrm>
          <a:off x="8890000" y="81946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xdr:cNvSpPr/>
      </xdr:nvSpPr>
      <xdr:spPr>
        <a:xfrm>
          <a:off x="8890000" y="838835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6604000" y="8648700"/>
          <a:ext cx="47244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xdr:cNvSpPr txBox="1"/>
      </xdr:nvSpPr>
      <xdr:spPr>
        <a:xfrm>
          <a:off x="6565900"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xdr:cNvCxnSpPr/>
      </xdr:nvCxnSpPr>
      <xdr:spPr>
        <a:xfrm>
          <a:off x="6604000" y="108108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6" name="直線コネクタ 165"/>
        <xdr:cNvCxnSpPr/>
      </xdr:nvCxnSpPr>
      <xdr:spPr>
        <a:xfrm>
          <a:off x="6604000" y="103727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67" name="テキスト ボックス 166"/>
        <xdr:cNvSpPr txBox="1"/>
      </xdr:nvSpPr>
      <xdr:spPr>
        <a:xfrm>
          <a:off x="6136821" y="10240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68" name="直線コネクタ 167"/>
        <xdr:cNvCxnSpPr/>
      </xdr:nvCxnSpPr>
      <xdr:spPr>
        <a:xfrm>
          <a:off x="6604000" y="9944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69" name="テキスト ボックス 168"/>
        <xdr:cNvSpPr txBox="1"/>
      </xdr:nvSpPr>
      <xdr:spPr>
        <a:xfrm>
          <a:off x="6136821" y="9811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0" name="直線コネクタ 169"/>
        <xdr:cNvCxnSpPr/>
      </xdr:nvCxnSpPr>
      <xdr:spPr>
        <a:xfrm>
          <a:off x="6604000" y="95154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71" name="テキスト ボックス 17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2" name="直線コネクタ 171"/>
        <xdr:cNvCxnSpPr/>
      </xdr:nvCxnSpPr>
      <xdr:spPr>
        <a:xfrm>
          <a:off x="6604000" y="90773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73" name="テキスト ボックス 172"/>
        <xdr:cNvSpPr txBox="1"/>
      </xdr:nvSpPr>
      <xdr:spPr>
        <a:xfrm>
          <a:off x="6136821" y="8944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4" name="直線コネクタ 173"/>
        <xdr:cNvCxnSpPr/>
      </xdr:nvCxnSpPr>
      <xdr:spPr>
        <a:xfrm>
          <a:off x="6604000" y="86487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5" name="テキスト ボックス 174"/>
        <xdr:cNvSpPr txBox="1"/>
      </xdr:nvSpPr>
      <xdr:spPr>
        <a:xfrm>
          <a:off x="6136821" y="8516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6" name="【体育館・プール】&#10;一人当たり面積グラフ枠"/>
        <xdr:cNvSpPr/>
      </xdr:nvSpPr>
      <xdr:spPr>
        <a:xfrm>
          <a:off x="6604000" y="8648700"/>
          <a:ext cx="47244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164592</xdr:rowOff>
    </xdr:from>
    <xdr:to>
      <xdr:col>54</xdr:col>
      <xdr:colOff>189865</xdr:colOff>
      <xdr:row>63</xdr:row>
      <xdr:rowOff>84582</xdr:rowOff>
    </xdr:to>
    <xdr:cxnSp macro="">
      <xdr:nvCxnSpPr>
        <xdr:cNvPr id="177" name="直線コネクタ 176"/>
        <xdr:cNvCxnSpPr/>
      </xdr:nvCxnSpPr>
      <xdr:spPr>
        <a:xfrm flipV="1">
          <a:off x="10476865" y="9241917"/>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78" name="【体育館・プール】&#10;一人当たり面積最小値テキスト"/>
        <xdr:cNvSpPr txBox="1"/>
      </xdr:nvSpPr>
      <xdr:spPr>
        <a:xfrm>
          <a:off x="10515600" y="1029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179" name="直線コネクタ 178"/>
        <xdr:cNvCxnSpPr/>
      </xdr:nvCxnSpPr>
      <xdr:spPr>
        <a:xfrm>
          <a:off x="10388600" y="1029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111269</xdr:rowOff>
    </xdr:from>
    <xdr:ext cx="469744" cy="259045"/>
    <xdr:sp macro="" textlink="">
      <xdr:nvSpPr>
        <xdr:cNvPr id="180" name="【体育館・プール】&#10;一人当たり面積最大値テキスト"/>
        <xdr:cNvSpPr txBox="1"/>
      </xdr:nvSpPr>
      <xdr:spPr>
        <a:xfrm>
          <a:off x="10515600" y="902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164592</xdr:rowOff>
    </xdr:from>
    <xdr:to>
      <xdr:col>55</xdr:col>
      <xdr:colOff>88900</xdr:colOff>
      <xdr:row>56</xdr:row>
      <xdr:rowOff>164592</xdr:rowOff>
    </xdr:to>
    <xdr:cxnSp macro="">
      <xdr:nvCxnSpPr>
        <xdr:cNvPr id="181" name="直線コネクタ 180"/>
        <xdr:cNvCxnSpPr/>
      </xdr:nvCxnSpPr>
      <xdr:spPr>
        <a:xfrm>
          <a:off x="10388600" y="9241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165371</xdr:rowOff>
    </xdr:from>
    <xdr:ext cx="469744" cy="259045"/>
    <xdr:sp macro="" textlink="">
      <xdr:nvSpPr>
        <xdr:cNvPr id="182" name="【体育館・プール】&#10;一人当たり面積平均値テキスト"/>
        <xdr:cNvSpPr txBox="1"/>
      </xdr:nvSpPr>
      <xdr:spPr>
        <a:xfrm>
          <a:off x="10515600" y="9890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15494</xdr:rowOff>
    </xdr:from>
    <xdr:to>
      <xdr:col>55</xdr:col>
      <xdr:colOff>50800</xdr:colOff>
      <xdr:row>61</xdr:row>
      <xdr:rowOff>117094</xdr:rowOff>
    </xdr:to>
    <xdr:sp macro="" textlink="">
      <xdr:nvSpPr>
        <xdr:cNvPr id="183" name="フローチャート: 判断 182"/>
        <xdr:cNvSpPr/>
      </xdr:nvSpPr>
      <xdr:spPr>
        <a:xfrm>
          <a:off x="10426700" y="990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1778</xdr:rowOff>
    </xdr:from>
    <xdr:to>
      <xdr:col>50</xdr:col>
      <xdr:colOff>165100</xdr:colOff>
      <xdr:row>61</xdr:row>
      <xdr:rowOff>103378</xdr:rowOff>
    </xdr:to>
    <xdr:sp macro="" textlink="">
      <xdr:nvSpPr>
        <xdr:cNvPr id="184" name="フローチャート: 判断 183"/>
        <xdr:cNvSpPr/>
      </xdr:nvSpPr>
      <xdr:spPr>
        <a:xfrm>
          <a:off x="9588500" y="988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94505</xdr:rowOff>
    </xdr:from>
    <xdr:ext cx="469744" cy="259045"/>
    <xdr:sp macro="" textlink="">
      <xdr:nvSpPr>
        <xdr:cNvPr id="185" name="n_1aveValue【体育館・プール】&#10;一人当たり面積"/>
        <xdr:cNvSpPr txBox="1"/>
      </xdr:nvSpPr>
      <xdr:spPr>
        <a:xfrm>
          <a:off x="9391727" y="9981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40640</xdr:rowOff>
    </xdr:from>
    <xdr:to>
      <xdr:col>46</xdr:col>
      <xdr:colOff>38100</xdr:colOff>
      <xdr:row>60</xdr:row>
      <xdr:rowOff>142240</xdr:rowOff>
    </xdr:to>
    <xdr:sp macro="" textlink="">
      <xdr:nvSpPr>
        <xdr:cNvPr id="186" name="フローチャート: 判断 185"/>
        <xdr:cNvSpPr/>
      </xdr:nvSpPr>
      <xdr:spPr>
        <a:xfrm>
          <a:off x="8699500" y="976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58</xdr:row>
      <xdr:rowOff>158767</xdr:rowOff>
    </xdr:from>
    <xdr:ext cx="469744" cy="259045"/>
    <xdr:sp macro="" textlink="">
      <xdr:nvSpPr>
        <xdr:cNvPr id="187" name="n_2aveValue【体育館・プール】&#10;一人当たり面積"/>
        <xdr:cNvSpPr txBox="1"/>
      </xdr:nvSpPr>
      <xdr:spPr>
        <a:xfrm>
          <a:off x="8515427" y="955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88" name="テキスト ボックス 187"/>
        <xdr:cNvSpPr txBox="1"/>
      </xdr:nvSpPr>
      <xdr:spPr>
        <a:xfrm>
          <a:off x="102870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9" name="テキスト ボックス 188"/>
        <xdr:cNvSpPr txBox="1"/>
      </xdr:nvSpPr>
      <xdr:spPr>
        <a:xfrm>
          <a:off x="9448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0" name="テキスト ボックス 189"/>
        <xdr:cNvSpPr txBox="1"/>
      </xdr:nvSpPr>
      <xdr:spPr>
        <a:xfrm>
          <a:off x="8559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1" name="テキスト ボックス 190"/>
        <xdr:cNvSpPr txBox="1"/>
      </xdr:nvSpPr>
      <xdr:spPr>
        <a:xfrm>
          <a:off x="7670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2" name="テキスト ボックス 191"/>
        <xdr:cNvSpPr txBox="1"/>
      </xdr:nvSpPr>
      <xdr:spPr>
        <a:xfrm>
          <a:off x="6781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90932</xdr:rowOff>
    </xdr:from>
    <xdr:to>
      <xdr:col>50</xdr:col>
      <xdr:colOff>165100</xdr:colOff>
      <xdr:row>61</xdr:row>
      <xdr:rowOff>21082</xdr:rowOff>
    </xdr:to>
    <xdr:sp macro="" textlink="">
      <xdr:nvSpPr>
        <xdr:cNvPr id="193" name="楕円 192"/>
        <xdr:cNvSpPr/>
      </xdr:nvSpPr>
      <xdr:spPr>
        <a:xfrm>
          <a:off x="9588500" y="9815957"/>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37609</xdr:rowOff>
    </xdr:from>
    <xdr:ext cx="469744" cy="259045"/>
    <xdr:sp macro="" textlink="">
      <xdr:nvSpPr>
        <xdr:cNvPr id="194" name="n_1mainValue【体育館・プール】&#10;一人当たり面積"/>
        <xdr:cNvSpPr txBox="1"/>
      </xdr:nvSpPr>
      <xdr:spPr>
        <a:xfrm>
          <a:off x="9391727" y="960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5" name="正方形/長方形 194"/>
        <xdr:cNvSpPr/>
      </xdr:nvSpPr>
      <xdr:spPr>
        <a:xfrm>
          <a:off x="762000" y="11172825"/>
          <a:ext cx="47244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6" name="正方形/長方形 195"/>
        <xdr:cNvSpPr/>
      </xdr:nvSpPr>
      <xdr:spPr>
        <a:xfrm>
          <a:off x="889000" y="1179512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7" name="正方形/長方形 196"/>
        <xdr:cNvSpPr/>
      </xdr:nvSpPr>
      <xdr:spPr>
        <a:xfrm>
          <a:off x="889000" y="1198880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8" name="正方形/長方形 197"/>
        <xdr:cNvSpPr/>
      </xdr:nvSpPr>
      <xdr:spPr>
        <a:xfrm>
          <a:off x="1905000" y="1179512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9" name="正方形/長方形 198"/>
        <xdr:cNvSpPr/>
      </xdr:nvSpPr>
      <xdr:spPr>
        <a:xfrm>
          <a:off x="1905000" y="1198880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0" name="正方形/長方形 199"/>
        <xdr:cNvSpPr/>
      </xdr:nvSpPr>
      <xdr:spPr>
        <a:xfrm>
          <a:off x="3048000" y="1179512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1" name="正方形/長方形 200"/>
        <xdr:cNvSpPr/>
      </xdr:nvSpPr>
      <xdr:spPr>
        <a:xfrm>
          <a:off x="3048000" y="1198880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2" name="正方形/長方形 201"/>
        <xdr:cNvSpPr/>
      </xdr:nvSpPr>
      <xdr:spPr>
        <a:xfrm>
          <a:off x="762000" y="12249150"/>
          <a:ext cx="47244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3" name="テキスト ボックス 202"/>
        <xdr:cNvSpPr txBox="1"/>
      </xdr:nvSpPr>
      <xdr:spPr>
        <a:xfrm>
          <a:off x="723900"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4" name="直線コネクタ 203"/>
        <xdr:cNvCxnSpPr/>
      </xdr:nvCxnSpPr>
      <xdr:spPr>
        <a:xfrm>
          <a:off x="762000" y="144113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5" name="テキスト ボックス 204"/>
        <xdr:cNvSpPr txBox="1"/>
      </xdr:nvSpPr>
      <xdr:spPr>
        <a:xfrm>
          <a:off x="423061" y="142691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06" name="直線コネクタ 205"/>
        <xdr:cNvCxnSpPr/>
      </xdr:nvCxnSpPr>
      <xdr:spPr>
        <a:xfrm>
          <a:off x="762000" y="1397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07" name="テキスト ボックス 206"/>
        <xdr:cNvSpPr txBox="1"/>
      </xdr:nvSpPr>
      <xdr:spPr>
        <a:xfrm>
          <a:off x="358941" y="13840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08" name="直線コネクタ 207"/>
        <xdr:cNvCxnSpPr/>
      </xdr:nvCxnSpPr>
      <xdr:spPr>
        <a:xfrm>
          <a:off x="762000" y="135445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09" name="テキスト ボックス 208"/>
        <xdr:cNvSpPr txBox="1"/>
      </xdr:nvSpPr>
      <xdr:spPr>
        <a:xfrm>
          <a:off x="358941" y="13411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0" name="直線コネクタ 209"/>
        <xdr:cNvCxnSpPr/>
      </xdr:nvCxnSpPr>
      <xdr:spPr>
        <a:xfrm>
          <a:off x="762000" y="131159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1" name="テキスト ボックス 210"/>
        <xdr:cNvSpPr txBox="1"/>
      </xdr:nvSpPr>
      <xdr:spPr>
        <a:xfrm>
          <a:off x="358941" y="12973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2" name="直線コネクタ 211"/>
        <xdr:cNvCxnSpPr/>
      </xdr:nvCxnSpPr>
      <xdr:spPr>
        <a:xfrm>
          <a:off x="762000" y="12677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13" name="テキスト ボックス 212"/>
        <xdr:cNvSpPr txBox="1"/>
      </xdr:nvSpPr>
      <xdr:spPr>
        <a:xfrm>
          <a:off x="358941" y="1254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4" name="直線コネクタ 213"/>
        <xdr:cNvCxnSpPr/>
      </xdr:nvCxnSpPr>
      <xdr:spPr>
        <a:xfrm>
          <a:off x="762000" y="122491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5" name="テキスト ボックス 214"/>
        <xdr:cNvSpPr txBox="1"/>
      </xdr:nvSpPr>
      <xdr:spPr>
        <a:xfrm>
          <a:off x="294821" y="12116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6" name="【福祉施設】&#10;有形固定資産減価償却率グラフ枠"/>
        <xdr:cNvSpPr/>
      </xdr:nvSpPr>
      <xdr:spPr>
        <a:xfrm>
          <a:off x="762000" y="12249150"/>
          <a:ext cx="47244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76963</xdr:rowOff>
    </xdr:from>
    <xdr:to>
      <xdr:col>24</xdr:col>
      <xdr:colOff>62865</xdr:colOff>
      <xdr:row>84</xdr:row>
      <xdr:rowOff>56387</xdr:rowOff>
    </xdr:to>
    <xdr:cxnSp macro="">
      <xdr:nvCxnSpPr>
        <xdr:cNvPr id="217" name="直線コネクタ 216"/>
        <xdr:cNvCxnSpPr/>
      </xdr:nvCxnSpPr>
      <xdr:spPr>
        <a:xfrm flipV="1">
          <a:off x="4634865" y="12554713"/>
          <a:ext cx="0" cy="1112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60214</xdr:rowOff>
    </xdr:from>
    <xdr:ext cx="405111" cy="259045"/>
    <xdr:sp macro="" textlink="">
      <xdr:nvSpPr>
        <xdr:cNvPr id="218" name="【福祉施設】&#10;有形固定資産減価償却率最小値テキスト"/>
        <xdr:cNvSpPr txBox="1"/>
      </xdr:nvSpPr>
      <xdr:spPr>
        <a:xfrm>
          <a:off x="4673600" y="13671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56387</xdr:rowOff>
    </xdr:from>
    <xdr:to>
      <xdr:col>24</xdr:col>
      <xdr:colOff>152400</xdr:colOff>
      <xdr:row>84</xdr:row>
      <xdr:rowOff>56387</xdr:rowOff>
    </xdr:to>
    <xdr:cxnSp macro="">
      <xdr:nvCxnSpPr>
        <xdr:cNvPr id="219" name="直線コネクタ 218"/>
        <xdr:cNvCxnSpPr/>
      </xdr:nvCxnSpPr>
      <xdr:spPr>
        <a:xfrm>
          <a:off x="4546600" y="13667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23640</xdr:rowOff>
    </xdr:from>
    <xdr:ext cx="405111" cy="259045"/>
    <xdr:sp macro="" textlink="">
      <xdr:nvSpPr>
        <xdr:cNvPr id="220" name="【福祉施設】&#10;有形固定資産減価償却率最大値テキスト"/>
        <xdr:cNvSpPr txBox="1"/>
      </xdr:nvSpPr>
      <xdr:spPr>
        <a:xfrm>
          <a:off x="4673600" y="12339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76963</xdr:rowOff>
    </xdr:from>
    <xdr:to>
      <xdr:col>24</xdr:col>
      <xdr:colOff>152400</xdr:colOff>
      <xdr:row>77</xdr:row>
      <xdr:rowOff>76963</xdr:rowOff>
    </xdr:to>
    <xdr:cxnSp macro="">
      <xdr:nvCxnSpPr>
        <xdr:cNvPr id="221" name="直線コネクタ 220"/>
        <xdr:cNvCxnSpPr/>
      </xdr:nvCxnSpPr>
      <xdr:spPr>
        <a:xfrm>
          <a:off x="4546600" y="12554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100601</xdr:rowOff>
    </xdr:from>
    <xdr:ext cx="405111" cy="259045"/>
    <xdr:sp macro="" textlink="">
      <xdr:nvSpPr>
        <xdr:cNvPr id="222" name="【福祉施設】&#10;有形固定資産減価償却率平均値テキスト"/>
        <xdr:cNvSpPr txBox="1"/>
      </xdr:nvSpPr>
      <xdr:spPr>
        <a:xfrm>
          <a:off x="4673600" y="13226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122174</xdr:rowOff>
    </xdr:from>
    <xdr:to>
      <xdr:col>24</xdr:col>
      <xdr:colOff>114300</xdr:colOff>
      <xdr:row>82</xdr:row>
      <xdr:rowOff>52324</xdr:rowOff>
    </xdr:to>
    <xdr:sp macro="" textlink="">
      <xdr:nvSpPr>
        <xdr:cNvPr id="223" name="フローチャート: 判断 222"/>
        <xdr:cNvSpPr/>
      </xdr:nvSpPr>
      <xdr:spPr>
        <a:xfrm>
          <a:off x="4584700" y="13247624"/>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24" name="フローチャート: 判断 223"/>
        <xdr:cNvSpPr/>
      </xdr:nvSpPr>
      <xdr:spPr>
        <a:xfrm>
          <a:off x="3746500" y="13279628"/>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75455</xdr:rowOff>
    </xdr:from>
    <xdr:ext cx="405111" cy="259045"/>
    <xdr:sp macro="" textlink="">
      <xdr:nvSpPr>
        <xdr:cNvPr id="225" name="n_1aveValue【福祉施設】&#10;有形固定資産減価償却率"/>
        <xdr:cNvSpPr txBox="1"/>
      </xdr:nvSpPr>
      <xdr:spPr>
        <a:xfrm>
          <a:off x="3582044" y="13362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83313</xdr:rowOff>
    </xdr:from>
    <xdr:to>
      <xdr:col>15</xdr:col>
      <xdr:colOff>101600</xdr:colOff>
      <xdr:row>83</xdr:row>
      <xdr:rowOff>13463</xdr:rowOff>
    </xdr:to>
    <xdr:sp macro="" textlink="">
      <xdr:nvSpPr>
        <xdr:cNvPr id="226" name="フローチャート: 判断 225"/>
        <xdr:cNvSpPr/>
      </xdr:nvSpPr>
      <xdr:spPr>
        <a:xfrm>
          <a:off x="2857500" y="13370688"/>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29990</xdr:rowOff>
    </xdr:from>
    <xdr:ext cx="405111" cy="259045"/>
    <xdr:sp macro="" textlink="">
      <xdr:nvSpPr>
        <xdr:cNvPr id="227" name="n_2aveValue【福祉施設】&#10;有形固定資産減価償却率"/>
        <xdr:cNvSpPr txBox="1"/>
      </xdr:nvSpPr>
      <xdr:spPr>
        <a:xfrm>
          <a:off x="2705744" y="13155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28" name="テキスト ボックス 227"/>
        <xdr:cNvSpPr txBox="1"/>
      </xdr:nvSpPr>
      <xdr:spPr>
        <a:xfrm>
          <a:off x="44450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9" name="テキスト ボックス 228"/>
        <xdr:cNvSpPr txBox="1"/>
      </xdr:nvSpPr>
      <xdr:spPr>
        <a:xfrm>
          <a:off x="36068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0" name="テキスト ボックス 229"/>
        <xdr:cNvSpPr txBox="1"/>
      </xdr:nvSpPr>
      <xdr:spPr>
        <a:xfrm>
          <a:off x="27178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1" name="テキスト ボックス 230"/>
        <xdr:cNvSpPr txBox="1"/>
      </xdr:nvSpPr>
      <xdr:spPr>
        <a:xfrm>
          <a:off x="18288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2" name="テキスト ボックス 231"/>
        <xdr:cNvSpPr txBox="1"/>
      </xdr:nvSpPr>
      <xdr:spPr>
        <a:xfrm>
          <a:off x="9398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103887</xdr:rowOff>
    </xdr:from>
    <xdr:to>
      <xdr:col>20</xdr:col>
      <xdr:colOff>38100</xdr:colOff>
      <xdr:row>81</xdr:row>
      <xdr:rowOff>34037</xdr:rowOff>
    </xdr:to>
    <xdr:sp macro="" textlink="">
      <xdr:nvSpPr>
        <xdr:cNvPr id="233" name="楕円 232"/>
        <xdr:cNvSpPr/>
      </xdr:nvSpPr>
      <xdr:spPr>
        <a:xfrm>
          <a:off x="3746500" y="13067412"/>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50564</xdr:rowOff>
    </xdr:from>
    <xdr:ext cx="405111" cy="259045"/>
    <xdr:sp macro="" textlink="">
      <xdr:nvSpPr>
        <xdr:cNvPr id="234" name="n_1mainValue【福祉施設】&#10;有形固定資産減価償却率"/>
        <xdr:cNvSpPr txBox="1"/>
      </xdr:nvSpPr>
      <xdr:spPr>
        <a:xfrm>
          <a:off x="3582044" y="12852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5" name="正方形/長方形 234"/>
        <xdr:cNvSpPr/>
      </xdr:nvSpPr>
      <xdr:spPr>
        <a:xfrm>
          <a:off x="6604000" y="11172825"/>
          <a:ext cx="47244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6" name="正方形/長方形 235"/>
        <xdr:cNvSpPr/>
      </xdr:nvSpPr>
      <xdr:spPr>
        <a:xfrm>
          <a:off x="6731000" y="1179512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7" name="正方形/長方形 236"/>
        <xdr:cNvSpPr/>
      </xdr:nvSpPr>
      <xdr:spPr>
        <a:xfrm>
          <a:off x="6731000" y="1198880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8" name="正方形/長方形 237"/>
        <xdr:cNvSpPr/>
      </xdr:nvSpPr>
      <xdr:spPr>
        <a:xfrm>
          <a:off x="7747000" y="1179512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9" name="正方形/長方形 238"/>
        <xdr:cNvSpPr/>
      </xdr:nvSpPr>
      <xdr:spPr>
        <a:xfrm>
          <a:off x="7747000" y="1198880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0" name="正方形/長方形 239"/>
        <xdr:cNvSpPr/>
      </xdr:nvSpPr>
      <xdr:spPr>
        <a:xfrm>
          <a:off x="8890000" y="1179512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1" name="正方形/長方形 240"/>
        <xdr:cNvSpPr/>
      </xdr:nvSpPr>
      <xdr:spPr>
        <a:xfrm>
          <a:off x="8890000" y="1198880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2" name="正方形/長方形 241"/>
        <xdr:cNvSpPr/>
      </xdr:nvSpPr>
      <xdr:spPr>
        <a:xfrm>
          <a:off x="6604000" y="12249150"/>
          <a:ext cx="47244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3" name="テキスト ボックス 242"/>
        <xdr:cNvSpPr txBox="1"/>
      </xdr:nvSpPr>
      <xdr:spPr>
        <a:xfrm>
          <a:off x="6565900"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4" name="直線コネクタ 243"/>
        <xdr:cNvCxnSpPr/>
      </xdr:nvCxnSpPr>
      <xdr:spPr>
        <a:xfrm>
          <a:off x="6604000" y="144113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45" name="直線コネクタ 244"/>
        <xdr:cNvCxnSpPr/>
      </xdr:nvCxnSpPr>
      <xdr:spPr>
        <a:xfrm>
          <a:off x="6604000" y="140493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46" name="テキスト ボックス 245"/>
        <xdr:cNvSpPr txBox="1"/>
      </xdr:nvSpPr>
      <xdr:spPr>
        <a:xfrm>
          <a:off x="6136821" y="13916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47" name="直線コネクタ 246"/>
        <xdr:cNvCxnSpPr/>
      </xdr:nvCxnSpPr>
      <xdr:spPr>
        <a:xfrm>
          <a:off x="6604000" y="136874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48" name="テキスト ボックス 247"/>
        <xdr:cNvSpPr txBox="1"/>
      </xdr:nvSpPr>
      <xdr:spPr>
        <a:xfrm>
          <a:off x="6136821" y="1355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49" name="直線コネクタ 248"/>
        <xdr:cNvCxnSpPr/>
      </xdr:nvCxnSpPr>
      <xdr:spPr>
        <a:xfrm>
          <a:off x="6604000" y="133254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0" name="テキスト ボックス 24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1" name="直線コネクタ 250"/>
        <xdr:cNvCxnSpPr/>
      </xdr:nvCxnSpPr>
      <xdr:spPr>
        <a:xfrm>
          <a:off x="6604000" y="129635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2" name="テキスト ボックス 251"/>
        <xdr:cNvSpPr txBox="1"/>
      </xdr:nvSpPr>
      <xdr:spPr>
        <a:xfrm>
          <a:off x="6136821" y="12830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3" name="直線コネクタ 252"/>
        <xdr:cNvCxnSpPr/>
      </xdr:nvCxnSpPr>
      <xdr:spPr>
        <a:xfrm>
          <a:off x="6604000" y="12611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4" name="テキスト ボックス 253"/>
        <xdr:cNvSpPr txBox="1"/>
      </xdr:nvSpPr>
      <xdr:spPr>
        <a:xfrm>
          <a:off x="6136821" y="12478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5" name="直線コネクタ 254"/>
        <xdr:cNvCxnSpPr/>
      </xdr:nvCxnSpPr>
      <xdr:spPr>
        <a:xfrm>
          <a:off x="6604000" y="122491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6" name="テキスト ボックス 255"/>
        <xdr:cNvSpPr txBox="1"/>
      </xdr:nvSpPr>
      <xdr:spPr>
        <a:xfrm>
          <a:off x="6136821" y="12116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7" name="【福祉施設】&#10;一人当たり面積グラフ枠"/>
        <xdr:cNvSpPr/>
      </xdr:nvSpPr>
      <xdr:spPr>
        <a:xfrm>
          <a:off x="6604000" y="12249150"/>
          <a:ext cx="47244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63500</xdr:rowOff>
    </xdr:from>
    <xdr:to>
      <xdr:col>54</xdr:col>
      <xdr:colOff>189865</xdr:colOff>
      <xdr:row>86</xdr:row>
      <xdr:rowOff>25400</xdr:rowOff>
    </xdr:to>
    <xdr:cxnSp macro="">
      <xdr:nvCxnSpPr>
        <xdr:cNvPr id="258" name="直線コネクタ 257"/>
        <xdr:cNvCxnSpPr/>
      </xdr:nvCxnSpPr>
      <xdr:spPr>
        <a:xfrm flipV="1">
          <a:off x="10476865" y="1270317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29227</xdr:rowOff>
    </xdr:from>
    <xdr:ext cx="469744" cy="259045"/>
    <xdr:sp macro="" textlink="">
      <xdr:nvSpPr>
        <xdr:cNvPr id="259" name="【福祉施設】&#10;一人当たり面積最小値テキスト"/>
        <xdr:cNvSpPr txBox="1"/>
      </xdr:nvSpPr>
      <xdr:spPr>
        <a:xfrm>
          <a:off x="10515600" y="1396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25400</xdr:rowOff>
    </xdr:from>
    <xdr:to>
      <xdr:col>55</xdr:col>
      <xdr:colOff>88900</xdr:colOff>
      <xdr:row>86</xdr:row>
      <xdr:rowOff>25400</xdr:rowOff>
    </xdr:to>
    <xdr:cxnSp macro="">
      <xdr:nvCxnSpPr>
        <xdr:cNvPr id="260" name="直線コネクタ 259"/>
        <xdr:cNvCxnSpPr/>
      </xdr:nvCxnSpPr>
      <xdr:spPr>
        <a:xfrm>
          <a:off x="10388600" y="13960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10177</xdr:rowOff>
    </xdr:from>
    <xdr:ext cx="469744" cy="259045"/>
    <xdr:sp macro="" textlink="">
      <xdr:nvSpPr>
        <xdr:cNvPr id="261" name="【福祉施設】&#10;一人当たり面積最大値テキスト"/>
        <xdr:cNvSpPr txBox="1"/>
      </xdr:nvSpPr>
      <xdr:spPr>
        <a:xfrm>
          <a:off x="10515600" y="1248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63500</xdr:rowOff>
    </xdr:from>
    <xdr:to>
      <xdr:col>55</xdr:col>
      <xdr:colOff>88900</xdr:colOff>
      <xdr:row>78</xdr:row>
      <xdr:rowOff>63500</xdr:rowOff>
    </xdr:to>
    <xdr:cxnSp macro="">
      <xdr:nvCxnSpPr>
        <xdr:cNvPr id="262" name="直線コネクタ 261"/>
        <xdr:cNvCxnSpPr/>
      </xdr:nvCxnSpPr>
      <xdr:spPr>
        <a:xfrm>
          <a:off x="10388600" y="12703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130827</xdr:rowOff>
    </xdr:from>
    <xdr:ext cx="469744" cy="259045"/>
    <xdr:sp macro="" textlink="">
      <xdr:nvSpPr>
        <xdr:cNvPr id="263" name="【福祉施設】&#10;一人当たり面積平均値テキスト"/>
        <xdr:cNvSpPr txBox="1"/>
      </xdr:nvSpPr>
      <xdr:spPr>
        <a:xfrm>
          <a:off x="10515600" y="13418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152400</xdr:rowOff>
    </xdr:from>
    <xdr:to>
      <xdr:col>55</xdr:col>
      <xdr:colOff>50800</xdr:colOff>
      <xdr:row>83</xdr:row>
      <xdr:rowOff>82550</xdr:rowOff>
    </xdr:to>
    <xdr:sp macro="" textlink="">
      <xdr:nvSpPr>
        <xdr:cNvPr id="264" name="フローチャート: 判断 263"/>
        <xdr:cNvSpPr/>
      </xdr:nvSpPr>
      <xdr:spPr>
        <a:xfrm>
          <a:off x="10426700" y="1343977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127000</xdr:rowOff>
    </xdr:from>
    <xdr:to>
      <xdr:col>50</xdr:col>
      <xdr:colOff>165100</xdr:colOff>
      <xdr:row>83</xdr:row>
      <xdr:rowOff>57150</xdr:rowOff>
    </xdr:to>
    <xdr:sp macro="" textlink="">
      <xdr:nvSpPr>
        <xdr:cNvPr id="265" name="フローチャート: 判断 264"/>
        <xdr:cNvSpPr/>
      </xdr:nvSpPr>
      <xdr:spPr>
        <a:xfrm>
          <a:off x="9588500" y="1341437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48277</xdr:rowOff>
    </xdr:from>
    <xdr:ext cx="469744" cy="259045"/>
    <xdr:sp macro="" textlink="">
      <xdr:nvSpPr>
        <xdr:cNvPr id="266" name="n_1aveValue【福祉施設】&#10;一人当たり面積"/>
        <xdr:cNvSpPr txBox="1"/>
      </xdr:nvSpPr>
      <xdr:spPr>
        <a:xfrm>
          <a:off x="9391727" y="1349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31750</xdr:rowOff>
    </xdr:from>
    <xdr:to>
      <xdr:col>46</xdr:col>
      <xdr:colOff>38100</xdr:colOff>
      <xdr:row>83</xdr:row>
      <xdr:rowOff>133350</xdr:rowOff>
    </xdr:to>
    <xdr:sp macro="" textlink="">
      <xdr:nvSpPr>
        <xdr:cNvPr id="267" name="フローチャート: 判断 266"/>
        <xdr:cNvSpPr/>
      </xdr:nvSpPr>
      <xdr:spPr>
        <a:xfrm>
          <a:off x="8699500" y="134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149877</xdr:rowOff>
    </xdr:from>
    <xdr:ext cx="469744" cy="259045"/>
    <xdr:sp macro="" textlink="">
      <xdr:nvSpPr>
        <xdr:cNvPr id="268" name="n_2aveValue【福祉施設】&#10;一人当たり面積"/>
        <xdr:cNvSpPr txBox="1"/>
      </xdr:nvSpPr>
      <xdr:spPr>
        <a:xfrm>
          <a:off x="8515427" y="1327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69" name="テキスト ボックス 268"/>
        <xdr:cNvSpPr txBox="1"/>
      </xdr:nvSpPr>
      <xdr:spPr>
        <a:xfrm>
          <a:off x="102870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0" name="テキスト ボックス 269"/>
        <xdr:cNvSpPr txBox="1"/>
      </xdr:nvSpPr>
      <xdr:spPr>
        <a:xfrm>
          <a:off x="94488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1" name="テキスト ボックス 270"/>
        <xdr:cNvSpPr txBox="1"/>
      </xdr:nvSpPr>
      <xdr:spPr>
        <a:xfrm>
          <a:off x="85598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2" name="テキスト ボックス 271"/>
        <xdr:cNvSpPr txBox="1"/>
      </xdr:nvSpPr>
      <xdr:spPr>
        <a:xfrm>
          <a:off x="76708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3" name="テキスト ボックス 272"/>
        <xdr:cNvSpPr txBox="1"/>
      </xdr:nvSpPr>
      <xdr:spPr>
        <a:xfrm>
          <a:off x="67818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25400</xdr:rowOff>
    </xdr:from>
    <xdr:to>
      <xdr:col>50</xdr:col>
      <xdr:colOff>165100</xdr:colOff>
      <xdr:row>80</xdr:row>
      <xdr:rowOff>127000</xdr:rowOff>
    </xdr:to>
    <xdr:sp macro="" textlink="">
      <xdr:nvSpPr>
        <xdr:cNvPr id="274" name="楕円 273"/>
        <xdr:cNvSpPr/>
      </xdr:nvSpPr>
      <xdr:spPr>
        <a:xfrm>
          <a:off x="9588500" y="1298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78</xdr:row>
      <xdr:rowOff>143527</xdr:rowOff>
    </xdr:from>
    <xdr:ext cx="469744" cy="259045"/>
    <xdr:sp macro="" textlink="">
      <xdr:nvSpPr>
        <xdr:cNvPr id="275" name="n_1mainValue【福祉施設】&#10;一人当たり面積"/>
        <xdr:cNvSpPr txBox="1"/>
      </xdr:nvSpPr>
      <xdr:spPr>
        <a:xfrm>
          <a:off x="9391727" y="1278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xdr:cNvSpPr/>
      </xdr:nvSpPr>
      <xdr:spPr>
        <a:xfrm>
          <a:off x="762000" y="1476375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xdr:cNvSpPr/>
      </xdr:nvSpPr>
      <xdr:spPr>
        <a:xfrm>
          <a:off x="889000" y="154241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xdr:cNvSpPr/>
      </xdr:nvSpPr>
      <xdr:spPr>
        <a:xfrm>
          <a:off x="889000" y="156273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xdr:cNvSpPr/>
      </xdr:nvSpPr>
      <xdr:spPr>
        <a:xfrm>
          <a:off x="1905000" y="154241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xdr:cNvSpPr/>
      </xdr:nvSpPr>
      <xdr:spPr>
        <a:xfrm>
          <a:off x="1905000" y="156273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xdr:cNvSpPr/>
      </xdr:nvSpPr>
      <xdr:spPr>
        <a:xfrm>
          <a:off x="3048000" y="154241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xdr:cNvSpPr/>
      </xdr:nvSpPr>
      <xdr:spPr>
        <a:xfrm>
          <a:off x="3048000" y="156273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xdr:cNvSpPr/>
      </xdr:nvSpPr>
      <xdr:spPr>
        <a:xfrm>
          <a:off x="762000" y="1590675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4" name="テキスト ボックス 283"/>
        <xdr:cNvSpPr txBox="1"/>
      </xdr:nvSpPr>
      <xdr:spPr>
        <a:xfrm>
          <a:off x="723900"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5" name="直線コネクタ 284"/>
        <xdr:cNvCxnSpPr/>
      </xdr:nvCxnSpPr>
      <xdr:spPr>
        <a:xfrm>
          <a:off x="762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86" name="テキスト ボックス 285"/>
        <xdr:cNvSpPr txBox="1"/>
      </xdr:nvSpPr>
      <xdr:spPr>
        <a:xfrm>
          <a:off x="423061" y="180505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7" name="直線コネクタ 286"/>
        <xdr:cNvCxnSpPr/>
      </xdr:nvCxnSpPr>
      <xdr:spPr>
        <a:xfrm>
          <a:off x="762000" y="178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88" name="テキスト ボックス 287"/>
        <xdr:cNvSpPr txBox="1"/>
      </xdr:nvSpPr>
      <xdr:spPr>
        <a:xfrm>
          <a:off x="358941" y="17669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9" name="直線コネクタ 288"/>
        <xdr:cNvCxnSpPr/>
      </xdr:nvCxnSpPr>
      <xdr:spPr>
        <a:xfrm>
          <a:off x="762000" y="1743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0" name="テキスト ボックス 289"/>
        <xdr:cNvSpPr txBox="1"/>
      </xdr:nvSpPr>
      <xdr:spPr>
        <a:xfrm>
          <a:off x="358941" y="17288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1" name="直線コネクタ 290"/>
        <xdr:cNvCxnSpPr/>
      </xdr:nvCxnSpPr>
      <xdr:spPr>
        <a:xfrm>
          <a:off x="762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2" name="テキスト ボックス 291"/>
        <xdr:cNvSpPr txBox="1"/>
      </xdr:nvSpPr>
      <xdr:spPr>
        <a:xfrm>
          <a:off x="358941"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3" name="直線コネクタ 292"/>
        <xdr:cNvCxnSpPr/>
      </xdr:nvCxnSpPr>
      <xdr:spPr>
        <a:xfrm>
          <a:off x="762000" y="1666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4" name="テキスト ボックス 293"/>
        <xdr:cNvSpPr txBox="1"/>
      </xdr:nvSpPr>
      <xdr:spPr>
        <a:xfrm>
          <a:off x="358941" y="1652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5" name="直線コネクタ 294"/>
        <xdr:cNvCxnSpPr/>
      </xdr:nvCxnSpPr>
      <xdr:spPr>
        <a:xfrm>
          <a:off x="762000" y="16287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96" name="テキスト ボックス 295"/>
        <xdr:cNvSpPr txBox="1"/>
      </xdr:nvSpPr>
      <xdr:spPr>
        <a:xfrm>
          <a:off x="294821" y="16145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7" name="直線コネクタ 296"/>
        <xdr:cNvCxnSpPr/>
      </xdr:nvCxnSpPr>
      <xdr:spPr>
        <a:xfrm>
          <a:off x="762000" y="15906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98" name="テキスト ボックス 297"/>
        <xdr:cNvSpPr txBox="1"/>
      </xdr:nvSpPr>
      <xdr:spPr>
        <a:xfrm>
          <a:off x="294821" y="1576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9" name="【市民会館】&#10;有形固定資産減価償却率グラフ枠"/>
        <xdr:cNvSpPr/>
      </xdr:nvSpPr>
      <xdr:spPr>
        <a:xfrm>
          <a:off x="762000" y="1590675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129539</xdr:rowOff>
    </xdr:to>
    <xdr:cxnSp macro="">
      <xdr:nvCxnSpPr>
        <xdr:cNvPr id="300" name="直線コネクタ 299"/>
        <xdr:cNvCxnSpPr/>
      </xdr:nvCxnSpPr>
      <xdr:spPr>
        <a:xfrm flipV="1">
          <a:off x="4634865" y="16287750"/>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133366</xdr:rowOff>
    </xdr:from>
    <xdr:ext cx="405111" cy="259045"/>
    <xdr:sp macro="" textlink="">
      <xdr:nvSpPr>
        <xdr:cNvPr id="301" name="【市民会館】&#10;有形固定資産減価償却率最小値テキスト"/>
        <xdr:cNvSpPr txBox="1"/>
      </xdr:nvSpPr>
      <xdr:spPr>
        <a:xfrm>
          <a:off x="4673600" y="1779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129539</xdr:rowOff>
    </xdr:from>
    <xdr:to>
      <xdr:col>24</xdr:col>
      <xdr:colOff>152400</xdr:colOff>
      <xdr:row>108</xdr:row>
      <xdr:rowOff>129539</xdr:rowOff>
    </xdr:to>
    <xdr:cxnSp macro="">
      <xdr:nvCxnSpPr>
        <xdr:cNvPr id="302" name="直線コネクタ 301"/>
        <xdr:cNvCxnSpPr/>
      </xdr:nvCxnSpPr>
      <xdr:spPr>
        <a:xfrm>
          <a:off x="4546600" y="17788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03" name="【市民会館】&#10;有形固定資産減価償却率最大値テキスト"/>
        <xdr:cNvSpPr txBox="1"/>
      </xdr:nvSpPr>
      <xdr:spPr>
        <a:xfrm>
          <a:off x="4673600" y="1606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04" name="直線コネクタ 303"/>
        <xdr:cNvCxnSpPr/>
      </xdr:nvCxnSpPr>
      <xdr:spPr>
        <a:xfrm>
          <a:off x="4546600" y="1628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11447</xdr:rowOff>
    </xdr:from>
    <xdr:ext cx="405111" cy="259045"/>
    <xdr:sp macro="" textlink="">
      <xdr:nvSpPr>
        <xdr:cNvPr id="305" name="【市民会館】&#10;有形固定資産減価償却率平均値テキスト"/>
        <xdr:cNvSpPr txBox="1"/>
      </xdr:nvSpPr>
      <xdr:spPr>
        <a:xfrm>
          <a:off x="4673600" y="17156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33020</xdr:rowOff>
    </xdr:from>
    <xdr:to>
      <xdr:col>24</xdr:col>
      <xdr:colOff>114300</xdr:colOff>
      <xdr:row>105</xdr:row>
      <xdr:rowOff>134620</xdr:rowOff>
    </xdr:to>
    <xdr:sp macro="" textlink="">
      <xdr:nvSpPr>
        <xdr:cNvPr id="306" name="フローチャート: 判断 305"/>
        <xdr:cNvSpPr/>
      </xdr:nvSpPr>
      <xdr:spPr>
        <a:xfrm>
          <a:off x="4584700" y="1717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78739</xdr:rowOff>
    </xdr:from>
    <xdr:to>
      <xdr:col>20</xdr:col>
      <xdr:colOff>38100</xdr:colOff>
      <xdr:row>106</xdr:row>
      <xdr:rowOff>8889</xdr:rowOff>
    </xdr:to>
    <xdr:sp macro="" textlink="">
      <xdr:nvSpPr>
        <xdr:cNvPr id="307" name="フローチャート: 判断 306"/>
        <xdr:cNvSpPr/>
      </xdr:nvSpPr>
      <xdr:spPr>
        <a:xfrm>
          <a:off x="3746500" y="1722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16</xdr:rowOff>
    </xdr:from>
    <xdr:ext cx="405111" cy="259045"/>
    <xdr:sp macro="" textlink="">
      <xdr:nvSpPr>
        <xdr:cNvPr id="308" name="n_1aveValue【市民会館】&#10;有形固定資産減価償却率"/>
        <xdr:cNvSpPr txBox="1"/>
      </xdr:nvSpPr>
      <xdr:spPr>
        <a:xfrm>
          <a:off x="3582044" y="17316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21589</xdr:rowOff>
    </xdr:from>
    <xdr:to>
      <xdr:col>15</xdr:col>
      <xdr:colOff>101600</xdr:colOff>
      <xdr:row>105</xdr:row>
      <xdr:rowOff>123189</xdr:rowOff>
    </xdr:to>
    <xdr:sp macro="" textlink="">
      <xdr:nvSpPr>
        <xdr:cNvPr id="309" name="フローチャート: 判断 308"/>
        <xdr:cNvSpPr/>
      </xdr:nvSpPr>
      <xdr:spPr>
        <a:xfrm>
          <a:off x="2857500" y="1716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139716</xdr:rowOff>
    </xdr:from>
    <xdr:ext cx="405111" cy="259045"/>
    <xdr:sp macro="" textlink="">
      <xdr:nvSpPr>
        <xdr:cNvPr id="310" name="n_2aveValue【市民会館】&#10;有形固定資産減価償却率"/>
        <xdr:cNvSpPr txBox="1"/>
      </xdr:nvSpPr>
      <xdr:spPr>
        <a:xfrm>
          <a:off x="2705744" y="1694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1" name="テキスト ボックス 310"/>
        <xdr:cNvSpPr txBox="1"/>
      </xdr:nvSpPr>
      <xdr:spPr>
        <a:xfrm>
          <a:off x="44450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2" name="テキスト ボックス 311"/>
        <xdr:cNvSpPr txBox="1"/>
      </xdr:nvSpPr>
      <xdr:spPr>
        <a:xfrm>
          <a:off x="36068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3" name="テキスト ボックス 312"/>
        <xdr:cNvSpPr txBox="1"/>
      </xdr:nvSpPr>
      <xdr:spPr>
        <a:xfrm>
          <a:off x="27178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4" name="テキスト ボックス 313"/>
        <xdr:cNvSpPr txBox="1"/>
      </xdr:nvSpPr>
      <xdr:spPr>
        <a:xfrm>
          <a:off x="18288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5" name="テキスト ボックス 314"/>
        <xdr:cNvSpPr txBox="1"/>
      </xdr:nvSpPr>
      <xdr:spPr>
        <a:xfrm>
          <a:off x="9398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166370</xdr:rowOff>
    </xdr:from>
    <xdr:to>
      <xdr:col>20</xdr:col>
      <xdr:colOff>38100</xdr:colOff>
      <xdr:row>103</xdr:row>
      <xdr:rowOff>96520</xdr:rowOff>
    </xdr:to>
    <xdr:sp macro="" textlink="">
      <xdr:nvSpPr>
        <xdr:cNvPr id="316" name="楕円 315"/>
        <xdr:cNvSpPr/>
      </xdr:nvSpPr>
      <xdr:spPr>
        <a:xfrm>
          <a:off x="3746500" y="1679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101</xdr:row>
      <xdr:rowOff>113047</xdr:rowOff>
    </xdr:from>
    <xdr:ext cx="405111" cy="259045"/>
    <xdr:sp macro="" textlink="">
      <xdr:nvSpPr>
        <xdr:cNvPr id="317" name="n_1mainValue【市民会館】&#10;有形固定資産減価償却率"/>
        <xdr:cNvSpPr txBox="1"/>
      </xdr:nvSpPr>
      <xdr:spPr>
        <a:xfrm>
          <a:off x="3582044" y="1657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8" name="正方形/長方形 317"/>
        <xdr:cNvSpPr/>
      </xdr:nvSpPr>
      <xdr:spPr>
        <a:xfrm>
          <a:off x="6604000" y="1476375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9" name="正方形/長方形 318"/>
        <xdr:cNvSpPr/>
      </xdr:nvSpPr>
      <xdr:spPr>
        <a:xfrm>
          <a:off x="6731000" y="154241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0" name="正方形/長方形 319"/>
        <xdr:cNvSpPr/>
      </xdr:nvSpPr>
      <xdr:spPr>
        <a:xfrm>
          <a:off x="6731000" y="156273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1" name="正方形/長方形 320"/>
        <xdr:cNvSpPr/>
      </xdr:nvSpPr>
      <xdr:spPr>
        <a:xfrm>
          <a:off x="7747000" y="154241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2" name="正方形/長方形 321"/>
        <xdr:cNvSpPr/>
      </xdr:nvSpPr>
      <xdr:spPr>
        <a:xfrm>
          <a:off x="7747000" y="156273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3" name="正方形/長方形 322"/>
        <xdr:cNvSpPr/>
      </xdr:nvSpPr>
      <xdr:spPr>
        <a:xfrm>
          <a:off x="8890000" y="154241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4" name="正方形/長方形 323"/>
        <xdr:cNvSpPr/>
      </xdr:nvSpPr>
      <xdr:spPr>
        <a:xfrm>
          <a:off x="8890000" y="156273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5" name="正方形/長方形 324"/>
        <xdr:cNvSpPr/>
      </xdr:nvSpPr>
      <xdr:spPr>
        <a:xfrm>
          <a:off x="6604000" y="1590675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6" name="テキスト ボックス 325"/>
        <xdr:cNvSpPr txBox="1"/>
      </xdr:nvSpPr>
      <xdr:spPr>
        <a:xfrm>
          <a:off x="6565900"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7" name="直線コネクタ 326"/>
        <xdr:cNvCxnSpPr/>
      </xdr:nvCxnSpPr>
      <xdr:spPr>
        <a:xfrm>
          <a:off x="6604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28" name="直線コネクタ 327"/>
        <xdr:cNvCxnSpPr/>
      </xdr:nvCxnSpPr>
      <xdr:spPr>
        <a:xfrm>
          <a:off x="6604000" y="178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29" name="テキスト ボックス 328"/>
        <xdr:cNvSpPr txBox="1"/>
      </xdr:nvSpPr>
      <xdr:spPr>
        <a:xfrm>
          <a:off x="6136821" y="17669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0" name="直線コネクタ 329"/>
        <xdr:cNvCxnSpPr/>
      </xdr:nvCxnSpPr>
      <xdr:spPr>
        <a:xfrm>
          <a:off x="6604000" y="1743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1" name="テキスト ボックス 330"/>
        <xdr:cNvSpPr txBox="1"/>
      </xdr:nvSpPr>
      <xdr:spPr>
        <a:xfrm>
          <a:off x="6136821" y="17288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2" name="直線コネクタ 331"/>
        <xdr:cNvCxnSpPr/>
      </xdr:nvCxnSpPr>
      <xdr:spPr>
        <a:xfrm>
          <a:off x="6604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3" name="テキスト ボックス 332"/>
        <xdr:cNvSpPr txBox="1"/>
      </xdr:nvSpPr>
      <xdr:spPr>
        <a:xfrm>
          <a:off x="6136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4" name="直線コネクタ 333"/>
        <xdr:cNvCxnSpPr/>
      </xdr:nvCxnSpPr>
      <xdr:spPr>
        <a:xfrm>
          <a:off x="6604000" y="1666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5" name="テキスト ボックス 334"/>
        <xdr:cNvSpPr txBox="1"/>
      </xdr:nvSpPr>
      <xdr:spPr>
        <a:xfrm>
          <a:off x="6136821" y="1652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6" name="直線コネクタ 335"/>
        <xdr:cNvCxnSpPr/>
      </xdr:nvCxnSpPr>
      <xdr:spPr>
        <a:xfrm>
          <a:off x="6604000" y="16287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37" name="テキスト ボックス 336"/>
        <xdr:cNvSpPr txBox="1"/>
      </xdr:nvSpPr>
      <xdr:spPr>
        <a:xfrm>
          <a:off x="6136821" y="16145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8" name="直線コネクタ 337"/>
        <xdr:cNvCxnSpPr/>
      </xdr:nvCxnSpPr>
      <xdr:spPr>
        <a:xfrm>
          <a:off x="6604000" y="15906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9" name="テキスト ボックス 338"/>
        <xdr:cNvSpPr txBox="1"/>
      </xdr:nvSpPr>
      <xdr:spPr>
        <a:xfrm>
          <a:off x="6136821" y="1576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0" name="【市民会館】&#10;一人当たり面積グラフ枠"/>
        <xdr:cNvSpPr/>
      </xdr:nvSpPr>
      <xdr:spPr>
        <a:xfrm>
          <a:off x="6604000" y="1590675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114300</xdr:rowOff>
    </xdr:to>
    <xdr:cxnSp macro="">
      <xdr:nvCxnSpPr>
        <xdr:cNvPr id="341" name="直線コネクタ 340"/>
        <xdr:cNvCxnSpPr/>
      </xdr:nvCxnSpPr>
      <xdr:spPr>
        <a:xfrm flipV="1">
          <a:off x="10476865" y="1631823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42" name="【市民会館】&#10;一人当たり面積最小値テキスト"/>
        <xdr:cNvSpPr txBox="1"/>
      </xdr:nvSpPr>
      <xdr:spPr>
        <a:xfrm>
          <a:off x="10515600" y="1777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43" name="直線コネクタ 342"/>
        <xdr:cNvCxnSpPr/>
      </xdr:nvCxnSpPr>
      <xdr:spPr>
        <a:xfrm>
          <a:off x="10388600" y="17773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148607</xdr:rowOff>
    </xdr:from>
    <xdr:ext cx="469744" cy="259045"/>
    <xdr:sp macro="" textlink="">
      <xdr:nvSpPr>
        <xdr:cNvPr id="344" name="【市民会館】&#10;一人当たり面積最大値テキスト"/>
        <xdr:cNvSpPr txBox="1"/>
      </xdr:nvSpPr>
      <xdr:spPr>
        <a:xfrm>
          <a:off x="10515600" y="1609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345" name="直線コネクタ 344"/>
        <xdr:cNvCxnSpPr/>
      </xdr:nvCxnSpPr>
      <xdr:spPr>
        <a:xfrm>
          <a:off x="10388600" y="16318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22877</xdr:rowOff>
    </xdr:from>
    <xdr:ext cx="469744" cy="259045"/>
    <xdr:sp macro="" textlink="">
      <xdr:nvSpPr>
        <xdr:cNvPr id="346" name="【市民会館】&#10;一人当たり面積平均値テキスト"/>
        <xdr:cNvSpPr txBox="1"/>
      </xdr:nvSpPr>
      <xdr:spPr>
        <a:xfrm>
          <a:off x="10515600" y="17167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44450</xdr:rowOff>
    </xdr:from>
    <xdr:to>
      <xdr:col>55</xdr:col>
      <xdr:colOff>50800</xdr:colOff>
      <xdr:row>105</xdr:row>
      <xdr:rowOff>146050</xdr:rowOff>
    </xdr:to>
    <xdr:sp macro="" textlink="">
      <xdr:nvSpPr>
        <xdr:cNvPr id="347" name="フローチャート: 判断 346"/>
        <xdr:cNvSpPr/>
      </xdr:nvSpPr>
      <xdr:spPr>
        <a:xfrm>
          <a:off x="10426700" y="1718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59689</xdr:rowOff>
    </xdr:from>
    <xdr:to>
      <xdr:col>50</xdr:col>
      <xdr:colOff>165100</xdr:colOff>
      <xdr:row>105</xdr:row>
      <xdr:rowOff>161289</xdr:rowOff>
    </xdr:to>
    <xdr:sp macro="" textlink="">
      <xdr:nvSpPr>
        <xdr:cNvPr id="348" name="フローチャート: 判断 347"/>
        <xdr:cNvSpPr/>
      </xdr:nvSpPr>
      <xdr:spPr>
        <a:xfrm>
          <a:off x="9588500" y="1720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152416</xdr:rowOff>
    </xdr:from>
    <xdr:ext cx="469744" cy="259045"/>
    <xdr:sp macro="" textlink="">
      <xdr:nvSpPr>
        <xdr:cNvPr id="349" name="n_1aveValue【市民会館】&#10;一人当たり面積"/>
        <xdr:cNvSpPr txBox="1"/>
      </xdr:nvSpPr>
      <xdr:spPr>
        <a:xfrm>
          <a:off x="9391727" y="1729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67311</xdr:rowOff>
    </xdr:from>
    <xdr:to>
      <xdr:col>46</xdr:col>
      <xdr:colOff>38100</xdr:colOff>
      <xdr:row>105</xdr:row>
      <xdr:rowOff>168911</xdr:rowOff>
    </xdr:to>
    <xdr:sp macro="" textlink="">
      <xdr:nvSpPr>
        <xdr:cNvPr id="350" name="フローチャート: 判断 349"/>
        <xdr:cNvSpPr/>
      </xdr:nvSpPr>
      <xdr:spPr>
        <a:xfrm>
          <a:off x="8699500" y="1721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13988</xdr:rowOff>
    </xdr:from>
    <xdr:ext cx="469744" cy="259045"/>
    <xdr:sp macro="" textlink="">
      <xdr:nvSpPr>
        <xdr:cNvPr id="351" name="n_2aveValue【市民会館】&#10;一人当たり面積"/>
        <xdr:cNvSpPr txBox="1"/>
      </xdr:nvSpPr>
      <xdr:spPr>
        <a:xfrm>
          <a:off x="8515427" y="1698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2" name="テキスト ボックス 351"/>
        <xdr:cNvSpPr txBox="1"/>
      </xdr:nvSpPr>
      <xdr:spPr>
        <a:xfrm>
          <a:off x="102870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3" name="テキスト ボックス 352"/>
        <xdr:cNvSpPr txBox="1"/>
      </xdr:nvSpPr>
      <xdr:spPr>
        <a:xfrm>
          <a:off x="94488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4" name="テキスト ボックス 353"/>
        <xdr:cNvSpPr txBox="1"/>
      </xdr:nvSpPr>
      <xdr:spPr>
        <a:xfrm>
          <a:off x="85598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5" name="テキスト ボックス 354"/>
        <xdr:cNvSpPr txBox="1"/>
      </xdr:nvSpPr>
      <xdr:spPr>
        <a:xfrm>
          <a:off x="76708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6" name="テキスト ボックス 355"/>
        <xdr:cNvSpPr txBox="1"/>
      </xdr:nvSpPr>
      <xdr:spPr>
        <a:xfrm>
          <a:off x="67818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25400</xdr:rowOff>
    </xdr:from>
    <xdr:to>
      <xdr:col>50</xdr:col>
      <xdr:colOff>165100</xdr:colOff>
      <xdr:row>104</xdr:row>
      <xdr:rowOff>127000</xdr:rowOff>
    </xdr:to>
    <xdr:sp macro="" textlink="">
      <xdr:nvSpPr>
        <xdr:cNvPr id="357" name="楕円 356"/>
        <xdr:cNvSpPr/>
      </xdr:nvSpPr>
      <xdr:spPr>
        <a:xfrm>
          <a:off x="9588500" y="1699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102</xdr:row>
      <xdr:rowOff>143527</xdr:rowOff>
    </xdr:from>
    <xdr:ext cx="469744" cy="259045"/>
    <xdr:sp macro="" textlink="">
      <xdr:nvSpPr>
        <xdr:cNvPr id="358" name="n_1mainValue【市民会館】&#10;一人当たり面積"/>
        <xdr:cNvSpPr txBox="1"/>
      </xdr:nvSpPr>
      <xdr:spPr>
        <a:xfrm>
          <a:off x="9391727" y="1677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9" name="正方形/長方形 358"/>
        <xdr:cNvSpPr/>
      </xdr:nvSpPr>
      <xdr:spPr>
        <a:xfrm>
          <a:off x="12446000" y="3971925"/>
          <a:ext cx="47244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0" name="正方形/長方形 359"/>
        <xdr:cNvSpPr/>
      </xdr:nvSpPr>
      <xdr:spPr>
        <a:xfrm>
          <a:off x="12573000" y="4594225"/>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1" name="正方形/長方形 360"/>
        <xdr:cNvSpPr/>
      </xdr:nvSpPr>
      <xdr:spPr>
        <a:xfrm>
          <a:off x="12573000" y="47879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2" name="正方形/長方形 361"/>
        <xdr:cNvSpPr/>
      </xdr:nvSpPr>
      <xdr:spPr>
        <a:xfrm>
          <a:off x="13589000" y="4594225"/>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3" name="正方形/長方形 362"/>
        <xdr:cNvSpPr/>
      </xdr:nvSpPr>
      <xdr:spPr>
        <a:xfrm>
          <a:off x="13589000" y="47879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4" name="正方形/長方形 363"/>
        <xdr:cNvSpPr/>
      </xdr:nvSpPr>
      <xdr:spPr>
        <a:xfrm>
          <a:off x="14732000" y="4594225"/>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5" name="正方形/長方形 364"/>
        <xdr:cNvSpPr/>
      </xdr:nvSpPr>
      <xdr:spPr>
        <a:xfrm>
          <a:off x="14732000" y="47879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6" name="正方形/長方形 365"/>
        <xdr:cNvSpPr/>
      </xdr:nvSpPr>
      <xdr:spPr>
        <a:xfrm>
          <a:off x="12446000" y="5048250"/>
          <a:ext cx="47244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67" name="正方形/長方形 366"/>
        <xdr:cNvSpPr/>
      </xdr:nvSpPr>
      <xdr:spPr>
        <a:xfrm>
          <a:off x="18288000" y="3971925"/>
          <a:ext cx="47244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8" name="正方形/長方形 367"/>
        <xdr:cNvSpPr/>
      </xdr:nvSpPr>
      <xdr:spPr>
        <a:xfrm>
          <a:off x="18415000" y="4594225"/>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9" name="正方形/長方形 368"/>
        <xdr:cNvSpPr/>
      </xdr:nvSpPr>
      <xdr:spPr>
        <a:xfrm>
          <a:off x="18415000" y="47879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0" name="正方形/長方形 369"/>
        <xdr:cNvSpPr/>
      </xdr:nvSpPr>
      <xdr:spPr>
        <a:xfrm>
          <a:off x="19431000" y="4594225"/>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1" name="正方形/長方形 370"/>
        <xdr:cNvSpPr/>
      </xdr:nvSpPr>
      <xdr:spPr>
        <a:xfrm>
          <a:off x="19431000" y="47879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2" name="正方形/長方形 371"/>
        <xdr:cNvSpPr/>
      </xdr:nvSpPr>
      <xdr:spPr>
        <a:xfrm>
          <a:off x="20574000" y="4594225"/>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3" name="正方形/長方形 372"/>
        <xdr:cNvSpPr/>
      </xdr:nvSpPr>
      <xdr:spPr>
        <a:xfrm>
          <a:off x="20574000" y="47879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4" name="正方形/長方形 373"/>
        <xdr:cNvSpPr/>
      </xdr:nvSpPr>
      <xdr:spPr>
        <a:xfrm>
          <a:off x="18288000" y="5048250"/>
          <a:ext cx="47244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75" name="正方形/長方形 374"/>
        <xdr:cNvSpPr/>
      </xdr:nvSpPr>
      <xdr:spPr>
        <a:xfrm>
          <a:off x="12446000" y="7572375"/>
          <a:ext cx="47244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6" name="正方形/長方形 375"/>
        <xdr:cNvSpPr/>
      </xdr:nvSpPr>
      <xdr:spPr>
        <a:xfrm>
          <a:off x="12573000" y="81946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7" name="正方形/長方形 376"/>
        <xdr:cNvSpPr/>
      </xdr:nvSpPr>
      <xdr:spPr>
        <a:xfrm>
          <a:off x="12573000" y="838835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8" name="正方形/長方形 377"/>
        <xdr:cNvSpPr/>
      </xdr:nvSpPr>
      <xdr:spPr>
        <a:xfrm>
          <a:off x="13589000" y="81946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9" name="正方形/長方形 378"/>
        <xdr:cNvSpPr/>
      </xdr:nvSpPr>
      <xdr:spPr>
        <a:xfrm>
          <a:off x="13589000" y="838835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0" name="正方形/長方形 379"/>
        <xdr:cNvSpPr/>
      </xdr:nvSpPr>
      <xdr:spPr>
        <a:xfrm>
          <a:off x="14732000" y="81946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1" name="正方形/長方形 380"/>
        <xdr:cNvSpPr/>
      </xdr:nvSpPr>
      <xdr:spPr>
        <a:xfrm>
          <a:off x="14732000" y="838835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2" name="正方形/長方形 381"/>
        <xdr:cNvSpPr/>
      </xdr:nvSpPr>
      <xdr:spPr>
        <a:xfrm>
          <a:off x="12446000" y="8648700"/>
          <a:ext cx="47244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3" name="テキスト ボックス 382"/>
        <xdr:cNvSpPr txBox="1"/>
      </xdr:nvSpPr>
      <xdr:spPr>
        <a:xfrm>
          <a:off x="12407900"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4" name="直線コネクタ 383"/>
        <xdr:cNvCxnSpPr/>
      </xdr:nvCxnSpPr>
      <xdr:spPr>
        <a:xfrm>
          <a:off x="12446000" y="108108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0</xdr:rowOff>
    </xdr:from>
    <xdr:to>
      <xdr:col>89</xdr:col>
      <xdr:colOff>177800</xdr:colOff>
      <xdr:row>64</xdr:row>
      <xdr:rowOff>0</xdr:rowOff>
    </xdr:to>
    <xdr:cxnSp macro="">
      <xdr:nvCxnSpPr>
        <xdr:cNvPr id="385" name="直線コネクタ 384"/>
        <xdr:cNvCxnSpPr/>
      </xdr:nvCxnSpPr>
      <xdr:spPr>
        <a:xfrm>
          <a:off x="12446000" y="103727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29227</xdr:rowOff>
    </xdr:from>
    <xdr:ext cx="338939" cy="259045"/>
    <xdr:sp macro="" textlink="">
      <xdr:nvSpPr>
        <xdr:cNvPr id="386" name="テキスト ボックス 385"/>
        <xdr:cNvSpPr txBox="1"/>
      </xdr:nvSpPr>
      <xdr:spPr>
        <a:xfrm>
          <a:off x="12107061" y="102400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87" name="直線コネクタ 386"/>
        <xdr:cNvCxnSpPr/>
      </xdr:nvCxnSpPr>
      <xdr:spPr>
        <a:xfrm>
          <a:off x="12446000" y="9944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88" name="テキスト ボックス 387"/>
        <xdr:cNvSpPr txBox="1"/>
      </xdr:nvSpPr>
      <xdr:spPr>
        <a:xfrm>
          <a:off x="12042941" y="9811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89" name="直線コネクタ 388"/>
        <xdr:cNvCxnSpPr/>
      </xdr:nvCxnSpPr>
      <xdr:spPr>
        <a:xfrm>
          <a:off x="12446000" y="95154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90" name="テキスト ボックス 38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91" name="直線コネクタ 390"/>
        <xdr:cNvCxnSpPr/>
      </xdr:nvCxnSpPr>
      <xdr:spPr>
        <a:xfrm>
          <a:off x="12446000" y="90773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392" name="テキスト ボックス 391"/>
        <xdr:cNvSpPr txBox="1"/>
      </xdr:nvSpPr>
      <xdr:spPr>
        <a:xfrm>
          <a:off x="12042941" y="8944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3" name="直線コネクタ 392"/>
        <xdr:cNvCxnSpPr/>
      </xdr:nvCxnSpPr>
      <xdr:spPr>
        <a:xfrm>
          <a:off x="12446000" y="86487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94" name="テキスト ボックス 393"/>
        <xdr:cNvSpPr txBox="1"/>
      </xdr:nvSpPr>
      <xdr:spPr>
        <a:xfrm>
          <a:off x="12042941" y="8516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5" name="【保健センター・保健所】&#10;有形固定資産減価償却率グラフ枠"/>
        <xdr:cNvSpPr/>
      </xdr:nvSpPr>
      <xdr:spPr>
        <a:xfrm>
          <a:off x="12446000" y="8648700"/>
          <a:ext cx="47244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xdr:rowOff>
    </xdr:from>
    <xdr:to>
      <xdr:col>85</xdr:col>
      <xdr:colOff>126364</xdr:colOff>
      <xdr:row>62</xdr:row>
      <xdr:rowOff>89154</xdr:rowOff>
    </xdr:to>
    <xdr:cxnSp macro="">
      <xdr:nvCxnSpPr>
        <xdr:cNvPr id="396" name="直線コネクタ 395"/>
        <xdr:cNvCxnSpPr/>
      </xdr:nvCxnSpPr>
      <xdr:spPr>
        <a:xfrm flipV="1">
          <a:off x="16318864" y="9086469"/>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92981</xdr:rowOff>
    </xdr:from>
    <xdr:ext cx="405111" cy="259045"/>
    <xdr:sp macro="" textlink="">
      <xdr:nvSpPr>
        <xdr:cNvPr id="397" name="【保健センター・保健所】&#10;有形固定資産減価償却率最小値テキスト"/>
        <xdr:cNvSpPr txBox="1"/>
      </xdr:nvSpPr>
      <xdr:spPr>
        <a:xfrm>
          <a:off x="16357600" y="10141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89154</xdr:rowOff>
    </xdr:from>
    <xdr:to>
      <xdr:col>86</xdr:col>
      <xdr:colOff>25400</xdr:colOff>
      <xdr:row>62</xdr:row>
      <xdr:rowOff>89154</xdr:rowOff>
    </xdr:to>
    <xdr:cxnSp macro="">
      <xdr:nvCxnSpPr>
        <xdr:cNvPr id="398" name="直線コネクタ 397"/>
        <xdr:cNvCxnSpPr/>
      </xdr:nvCxnSpPr>
      <xdr:spPr>
        <a:xfrm>
          <a:off x="16230600" y="1013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127271</xdr:rowOff>
    </xdr:from>
    <xdr:ext cx="405111" cy="259045"/>
    <xdr:sp macro="" textlink="">
      <xdr:nvSpPr>
        <xdr:cNvPr id="399" name="【保健センター・保健所】&#10;有形固定資産減価償却率最大値テキスト"/>
        <xdr:cNvSpPr txBox="1"/>
      </xdr:nvSpPr>
      <xdr:spPr>
        <a:xfrm>
          <a:off x="16357600" y="8880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xdr:rowOff>
    </xdr:from>
    <xdr:to>
      <xdr:col>86</xdr:col>
      <xdr:colOff>25400</xdr:colOff>
      <xdr:row>56</xdr:row>
      <xdr:rowOff>9144</xdr:rowOff>
    </xdr:to>
    <xdr:cxnSp macro="">
      <xdr:nvCxnSpPr>
        <xdr:cNvPr id="400" name="直線コネクタ 399"/>
        <xdr:cNvCxnSpPr/>
      </xdr:nvCxnSpPr>
      <xdr:spPr>
        <a:xfrm>
          <a:off x="16230600" y="908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89933</xdr:rowOff>
    </xdr:from>
    <xdr:ext cx="405111" cy="259045"/>
    <xdr:sp macro="" textlink="">
      <xdr:nvSpPr>
        <xdr:cNvPr id="401" name="【保健センター・保健所】&#10;有形固定資産減価償却率平均値テキスト"/>
        <xdr:cNvSpPr txBox="1"/>
      </xdr:nvSpPr>
      <xdr:spPr>
        <a:xfrm>
          <a:off x="16357600" y="94911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111506</xdr:rowOff>
    </xdr:from>
    <xdr:to>
      <xdr:col>85</xdr:col>
      <xdr:colOff>177800</xdr:colOff>
      <xdr:row>59</xdr:row>
      <xdr:rowOff>41656</xdr:rowOff>
    </xdr:to>
    <xdr:sp macro="" textlink="">
      <xdr:nvSpPr>
        <xdr:cNvPr id="402" name="フローチャート: 判断 401"/>
        <xdr:cNvSpPr/>
      </xdr:nvSpPr>
      <xdr:spPr>
        <a:xfrm>
          <a:off x="16268700" y="9512681"/>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152654</xdr:rowOff>
    </xdr:from>
    <xdr:to>
      <xdr:col>81</xdr:col>
      <xdr:colOff>101600</xdr:colOff>
      <xdr:row>59</xdr:row>
      <xdr:rowOff>82804</xdr:rowOff>
    </xdr:to>
    <xdr:sp macro="" textlink="">
      <xdr:nvSpPr>
        <xdr:cNvPr id="403" name="フローチャート: 判断 402"/>
        <xdr:cNvSpPr/>
      </xdr:nvSpPr>
      <xdr:spPr>
        <a:xfrm>
          <a:off x="15430500" y="9553829"/>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73931</xdr:rowOff>
    </xdr:from>
    <xdr:ext cx="405111" cy="259045"/>
    <xdr:sp macro="" textlink="">
      <xdr:nvSpPr>
        <xdr:cNvPr id="404" name="n_1aveValue【保健センター・保健所】&#10;有形固定資産減価償却率"/>
        <xdr:cNvSpPr txBox="1"/>
      </xdr:nvSpPr>
      <xdr:spPr>
        <a:xfrm>
          <a:off x="15266044" y="9637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38354</xdr:rowOff>
    </xdr:from>
    <xdr:to>
      <xdr:col>76</xdr:col>
      <xdr:colOff>165100</xdr:colOff>
      <xdr:row>58</xdr:row>
      <xdr:rowOff>139954</xdr:rowOff>
    </xdr:to>
    <xdr:sp macro="" textlink="">
      <xdr:nvSpPr>
        <xdr:cNvPr id="405" name="フローチャート: 判断 404"/>
        <xdr:cNvSpPr/>
      </xdr:nvSpPr>
      <xdr:spPr>
        <a:xfrm>
          <a:off x="14541500" y="943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56</xdr:row>
      <xdr:rowOff>156481</xdr:rowOff>
    </xdr:from>
    <xdr:ext cx="405111" cy="259045"/>
    <xdr:sp macro="" textlink="">
      <xdr:nvSpPr>
        <xdr:cNvPr id="406" name="n_2aveValue【保健センター・保健所】&#10;有形固定資産減価償却率"/>
        <xdr:cNvSpPr txBox="1"/>
      </xdr:nvSpPr>
      <xdr:spPr>
        <a:xfrm>
          <a:off x="14389744" y="9233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07" name="テキスト ボックス 406"/>
        <xdr:cNvSpPr txBox="1"/>
      </xdr:nvSpPr>
      <xdr:spPr>
        <a:xfrm>
          <a:off x="161290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8" name="テキスト ボックス 407"/>
        <xdr:cNvSpPr txBox="1"/>
      </xdr:nvSpPr>
      <xdr:spPr>
        <a:xfrm>
          <a:off x="15290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9" name="テキスト ボックス 408"/>
        <xdr:cNvSpPr txBox="1"/>
      </xdr:nvSpPr>
      <xdr:spPr>
        <a:xfrm>
          <a:off x="14401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0" name="テキスト ボックス 409"/>
        <xdr:cNvSpPr txBox="1"/>
      </xdr:nvSpPr>
      <xdr:spPr>
        <a:xfrm>
          <a:off x="13512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1" name="テキスト ボックス 410"/>
        <xdr:cNvSpPr txBox="1"/>
      </xdr:nvSpPr>
      <xdr:spPr>
        <a:xfrm>
          <a:off x="12623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154940</xdr:rowOff>
    </xdr:from>
    <xdr:to>
      <xdr:col>81</xdr:col>
      <xdr:colOff>101600</xdr:colOff>
      <xdr:row>55</xdr:row>
      <xdr:rowOff>85090</xdr:rowOff>
    </xdr:to>
    <xdr:sp macro="" textlink="">
      <xdr:nvSpPr>
        <xdr:cNvPr id="412" name="楕円 411"/>
        <xdr:cNvSpPr/>
      </xdr:nvSpPr>
      <xdr:spPr>
        <a:xfrm>
          <a:off x="15430500" y="890841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53</xdr:row>
      <xdr:rowOff>101617</xdr:rowOff>
    </xdr:from>
    <xdr:ext cx="405111" cy="259045"/>
    <xdr:sp macro="" textlink="">
      <xdr:nvSpPr>
        <xdr:cNvPr id="413" name="n_1mainValue【保健センター・保健所】&#10;有形固定資産減価償却率"/>
        <xdr:cNvSpPr txBox="1"/>
      </xdr:nvSpPr>
      <xdr:spPr>
        <a:xfrm>
          <a:off x="15266044" y="869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4" name="正方形/長方形 413"/>
        <xdr:cNvSpPr/>
      </xdr:nvSpPr>
      <xdr:spPr>
        <a:xfrm>
          <a:off x="18288000" y="7572375"/>
          <a:ext cx="47244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5" name="正方形/長方形 414"/>
        <xdr:cNvSpPr/>
      </xdr:nvSpPr>
      <xdr:spPr>
        <a:xfrm>
          <a:off x="18415000" y="81946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6" name="正方形/長方形 415"/>
        <xdr:cNvSpPr/>
      </xdr:nvSpPr>
      <xdr:spPr>
        <a:xfrm>
          <a:off x="18415000" y="838835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7" name="正方形/長方形 416"/>
        <xdr:cNvSpPr/>
      </xdr:nvSpPr>
      <xdr:spPr>
        <a:xfrm>
          <a:off x="19431000" y="81946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8" name="正方形/長方形 417"/>
        <xdr:cNvSpPr/>
      </xdr:nvSpPr>
      <xdr:spPr>
        <a:xfrm>
          <a:off x="19431000" y="838835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9" name="正方形/長方形 418"/>
        <xdr:cNvSpPr/>
      </xdr:nvSpPr>
      <xdr:spPr>
        <a:xfrm>
          <a:off x="20574000" y="81946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0" name="正方形/長方形 419"/>
        <xdr:cNvSpPr/>
      </xdr:nvSpPr>
      <xdr:spPr>
        <a:xfrm>
          <a:off x="20574000" y="838835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1" name="正方形/長方形 420"/>
        <xdr:cNvSpPr/>
      </xdr:nvSpPr>
      <xdr:spPr>
        <a:xfrm>
          <a:off x="18288000" y="8648700"/>
          <a:ext cx="47244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2" name="テキスト ボックス 421"/>
        <xdr:cNvSpPr txBox="1"/>
      </xdr:nvSpPr>
      <xdr:spPr>
        <a:xfrm>
          <a:off x="18249900"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3" name="直線コネクタ 422"/>
        <xdr:cNvCxnSpPr/>
      </xdr:nvCxnSpPr>
      <xdr:spPr>
        <a:xfrm>
          <a:off x="18288000" y="108108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24" name="直線コネクタ 423"/>
        <xdr:cNvCxnSpPr/>
      </xdr:nvCxnSpPr>
      <xdr:spPr>
        <a:xfrm>
          <a:off x="18288000" y="104489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25" name="テキスト ボックス 424"/>
        <xdr:cNvSpPr txBox="1"/>
      </xdr:nvSpPr>
      <xdr:spPr>
        <a:xfrm>
          <a:off x="17820821" y="1031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26" name="直線コネクタ 425"/>
        <xdr:cNvCxnSpPr/>
      </xdr:nvCxnSpPr>
      <xdr:spPr>
        <a:xfrm>
          <a:off x="18288000" y="100869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27" name="テキスト ボックス 426"/>
        <xdr:cNvSpPr txBox="1"/>
      </xdr:nvSpPr>
      <xdr:spPr>
        <a:xfrm>
          <a:off x="17820821" y="995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28" name="直線コネクタ 427"/>
        <xdr:cNvCxnSpPr/>
      </xdr:nvCxnSpPr>
      <xdr:spPr>
        <a:xfrm>
          <a:off x="18288000" y="97250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29" name="テキスト ボックス 428"/>
        <xdr:cNvSpPr txBox="1"/>
      </xdr:nvSpPr>
      <xdr:spPr>
        <a:xfrm>
          <a:off x="17820821" y="9592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30" name="直線コネクタ 429"/>
        <xdr:cNvCxnSpPr/>
      </xdr:nvCxnSpPr>
      <xdr:spPr>
        <a:xfrm>
          <a:off x="18288000" y="9372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31" name="テキスト ボックス 430"/>
        <xdr:cNvSpPr txBox="1"/>
      </xdr:nvSpPr>
      <xdr:spPr>
        <a:xfrm>
          <a:off x="17820821" y="9239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32" name="直線コネクタ 431"/>
        <xdr:cNvCxnSpPr/>
      </xdr:nvCxnSpPr>
      <xdr:spPr>
        <a:xfrm>
          <a:off x="18288000" y="90106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33" name="テキスト ボックス 432"/>
        <xdr:cNvSpPr txBox="1"/>
      </xdr:nvSpPr>
      <xdr:spPr>
        <a:xfrm>
          <a:off x="17820821" y="8877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4" name="直線コネクタ 433"/>
        <xdr:cNvCxnSpPr/>
      </xdr:nvCxnSpPr>
      <xdr:spPr>
        <a:xfrm>
          <a:off x="18288000" y="86487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5" name="テキスト ボックス 434"/>
        <xdr:cNvSpPr txBox="1"/>
      </xdr:nvSpPr>
      <xdr:spPr>
        <a:xfrm>
          <a:off x="17820821" y="8516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6" name="【保健センター・保健所】&#10;一人当たり面積グラフ枠"/>
        <xdr:cNvSpPr/>
      </xdr:nvSpPr>
      <xdr:spPr>
        <a:xfrm>
          <a:off x="18288000" y="8648700"/>
          <a:ext cx="47244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437" name="直線コネクタ 436"/>
        <xdr:cNvCxnSpPr/>
      </xdr:nvCxnSpPr>
      <xdr:spPr>
        <a:xfrm flipV="1">
          <a:off x="22160864" y="911542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438" name="【保健センター・保健所】&#10;一人当たり面積最小値テキスト"/>
        <xdr:cNvSpPr txBox="1"/>
      </xdr:nvSpPr>
      <xdr:spPr>
        <a:xfrm>
          <a:off x="22199600" y="1041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439" name="直線コネクタ 438"/>
        <xdr:cNvCxnSpPr/>
      </xdr:nvCxnSpPr>
      <xdr:spPr>
        <a:xfrm>
          <a:off x="22072600" y="10410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440" name="【保健センター・保健所】&#10;一人当たり面積最大値テキスト"/>
        <xdr:cNvSpPr txBox="1"/>
      </xdr:nvSpPr>
      <xdr:spPr>
        <a:xfrm>
          <a:off x="22199600" y="890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441" name="直線コネクタ 440"/>
        <xdr:cNvCxnSpPr/>
      </xdr:nvCxnSpPr>
      <xdr:spPr>
        <a:xfrm>
          <a:off x="22072600" y="911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22877</xdr:rowOff>
    </xdr:from>
    <xdr:ext cx="469744" cy="259045"/>
    <xdr:sp macro="" textlink="">
      <xdr:nvSpPr>
        <xdr:cNvPr id="442" name="【保健センター・保健所】&#10;一人当たり面積平均値テキスト"/>
        <xdr:cNvSpPr txBox="1"/>
      </xdr:nvSpPr>
      <xdr:spPr>
        <a:xfrm>
          <a:off x="22199600" y="9909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443" name="フローチャート: 判断 442"/>
        <xdr:cNvSpPr/>
      </xdr:nvSpPr>
      <xdr:spPr>
        <a:xfrm>
          <a:off x="221107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82550</xdr:rowOff>
    </xdr:from>
    <xdr:to>
      <xdr:col>112</xdr:col>
      <xdr:colOff>38100</xdr:colOff>
      <xdr:row>62</xdr:row>
      <xdr:rowOff>12700</xdr:rowOff>
    </xdr:to>
    <xdr:sp macro="" textlink="">
      <xdr:nvSpPr>
        <xdr:cNvPr id="444" name="フローチャート: 判断 443"/>
        <xdr:cNvSpPr/>
      </xdr:nvSpPr>
      <xdr:spPr>
        <a:xfrm>
          <a:off x="21272500" y="996950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29227</xdr:rowOff>
    </xdr:from>
    <xdr:ext cx="469744" cy="259045"/>
    <xdr:sp macro="" textlink="">
      <xdr:nvSpPr>
        <xdr:cNvPr id="445" name="n_1aveValue【保健センター・保健所】&#10;一人当たり面積"/>
        <xdr:cNvSpPr txBox="1"/>
      </xdr:nvSpPr>
      <xdr:spPr>
        <a:xfrm>
          <a:off x="21075727" y="9754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25400</xdr:rowOff>
    </xdr:from>
    <xdr:to>
      <xdr:col>107</xdr:col>
      <xdr:colOff>101600</xdr:colOff>
      <xdr:row>62</xdr:row>
      <xdr:rowOff>127000</xdr:rowOff>
    </xdr:to>
    <xdr:sp macro="" textlink="">
      <xdr:nvSpPr>
        <xdr:cNvPr id="446" name="フローチャート: 判断 445"/>
        <xdr:cNvSpPr/>
      </xdr:nvSpPr>
      <xdr:spPr>
        <a:xfrm>
          <a:off x="203835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143527</xdr:rowOff>
    </xdr:from>
    <xdr:ext cx="469744" cy="259045"/>
    <xdr:sp macro="" textlink="">
      <xdr:nvSpPr>
        <xdr:cNvPr id="447" name="n_2aveValue【保健センター・保健所】&#10;一人当たり面積"/>
        <xdr:cNvSpPr txBox="1"/>
      </xdr:nvSpPr>
      <xdr:spPr>
        <a:xfrm>
          <a:off x="20199427" y="986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48" name="テキスト ボックス 447"/>
        <xdr:cNvSpPr txBox="1"/>
      </xdr:nvSpPr>
      <xdr:spPr>
        <a:xfrm>
          <a:off x="219710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9" name="テキスト ボックス 448"/>
        <xdr:cNvSpPr txBox="1"/>
      </xdr:nvSpPr>
      <xdr:spPr>
        <a:xfrm>
          <a:off x="21132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0" name="テキスト ボックス 449"/>
        <xdr:cNvSpPr txBox="1"/>
      </xdr:nvSpPr>
      <xdr:spPr>
        <a:xfrm>
          <a:off x="20243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1" name="テキスト ボックス 450"/>
        <xdr:cNvSpPr txBox="1"/>
      </xdr:nvSpPr>
      <xdr:spPr>
        <a:xfrm>
          <a:off x="19354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2" name="テキスト ボックス 451"/>
        <xdr:cNvSpPr txBox="1"/>
      </xdr:nvSpPr>
      <xdr:spPr>
        <a:xfrm>
          <a:off x="18465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453" name="楕円 452"/>
        <xdr:cNvSpPr/>
      </xdr:nvSpPr>
      <xdr:spPr>
        <a:xfrm>
          <a:off x="21272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99077</xdr:rowOff>
    </xdr:from>
    <xdr:ext cx="469744" cy="259045"/>
    <xdr:sp macro="" textlink="">
      <xdr:nvSpPr>
        <xdr:cNvPr id="454" name="n_1mainValue【保健センター・保健所】&#10;一人当たり面積"/>
        <xdr:cNvSpPr txBox="1"/>
      </xdr:nvSpPr>
      <xdr:spPr>
        <a:xfrm>
          <a:off x="21075727" y="1030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5" name="正方形/長方形 454"/>
        <xdr:cNvSpPr/>
      </xdr:nvSpPr>
      <xdr:spPr>
        <a:xfrm>
          <a:off x="12446000" y="11172825"/>
          <a:ext cx="47244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6" name="正方形/長方形 455"/>
        <xdr:cNvSpPr/>
      </xdr:nvSpPr>
      <xdr:spPr>
        <a:xfrm>
          <a:off x="12573000" y="1179512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7" name="正方形/長方形 456"/>
        <xdr:cNvSpPr/>
      </xdr:nvSpPr>
      <xdr:spPr>
        <a:xfrm>
          <a:off x="12573000" y="1198880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58" name="正方形/長方形 457"/>
        <xdr:cNvSpPr/>
      </xdr:nvSpPr>
      <xdr:spPr>
        <a:xfrm>
          <a:off x="13589000" y="1179512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59" name="正方形/長方形 458"/>
        <xdr:cNvSpPr/>
      </xdr:nvSpPr>
      <xdr:spPr>
        <a:xfrm>
          <a:off x="13589000" y="1198880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0" name="正方形/長方形 459"/>
        <xdr:cNvSpPr/>
      </xdr:nvSpPr>
      <xdr:spPr>
        <a:xfrm>
          <a:off x="14732000" y="1179512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1" name="正方形/長方形 460"/>
        <xdr:cNvSpPr/>
      </xdr:nvSpPr>
      <xdr:spPr>
        <a:xfrm>
          <a:off x="14732000" y="1198880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2" name="正方形/長方形 461"/>
        <xdr:cNvSpPr/>
      </xdr:nvSpPr>
      <xdr:spPr>
        <a:xfrm>
          <a:off x="12446000" y="12249150"/>
          <a:ext cx="47244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63" name="正方形/長方形 462"/>
        <xdr:cNvSpPr/>
      </xdr:nvSpPr>
      <xdr:spPr>
        <a:xfrm>
          <a:off x="18288000" y="11172825"/>
          <a:ext cx="47244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4" name="正方形/長方形 463"/>
        <xdr:cNvSpPr/>
      </xdr:nvSpPr>
      <xdr:spPr>
        <a:xfrm>
          <a:off x="18415000" y="1179512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5" name="正方形/長方形 464"/>
        <xdr:cNvSpPr/>
      </xdr:nvSpPr>
      <xdr:spPr>
        <a:xfrm>
          <a:off x="18415000" y="1198880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6" name="正方形/長方形 465"/>
        <xdr:cNvSpPr/>
      </xdr:nvSpPr>
      <xdr:spPr>
        <a:xfrm>
          <a:off x="19431000" y="1179512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7" name="正方形/長方形 466"/>
        <xdr:cNvSpPr/>
      </xdr:nvSpPr>
      <xdr:spPr>
        <a:xfrm>
          <a:off x="19431000" y="1198880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8" name="正方形/長方形 467"/>
        <xdr:cNvSpPr/>
      </xdr:nvSpPr>
      <xdr:spPr>
        <a:xfrm>
          <a:off x="20574000" y="1179512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9" name="正方形/長方形 468"/>
        <xdr:cNvSpPr/>
      </xdr:nvSpPr>
      <xdr:spPr>
        <a:xfrm>
          <a:off x="20574000" y="1198880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0" name="正方形/長方形 469"/>
        <xdr:cNvSpPr/>
      </xdr:nvSpPr>
      <xdr:spPr>
        <a:xfrm>
          <a:off x="18288000" y="12249150"/>
          <a:ext cx="47244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71" name="正方形/長方形 470"/>
        <xdr:cNvSpPr/>
      </xdr:nvSpPr>
      <xdr:spPr>
        <a:xfrm>
          <a:off x="12446000" y="1476375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2" name="正方形/長方形 471"/>
        <xdr:cNvSpPr/>
      </xdr:nvSpPr>
      <xdr:spPr>
        <a:xfrm>
          <a:off x="12573000" y="154241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3" name="正方形/長方形 472"/>
        <xdr:cNvSpPr/>
      </xdr:nvSpPr>
      <xdr:spPr>
        <a:xfrm>
          <a:off x="12573000" y="156273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4" name="正方形/長方形 473"/>
        <xdr:cNvSpPr/>
      </xdr:nvSpPr>
      <xdr:spPr>
        <a:xfrm>
          <a:off x="13589000" y="154241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75" name="正方形/長方形 474"/>
        <xdr:cNvSpPr/>
      </xdr:nvSpPr>
      <xdr:spPr>
        <a:xfrm>
          <a:off x="13589000" y="156273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76" name="正方形/長方形 475"/>
        <xdr:cNvSpPr/>
      </xdr:nvSpPr>
      <xdr:spPr>
        <a:xfrm>
          <a:off x="14732000" y="154241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77" name="正方形/長方形 476"/>
        <xdr:cNvSpPr/>
      </xdr:nvSpPr>
      <xdr:spPr>
        <a:xfrm>
          <a:off x="14732000" y="156273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78" name="正方形/長方形 477"/>
        <xdr:cNvSpPr/>
      </xdr:nvSpPr>
      <xdr:spPr>
        <a:xfrm>
          <a:off x="12446000" y="1590675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79" name="テキスト ボックス 478"/>
        <xdr:cNvSpPr txBox="1"/>
      </xdr:nvSpPr>
      <xdr:spPr>
        <a:xfrm>
          <a:off x="12407900"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0" name="直線コネクタ 479"/>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81" name="テキスト ボックス 480"/>
        <xdr:cNvSpPr txBox="1"/>
      </xdr:nvSpPr>
      <xdr:spPr>
        <a:xfrm>
          <a:off x="12107061" y="180505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82" name="直線コネクタ 481"/>
        <xdr:cNvCxnSpPr/>
      </xdr:nvCxnSpPr>
      <xdr:spPr>
        <a:xfrm>
          <a:off x="12446000" y="178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83" name="テキスト ボックス 482"/>
        <xdr:cNvSpPr txBox="1"/>
      </xdr:nvSpPr>
      <xdr:spPr>
        <a:xfrm>
          <a:off x="12042941" y="17669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84" name="直線コネクタ 483"/>
        <xdr:cNvCxnSpPr/>
      </xdr:nvCxnSpPr>
      <xdr:spPr>
        <a:xfrm>
          <a:off x="12446000" y="1743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85" name="テキスト ボックス 484"/>
        <xdr:cNvSpPr txBox="1"/>
      </xdr:nvSpPr>
      <xdr:spPr>
        <a:xfrm>
          <a:off x="12042941" y="17288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86" name="直線コネクタ 485"/>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87" name="テキスト ボックス 486"/>
        <xdr:cNvSpPr txBox="1"/>
      </xdr:nvSpPr>
      <xdr:spPr>
        <a:xfrm>
          <a:off x="12042941"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88" name="直線コネクタ 487"/>
        <xdr:cNvCxnSpPr/>
      </xdr:nvCxnSpPr>
      <xdr:spPr>
        <a:xfrm>
          <a:off x="12446000" y="1666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89" name="テキスト ボックス 488"/>
        <xdr:cNvSpPr txBox="1"/>
      </xdr:nvSpPr>
      <xdr:spPr>
        <a:xfrm>
          <a:off x="12042941" y="1652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90" name="直線コネクタ 489"/>
        <xdr:cNvCxnSpPr/>
      </xdr:nvCxnSpPr>
      <xdr:spPr>
        <a:xfrm>
          <a:off x="12446000" y="16287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91" name="テキスト ボックス 490"/>
        <xdr:cNvSpPr txBox="1"/>
      </xdr:nvSpPr>
      <xdr:spPr>
        <a:xfrm>
          <a:off x="11978821" y="16145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2" name="直線コネクタ 491"/>
        <xdr:cNvCxnSpPr/>
      </xdr:nvCxnSpPr>
      <xdr:spPr>
        <a:xfrm>
          <a:off x="12446000" y="15906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93" name="テキスト ボックス 492"/>
        <xdr:cNvSpPr txBox="1"/>
      </xdr:nvSpPr>
      <xdr:spPr>
        <a:xfrm>
          <a:off x="11978821" y="1576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94" name="【庁舎】&#10;有形固定資産減価償却率グラフ枠"/>
        <xdr:cNvSpPr/>
      </xdr:nvSpPr>
      <xdr:spPr>
        <a:xfrm>
          <a:off x="12446000" y="1590675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30480</xdr:rowOff>
    </xdr:to>
    <xdr:cxnSp macro="">
      <xdr:nvCxnSpPr>
        <xdr:cNvPr id="495" name="直線コネクタ 494"/>
        <xdr:cNvCxnSpPr/>
      </xdr:nvCxnSpPr>
      <xdr:spPr>
        <a:xfrm flipV="1">
          <a:off x="16318864" y="1644396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496" name="【庁舎】&#10;有形固定資産減価償却率最小値テキスト"/>
        <xdr:cNvSpPr txBox="1"/>
      </xdr:nvSpPr>
      <xdr:spPr>
        <a:xfrm>
          <a:off x="16357600" y="1786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497" name="直線コネクタ 496"/>
        <xdr:cNvCxnSpPr/>
      </xdr:nvCxnSpPr>
      <xdr:spPr>
        <a:xfrm>
          <a:off x="16230600" y="17861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498" name="【庁舎】&#10;有形固定資産減価償却率最大値テキスト"/>
        <xdr:cNvSpPr txBox="1"/>
      </xdr:nvSpPr>
      <xdr:spPr>
        <a:xfrm>
          <a:off x="16357600" y="1621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499" name="直線コネクタ 498"/>
        <xdr:cNvCxnSpPr/>
      </xdr:nvCxnSpPr>
      <xdr:spPr>
        <a:xfrm>
          <a:off x="16230600" y="1644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110507</xdr:rowOff>
    </xdr:from>
    <xdr:ext cx="405111" cy="259045"/>
    <xdr:sp macro="" textlink="">
      <xdr:nvSpPr>
        <xdr:cNvPr id="500" name="【庁舎】&#10;有形固定資産減価償却率平均値テキスト"/>
        <xdr:cNvSpPr txBox="1"/>
      </xdr:nvSpPr>
      <xdr:spPr>
        <a:xfrm>
          <a:off x="16357600" y="17084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132080</xdr:rowOff>
    </xdr:from>
    <xdr:to>
      <xdr:col>85</xdr:col>
      <xdr:colOff>177800</xdr:colOff>
      <xdr:row>105</xdr:row>
      <xdr:rowOff>62230</xdr:rowOff>
    </xdr:to>
    <xdr:sp macro="" textlink="">
      <xdr:nvSpPr>
        <xdr:cNvPr id="501" name="フローチャート: 判断 500"/>
        <xdr:cNvSpPr/>
      </xdr:nvSpPr>
      <xdr:spPr>
        <a:xfrm>
          <a:off x="16268700" y="1710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158750</xdr:rowOff>
    </xdr:from>
    <xdr:to>
      <xdr:col>81</xdr:col>
      <xdr:colOff>101600</xdr:colOff>
      <xdr:row>105</xdr:row>
      <xdr:rowOff>88900</xdr:rowOff>
    </xdr:to>
    <xdr:sp macro="" textlink="">
      <xdr:nvSpPr>
        <xdr:cNvPr id="502" name="フローチャート: 判断 501"/>
        <xdr:cNvSpPr/>
      </xdr:nvSpPr>
      <xdr:spPr>
        <a:xfrm>
          <a:off x="15430500" y="1713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105427</xdr:rowOff>
    </xdr:from>
    <xdr:ext cx="405111" cy="259045"/>
    <xdr:sp macro="" textlink="">
      <xdr:nvSpPr>
        <xdr:cNvPr id="503" name="n_1aveValue【庁舎】&#10;有形固定資産減価償却率"/>
        <xdr:cNvSpPr txBox="1"/>
      </xdr:nvSpPr>
      <xdr:spPr>
        <a:xfrm>
          <a:off x="15266044" y="1690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120650</xdr:rowOff>
    </xdr:from>
    <xdr:to>
      <xdr:col>76</xdr:col>
      <xdr:colOff>165100</xdr:colOff>
      <xdr:row>106</xdr:row>
      <xdr:rowOff>50800</xdr:rowOff>
    </xdr:to>
    <xdr:sp macro="" textlink="">
      <xdr:nvSpPr>
        <xdr:cNvPr id="504" name="フローチャート: 判断 503"/>
        <xdr:cNvSpPr/>
      </xdr:nvSpPr>
      <xdr:spPr>
        <a:xfrm>
          <a:off x="14541500" y="1726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67327</xdr:rowOff>
    </xdr:from>
    <xdr:ext cx="405111" cy="259045"/>
    <xdr:sp macro="" textlink="">
      <xdr:nvSpPr>
        <xdr:cNvPr id="505" name="n_2aveValue【庁舎】&#10;有形固定資産減価償却率"/>
        <xdr:cNvSpPr txBox="1"/>
      </xdr:nvSpPr>
      <xdr:spPr>
        <a:xfrm>
          <a:off x="14389744" y="1704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06" name="テキスト ボックス 505"/>
        <xdr:cNvSpPr txBox="1"/>
      </xdr:nvSpPr>
      <xdr:spPr>
        <a:xfrm>
          <a:off x="161290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07" name="テキスト ボックス 506"/>
        <xdr:cNvSpPr txBox="1"/>
      </xdr:nvSpPr>
      <xdr:spPr>
        <a:xfrm>
          <a:off x="152908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08" name="テキスト ボックス 507"/>
        <xdr:cNvSpPr txBox="1"/>
      </xdr:nvSpPr>
      <xdr:spPr>
        <a:xfrm>
          <a:off x="144018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09" name="テキスト ボックス 508"/>
        <xdr:cNvSpPr txBox="1"/>
      </xdr:nvSpPr>
      <xdr:spPr>
        <a:xfrm>
          <a:off x="135128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0" name="テキスト ボックス 509"/>
        <xdr:cNvSpPr txBox="1"/>
      </xdr:nvSpPr>
      <xdr:spPr>
        <a:xfrm>
          <a:off x="126238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164464</xdr:rowOff>
    </xdr:from>
    <xdr:to>
      <xdr:col>81</xdr:col>
      <xdr:colOff>101600</xdr:colOff>
      <xdr:row>105</xdr:row>
      <xdr:rowOff>94614</xdr:rowOff>
    </xdr:to>
    <xdr:sp macro="" textlink="">
      <xdr:nvSpPr>
        <xdr:cNvPr id="511" name="楕円 510"/>
        <xdr:cNvSpPr/>
      </xdr:nvSpPr>
      <xdr:spPr>
        <a:xfrm>
          <a:off x="15430500" y="1713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85741</xdr:rowOff>
    </xdr:from>
    <xdr:ext cx="405111" cy="259045"/>
    <xdr:sp macro="" textlink="">
      <xdr:nvSpPr>
        <xdr:cNvPr id="512" name="n_1mainValue【庁舎】&#10;有形固定資産減価償却率"/>
        <xdr:cNvSpPr txBox="1"/>
      </xdr:nvSpPr>
      <xdr:spPr>
        <a:xfrm>
          <a:off x="15266044" y="17230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3" name="正方形/長方形 512"/>
        <xdr:cNvSpPr/>
      </xdr:nvSpPr>
      <xdr:spPr>
        <a:xfrm>
          <a:off x="18288000" y="1476375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4" name="正方形/長方形 513"/>
        <xdr:cNvSpPr/>
      </xdr:nvSpPr>
      <xdr:spPr>
        <a:xfrm>
          <a:off x="18415000" y="154241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5" name="正方形/長方形 514"/>
        <xdr:cNvSpPr/>
      </xdr:nvSpPr>
      <xdr:spPr>
        <a:xfrm>
          <a:off x="18415000" y="156273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6" name="正方形/長方形 515"/>
        <xdr:cNvSpPr/>
      </xdr:nvSpPr>
      <xdr:spPr>
        <a:xfrm>
          <a:off x="19431000" y="154241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17" name="正方形/長方形 516"/>
        <xdr:cNvSpPr/>
      </xdr:nvSpPr>
      <xdr:spPr>
        <a:xfrm>
          <a:off x="19431000" y="156273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8" name="正方形/長方形 517"/>
        <xdr:cNvSpPr/>
      </xdr:nvSpPr>
      <xdr:spPr>
        <a:xfrm>
          <a:off x="20574000" y="154241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9" name="正方形/長方形 518"/>
        <xdr:cNvSpPr/>
      </xdr:nvSpPr>
      <xdr:spPr>
        <a:xfrm>
          <a:off x="20574000" y="156273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0" name="正方形/長方形 519"/>
        <xdr:cNvSpPr/>
      </xdr:nvSpPr>
      <xdr:spPr>
        <a:xfrm>
          <a:off x="18288000" y="1590675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1" name="テキスト ボックス 520"/>
        <xdr:cNvSpPr txBox="1"/>
      </xdr:nvSpPr>
      <xdr:spPr>
        <a:xfrm>
          <a:off x="18249900"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2" name="直線コネクタ 521"/>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23" name="直線コネクタ 522"/>
        <xdr:cNvCxnSpPr/>
      </xdr:nvCxnSpPr>
      <xdr:spPr>
        <a:xfrm>
          <a:off x="18288000" y="177355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24" name="テキスト ボックス 523"/>
        <xdr:cNvSpPr txBox="1"/>
      </xdr:nvSpPr>
      <xdr:spPr>
        <a:xfrm>
          <a:off x="17820821" y="17593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25" name="直線コネクタ 524"/>
        <xdr:cNvCxnSpPr/>
      </xdr:nvCxnSpPr>
      <xdr:spPr>
        <a:xfrm>
          <a:off x="18288000" y="172783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26" name="テキスト ボックス 525"/>
        <xdr:cNvSpPr txBox="1"/>
      </xdr:nvSpPr>
      <xdr:spPr>
        <a:xfrm>
          <a:off x="17820821" y="17136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27" name="直線コネクタ 526"/>
        <xdr:cNvCxnSpPr/>
      </xdr:nvCxnSpPr>
      <xdr:spPr>
        <a:xfrm>
          <a:off x="18288000" y="168211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28" name="テキスト ボックス 527"/>
        <xdr:cNvSpPr txBox="1"/>
      </xdr:nvSpPr>
      <xdr:spPr>
        <a:xfrm>
          <a:off x="17820821" y="16678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29" name="直線コネクタ 528"/>
        <xdr:cNvCxnSpPr/>
      </xdr:nvCxnSpPr>
      <xdr:spPr>
        <a:xfrm>
          <a:off x="18288000" y="163639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30" name="テキスト ボックス 529"/>
        <xdr:cNvSpPr txBox="1"/>
      </xdr:nvSpPr>
      <xdr:spPr>
        <a:xfrm>
          <a:off x="17820821" y="16221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1" name="直線コネクタ 530"/>
        <xdr:cNvCxnSpPr/>
      </xdr:nvCxnSpPr>
      <xdr:spPr>
        <a:xfrm>
          <a:off x="18288000" y="15906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32" name="テキスト ボックス 531"/>
        <xdr:cNvSpPr txBox="1"/>
      </xdr:nvSpPr>
      <xdr:spPr>
        <a:xfrm>
          <a:off x="17820821" y="1576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33" name="【庁舎】&#10;一人当たり面積グラフ枠"/>
        <xdr:cNvSpPr/>
      </xdr:nvSpPr>
      <xdr:spPr>
        <a:xfrm>
          <a:off x="18288000" y="1590675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128778</xdr:rowOff>
    </xdr:from>
    <xdr:to>
      <xdr:col>116</xdr:col>
      <xdr:colOff>62864</xdr:colOff>
      <xdr:row>108</xdr:row>
      <xdr:rowOff>3048</xdr:rowOff>
    </xdr:to>
    <xdr:cxnSp macro="">
      <xdr:nvCxnSpPr>
        <xdr:cNvPr id="534" name="直線コネクタ 533"/>
        <xdr:cNvCxnSpPr/>
      </xdr:nvCxnSpPr>
      <xdr:spPr>
        <a:xfrm flipV="1">
          <a:off x="22160864" y="1658797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535" name="【庁舎】&#10;一人当たり面積最小値テキスト"/>
        <xdr:cNvSpPr txBox="1"/>
      </xdr:nvSpPr>
      <xdr:spPr>
        <a:xfrm>
          <a:off x="22199600" y="1766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536" name="直線コネクタ 535"/>
        <xdr:cNvCxnSpPr/>
      </xdr:nvCxnSpPr>
      <xdr:spPr>
        <a:xfrm>
          <a:off x="22072600" y="17662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75455</xdr:rowOff>
    </xdr:from>
    <xdr:ext cx="469744" cy="259045"/>
    <xdr:sp macro="" textlink="">
      <xdr:nvSpPr>
        <xdr:cNvPr id="537" name="【庁舎】&#10;一人当たり面積最大値テキスト"/>
        <xdr:cNvSpPr txBox="1"/>
      </xdr:nvSpPr>
      <xdr:spPr>
        <a:xfrm>
          <a:off x="22199600" y="16363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128778</xdr:rowOff>
    </xdr:from>
    <xdr:to>
      <xdr:col>116</xdr:col>
      <xdr:colOff>152400</xdr:colOff>
      <xdr:row>101</xdr:row>
      <xdr:rowOff>128778</xdr:rowOff>
    </xdr:to>
    <xdr:cxnSp macro="">
      <xdr:nvCxnSpPr>
        <xdr:cNvPr id="538" name="直線コネクタ 537"/>
        <xdr:cNvCxnSpPr/>
      </xdr:nvCxnSpPr>
      <xdr:spPr>
        <a:xfrm>
          <a:off x="22072600" y="16587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99840</xdr:rowOff>
    </xdr:from>
    <xdr:ext cx="469744" cy="259045"/>
    <xdr:sp macro="" textlink="">
      <xdr:nvSpPr>
        <xdr:cNvPr id="539" name="【庁舎】&#10;一人当たり面積平均値テキスト"/>
        <xdr:cNvSpPr txBox="1"/>
      </xdr:nvSpPr>
      <xdr:spPr>
        <a:xfrm>
          <a:off x="22199600" y="17073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121413</xdr:rowOff>
    </xdr:from>
    <xdr:to>
      <xdr:col>116</xdr:col>
      <xdr:colOff>114300</xdr:colOff>
      <xdr:row>105</xdr:row>
      <xdr:rowOff>51563</xdr:rowOff>
    </xdr:to>
    <xdr:sp macro="" textlink="">
      <xdr:nvSpPr>
        <xdr:cNvPr id="540" name="フローチャート: 判断 539"/>
        <xdr:cNvSpPr/>
      </xdr:nvSpPr>
      <xdr:spPr>
        <a:xfrm>
          <a:off x="22110700" y="1709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84837</xdr:rowOff>
    </xdr:from>
    <xdr:to>
      <xdr:col>112</xdr:col>
      <xdr:colOff>38100</xdr:colOff>
      <xdr:row>105</xdr:row>
      <xdr:rowOff>14987</xdr:rowOff>
    </xdr:to>
    <xdr:sp macro="" textlink="">
      <xdr:nvSpPr>
        <xdr:cNvPr id="541" name="フローチャート: 判断 540"/>
        <xdr:cNvSpPr/>
      </xdr:nvSpPr>
      <xdr:spPr>
        <a:xfrm>
          <a:off x="21272500" y="17058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31514</xdr:rowOff>
    </xdr:from>
    <xdr:ext cx="469744" cy="259045"/>
    <xdr:sp macro="" textlink="">
      <xdr:nvSpPr>
        <xdr:cNvPr id="542" name="n_1aveValue【庁舎】&#10;一人当たり面積"/>
        <xdr:cNvSpPr txBox="1"/>
      </xdr:nvSpPr>
      <xdr:spPr>
        <a:xfrm>
          <a:off x="21075727" y="1683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75692</xdr:rowOff>
    </xdr:from>
    <xdr:to>
      <xdr:col>107</xdr:col>
      <xdr:colOff>101600</xdr:colOff>
      <xdr:row>105</xdr:row>
      <xdr:rowOff>5842</xdr:rowOff>
    </xdr:to>
    <xdr:sp macro="" textlink="">
      <xdr:nvSpPr>
        <xdr:cNvPr id="543" name="フローチャート: 判断 542"/>
        <xdr:cNvSpPr/>
      </xdr:nvSpPr>
      <xdr:spPr>
        <a:xfrm>
          <a:off x="20383500" y="1704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22369</xdr:rowOff>
    </xdr:from>
    <xdr:ext cx="469744" cy="259045"/>
    <xdr:sp macro="" textlink="">
      <xdr:nvSpPr>
        <xdr:cNvPr id="544" name="n_2aveValue【庁舎】&#10;一人当たり面積"/>
        <xdr:cNvSpPr txBox="1"/>
      </xdr:nvSpPr>
      <xdr:spPr>
        <a:xfrm>
          <a:off x="20199427" y="1682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45" name="テキスト ボックス 544"/>
        <xdr:cNvSpPr txBox="1"/>
      </xdr:nvSpPr>
      <xdr:spPr>
        <a:xfrm>
          <a:off x="219710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6" name="テキスト ボックス 545"/>
        <xdr:cNvSpPr txBox="1"/>
      </xdr:nvSpPr>
      <xdr:spPr>
        <a:xfrm>
          <a:off x="211328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7" name="テキスト ボックス 546"/>
        <xdr:cNvSpPr txBox="1"/>
      </xdr:nvSpPr>
      <xdr:spPr>
        <a:xfrm>
          <a:off x="202438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8" name="テキスト ボックス 547"/>
        <xdr:cNvSpPr txBox="1"/>
      </xdr:nvSpPr>
      <xdr:spPr>
        <a:xfrm>
          <a:off x="193548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9" name="テキスト ボックス 548"/>
        <xdr:cNvSpPr txBox="1"/>
      </xdr:nvSpPr>
      <xdr:spPr>
        <a:xfrm>
          <a:off x="184658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13970</xdr:rowOff>
    </xdr:from>
    <xdr:to>
      <xdr:col>112</xdr:col>
      <xdr:colOff>38100</xdr:colOff>
      <xdr:row>105</xdr:row>
      <xdr:rowOff>115570</xdr:rowOff>
    </xdr:to>
    <xdr:sp macro="" textlink="">
      <xdr:nvSpPr>
        <xdr:cNvPr id="550" name="楕円 549"/>
        <xdr:cNvSpPr/>
      </xdr:nvSpPr>
      <xdr:spPr>
        <a:xfrm>
          <a:off x="21272500" y="1715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106697</xdr:rowOff>
    </xdr:from>
    <xdr:ext cx="469744" cy="259045"/>
    <xdr:sp macro="" textlink="">
      <xdr:nvSpPr>
        <xdr:cNvPr id="551" name="n_1mainValue【庁舎】&#10;一人当たり面積"/>
        <xdr:cNvSpPr txBox="1"/>
      </xdr:nvSpPr>
      <xdr:spPr>
        <a:xfrm>
          <a:off x="21075727" y="1725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2" name="正方形/長方形 551"/>
        <xdr:cNvSpPr/>
      </xdr:nvSpPr>
      <xdr:spPr>
        <a:xfrm>
          <a:off x="762000" y="1857375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3" name="正方形/長方形 552"/>
        <xdr:cNvSpPr/>
      </xdr:nvSpPr>
      <xdr:spPr>
        <a:xfrm>
          <a:off x="762000" y="1863725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4" name="テキスト ボックス 553"/>
        <xdr:cNvSpPr txBox="1"/>
      </xdr:nvSpPr>
      <xdr:spPr>
        <a:xfrm>
          <a:off x="838200" y="1889125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ほとんどの類型において、有形固定資産減価償却率は類似団体平均を上回っており、要因としては、体育施設、福祉施設、市民センター等が昭和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年から</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年代にかけて集中的に整備され、建設後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年が経過した施設が多くあることが挙げられる。これらの施設は、今後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の間に耐用年数を迎えることとなり、更新時期が一定期間に集中することが予想されるため、管理運営の効率化を進めながら運営コストの縮減を図るとともに、建替え・更新の時期を計画的に分散させ、財政負担の軽減を図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青森県八戸市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232,361
231,317
305.56
104,350,774
101,281,220
1,785,525
52,205,541
109,641,596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自主財源の多寡を示す財政力指数は、この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ほぼ横ばいで推移している。全国平均や県内平均を上回っているものの、類似団体との比較では平均を下回っている。これは、主要自主財源である市税の多寡によるところが大きく、特に個人市民税や固定資産税については、所得の差や市況の影響を受ける場合があることから、一朝一夕には解消されるものではない。今後とも、市税の徴収率の一層の向上に努めるなど、歳入の確保及び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17639</xdr:rowOff>
    </xdr:to>
    <xdr:cxnSp macro="">
      <xdr:nvCxnSpPr>
        <xdr:cNvPr id="64" name="直線コネクタ 63"/>
        <xdr:cNvCxnSpPr/>
      </xdr:nvCxnSpPr>
      <xdr:spPr>
        <a:xfrm flipV="1">
          <a:off x="4953000" y="61538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92428</xdr:rowOff>
    </xdr:from>
    <xdr:to>
      <xdr:col>23</xdr:col>
      <xdr:colOff>133350</xdr:colOff>
      <xdr:row>42</xdr:row>
      <xdr:rowOff>105833</xdr:rowOff>
    </xdr:to>
    <xdr:cxnSp macro="">
      <xdr:nvCxnSpPr>
        <xdr:cNvPr id="69" name="直線コネクタ 68"/>
        <xdr:cNvCxnSpPr/>
      </xdr:nvCxnSpPr>
      <xdr:spPr>
        <a:xfrm flipV="1">
          <a:off x="4114800" y="729332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55332</xdr:rowOff>
    </xdr:from>
    <xdr:ext cx="762000" cy="259045"/>
    <xdr:sp macro="" textlink="">
      <xdr:nvSpPr>
        <xdr:cNvPr id="70" name="財政力平均値テキスト"/>
        <xdr:cNvSpPr txBox="1"/>
      </xdr:nvSpPr>
      <xdr:spPr>
        <a:xfrm>
          <a:off x="5041900" y="691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119239</xdr:rowOff>
    </xdr:to>
    <xdr:cxnSp macro="">
      <xdr:nvCxnSpPr>
        <xdr:cNvPr id="72" name="直線コネクタ 71"/>
        <xdr:cNvCxnSpPr/>
      </xdr:nvCxnSpPr>
      <xdr:spPr>
        <a:xfrm flipV="1">
          <a:off x="3225800" y="73067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163988</xdr:rowOff>
    </xdr:from>
    <xdr:ext cx="736600" cy="259045"/>
    <xdr:sp macro="" textlink="">
      <xdr:nvSpPr>
        <xdr:cNvPr id="74" name="テキスト ボックス 73"/>
        <xdr:cNvSpPr txBox="1"/>
      </xdr:nvSpPr>
      <xdr:spPr>
        <a:xfrm>
          <a:off x="3733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119239</xdr:rowOff>
    </xdr:from>
    <xdr:to>
      <xdr:col>15</xdr:col>
      <xdr:colOff>82550</xdr:colOff>
      <xdr:row>42</xdr:row>
      <xdr:rowOff>119239</xdr:rowOff>
    </xdr:to>
    <xdr:cxnSp macro="">
      <xdr:nvCxnSpPr>
        <xdr:cNvPr id="75" name="直線コネクタ 74"/>
        <xdr:cNvCxnSpPr/>
      </xdr:nvCxnSpPr>
      <xdr:spPr>
        <a:xfrm>
          <a:off x="2336800" y="7320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11995</xdr:rowOff>
    </xdr:from>
    <xdr:to>
      <xdr:col>15</xdr:col>
      <xdr:colOff>133350</xdr:colOff>
      <xdr:row>41</xdr:row>
      <xdr:rowOff>113595</xdr:rowOff>
    </xdr:to>
    <xdr:sp macro="" textlink="">
      <xdr:nvSpPr>
        <xdr:cNvPr id="76" name="フローチャート: 判断 75"/>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123772</xdr:rowOff>
    </xdr:from>
    <xdr:ext cx="762000" cy="259045"/>
    <xdr:sp macro="" textlink="">
      <xdr:nvSpPr>
        <xdr:cNvPr id="77" name="テキスト ボックス 76"/>
        <xdr:cNvSpPr txBox="1"/>
      </xdr:nvSpPr>
      <xdr:spPr>
        <a:xfrm>
          <a:off x="2844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119239</xdr:rowOff>
    </xdr:from>
    <xdr:to>
      <xdr:col>11</xdr:col>
      <xdr:colOff>31750</xdr:colOff>
      <xdr:row>42</xdr:row>
      <xdr:rowOff>132645</xdr:rowOff>
    </xdr:to>
    <xdr:cxnSp macro="">
      <xdr:nvCxnSpPr>
        <xdr:cNvPr id="78" name="直線コネクタ 77"/>
        <xdr:cNvCxnSpPr/>
      </xdr:nvCxnSpPr>
      <xdr:spPr>
        <a:xfrm flipV="1">
          <a:off x="1447800" y="732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11995</xdr:rowOff>
    </xdr:from>
    <xdr:to>
      <xdr:col>11</xdr:col>
      <xdr:colOff>82550</xdr:colOff>
      <xdr:row>41</xdr:row>
      <xdr:rowOff>113595</xdr:rowOff>
    </xdr:to>
    <xdr:sp macro="" textlink="">
      <xdr:nvSpPr>
        <xdr:cNvPr id="79" name="フローチャート: 判断 78"/>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123772</xdr:rowOff>
    </xdr:from>
    <xdr:ext cx="762000" cy="259045"/>
    <xdr:sp macro="" textlink="">
      <xdr:nvSpPr>
        <xdr:cNvPr id="80" name="テキスト ボックス 79"/>
        <xdr:cNvSpPr txBox="1"/>
      </xdr:nvSpPr>
      <xdr:spPr>
        <a:xfrm>
          <a:off x="1955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2" name="テキスト ボックス 81"/>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88" name="楕円 87"/>
        <xdr:cNvSpPr/>
      </xdr:nvSpPr>
      <xdr:spPr>
        <a:xfrm>
          <a:off x="49022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13705</xdr:rowOff>
    </xdr:from>
    <xdr:ext cx="762000" cy="259045"/>
    <xdr:sp macro="" textlink="">
      <xdr:nvSpPr>
        <xdr:cNvPr id="89" name="財政力該当値テキスト"/>
        <xdr:cNvSpPr txBox="1"/>
      </xdr:nvSpPr>
      <xdr:spPr>
        <a:xfrm>
          <a:off x="5041900" y="721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91" name="テキスト ボックス 90"/>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68439</xdr:rowOff>
    </xdr:from>
    <xdr:to>
      <xdr:col>15</xdr:col>
      <xdr:colOff>133350</xdr:colOff>
      <xdr:row>42</xdr:row>
      <xdr:rowOff>170039</xdr:rowOff>
    </xdr:to>
    <xdr:sp macro="" textlink="">
      <xdr:nvSpPr>
        <xdr:cNvPr id="92" name="楕円 91"/>
        <xdr:cNvSpPr/>
      </xdr:nvSpPr>
      <xdr:spPr>
        <a:xfrm>
          <a:off x="3175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154816</xdr:rowOff>
    </xdr:from>
    <xdr:ext cx="762000" cy="259045"/>
    <xdr:sp macro="" textlink="">
      <xdr:nvSpPr>
        <xdr:cNvPr id="93" name="テキスト ボックス 92"/>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68439</xdr:rowOff>
    </xdr:from>
    <xdr:to>
      <xdr:col>11</xdr:col>
      <xdr:colOff>82550</xdr:colOff>
      <xdr:row>42</xdr:row>
      <xdr:rowOff>170039</xdr:rowOff>
    </xdr:to>
    <xdr:sp macro="" textlink="">
      <xdr:nvSpPr>
        <xdr:cNvPr id="94" name="楕円 93"/>
        <xdr:cNvSpPr/>
      </xdr:nvSpPr>
      <xdr:spPr>
        <a:xfrm>
          <a:off x="2286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95" name="テキスト ボックス 94"/>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81845</xdr:rowOff>
    </xdr:from>
    <xdr:to>
      <xdr:col>7</xdr:col>
      <xdr:colOff>31750</xdr:colOff>
      <xdr:row>43</xdr:row>
      <xdr:rowOff>11995</xdr:rowOff>
    </xdr:to>
    <xdr:sp macro="" textlink="">
      <xdr:nvSpPr>
        <xdr:cNvPr id="96" name="楕円 95"/>
        <xdr:cNvSpPr/>
      </xdr:nvSpPr>
      <xdr:spPr>
        <a:xfrm>
          <a:off x="1397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168222</xdr:rowOff>
    </xdr:from>
    <xdr:ext cx="762000" cy="259045"/>
    <xdr:sp macro="" textlink="">
      <xdr:nvSpPr>
        <xdr:cNvPr id="97" name="テキスト ボックス 96"/>
        <xdr:cNvSpPr txBox="1"/>
      </xdr:nvSpPr>
      <xdr:spPr>
        <a:xfrm>
          <a:off x="1066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経常収支比率は、全国平均を下回っている。</a:t>
          </a:r>
        </a:p>
        <a:p>
          <a:r>
            <a:rPr kumimoji="1" lang="ja-JP" altLang="en-US" sz="1300">
              <a:latin typeface="ＭＳ Ｐゴシック" panose="020B0600070205080204" pitchFamily="50" charset="-128"/>
              <a:ea typeface="ＭＳ Ｐゴシック" panose="020B0600070205080204" pitchFamily="50" charset="-128"/>
            </a:rPr>
            <a:t>国の制度に基づき支出される扶助費や、中核市移行に伴う需要費の増により、前年比較で</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ポイント増となった。</a:t>
          </a:r>
        </a:p>
        <a:p>
          <a:r>
            <a:rPr kumimoji="1" lang="ja-JP" altLang="en-US" sz="1300">
              <a:latin typeface="ＭＳ Ｐゴシック" panose="020B0600070205080204" pitchFamily="50" charset="-128"/>
              <a:ea typeface="ＭＳ Ｐゴシック" panose="020B0600070205080204" pitchFamily="50" charset="-128"/>
            </a:rPr>
            <a:t>今後も扶助費の増および公債費の増が見込まれるため、第</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次行財政改革大綱</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）に基づき、予算配分の重点化を図り経常経費の削減に努める。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92964</xdr:rowOff>
    </xdr:from>
    <xdr:to>
      <xdr:col>23</xdr:col>
      <xdr:colOff>133350</xdr:colOff>
      <xdr:row>67</xdr:row>
      <xdr:rowOff>65532</xdr:rowOff>
    </xdr:to>
    <xdr:cxnSp macro="">
      <xdr:nvCxnSpPr>
        <xdr:cNvPr id="125" name="直線コネクタ 124"/>
        <xdr:cNvCxnSpPr/>
      </xdr:nvCxnSpPr>
      <xdr:spPr>
        <a:xfrm flipV="1">
          <a:off x="4953000" y="10379964"/>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6"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7" name="直線コネクタ 126"/>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7891</xdr:rowOff>
    </xdr:from>
    <xdr:ext cx="762000" cy="259045"/>
    <xdr:sp macro="" textlink="">
      <xdr:nvSpPr>
        <xdr:cNvPr id="128"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92964</xdr:rowOff>
    </xdr:from>
    <xdr:to>
      <xdr:col>24</xdr:col>
      <xdr:colOff>12700</xdr:colOff>
      <xdr:row>60</xdr:row>
      <xdr:rowOff>92964</xdr:rowOff>
    </xdr:to>
    <xdr:cxnSp macro="">
      <xdr:nvCxnSpPr>
        <xdr:cNvPr id="129" name="直線コネクタ 128"/>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92456</xdr:rowOff>
    </xdr:from>
    <xdr:to>
      <xdr:col>23</xdr:col>
      <xdr:colOff>133350</xdr:colOff>
      <xdr:row>64</xdr:row>
      <xdr:rowOff>155194</xdr:rowOff>
    </xdr:to>
    <xdr:cxnSp macro="">
      <xdr:nvCxnSpPr>
        <xdr:cNvPr id="130" name="直線コネクタ 129"/>
        <xdr:cNvCxnSpPr/>
      </xdr:nvCxnSpPr>
      <xdr:spPr>
        <a:xfrm>
          <a:off x="4114800" y="11065256"/>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90949</xdr:rowOff>
    </xdr:from>
    <xdr:ext cx="762000" cy="259045"/>
    <xdr:sp macro="" textlink="">
      <xdr:nvSpPr>
        <xdr:cNvPr id="131" name="財政構造の弾力性平均値テキスト"/>
        <xdr:cNvSpPr txBox="1"/>
      </xdr:nvSpPr>
      <xdr:spPr>
        <a:xfrm>
          <a:off x="5041900" y="1106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123952</xdr:rowOff>
    </xdr:from>
    <xdr:to>
      <xdr:col>19</xdr:col>
      <xdr:colOff>133350</xdr:colOff>
      <xdr:row>64</xdr:row>
      <xdr:rowOff>92456</xdr:rowOff>
    </xdr:to>
    <xdr:cxnSp macro="">
      <xdr:nvCxnSpPr>
        <xdr:cNvPr id="133" name="直線コネクタ 132"/>
        <xdr:cNvCxnSpPr/>
      </xdr:nvCxnSpPr>
      <xdr:spPr>
        <a:xfrm>
          <a:off x="3225800" y="10925302"/>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104394</xdr:rowOff>
    </xdr:from>
    <xdr:to>
      <xdr:col>19</xdr:col>
      <xdr:colOff>184150</xdr:colOff>
      <xdr:row>65</xdr:row>
      <xdr:rowOff>34544</xdr:rowOff>
    </xdr:to>
    <xdr:sp macro="" textlink="">
      <xdr:nvSpPr>
        <xdr:cNvPr id="134" name="フローチャート: 判断 133"/>
        <xdr:cNvSpPr/>
      </xdr:nvSpPr>
      <xdr:spPr>
        <a:xfrm>
          <a:off x="4064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19321</xdr:rowOff>
    </xdr:from>
    <xdr:ext cx="736600" cy="259045"/>
    <xdr:sp macro="" textlink="">
      <xdr:nvSpPr>
        <xdr:cNvPr id="135" name="テキスト ボックス 134"/>
        <xdr:cNvSpPr txBox="1"/>
      </xdr:nvSpPr>
      <xdr:spPr>
        <a:xfrm>
          <a:off x="3733800" y="1116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123952</xdr:rowOff>
    </xdr:from>
    <xdr:to>
      <xdr:col>15</xdr:col>
      <xdr:colOff>82550</xdr:colOff>
      <xdr:row>64</xdr:row>
      <xdr:rowOff>49022</xdr:rowOff>
    </xdr:to>
    <xdr:cxnSp macro="">
      <xdr:nvCxnSpPr>
        <xdr:cNvPr id="136" name="直線コネクタ 135"/>
        <xdr:cNvCxnSpPr/>
      </xdr:nvCxnSpPr>
      <xdr:spPr>
        <a:xfrm flipV="1">
          <a:off x="2336800" y="1092530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7" name="フローチャート: 判断 136"/>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103903</xdr:rowOff>
    </xdr:from>
    <xdr:ext cx="762000" cy="259045"/>
    <xdr:sp macro="" textlink="">
      <xdr:nvSpPr>
        <xdr:cNvPr id="138" name="テキスト ボックス 137"/>
        <xdr:cNvSpPr txBox="1"/>
      </xdr:nvSpPr>
      <xdr:spPr>
        <a:xfrm>
          <a:off x="2844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138430</xdr:rowOff>
    </xdr:from>
    <xdr:to>
      <xdr:col>11</xdr:col>
      <xdr:colOff>31750</xdr:colOff>
      <xdr:row>64</xdr:row>
      <xdr:rowOff>49022</xdr:rowOff>
    </xdr:to>
    <xdr:cxnSp macro="">
      <xdr:nvCxnSpPr>
        <xdr:cNvPr id="139" name="直線コネクタ 138"/>
        <xdr:cNvCxnSpPr/>
      </xdr:nvCxnSpPr>
      <xdr:spPr>
        <a:xfrm>
          <a:off x="1447800" y="1093978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75438</xdr:rowOff>
    </xdr:from>
    <xdr:to>
      <xdr:col>11</xdr:col>
      <xdr:colOff>82550</xdr:colOff>
      <xdr:row>65</xdr:row>
      <xdr:rowOff>5588</xdr:rowOff>
    </xdr:to>
    <xdr:sp macro="" textlink="">
      <xdr:nvSpPr>
        <xdr:cNvPr id="140" name="フローチャート: 判断 139"/>
        <xdr:cNvSpPr/>
      </xdr:nvSpPr>
      <xdr:spPr>
        <a:xfrm>
          <a:off x="2286000" y="1104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161815</xdr:rowOff>
    </xdr:from>
    <xdr:ext cx="762000" cy="259045"/>
    <xdr:sp macro="" textlink="">
      <xdr:nvSpPr>
        <xdr:cNvPr id="141" name="テキスト ボックス 140"/>
        <xdr:cNvSpPr txBox="1"/>
      </xdr:nvSpPr>
      <xdr:spPr>
        <a:xfrm>
          <a:off x="1955800" y="1113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32004</xdr:rowOff>
    </xdr:from>
    <xdr:to>
      <xdr:col>7</xdr:col>
      <xdr:colOff>31750</xdr:colOff>
      <xdr:row>64</xdr:row>
      <xdr:rowOff>133604</xdr:rowOff>
    </xdr:to>
    <xdr:sp macro="" textlink="">
      <xdr:nvSpPr>
        <xdr:cNvPr id="142" name="フローチャート: 判断 141"/>
        <xdr:cNvSpPr/>
      </xdr:nvSpPr>
      <xdr:spPr>
        <a:xfrm>
          <a:off x="1397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118381</xdr:rowOff>
    </xdr:from>
    <xdr:ext cx="762000" cy="259045"/>
    <xdr:sp macro="" textlink="">
      <xdr:nvSpPr>
        <xdr:cNvPr id="143" name="テキスト ボックス 142"/>
        <xdr:cNvSpPr txBox="1"/>
      </xdr:nvSpPr>
      <xdr:spPr>
        <a:xfrm>
          <a:off x="1066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104394</xdr:rowOff>
    </xdr:from>
    <xdr:to>
      <xdr:col>23</xdr:col>
      <xdr:colOff>184150</xdr:colOff>
      <xdr:row>65</xdr:row>
      <xdr:rowOff>34544</xdr:rowOff>
    </xdr:to>
    <xdr:sp macro="" textlink="">
      <xdr:nvSpPr>
        <xdr:cNvPr id="149" name="楕円 148"/>
        <xdr:cNvSpPr/>
      </xdr:nvSpPr>
      <xdr:spPr>
        <a:xfrm>
          <a:off x="49022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120921</xdr:rowOff>
    </xdr:from>
    <xdr:ext cx="762000" cy="259045"/>
    <xdr:sp macro="" textlink="">
      <xdr:nvSpPr>
        <xdr:cNvPr id="150" name="財政構造の弾力性該当値テキスト"/>
        <xdr:cNvSpPr txBox="1"/>
      </xdr:nvSpPr>
      <xdr:spPr>
        <a:xfrm>
          <a:off x="50419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41656</xdr:rowOff>
    </xdr:from>
    <xdr:to>
      <xdr:col>19</xdr:col>
      <xdr:colOff>184150</xdr:colOff>
      <xdr:row>64</xdr:row>
      <xdr:rowOff>143256</xdr:rowOff>
    </xdr:to>
    <xdr:sp macro="" textlink="">
      <xdr:nvSpPr>
        <xdr:cNvPr id="151" name="楕円 150"/>
        <xdr:cNvSpPr/>
      </xdr:nvSpPr>
      <xdr:spPr>
        <a:xfrm>
          <a:off x="4064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153433</xdr:rowOff>
    </xdr:from>
    <xdr:ext cx="736600" cy="259045"/>
    <xdr:sp macro="" textlink="">
      <xdr:nvSpPr>
        <xdr:cNvPr id="152" name="テキスト ボックス 151"/>
        <xdr:cNvSpPr txBox="1"/>
      </xdr:nvSpPr>
      <xdr:spPr>
        <a:xfrm>
          <a:off x="3733800" y="1078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73152</xdr:rowOff>
    </xdr:from>
    <xdr:to>
      <xdr:col>15</xdr:col>
      <xdr:colOff>133350</xdr:colOff>
      <xdr:row>64</xdr:row>
      <xdr:rowOff>3302</xdr:rowOff>
    </xdr:to>
    <xdr:sp macro="" textlink="">
      <xdr:nvSpPr>
        <xdr:cNvPr id="153" name="楕円 152"/>
        <xdr:cNvSpPr/>
      </xdr:nvSpPr>
      <xdr:spPr>
        <a:xfrm>
          <a:off x="3175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13479</xdr:rowOff>
    </xdr:from>
    <xdr:ext cx="762000" cy="259045"/>
    <xdr:sp macro="" textlink="">
      <xdr:nvSpPr>
        <xdr:cNvPr id="154" name="テキスト ボックス 153"/>
        <xdr:cNvSpPr txBox="1"/>
      </xdr:nvSpPr>
      <xdr:spPr>
        <a:xfrm>
          <a:off x="2844800" y="1064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169672</xdr:rowOff>
    </xdr:from>
    <xdr:to>
      <xdr:col>11</xdr:col>
      <xdr:colOff>82550</xdr:colOff>
      <xdr:row>64</xdr:row>
      <xdr:rowOff>99822</xdr:rowOff>
    </xdr:to>
    <xdr:sp macro="" textlink="">
      <xdr:nvSpPr>
        <xdr:cNvPr id="155" name="楕円 154"/>
        <xdr:cNvSpPr/>
      </xdr:nvSpPr>
      <xdr:spPr>
        <a:xfrm>
          <a:off x="2286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109999</xdr:rowOff>
    </xdr:from>
    <xdr:ext cx="762000" cy="259045"/>
    <xdr:sp macro="" textlink="">
      <xdr:nvSpPr>
        <xdr:cNvPr id="156" name="テキスト ボックス 155"/>
        <xdr:cNvSpPr txBox="1"/>
      </xdr:nvSpPr>
      <xdr:spPr>
        <a:xfrm>
          <a:off x="1955800" y="1073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87630</xdr:rowOff>
    </xdr:from>
    <xdr:to>
      <xdr:col>7</xdr:col>
      <xdr:colOff>31750</xdr:colOff>
      <xdr:row>64</xdr:row>
      <xdr:rowOff>17780</xdr:rowOff>
    </xdr:to>
    <xdr:sp macro="" textlink="">
      <xdr:nvSpPr>
        <xdr:cNvPr id="157" name="楕円 156"/>
        <xdr:cNvSpPr/>
      </xdr:nvSpPr>
      <xdr:spPr>
        <a:xfrm>
          <a:off x="1397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27957</xdr:rowOff>
    </xdr:from>
    <xdr:ext cx="762000" cy="259045"/>
    <xdr:sp macro="" textlink="">
      <xdr:nvSpPr>
        <xdr:cNvPr id="158" name="テキスト ボックス 157"/>
        <xdr:cNvSpPr txBox="1"/>
      </xdr:nvSpPr>
      <xdr:spPr>
        <a:xfrm>
          <a:off x="1066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人当たりのコストは、全国平均や県内平均を下回っているものの、前年に比べて約</a:t>
          </a:r>
          <a:r>
            <a:rPr kumimoji="1" lang="en-US" altLang="ja-JP" sz="1300">
              <a:latin typeface="ＭＳ Ｐゴシック" panose="020B0600070205080204" pitchFamily="50" charset="-128"/>
              <a:ea typeface="ＭＳ Ｐゴシック" panose="020B0600070205080204" pitchFamily="50" charset="-128"/>
            </a:rPr>
            <a:t>2,600</a:t>
          </a:r>
          <a:r>
            <a:rPr kumimoji="1" lang="ja-JP" altLang="en-US" sz="1300">
              <a:latin typeface="ＭＳ Ｐゴシック" panose="020B0600070205080204" pitchFamily="50" charset="-128"/>
              <a:ea typeface="ＭＳ Ｐゴシック" panose="020B0600070205080204" pitchFamily="50" charset="-128"/>
            </a:rPr>
            <a:t>円増加している。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これは、一部事務組合が行っている、ごみやし尿処理業務、消防業務等の業務に係る人件費等が負担金として支出されていることによるほか、人口そのものの減による影響が要因である。</a:t>
          </a:r>
        </a:p>
        <a:p>
          <a:r>
            <a:rPr kumimoji="1" lang="ja-JP" altLang="en-US" sz="1300">
              <a:latin typeface="ＭＳ Ｐゴシック" panose="020B0600070205080204" pitchFamily="50" charset="-128"/>
              <a:ea typeface="ＭＳ Ｐゴシック" panose="020B0600070205080204" pitchFamily="50" charset="-128"/>
            </a:rPr>
            <a:t>今後も指定管理者制度の導入など、民間委託をはじめとする様々な創意工夫を図り、限られた行政資源最適化・有効活用に努め、コストの低減に努める。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144125</xdr:rowOff>
    </xdr:from>
    <xdr:to>
      <xdr:col>23</xdr:col>
      <xdr:colOff>133350</xdr:colOff>
      <xdr:row>89</xdr:row>
      <xdr:rowOff>54166</xdr:rowOff>
    </xdr:to>
    <xdr:cxnSp macro="">
      <xdr:nvCxnSpPr>
        <xdr:cNvPr id="186" name="直線コネクタ 185"/>
        <xdr:cNvCxnSpPr/>
      </xdr:nvCxnSpPr>
      <xdr:spPr>
        <a:xfrm flipV="1">
          <a:off x="4953000" y="14031575"/>
          <a:ext cx="0" cy="1281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26243</xdr:rowOff>
    </xdr:from>
    <xdr:ext cx="762000" cy="259045"/>
    <xdr:sp macro="" textlink="">
      <xdr:nvSpPr>
        <xdr:cNvPr id="187" name="人件費・物件費等の状況最小値テキスト"/>
        <xdr:cNvSpPr txBox="1"/>
      </xdr:nvSpPr>
      <xdr:spPr>
        <a:xfrm>
          <a:off x="5041900" y="1528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54166</xdr:rowOff>
    </xdr:from>
    <xdr:to>
      <xdr:col>24</xdr:col>
      <xdr:colOff>12700</xdr:colOff>
      <xdr:row>89</xdr:row>
      <xdr:rowOff>54166</xdr:rowOff>
    </xdr:to>
    <xdr:cxnSp macro="">
      <xdr:nvCxnSpPr>
        <xdr:cNvPr id="188" name="直線コネクタ 187"/>
        <xdr:cNvCxnSpPr/>
      </xdr:nvCxnSpPr>
      <xdr:spPr>
        <a:xfrm>
          <a:off x="4864100" y="1531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59052</xdr:rowOff>
    </xdr:from>
    <xdr:ext cx="762000" cy="259045"/>
    <xdr:sp macro="" textlink="">
      <xdr:nvSpPr>
        <xdr:cNvPr id="189" name="人件費・物件費等の状況最大値テキスト"/>
        <xdr:cNvSpPr txBox="1"/>
      </xdr:nvSpPr>
      <xdr:spPr>
        <a:xfrm>
          <a:off x="5041900" y="1377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144125</xdr:rowOff>
    </xdr:from>
    <xdr:to>
      <xdr:col>24</xdr:col>
      <xdr:colOff>12700</xdr:colOff>
      <xdr:row>81</xdr:row>
      <xdr:rowOff>144125</xdr:rowOff>
    </xdr:to>
    <xdr:cxnSp macro="">
      <xdr:nvCxnSpPr>
        <xdr:cNvPr id="190" name="直線コネクタ 189"/>
        <xdr:cNvCxnSpPr/>
      </xdr:nvCxnSpPr>
      <xdr:spPr>
        <a:xfrm>
          <a:off x="4864100" y="1403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155363</xdr:rowOff>
    </xdr:from>
    <xdr:to>
      <xdr:col>23</xdr:col>
      <xdr:colOff>133350</xdr:colOff>
      <xdr:row>83</xdr:row>
      <xdr:rowOff>47785</xdr:rowOff>
    </xdr:to>
    <xdr:cxnSp macro="">
      <xdr:nvCxnSpPr>
        <xdr:cNvPr id="191" name="直線コネクタ 190"/>
        <xdr:cNvCxnSpPr/>
      </xdr:nvCxnSpPr>
      <xdr:spPr>
        <a:xfrm>
          <a:off x="4114800" y="14214263"/>
          <a:ext cx="838200" cy="6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28560</xdr:rowOff>
    </xdr:from>
    <xdr:ext cx="762000" cy="259045"/>
    <xdr:sp macro="" textlink="">
      <xdr:nvSpPr>
        <xdr:cNvPr id="192" name="人件費・物件費等の状況平均値テキスト"/>
        <xdr:cNvSpPr txBox="1"/>
      </xdr:nvSpPr>
      <xdr:spPr>
        <a:xfrm>
          <a:off x="5041900" y="1443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56483</xdr:rowOff>
    </xdr:from>
    <xdr:to>
      <xdr:col>23</xdr:col>
      <xdr:colOff>184150</xdr:colOff>
      <xdr:row>84</xdr:row>
      <xdr:rowOff>158083</xdr:rowOff>
    </xdr:to>
    <xdr:sp macro="" textlink="">
      <xdr:nvSpPr>
        <xdr:cNvPr id="193" name="フローチャート: 判断 192"/>
        <xdr:cNvSpPr/>
      </xdr:nvSpPr>
      <xdr:spPr>
        <a:xfrm>
          <a:off x="4902200" y="1445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128023</xdr:rowOff>
    </xdr:from>
    <xdr:to>
      <xdr:col>19</xdr:col>
      <xdr:colOff>133350</xdr:colOff>
      <xdr:row>82</xdr:row>
      <xdr:rowOff>155363</xdr:rowOff>
    </xdr:to>
    <xdr:cxnSp macro="">
      <xdr:nvCxnSpPr>
        <xdr:cNvPr id="194" name="直線コネクタ 193"/>
        <xdr:cNvCxnSpPr/>
      </xdr:nvCxnSpPr>
      <xdr:spPr>
        <a:xfrm>
          <a:off x="3225800" y="14186923"/>
          <a:ext cx="889000" cy="2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68862</xdr:rowOff>
    </xdr:from>
    <xdr:to>
      <xdr:col>19</xdr:col>
      <xdr:colOff>184150</xdr:colOff>
      <xdr:row>84</xdr:row>
      <xdr:rowOff>170462</xdr:rowOff>
    </xdr:to>
    <xdr:sp macro="" textlink="">
      <xdr:nvSpPr>
        <xdr:cNvPr id="195" name="フローチャート: 判断 194"/>
        <xdr:cNvSpPr/>
      </xdr:nvSpPr>
      <xdr:spPr>
        <a:xfrm>
          <a:off x="4064000" y="1447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155239</xdr:rowOff>
    </xdr:from>
    <xdr:ext cx="736600" cy="259045"/>
    <xdr:sp macro="" textlink="">
      <xdr:nvSpPr>
        <xdr:cNvPr id="196" name="テキスト ボックス 195"/>
        <xdr:cNvSpPr txBox="1"/>
      </xdr:nvSpPr>
      <xdr:spPr>
        <a:xfrm>
          <a:off x="3733800" y="14557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64683</xdr:rowOff>
    </xdr:from>
    <xdr:to>
      <xdr:col>15</xdr:col>
      <xdr:colOff>82550</xdr:colOff>
      <xdr:row>82</xdr:row>
      <xdr:rowOff>128023</xdr:rowOff>
    </xdr:to>
    <xdr:cxnSp macro="">
      <xdr:nvCxnSpPr>
        <xdr:cNvPr id="197" name="直線コネクタ 196"/>
        <xdr:cNvCxnSpPr/>
      </xdr:nvCxnSpPr>
      <xdr:spPr>
        <a:xfrm>
          <a:off x="2336800" y="14123583"/>
          <a:ext cx="889000" cy="6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30519</xdr:rowOff>
    </xdr:from>
    <xdr:to>
      <xdr:col>15</xdr:col>
      <xdr:colOff>133350</xdr:colOff>
      <xdr:row>84</xdr:row>
      <xdr:rowOff>132119</xdr:rowOff>
    </xdr:to>
    <xdr:sp macro="" textlink="">
      <xdr:nvSpPr>
        <xdr:cNvPr id="198" name="フローチャート: 判断 197"/>
        <xdr:cNvSpPr/>
      </xdr:nvSpPr>
      <xdr:spPr>
        <a:xfrm>
          <a:off x="3175000" y="1443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116896</xdr:rowOff>
    </xdr:from>
    <xdr:ext cx="762000" cy="259045"/>
    <xdr:sp macro="" textlink="">
      <xdr:nvSpPr>
        <xdr:cNvPr id="199" name="テキスト ボックス 198"/>
        <xdr:cNvSpPr txBox="1"/>
      </xdr:nvSpPr>
      <xdr:spPr>
        <a:xfrm>
          <a:off x="2844800" y="1451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12272</xdr:rowOff>
    </xdr:from>
    <xdr:to>
      <xdr:col>11</xdr:col>
      <xdr:colOff>31750</xdr:colOff>
      <xdr:row>82</xdr:row>
      <xdr:rowOff>64683</xdr:rowOff>
    </xdr:to>
    <xdr:cxnSp macro="">
      <xdr:nvCxnSpPr>
        <xdr:cNvPr id="200" name="直線コネクタ 199"/>
        <xdr:cNvCxnSpPr/>
      </xdr:nvCxnSpPr>
      <xdr:spPr>
        <a:xfrm>
          <a:off x="1447800" y="14071172"/>
          <a:ext cx="889000" cy="5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152719</xdr:rowOff>
    </xdr:from>
    <xdr:to>
      <xdr:col>11</xdr:col>
      <xdr:colOff>82550</xdr:colOff>
      <xdr:row>84</xdr:row>
      <xdr:rowOff>82869</xdr:rowOff>
    </xdr:to>
    <xdr:sp macro="" textlink="">
      <xdr:nvSpPr>
        <xdr:cNvPr id="201" name="フローチャート: 判断 200"/>
        <xdr:cNvSpPr/>
      </xdr:nvSpPr>
      <xdr:spPr>
        <a:xfrm>
          <a:off x="2286000" y="1438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67646</xdr:rowOff>
    </xdr:from>
    <xdr:ext cx="762000" cy="259045"/>
    <xdr:sp macro="" textlink="">
      <xdr:nvSpPr>
        <xdr:cNvPr id="202" name="テキスト ボックス 201"/>
        <xdr:cNvSpPr txBox="1"/>
      </xdr:nvSpPr>
      <xdr:spPr>
        <a:xfrm>
          <a:off x="1955800" y="1446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26809</xdr:rowOff>
    </xdr:from>
    <xdr:to>
      <xdr:col>7</xdr:col>
      <xdr:colOff>31750</xdr:colOff>
      <xdr:row>83</xdr:row>
      <xdr:rowOff>128409</xdr:rowOff>
    </xdr:to>
    <xdr:sp macro="" textlink="">
      <xdr:nvSpPr>
        <xdr:cNvPr id="203" name="フローチャート: 判断 202"/>
        <xdr:cNvSpPr/>
      </xdr:nvSpPr>
      <xdr:spPr>
        <a:xfrm>
          <a:off x="1397000" y="14257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113186</xdr:rowOff>
    </xdr:from>
    <xdr:ext cx="762000" cy="259045"/>
    <xdr:sp macro="" textlink="">
      <xdr:nvSpPr>
        <xdr:cNvPr id="204" name="テキスト ボックス 203"/>
        <xdr:cNvSpPr txBox="1"/>
      </xdr:nvSpPr>
      <xdr:spPr>
        <a:xfrm>
          <a:off x="1066800" y="1434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168435</xdr:rowOff>
    </xdr:from>
    <xdr:to>
      <xdr:col>23</xdr:col>
      <xdr:colOff>184150</xdr:colOff>
      <xdr:row>83</xdr:row>
      <xdr:rowOff>98585</xdr:rowOff>
    </xdr:to>
    <xdr:sp macro="" textlink="">
      <xdr:nvSpPr>
        <xdr:cNvPr id="210" name="楕円 209"/>
        <xdr:cNvSpPr/>
      </xdr:nvSpPr>
      <xdr:spPr>
        <a:xfrm>
          <a:off x="4902200" y="1422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13512</xdr:rowOff>
    </xdr:from>
    <xdr:ext cx="762000" cy="259045"/>
    <xdr:sp macro="" textlink="">
      <xdr:nvSpPr>
        <xdr:cNvPr id="211" name="人件費・物件費等の状況該当値テキスト"/>
        <xdr:cNvSpPr txBox="1"/>
      </xdr:nvSpPr>
      <xdr:spPr>
        <a:xfrm>
          <a:off x="5041900" y="14072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104563</xdr:rowOff>
    </xdr:from>
    <xdr:to>
      <xdr:col>19</xdr:col>
      <xdr:colOff>184150</xdr:colOff>
      <xdr:row>83</xdr:row>
      <xdr:rowOff>34713</xdr:rowOff>
    </xdr:to>
    <xdr:sp macro="" textlink="">
      <xdr:nvSpPr>
        <xdr:cNvPr id="212" name="楕円 211"/>
        <xdr:cNvSpPr/>
      </xdr:nvSpPr>
      <xdr:spPr>
        <a:xfrm>
          <a:off x="4064000" y="1416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44890</xdr:rowOff>
    </xdr:from>
    <xdr:ext cx="736600" cy="259045"/>
    <xdr:sp macro="" textlink="">
      <xdr:nvSpPr>
        <xdr:cNvPr id="213" name="テキスト ボックス 212"/>
        <xdr:cNvSpPr txBox="1"/>
      </xdr:nvSpPr>
      <xdr:spPr>
        <a:xfrm>
          <a:off x="3733800" y="13932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77223</xdr:rowOff>
    </xdr:from>
    <xdr:to>
      <xdr:col>15</xdr:col>
      <xdr:colOff>133350</xdr:colOff>
      <xdr:row>83</xdr:row>
      <xdr:rowOff>7373</xdr:rowOff>
    </xdr:to>
    <xdr:sp macro="" textlink="">
      <xdr:nvSpPr>
        <xdr:cNvPr id="214" name="楕円 213"/>
        <xdr:cNvSpPr/>
      </xdr:nvSpPr>
      <xdr:spPr>
        <a:xfrm>
          <a:off x="3175000" y="1413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17550</xdr:rowOff>
    </xdr:from>
    <xdr:ext cx="762000" cy="259045"/>
    <xdr:sp macro="" textlink="">
      <xdr:nvSpPr>
        <xdr:cNvPr id="215" name="テキスト ボックス 214"/>
        <xdr:cNvSpPr txBox="1"/>
      </xdr:nvSpPr>
      <xdr:spPr>
        <a:xfrm>
          <a:off x="2844800" y="1390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13883</xdr:rowOff>
    </xdr:from>
    <xdr:to>
      <xdr:col>11</xdr:col>
      <xdr:colOff>82550</xdr:colOff>
      <xdr:row>82</xdr:row>
      <xdr:rowOff>115483</xdr:rowOff>
    </xdr:to>
    <xdr:sp macro="" textlink="">
      <xdr:nvSpPr>
        <xdr:cNvPr id="216" name="楕円 215"/>
        <xdr:cNvSpPr/>
      </xdr:nvSpPr>
      <xdr:spPr>
        <a:xfrm>
          <a:off x="2286000" y="1407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125660</xdr:rowOff>
    </xdr:from>
    <xdr:ext cx="762000" cy="259045"/>
    <xdr:sp macro="" textlink="">
      <xdr:nvSpPr>
        <xdr:cNvPr id="217" name="テキスト ボックス 216"/>
        <xdr:cNvSpPr txBox="1"/>
      </xdr:nvSpPr>
      <xdr:spPr>
        <a:xfrm>
          <a:off x="1955800" y="1384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132922</xdr:rowOff>
    </xdr:from>
    <xdr:to>
      <xdr:col>7</xdr:col>
      <xdr:colOff>31750</xdr:colOff>
      <xdr:row>82</xdr:row>
      <xdr:rowOff>63072</xdr:rowOff>
    </xdr:to>
    <xdr:sp macro="" textlink="">
      <xdr:nvSpPr>
        <xdr:cNvPr id="218" name="楕円 217"/>
        <xdr:cNvSpPr/>
      </xdr:nvSpPr>
      <xdr:spPr>
        <a:xfrm>
          <a:off x="1397000" y="1402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73249</xdr:rowOff>
    </xdr:from>
    <xdr:ext cx="762000" cy="259045"/>
    <xdr:sp macro="" textlink="">
      <xdr:nvSpPr>
        <xdr:cNvPr id="219" name="テキスト ボックス 218"/>
        <xdr:cNvSpPr txBox="1"/>
      </xdr:nvSpPr>
      <xdr:spPr>
        <a:xfrm>
          <a:off x="1066800" y="1378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次及び第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行財政改革大綱に基づいた定員管理の実施により、類似団体の中でも低い水準にある。今後も、行政需要に適切に対応する必要最小限の人員のもと、戦略的に職員を配置し、質の高い行政サービスの提供と、給与の適正化に取り組んで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156029</xdr:rowOff>
    </xdr:to>
    <xdr:cxnSp macro="">
      <xdr:nvCxnSpPr>
        <xdr:cNvPr id="250" name="直線コネクタ 249"/>
        <xdr:cNvCxnSpPr/>
      </xdr:nvCxnSpPr>
      <xdr:spPr>
        <a:xfrm flipV="1">
          <a:off x="17018000" y="1382939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128106</xdr:rowOff>
    </xdr:from>
    <xdr:ext cx="762000" cy="259045"/>
    <xdr:sp macro="" textlink="">
      <xdr:nvSpPr>
        <xdr:cNvPr id="251" name="給与水準   （国との比較）最小値テキスト"/>
        <xdr:cNvSpPr txBox="1"/>
      </xdr:nvSpPr>
      <xdr:spPr>
        <a:xfrm>
          <a:off x="17106900" y="15387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156029</xdr:rowOff>
    </xdr:from>
    <xdr:to>
      <xdr:col>81</xdr:col>
      <xdr:colOff>133350</xdr:colOff>
      <xdr:row>89</xdr:row>
      <xdr:rowOff>156029</xdr:rowOff>
    </xdr:to>
    <xdr:cxnSp macro="">
      <xdr:nvCxnSpPr>
        <xdr:cNvPr id="252" name="直線コネクタ 251"/>
        <xdr:cNvCxnSpPr/>
      </xdr:nvCxnSpPr>
      <xdr:spPr>
        <a:xfrm>
          <a:off x="16929100" y="1541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3"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4" name="直線コネクタ 253"/>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168729</xdr:rowOff>
    </xdr:from>
    <xdr:to>
      <xdr:col>81</xdr:col>
      <xdr:colOff>44450</xdr:colOff>
      <xdr:row>84</xdr:row>
      <xdr:rowOff>168729</xdr:rowOff>
    </xdr:to>
    <xdr:cxnSp macro="">
      <xdr:nvCxnSpPr>
        <xdr:cNvPr id="255" name="直線コネクタ 254"/>
        <xdr:cNvCxnSpPr/>
      </xdr:nvCxnSpPr>
      <xdr:spPr>
        <a:xfrm>
          <a:off x="16179800" y="145705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56" name="給与水準   （国との比較）平均値テキスト"/>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57" name="フローチャート: 判断 256"/>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168729</xdr:rowOff>
    </xdr:from>
    <xdr:to>
      <xdr:col>77</xdr:col>
      <xdr:colOff>44450</xdr:colOff>
      <xdr:row>85</xdr:row>
      <xdr:rowOff>83457</xdr:rowOff>
    </xdr:to>
    <xdr:cxnSp macro="">
      <xdr:nvCxnSpPr>
        <xdr:cNvPr id="258" name="直線コネクタ 257"/>
        <xdr:cNvCxnSpPr/>
      </xdr:nvCxnSpPr>
      <xdr:spPr>
        <a:xfrm flipV="1">
          <a:off x="15290800" y="1457052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59" name="フローチャート: 判断 258"/>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60" name="テキスト ボックス 259"/>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83457</xdr:rowOff>
    </xdr:from>
    <xdr:to>
      <xdr:col>72</xdr:col>
      <xdr:colOff>203200</xdr:colOff>
      <xdr:row>85</xdr:row>
      <xdr:rowOff>100693</xdr:rowOff>
    </xdr:to>
    <xdr:cxnSp macro="">
      <xdr:nvCxnSpPr>
        <xdr:cNvPr id="261" name="直線コネクタ 260"/>
        <xdr:cNvCxnSpPr/>
      </xdr:nvCxnSpPr>
      <xdr:spPr>
        <a:xfrm flipV="1">
          <a:off x="14401800" y="1465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16329</xdr:rowOff>
    </xdr:from>
    <xdr:to>
      <xdr:col>73</xdr:col>
      <xdr:colOff>44450</xdr:colOff>
      <xdr:row>86</xdr:row>
      <xdr:rowOff>117929</xdr:rowOff>
    </xdr:to>
    <xdr:sp macro="" textlink="">
      <xdr:nvSpPr>
        <xdr:cNvPr id="262" name="フローチャート: 判断 261"/>
        <xdr:cNvSpPr/>
      </xdr:nvSpPr>
      <xdr:spPr>
        <a:xfrm>
          <a:off x="15240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63" name="テキスト ボックス 262"/>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100693</xdr:rowOff>
    </xdr:from>
    <xdr:to>
      <xdr:col>68</xdr:col>
      <xdr:colOff>152400</xdr:colOff>
      <xdr:row>85</xdr:row>
      <xdr:rowOff>100693</xdr:rowOff>
    </xdr:to>
    <xdr:cxnSp macro="">
      <xdr:nvCxnSpPr>
        <xdr:cNvPr id="264" name="直線コネクタ 263"/>
        <xdr:cNvCxnSpPr/>
      </xdr:nvCxnSpPr>
      <xdr:spPr>
        <a:xfrm>
          <a:off x="13512800" y="1467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5" name="フローチャート: 判断 264"/>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66" name="テキスト ボックス 265"/>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7" name="フローチャート: 判断 266"/>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68" name="テキスト ボックス 267"/>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117929</xdr:rowOff>
    </xdr:from>
    <xdr:to>
      <xdr:col>81</xdr:col>
      <xdr:colOff>95250</xdr:colOff>
      <xdr:row>85</xdr:row>
      <xdr:rowOff>48079</xdr:rowOff>
    </xdr:to>
    <xdr:sp macro="" textlink="">
      <xdr:nvSpPr>
        <xdr:cNvPr id="274" name="楕円 273"/>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134456</xdr:rowOff>
    </xdr:from>
    <xdr:ext cx="762000" cy="259045"/>
    <xdr:sp macro="" textlink="">
      <xdr:nvSpPr>
        <xdr:cNvPr id="275" name="給与水準   （国との比較）該当値テキスト"/>
        <xdr:cNvSpPr txBox="1"/>
      </xdr:nvSpPr>
      <xdr:spPr>
        <a:xfrm>
          <a:off x="171069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117929</xdr:rowOff>
    </xdr:from>
    <xdr:to>
      <xdr:col>77</xdr:col>
      <xdr:colOff>95250</xdr:colOff>
      <xdr:row>85</xdr:row>
      <xdr:rowOff>48079</xdr:rowOff>
    </xdr:to>
    <xdr:sp macro="" textlink="">
      <xdr:nvSpPr>
        <xdr:cNvPr id="276" name="楕円 275"/>
        <xdr:cNvSpPr/>
      </xdr:nvSpPr>
      <xdr:spPr>
        <a:xfrm>
          <a:off x="16129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58256</xdr:rowOff>
    </xdr:from>
    <xdr:ext cx="736600" cy="259045"/>
    <xdr:sp macro="" textlink="">
      <xdr:nvSpPr>
        <xdr:cNvPr id="277" name="テキスト ボックス 276"/>
        <xdr:cNvSpPr txBox="1"/>
      </xdr:nvSpPr>
      <xdr:spPr>
        <a:xfrm>
          <a:off x="15798800" y="14288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32657</xdr:rowOff>
    </xdr:from>
    <xdr:to>
      <xdr:col>73</xdr:col>
      <xdr:colOff>44450</xdr:colOff>
      <xdr:row>85</xdr:row>
      <xdr:rowOff>134257</xdr:rowOff>
    </xdr:to>
    <xdr:sp macro="" textlink="">
      <xdr:nvSpPr>
        <xdr:cNvPr id="278" name="楕円 277"/>
        <xdr:cNvSpPr/>
      </xdr:nvSpPr>
      <xdr:spPr>
        <a:xfrm>
          <a:off x="15240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79" name="テキスト ボックス 278"/>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49893</xdr:rowOff>
    </xdr:from>
    <xdr:to>
      <xdr:col>68</xdr:col>
      <xdr:colOff>203200</xdr:colOff>
      <xdr:row>85</xdr:row>
      <xdr:rowOff>151493</xdr:rowOff>
    </xdr:to>
    <xdr:sp macro="" textlink="">
      <xdr:nvSpPr>
        <xdr:cNvPr id="280" name="楕円 279"/>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81" name="テキスト ボックス 280"/>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82" name="楕円 281"/>
        <xdr:cNvSpPr/>
      </xdr:nvSpPr>
      <xdr:spPr>
        <a:xfrm>
          <a:off x="13462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83" name="テキスト ボックス 282"/>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類似団体平均、全国平均、県内平均と比べ、かなり低い水準にある。</a:t>
          </a:r>
        </a:p>
        <a:p>
          <a:r>
            <a:rPr kumimoji="1" lang="ja-JP" altLang="en-US" sz="1300">
              <a:latin typeface="ＭＳ Ｐゴシック" panose="020B0600070205080204" pitchFamily="50" charset="-128"/>
              <a:ea typeface="ＭＳ Ｐゴシック" panose="020B0600070205080204" pitchFamily="50" charset="-128"/>
            </a:rPr>
            <a:t>これは、ごみ処理業務や消防業務を一部事務組合で行っているという要因があるものの、第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次行財政改革大綱に基づく定員適正化計画による職員削減（</a:t>
          </a:r>
          <a:r>
            <a:rPr kumimoji="1" lang="en-US" altLang="ja-JP" sz="1300">
              <a:latin typeface="ＭＳ Ｐゴシック" panose="020B0600070205080204" pitchFamily="50" charset="-128"/>
              <a:ea typeface="ＭＳ Ｐゴシック" panose="020B0600070205080204" pitchFamily="50" charset="-128"/>
            </a:rPr>
            <a:t>112</a:t>
          </a:r>
          <a:r>
            <a:rPr kumimoji="1" lang="ja-JP" altLang="en-US" sz="1300">
              <a:latin typeface="ＭＳ Ｐゴシック" panose="020B0600070205080204" pitchFamily="50" charset="-128"/>
              <a:ea typeface="ＭＳ Ｐゴシック" panose="020B0600070205080204" pitchFamily="50" charset="-128"/>
            </a:rPr>
            <a:t>人削減）と、第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次大綱に基づく定員管理に掲げる指標</a:t>
          </a:r>
          <a:r>
            <a:rPr kumimoji="1" lang="en-US" altLang="ja-JP" sz="1300">
              <a:latin typeface="ＭＳ Ｐゴシック" panose="020B0600070205080204" pitchFamily="50" charset="-128"/>
              <a:ea typeface="ＭＳ Ｐゴシック" panose="020B0600070205080204" pitchFamily="50" charset="-128"/>
            </a:rPr>
            <a:t>(H27.4.1</a:t>
          </a:r>
          <a:r>
            <a:rPr kumimoji="1" lang="ja-JP" altLang="en-US" sz="1300">
              <a:latin typeface="ＭＳ Ｐゴシック" panose="020B0600070205080204" pitchFamily="50" charset="-128"/>
              <a:ea typeface="ＭＳ Ｐゴシック" panose="020B0600070205080204" pitchFamily="50" charset="-128"/>
            </a:rPr>
            <a:t>現在</a:t>
          </a:r>
          <a:r>
            <a:rPr kumimoji="1" lang="en-US" altLang="ja-JP" sz="1300">
              <a:latin typeface="ＭＳ Ｐゴシック" panose="020B0600070205080204" pitchFamily="50" charset="-128"/>
              <a:ea typeface="ＭＳ Ｐゴシック" panose="020B0600070205080204" pitchFamily="50" charset="-128"/>
            </a:rPr>
            <a:t>1,286</a:t>
          </a:r>
          <a:r>
            <a:rPr kumimoji="1" lang="ja-JP" altLang="en-US" sz="1300">
              <a:latin typeface="ＭＳ Ｐゴシック" panose="020B0600070205080204" pitchFamily="50" charset="-128"/>
              <a:ea typeface="ＭＳ Ｐゴシック" panose="020B0600070205080204" pitchFamily="50" charset="-128"/>
            </a:rPr>
            <a:t>人以下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による人件費抑制の影響が大きい。今後も第</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次行財政改革大綱に基づき、中長期的な視点に立った定員管理や効率的な業務実施に、引き続き取組んでいく。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42333</xdr:rowOff>
    </xdr:to>
    <xdr:cxnSp macro="">
      <xdr:nvCxnSpPr>
        <xdr:cNvPr id="313" name="直線コネクタ 312"/>
        <xdr:cNvCxnSpPr/>
      </xdr:nvCxnSpPr>
      <xdr:spPr>
        <a:xfrm flipV="1">
          <a:off x="17018000" y="9906212"/>
          <a:ext cx="0" cy="14518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14410</xdr:rowOff>
    </xdr:from>
    <xdr:ext cx="762000" cy="259045"/>
    <xdr:sp macro="" textlink="">
      <xdr:nvSpPr>
        <xdr:cNvPr id="314" name="定員管理の状況最小値テキスト"/>
        <xdr:cNvSpPr txBox="1"/>
      </xdr:nvSpPr>
      <xdr:spPr>
        <a:xfrm>
          <a:off x="17106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42333</xdr:rowOff>
    </xdr:from>
    <xdr:to>
      <xdr:col>81</xdr:col>
      <xdr:colOff>133350</xdr:colOff>
      <xdr:row>66</xdr:row>
      <xdr:rowOff>42333</xdr:rowOff>
    </xdr:to>
    <xdr:cxnSp macro="">
      <xdr:nvCxnSpPr>
        <xdr:cNvPr id="315" name="直線コネクタ 314"/>
        <xdr:cNvCxnSpPr/>
      </xdr:nvCxnSpPr>
      <xdr:spPr>
        <a:xfrm>
          <a:off x="16929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16"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17" name="直線コネクタ 316"/>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62654</xdr:rowOff>
    </xdr:from>
    <xdr:to>
      <xdr:col>81</xdr:col>
      <xdr:colOff>44450</xdr:colOff>
      <xdr:row>58</xdr:row>
      <xdr:rowOff>78740</xdr:rowOff>
    </xdr:to>
    <xdr:cxnSp macro="">
      <xdr:nvCxnSpPr>
        <xdr:cNvPr id="318" name="直線コネクタ 317"/>
        <xdr:cNvCxnSpPr/>
      </xdr:nvCxnSpPr>
      <xdr:spPr>
        <a:xfrm>
          <a:off x="16179800" y="1000675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107544</xdr:rowOff>
    </xdr:from>
    <xdr:ext cx="762000" cy="259045"/>
    <xdr:sp macro="" textlink="">
      <xdr:nvSpPr>
        <xdr:cNvPr id="319" name="定員管理の状況平均値テキスト"/>
        <xdr:cNvSpPr txBox="1"/>
      </xdr:nvSpPr>
      <xdr:spPr>
        <a:xfrm>
          <a:off x="17106900" y="10394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135467</xdr:rowOff>
    </xdr:from>
    <xdr:to>
      <xdr:col>81</xdr:col>
      <xdr:colOff>95250</xdr:colOff>
      <xdr:row>61</xdr:row>
      <xdr:rowOff>65617</xdr:rowOff>
    </xdr:to>
    <xdr:sp macro="" textlink="">
      <xdr:nvSpPr>
        <xdr:cNvPr id="320" name="フローチャート: 判断 319"/>
        <xdr:cNvSpPr/>
      </xdr:nvSpPr>
      <xdr:spPr>
        <a:xfrm>
          <a:off x="169672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34502</xdr:rowOff>
    </xdr:from>
    <xdr:to>
      <xdr:col>77</xdr:col>
      <xdr:colOff>44450</xdr:colOff>
      <xdr:row>58</xdr:row>
      <xdr:rowOff>62654</xdr:rowOff>
    </xdr:to>
    <xdr:cxnSp macro="">
      <xdr:nvCxnSpPr>
        <xdr:cNvPr id="321" name="直線コネクタ 320"/>
        <xdr:cNvCxnSpPr/>
      </xdr:nvCxnSpPr>
      <xdr:spPr>
        <a:xfrm>
          <a:off x="15290800" y="9978602"/>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2" name="フローチャート: 判断 321"/>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46372</xdr:rowOff>
    </xdr:from>
    <xdr:ext cx="736600" cy="259045"/>
    <xdr:sp macro="" textlink="">
      <xdr:nvSpPr>
        <xdr:cNvPr id="323" name="テキスト ボックス 322"/>
        <xdr:cNvSpPr txBox="1"/>
      </xdr:nvSpPr>
      <xdr:spPr>
        <a:xfrm>
          <a:off x="15798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57</xdr:row>
      <xdr:rowOff>157692</xdr:rowOff>
    </xdr:from>
    <xdr:to>
      <xdr:col>72</xdr:col>
      <xdr:colOff>203200</xdr:colOff>
      <xdr:row>58</xdr:row>
      <xdr:rowOff>34502</xdr:rowOff>
    </xdr:to>
    <xdr:cxnSp macro="">
      <xdr:nvCxnSpPr>
        <xdr:cNvPr id="324" name="直線コネクタ 323"/>
        <xdr:cNvCxnSpPr/>
      </xdr:nvCxnSpPr>
      <xdr:spPr>
        <a:xfrm>
          <a:off x="14401800" y="993034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115358</xdr:rowOff>
    </xdr:from>
    <xdr:to>
      <xdr:col>73</xdr:col>
      <xdr:colOff>44450</xdr:colOff>
      <xdr:row>61</xdr:row>
      <xdr:rowOff>45508</xdr:rowOff>
    </xdr:to>
    <xdr:sp macro="" textlink="">
      <xdr:nvSpPr>
        <xdr:cNvPr id="325" name="フローチャート: 判断 324"/>
        <xdr:cNvSpPr/>
      </xdr:nvSpPr>
      <xdr:spPr>
        <a:xfrm>
          <a:off x="15240000" y="10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30285</xdr:rowOff>
    </xdr:from>
    <xdr:ext cx="762000" cy="259045"/>
    <xdr:sp macro="" textlink="">
      <xdr:nvSpPr>
        <xdr:cNvPr id="326" name="テキスト ボックス 325"/>
        <xdr:cNvSpPr txBox="1"/>
      </xdr:nvSpPr>
      <xdr:spPr>
        <a:xfrm>
          <a:off x="14909800" y="1048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57</xdr:row>
      <xdr:rowOff>133562</xdr:rowOff>
    </xdr:from>
    <xdr:to>
      <xdr:col>68</xdr:col>
      <xdr:colOff>152400</xdr:colOff>
      <xdr:row>57</xdr:row>
      <xdr:rowOff>157692</xdr:rowOff>
    </xdr:to>
    <xdr:cxnSp macro="">
      <xdr:nvCxnSpPr>
        <xdr:cNvPr id="327" name="直線コネクタ 326"/>
        <xdr:cNvCxnSpPr/>
      </xdr:nvCxnSpPr>
      <xdr:spPr>
        <a:xfrm>
          <a:off x="13512800" y="990621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119380</xdr:rowOff>
    </xdr:from>
    <xdr:to>
      <xdr:col>68</xdr:col>
      <xdr:colOff>203200</xdr:colOff>
      <xdr:row>61</xdr:row>
      <xdr:rowOff>49530</xdr:rowOff>
    </xdr:to>
    <xdr:sp macro="" textlink="">
      <xdr:nvSpPr>
        <xdr:cNvPr id="328" name="フローチャート: 判断 327"/>
        <xdr:cNvSpPr/>
      </xdr:nvSpPr>
      <xdr:spPr>
        <a:xfrm>
          <a:off x="14351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34307</xdr:rowOff>
    </xdr:from>
    <xdr:ext cx="762000" cy="259045"/>
    <xdr:sp macro="" textlink="">
      <xdr:nvSpPr>
        <xdr:cNvPr id="329" name="テキスト ボックス 328"/>
        <xdr:cNvSpPr txBox="1"/>
      </xdr:nvSpPr>
      <xdr:spPr>
        <a:xfrm>
          <a:off x="14020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0" name="フローチャート: 判断 329"/>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10177</xdr:rowOff>
    </xdr:from>
    <xdr:ext cx="762000" cy="259045"/>
    <xdr:sp macro="" textlink="">
      <xdr:nvSpPr>
        <xdr:cNvPr id="331" name="テキスト ボックス 330"/>
        <xdr:cNvSpPr txBox="1"/>
      </xdr:nvSpPr>
      <xdr:spPr>
        <a:xfrm>
          <a:off x="13131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27940</xdr:rowOff>
    </xdr:from>
    <xdr:to>
      <xdr:col>81</xdr:col>
      <xdr:colOff>95250</xdr:colOff>
      <xdr:row>58</xdr:row>
      <xdr:rowOff>129540</xdr:rowOff>
    </xdr:to>
    <xdr:sp macro="" textlink="">
      <xdr:nvSpPr>
        <xdr:cNvPr id="337" name="楕円 336"/>
        <xdr:cNvSpPr/>
      </xdr:nvSpPr>
      <xdr:spPr>
        <a:xfrm>
          <a:off x="16967200" y="99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120667</xdr:rowOff>
    </xdr:from>
    <xdr:ext cx="762000" cy="259045"/>
    <xdr:sp macro="" textlink="">
      <xdr:nvSpPr>
        <xdr:cNvPr id="338" name="定員管理の状況該当値テキスト"/>
        <xdr:cNvSpPr txBox="1"/>
      </xdr:nvSpPr>
      <xdr:spPr>
        <a:xfrm>
          <a:off x="171069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11854</xdr:rowOff>
    </xdr:from>
    <xdr:to>
      <xdr:col>77</xdr:col>
      <xdr:colOff>95250</xdr:colOff>
      <xdr:row>58</xdr:row>
      <xdr:rowOff>113454</xdr:rowOff>
    </xdr:to>
    <xdr:sp macro="" textlink="">
      <xdr:nvSpPr>
        <xdr:cNvPr id="339" name="楕円 338"/>
        <xdr:cNvSpPr/>
      </xdr:nvSpPr>
      <xdr:spPr>
        <a:xfrm>
          <a:off x="16129000" y="995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123631</xdr:rowOff>
    </xdr:from>
    <xdr:ext cx="736600" cy="259045"/>
    <xdr:sp macro="" textlink="">
      <xdr:nvSpPr>
        <xdr:cNvPr id="340" name="テキスト ボックス 339"/>
        <xdr:cNvSpPr txBox="1"/>
      </xdr:nvSpPr>
      <xdr:spPr>
        <a:xfrm>
          <a:off x="15798800" y="9724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57</xdr:row>
      <xdr:rowOff>155152</xdr:rowOff>
    </xdr:from>
    <xdr:to>
      <xdr:col>73</xdr:col>
      <xdr:colOff>44450</xdr:colOff>
      <xdr:row>58</xdr:row>
      <xdr:rowOff>85302</xdr:rowOff>
    </xdr:to>
    <xdr:sp macro="" textlink="">
      <xdr:nvSpPr>
        <xdr:cNvPr id="341" name="楕円 340"/>
        <xdr:cNvSpPr/>
      </xdr:nvSpPr>
      <xdr:spPr>
        <a:xfrm>
          <a:off x="15240000" y="992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95479</xdr:rowOff>
    </xdr:from>
    <xdr:ext cx="762000" cy="259045"/>
    <xdr:sp macro="" textlink="">
      <xdr:nvSpPr>
        <xdr:cNvPr id="342" name="テキスト ボックス 341"/>
        <xdr:cNvSpPr txBox="1"/>
      </xdr:nvSpPr>
      <xdr:spPr>
        <a:xfrm>
          <a:off x="14909800" y="9696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106892</xdr:rowOff>
    </xdr:from>
    <xdr:to>
      <xdr:col>68</xdr:col>
      <xdr:colOff>203200</xdr:colOff>
      <xdr:row>58</xdr:row>
      <xdr:rowOff>37042</xdr:rowOff>
    </xdr:to>
    <xdr:sp macro="" textlink="">
      <xdr:nvSpPr>
        <xdr:cNvPr id="343" name="楕円 342"/>
        <xdr:cNvSpPr/>
      </xdr:nvSpPr>
      <xdr:spPr>
        <a:xfrm>
          <a:off x="14351000" y="987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47219</xdr:rowOff>
    </xdr:from>
    <xdr:ext cx="762000" cy="259045"/>
    <xdr:sp macro="" textlink="">
      <xdr:nvSpPr>
        <xdr:cNvPr id="344" name="テキスト ボックス 343"/>
        <xdr:cNvSpPr txBox="1"/>
      </xdr:nvSpPr>
      <xdr:spPr>
        <a:xfrm>
          <a:off x="14020800" y="964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82762</xdr:rowOff>
    </xdr:from>
    <xdr:to>
      <xdr:col>64</xdr:col>
      <xdr:colOff>152400</xdr:colOff>
      <xdr:row>58</xdr:row>
      <xdr:rowOff>12912</xdr:rowOff>
    </xdr:to>
    <xdr:sp macro="" textlink="">
      <xdr:nvSpPr>
        <xdr:cNvPr id="345" name="楕円 344"/>
        <xdr:cNvSpPr/>
      </xdr:nvSpPr>
      <xdr:spPr>
        <a:xfrm>
          <a:off x="13462000" y="985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23089</xdr:rowOff>
    </xdr:from>
    <xdr:ext cx="762000" cy="259045"/>
    <xdr:sp macro="" textlink="">
      <xdr:nvSpPr>
        <xdr:cNvPr id="346" name="テキスト ボックス 345"/>
        <xdr:cNvSpPr txBox="1"/>
      </xdr:nvSpPr>
      <xdr:spPr>
        <a:xfrm>
          <a:off x="13131800" y="962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実質公債費比率は、ここ</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年間は減少傾向にある。要因としては、準元利償還金を含めた元利償還金の減少と、臨時財政対策債（交付税措置</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％）などの交付税措置のある公債費の割合増加が挙げられる。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類似団体との比較では比率が高くなっているが、公債費負担の多寡以外に、償還財源として都市計画税を設けていないことも要因と考えられる。今後とも、第</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次八戸市行財政改革大綱で掲げた指標（</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以下）を遵守の上、公債費の負担が過度にならないよう留意した財政運営に努める。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3" name="直線コネクタ 372"/>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4"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5" name="直線コネクタ 374"/>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6"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7" name="直線コネクタ 376"/>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158242</xdr:rowOff>
    </xdr:from>
    <xdr:to>
      <xdr:col>81</xdr:col>
      <xdr:colOff>44450</xdr:colOff>
      <xdr:row>42</xdr:row>
      <xdr:rowOff>92964</xdr:rowOff>
    </xdr:to>
    <xdr:cxnSp macro="">
      <xdr:nvCxnSpPr>
        <xdr:cNvPr id="378" name="直線コネクタ 377"/>
        <xdr:cNvCxnSpPr/>
      </xdr:nvCxnSpPr>
      <xdr:spPr>
        <a:xfrm flipV="1">
          <a:off x="16179800" y="7187692"/>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129049</xdr:rowOff>
    </xdr:from>
    <xdr:ext cx="762000" cy="259045"/>
    <xdr:sp macro="" textlink="">
      <xdr:nvSpPr>
        <xdr:cNvPr id="379" name="公債費負担の状況平均値テキスト"/>
        <xdr:cNvSpPr txBox="1"/>
      </xdr:nvSpPr>
      <xdr:spPr>
        <a:xfrm>
          <a:off x="17106900" y="664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112522</xdr:rowOff>
    </xdr:from>
    <xdr:to>
      <xdr:col>81</xdr:col>
      <xdr:colOff>95250</xdr:colOff>
      <xdr:row>40</xdr:row>
      <xdr:rowOff>42672</xdr:rowOff>
    </xdr:to>
    <xdr:sp macro="" textlink="">
      <xdr:nvSpPr>
        <xdr:cNvPr id="380" name="フローチャート: 判断 379"/>
        <xdr:cNvSpPr/>
      </xdr:nvSpPr>
      <xdr:spPr>
        <a:xfrm>
          <a:off x="169672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92964</xdr:rowOff>
    </xdr:from>
    <xdr:to>
      <xdr:col>77</xdr:col>
      <xdr:colOff>44450</xdr:colOff>
      <xdr:row>43</xdr:row>
      <xdr:rowOff>56642</xdr:rowOff>
    </xdr:to>
    <xdr:cxnSp macro="">
      <xdr:nvCxnSpPr>
        <xdr:cNvPr id="381" name="直線コネクタ 380"/>
        <xdr:cNvCxnSpPr/>
      </xdr:nvCxnSpPr>
      <xdr:spPr>
        <a:xfrm flipV="1">
          <a:off x="15290800" y="729386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2" name="フローチャート: 判断 381"/>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81805</xdr:rowOff>
    </xdr:from>
    <xdr:ext cx="736600" cy="259045"/>
    <xdr:sp macro="" textlink="">
      <xdr:nvSpPr>
        <xdr:cNvPr id="383" name="テキスト ボックス 382"/>
        <xdr:cNvSpPr txBox="1"/>
      </xdr:nvSpPr>
      <xdr:spPr>
        <a:xfrm>
          <a:off x="15798800" y="659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56642</xdr:rowOff>
    </xdr:from>
    <xdr:to>
      <xdr:col>72</xdr:col>
      <xdr:colOff>203200</xdr:colOff>
      <xdr:row>43</xdr:row>
      <xdr:rowOff>162814</xdr:rowOff>
    </xdr:to>
    <xdr:cxnSp macro="">
      <xdr:nvCxnSpPr>
        <xdr:cNvPr id="384" name="直線コネクタ 383"/>
        <xdr:cNvCxnSpPr/>
      </xdr:nvCxnSpPr>
      <xdr:spPr>
        <a:xfrm flipV="1">
          <a:off x="14401800" y="742899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131826</xdr:rowOff>
    </xdr:from>
    <xdr:to>
      <xdr:col>73</xdr:col>
      <xdr:colOff>44450</xdr:colOff>
      <xdr:row>40</xdr:row>
      <xdr:rowOff>61976</xdr:rowOff>
    </xdr:to>
    <xdr:sp macro="" textlink="">
      <xdr:nvSpPr>
        <xdr:cNvPr id="385" name="フローチャート: 判断 384"/>
        <xdr:cNvSpPr/>
      </xdr:nvSpPr>
      <xdr:spPr>
        <a:xfrm>
          <a:off x="15240000" y="681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72153</xdr:rowOff>
    </xdr:from>
    <xdr:ext cx="762000" cy="259045"/>
    <xdr:sp macro="" textlink="">
      <xdr:nvSpPr>
        <xdr:cNvPr id="386" name="テキスト ボックス 385"/>
        <xdr:cNvSpPr txBox="1"/>
      </xdr:nvSpPr>
      <xdr:spPr>
        <a:xfrm>
          <a:off x="14909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162814</xdr:rowOff>
    </xdr:from>
    <xdr:to>
      <xdr:col>68</xdr:col>
      <xdr:colOff>152400</xdr:colOff>
      <xdr:row>44</xdr:row>
      <xdr:rowOff>87884</xdr:rowOff>
    </xdr:to>
    <xdr:cxnSp macro="">
      <xdr:nvCxnSpPr>
        <xdr:cNvPr id="387" name="直線コネクタ 386"/>
        <xdr:cNvCxnSpPr/>
      </xdr:nvCxnSpPr>
      <xdr:spPr>
        <a:xfrm flipV="1">
          <a:off x="13512800" y="753516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37592</xdr:rowOff>
    </xdr:from>
    <xdr:to>
      <xdr:col>68</xdr:col>
      <xdr:colOff>203200</xdr:colOff>
      <xdr:row>40</xdr:row>
      <xdr:rowOff>139192</xdr:rowOff>
    </xdr:to>
    <xdr:sp macro="" textlink="">
      <xdr:nvSpPr>
        <xdr:cNvPr id="388" name="フローチャート: 判断 387"/>
        <xdr:cNvSpPr/>
      </xdr:nvSpPr>
      <xdr:spPr>
        <a:xfrm>
          <a:off x="14351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149369</xdr:rowOff>
    </xdr:from>
    <xdr:ext cx="762000" cy="259045"/>
    <xdr:sp macro="" textlink="">
      <xdr:nvSpPr>
        <xdr:cNvPr id="389" name="テキスト ボックス 388"/>
        <xdr:cNvSpPr txBox="1"/>
      </xdr:nvSpPr>
      <xdr:spPr>
        <a:xfrm>
          <a:off x="14020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0" name="フローチャート: 判断 389"/>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35831</xdr:rowOff>
    </xdr:from>
    <xdr:ext cx="762000" cy="259045"/>
    <xdr:sp macro="" textlink="">
      <xdr:nvSpPr>
        <xdr:cNvPr id="391" name="テキスト ボックス 390"/>
        <xdr:cNvSpPr txBox="1"/>
      </xdr:nvSpPr>
      <xdr:spPr>
        <a:xfrm>
          <a:off x="13131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107442</xdr:rowOff>
    </xdr:from>
    <xdr:to>
      <xdr:col>81</xdr:col>
      <xdr:colOff>95250</xdr:colOff>
      <xdr:row>42</xdr:row>
      <xdr:rowOff>37592</xdr:rowOff>
    </xdr:to>
    <xdr:sp macro="" textlink="">
      <xdr:nvSpPr>
        <xdr:cNvPr id="397" name="楕円 396"/>
        <xdr:cNvSpPr/>
      </xdr:nvSpPr>
      <xdr:spPr>
        <a:xfrm>
          <a:off x="169672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79519</xdr:rowOff>
    </xdr:from>
    <xdr:ext cx="762000" cy="259045"/>
    <xdr:sp macro="" textlink="">
      <xdr:nvSpPr>
        <xdr:cNvPr id="398" name="公債費負担の状況該当値テキスト"/>
        <xdr:cNvSpPr txBox="1"/>
      </xdr:nvSpPr>
      <xdr:spPr>
        <a:xfrm>
          <a:off x="17106900" y="710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42164</xdr:rowOff>
    </xdr:from>
    <xdr:to>
      <xdr:col>77</xdr:col>
      <xdr:colOff>95250</xdr:colOff>
      <xdr:row>42</xdr:row>
      <xdr:rowOff>143764</xdr:rowOff>
    </xdr:to>
    <xdr:sp macro="" textlink="">
      <xdr:nvSpPr>
        <xdr:cNvPr id="399" name="楕円 398"/>
        <xdr:cNvSpPr/>
      </xdr:nvSpPr>
      <xdr:spPr>
        <a:xfrm>
          <a:off x="16129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128541</xdr:rowOff>
    </xdr:from>
    <xdr:ext cx="736600" cy="259045"/>
    <xdr:sp macro="" textlink="">
      <xdr:nvSpPr>
        <xdr:cNvPr id="400" name="テキスト ボックス 399"/>
        <xdr:cNvSpPr txBox="1"/>
      </xdr:nvSpPr>
      <xdr:spPr>
        <a:xfrm>
          <a:off x="15798800" y="7329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5842</xdr:rowOff>
    </xdr:from>
    <xdr:to>
      <xdr:col>73</xdr:col>
      <xdr:colOff>44450</xdr:colOff>
      <xdr:row>43</xdr:row>
      <xdr:rowOff>107442</xdr:rowOff>
    </xdr:to>
    <xdr:sp macro="" textlink="">
      <xdr:nvSpPr>
        <xdr:cNvPr id="401" name="楕円 400"/>
        <xdr:cNvSpPr/>
      </xdr:nvSpPr>
      <xdr:spPr>
        <a:xfrm>
          <a:off x="152400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92219</xdr:rowOff>
    </xdr:from>
    <xdr:ext cx="762000" cy="259045"/>
    <xdr:sp macro="" textlink="">
      <xdr:nvSpPr>
        <xdr:cNvPr id="402" name="テキスト ボックス 401"/>
        <xdr:cNvSpPr txBox="1"/>
      </xdr:nvSpPr>
      <xdr:spPr>
        <a:xfrm>
          <a:off x="14909800" y="746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112014</xdr:rowOff>
    </xdr:from>
    <xdr:to>
      <xdr:col>68</xdr:col>
      <xdr:colOff>203200</xdr:colOff>
      <xdr:row>44</xdr:row>
      <xdr:rowOff>42164</xdr:rowOff>
    </xdr:to>
    <xdr:sp macro="" textlink="">
      <xdr:nvSpPr>
        <xdr:cNvPr id="403" name="楕円 402"/>
        <xdr:cNvSpPr/>
      </xdr:nvSpPr>
      <xdr:spPr>
        <a:xfrm>
          <a:off x="14351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26941</xdr:rowOff>
    </xdr:from>
    <xdr:ext cx="762000" cy="259045"/>
    <xdr:sp macro="" textlink="">
      <xdr:nvSpPr>
        <xdr:cNvPr id="404" name="テキスト ボックス 403"/>
        <xdr:cNvSpPr txBox="1"/>
      </xdr:nvSpPr>
      <xdr:spPr>
        <a:xfrm>
          <a:off x="14020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37084</xdr:rowOff>
    </xdr:from>
    <xdr:to>
      <xdr:col>64</xdr:col>
      <xdr:colOff>152400</xdr:colOff>
      <xdr:row>44</xdr:row>
      <xdr:rowOff>138684</xdr:rowOff>
    </xdr:to>
    <xdr:sp macro="" textlink="">
      <xdr:nvSpPr>
        <xdr:cNvPr id="405" name="楕円 404"/>
        <xdr:cNvSpPr/>
      </xdr:nvSpPr>
      <xdr:spPr>
        <a:xfrm>
          <a:off x="13462000" y="75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123461</xdr:rowOff>
    </xdr:from>
    <xdr:ext cx="762000" cy="259045"/>
    <xdr:sp macro="" textlink="">
      <xdr:nvSpPr>
        <xdr:cNvPr id="406" name="テキスト ボックス 405"/>
        <xdr:cNvSpPr txBox="1"/>
      </xdr:nvSpPr>
      <xdr:spPr>
        <a:xfrm>
          <a:off x="13131800" y="766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将来負担比率は、前年に比べて若干の減となったが、類似団体平均を大きく上回っている。主な要因としては、各種経費の債務負担行為の設定や、大規模事業にかかる地方債残高の増傾向が挙げられる。</a:t>
          </a:r>
        </a:p>
        <a:p>
          <a:r>
            <a:rPr kumimoji="1" lang="ja-JP" altLang="en-US" sz="1300">
              <a:latin typeface="ＭＳ Ｐゴシック" panose="020B0600070205080204" pitchFamily="50" charset="-128"/>
              <a:ea typeface="ＭＳ Ｐゴシック" panose="020B0600070205080204" pitchFamily="50" charset="-128"/>
            </a:rPr>
            <a:t>後世への過度の負担増にならないよう、第</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次八戸市行財政改革大綱の財政健全化指標（</a:t>
          </a:r>
          <a:r>
            <a:rPr kumimoji="1" lang="en-US" altLang="ja-JP" sz="1300">
              <a:latin typeface="ＭＳ Ｐゴシック" panose="020B0600070205080204" pitchFamily="50" charset="-128"/>
              <a:ea typeface="ＭＳ Ｐゴシック" panose="020B0600070205080204" pitchFamily="50" charset="-128"/>
            </a:rPr>
            <a:t>200</a:t>
          </a:r>
          <a:r>
            <a:rPr kumimoji="1" lang="ja-JP" altLang="en-US" sz="1300">
              <a:latin typeface="ＭＳ Ｐゴシック" panose="020B0600070205080204" pitchFamily="50" charset="-128"/>
              <a:ea typeface="ＭＳ Ｐゴシック" panose="020B0600070205080204" pitchFamily="50" charset="-128"/>
            </a:rPr>
            <a:t>％以下）を遵守の上、事業実施の適正化を図り、安定した財政運営に努めていく。</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92540</xdr:rowOff>
    </xdr:to>
    <xdr:cxnSp macro="">
      <xdr:nvCxnSpPr>
        <xdr:cNvPr id="435" name="直線コネクタ 434"/>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64617</xdr:rowOff>
    </xdr:from>
    <xdr:ext cx="762000" cy="259045"/>
    <xdr:sp macro="" textlink="">
      <xdr:nvSpPr>
        <xdr:cNvPr id="436"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92540</xdr:rowOff>
    </xdr:from>
    <xdr:to>
      <xdr:col>81</xdr:col>
      <xdr:colOff>133350</xdr:colOff>
      <xdr:row>21</xdr:row>
      <xdr:rowOff>92540</xdr:rowOff>
    </xdr:to>
    <xdr:cxnSp macro="">
      <xdr:nvCxnSpPr>
        <xdr:cNvPr id="437" name="直線コネクタ 436"/>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117729</xdr:rowOff>
    </xdr:from>
    <xdr:to>
      <xdr:col>81</xdr:col>
      <xdr:colOff>44450</xdr:colOff>
      <xdr:row>19</xdr:row>
      <xdr:rowOff>132207</xdr:rowOff>
    </xdr:to>
    <xdr:cxnSp macro="">
      <xdr:nvCxnSpPr>
        <xdr:cNvPr id="440" name="直線コネクタ 439"/>
        <xdr:cNvCxnSpPr/>
      </xdr:nvCxnSpPr>
      <xdr:spPr>
        <a:xfrm flipV="1">
          <a:off x="16179800" y="3375279"/>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67073</xdr:rowOff>
    </xdr:from>
    <xdr:ext cx="762000" cy="259045"/>
    <xdr:sp macro="" textlink="">
      <xdr:nvSpPr>
        <xdr:cNvPr id="441" name="将来負担の状況平均値テキスト"/>
        <xdr:cNvSpPr txBox="1"/>
      </xdr:nvSpPr>
      <xdr:spPr>
        <a:xfrm>
          <a:off x="17106900" y="2467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50546</xdr:rowOff>
    </xdr:from>
    <xdr:to>
      <xdr:col>81</xdr:col>
      <xdr:colOff>95250</xdr:colOff>
      <xdr:row>15</xdr:row>
      <xdr:rowOff>152146</xdr:rowOff>
    </xdr:to>
    <xdr:sp macro="" textlink="">
      <xdr:nvSpPr>
        <xdr:cNvPr id="442" name="フローチャート: 判断 441"/>
        <xdr:cNvSpPr/>
      </xdr:nvSpPr>
      <xdr:spPr>
        <a:xfrm>
          <a:off x="169672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59817</xdr:rowOff>
    </xdr:from>
    <xdr:to>
      <xdr:col>77</xdr:col>
      <xdr:colOff>44450</xdr:colOff>
      <xdr:row>19</xdr:row>
      <xdr:rowOff>132207</xdr:rowOff>
    </xdr:to>
    <xdr:cxnSp macro="">
      <xdr:nvCxnSpPr>
        <xdr:cNvPr id="443" name="直線コネクタ 442"/>
        <xdr:cNvCxnSpPr/>
      </xdr:nvCxnSpPr>
      <xdr:spPr>
        <a:xfrm>
          <a:off x="15290800" y="331736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61002</xdr:rowOff>
    </xdr:from>
    <xdr:to>
      <xdr:col>77</xdr:col>
      <xdr:colOff>95250</xdr:colOff>
      <xdr:row>15</xdr:row>
      <xdr:rowOff>162602</xdr:rowOff>
    </xdr:to>
    <xdr:sp macro="" textlink="">
      <xdr:nvSpPr>
        <xdr:cNvPr id="444" name="フローチャート: 判断 443"/>
        <xdr:cNvSpPr/>
      </xdr:nvSpPr>
      <xdr:spPr>
        <a:xfrm>
          <a:off x="16129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1329</xdr:rowOff>
    </xdr:from>
    <xdr:ext cx="736600" cy="259045"/>
    <xdr:sp macro="" textlink="">
      <xdr:nvSpPr>
        <xdr:cNvPr id="445" name="テキスト ボックス 444"/>
        <xdr:cNvSpPr txBox="1"/>
      </xdr:nvSpPr>
      <xdr:spPr>
        <a:xfrm>
          <a:off x="15798800" y="240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13165</xdr:rowOff>
    </xdr:from>
    <xdr:to>
      <xdr:col>72</xdr:col>
      <xdr:colOff>203200</xdr:colOff>
      <xdr:row>19</xdr:row>
      <xdr:rowOff>59817</xdr:rowOff>
    </xdr:to>
    <xdr:cxnSp macro="">
      <xdr:nvCxnSpPr>
        <xdr:cNvPr id="446" name="直線コネクタ 445"/>
        <xdr:cNvCxnSpPr/>
      </xdr:nvCxnSpPr>
      <xdr:spPr>
        <a:xfrm>
          <a:off x="14401800" y="3270715"/>
          <a:ext cx="889000" cy="4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48937</xdr:rowOff>
    </xdr:from>
    <xdr:to>
      <xdr:col>73</xdr:col>
      <xdr:colOff>44450</xdr:colOff>
      <xdr:row>15</xdr:row>
      <xdr:rowOff>150537</xdr:rowOff>
    </xdr:to>
    <xdr:sp macro="" textlink="">
      <xdr:nvSpPr>
        <xdr:cNvPr id="447" name="フローチャート: 判断 446"/>
        <xdr:cNvSpPr/>
      </xdr:nvSpPr>
      <xdr:spPr>
        <a:xfrm>
          <a:off x="15240000" y="262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160714</xdr:rowOff>
    </xdr:from>
    <xdr:ext cx="762000" cy="259045"/>
    <xdr:sp macro="" textlink="">
      <xdr:nvSpPr>
        <xdr:cNvPr id="448" name="テキスト ボックス 447"/>
        <xdr:cNvSpPr txBox="1"/>
      </xdr:nvSpPr>
      <xdr:spPr>
        <a:xfrm>
          <a:off x="14909800" y="238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13165</xdr:rowOff>
    </xdr:from>
    <xdr:to>
      <xdr:col>68</xdr:col>
      <xdr:colOff>152400</xdr:colOff>
      <xdr:row>19</xdr:row>
      <xdr:rowOff>69469</xdr:rowOff>
    </xdr:to>
    <xdr:cxnSp macro="">
      <xdr:nvCxnSpPr>
        <xdr:cNvPr id="449" name="直線コネクタ 448"/>
        <xdr:cNvCxnSpPr/>
      </xdr:nvCxnSpPr>
      <xdr:spPr>
        <a:xfrm flipV="1">
          <a:off x="13512800" y="3270715"/>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110871</xdr:rowOff>
    </xdr:from>
    <xdr:to>
      <xdr:col>68</xdr:col>
      <xdr:colOff>203200</xdr:colOff>
      <xdr:row>16</xdr:row>
      <xdr:rowOff>41021</xdr:rowOff>
    </xdr:to>
    <xdr:sp macro="" textlink="">
      <xdr:nvSpPr>
        <xdr:cNvPr id="450" name="フローチャート: 判断 449"/>
        <xdr:cNvSpPr/>
      </xdr:nvSpPr>
      <xdr:spPr>
        <a:xfrm>
          <a:off x="14351000" y="268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51198</xdr:rowOff>
    </xdr:from>
    <xdr:ext cx="762000" cy="259045"/>
    <xdr:sp macro="" textlink="">
      <xdr:nvSpPr>
        <xdr:cNvPr id="451" name="テキスト ボックス 450"/>
        <xdr:cNvSpPr txBox="1"/>
      </xdr:nvSpPr>
      <xdr:spPr>
        <a:xfrm>
          <a:off x="14020800" y="245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148675</xdr:rowOff>
    </xdr:from>
    <xdr:to>
      <xdr:col>64</xdr:col>
      <xdr:colOff>152400</xdr:colOff>
      <xdr:row>16</xdr:row>
      <xdr:rowOff>78825</xdr:rowOff>
    </xdr:to>
    <xdr:sp macro="" textlink="">
      <xdr:nvSpPr>
        <xdr:cNvPr id="452" name="フローチャート: 判断 451"/>
        <xdr:cNvSpPr/>
      </xdr:nvSpPr>
      <xdr:spPr>
        <a:xfrm>
          <a:off x="13462000" y="2720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89002</xdr:rowOff>
    </xdr:from>
    <xdr:ext cx="762000" cy="259045"/>
    <xdr:sp macro="" textlink="">
      <xdr:nvSpPr>
        <xdr:cNvPr id="453" name="テキスト ボックス 452"/>
        <xdr:cNvSpPr txBox="1"/>
      </xdr:nvSpPr>
      <xdr:spPr>
        <a:xfrm>
          <a:off x="13131800" y="248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66929</xdr:rowOff>
    </xdr:from>
    <xdr:to>
      <xdr:col>81</xdr:col>
      <xdr:colOff>95250</xdr:colOff>
      <xdr:row>19</xdr:row>
      <xdr:rowOff>168529</xdr:rowOff>
    </xdr:to>
    <xdr:sp macro="" textlink="">
      <xdr:nvSpPr>
        <xdr:cNvPr id="459" name="楕円 458"/>
        <xdr:cNvSpPr/>
      </xdr:nvSpPr>
      <xdr:spPr>
        <a:xfrm>
          <a:off x="16967200" y="332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39006</xdr:rowOff>
    </xdr:from>
    <xdr:ext cx="762000" cy="259045"/>
    <xdr:sp macro="" textlink="">
      <xdr:nvSpPr>
        <xdr:cNvPr id="460" name="将来負担の状況該当値テキスト"/>
        <xdr:cNvSpPr txBox="1"/>
      </xdr:nvSpPr>
      <xdr:spPr>
        <a:xfrm>
          <a:off x="17106900" y="329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81407</xdr:rowOff>
    </xdr:from>
    <xdr:to>
      <xdr:col>77</xdr:col>
      <xdr:colOff>95250</xdr:colOff>
      <xdr:row>20</xdr:row>
      <xdr:rowOff>11557</xdr:rowOff>
    </xdr:to>
    <xdr:sp macro="" textlink="">
      <xdr:nvSpPr>
        <xdr:cNvPr id="461" name="楕円 460"/>
        <xdr:cNvSpPr/>
      </xdr:nvSpPr>
      <xdr:spPr>
        <a:xfrm>
          <a:off x="16129000" y="333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167784</xdr:rowOff>
    </xdr:from>
    <xdr:ext cx="736600" cy="259045"/>
    <xdr:sp macro="" textlink="">
      <xdr:nvSpPr>
        <xdr:cNvPr id="462" name="テキスト ボックス 461"/>
        <xdr:cNvSpPr txBox="1"/>
      </xdr:nvSpPr>
      <xdr:spPr>
        <a:xfrm>
          <a:off x="15798800" y="3425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9017</xdr:rowOff>
    </xdr:from>
    <xdr:to>
      <xdr:col>73</xdr:col>
      <xdr:colOff>44450</xdr:colOff>
      <xdr:row>19</xdr:row>
      <xdr:rowOff>110617</xdr:rowOff>
    </xdr:to>
    <xdr:sp macro="" textlink="">
      <xdr:nvSpPr>
        <xdr:cNvPr id="463" name="楕円 462"/>
        <xdr:cNvSpPr/>
      </xdr:nvSpPr>
      <xdr:spPr>
        <a:xfrm>
          <a:off x="15240000" y="326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95394</xdr:rowOff>
    </xdr:from>
    <xdr:ext cx="762000" cy="259045"/>
    <xdr:sp macro="" textlink="">
      <xdr:nvSpPr>
        <xdr:cNvPr id="464" name="テキスト ボックス 463"/>
        <xdr:cNvSpPr txBox="1"/>
      </xdr:nvSpPr>
      <xdr:spPr>
        <a:xfrm>
          <a:off x="14909800" y="3352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133816</xdr:rowOff>
    </xdr:from>
    <xdr:to>
      <xdr:col>68</xdr:col>
      <xdr:colOff>203200</xdr:colOff>
      <xdr:row>19</xdr:row>
      <xdr:rowOff>63966</xdr:rowOff>
    </xdr:to>
    <xdr:sp macro="" textlink="">
      <xdr:nvSpPr>
        <xdr:cNvPr id="465" name="楕円 464"/>
        <xdr:cNvSpPr/>
      </xdr:nvSpPr>
      <xdr:spPr>
        <a:xfrm>
          <a:off x="14351000" y="321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48742</xdr:rowOff>
    </xdr:from>
    <xdr:ext cx="762000" cy="259045"/>
    <xdr:sp macro="" textlink="">
      <xdr:nvSpPr>
        <xdr:cNvPr id="466" name="テキスト ボックス 465"/>
        <xdr:cNvSpPr txBox="1"/>
      </xdr:nvSpPr>
      <xdr:spPr>
        <a:xfrm>
          <a:off x="14020800" y="330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18669</xdr:rowOff>
    </xdr:from>
    <xdr:to>
      <xdr:col>64</xdr:col>
      <xdr:colOff>152400</xdr:colOff>
      <xdr:row>19</xdr:row>
      <xdr:rowOff>120269</xdr:rowOff>
    </xdr:to>
    <xdr:sp macro="" textlink="">
      <xdr:nvSpPr>
        <xdr:cNvPr id="467" name="楕円 466"/>
        <xdr:cNvSpPr/>
      </xdr:nvSpPr>
      <xdr:spPr>
        <a:xfrm>
          <a:off x="13462000" y="327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105046</xdr:rowOff>
    </xdr:from>
    <xdr:ext cx="762000" cy="259045"/>
    <xdr:sp macro="" textlink="">
      <xdr:nvSpPr>
        <xdr:cNvPr id="468" name="テキスト ボックス 467"/>
        <xdr:cNvSpPr txBox="1"/>
      </xdr:nvSpPr>
      <xdr:spPr>
        <a:xfrm>
          <a:off x="13131800" y="336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青森県八戸市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232,361
231,317
305.56
104,350,774
101,281,220
1,785,525
52,205,541
109,641,596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人件費にかかる経常収支比率は、類似団体内順位で上位にあり、平均を大きく下回っている。要因としては、民間委託や指定管理の活用、第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次行政改革大綱に基づき組織・機構の合理化等を推進したことが挙げられるほか、ごみ処理業務や消防業務等を一部事務組合で行っていることが挙げられる。今後も、第</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次行政改革大綱に基づき、人件費の抑制を図りながらも質の高い行政サービスの提供に努めていく。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146050</xdr:rowOff>
    </xdr:from>
    <xdr:to>
      <xdr:col>24</xdr:col>
      <xdr:colOff>25400</xdr:colOff>
      <xdr:row>34</xdr:row>
      <xdr:rowOff>20320</xdr:rowOff>
    </xdr:to>
    <xdr:cxnSp macro="">
      <xdr:nvCxnSpPr>
        <xdr:cNvPr id="66" name="直線コネクタ 65"/>
        <xdr:cNvCxnSpPr/>
      </xdr:nvCxnSpPr>
      <xdr:spPr>
        <a:xfrm flipV="1">
          <a:off x="3987800" y="58039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63517</xdr:rowOff>
    </xdr:from>
    <xdr:ext cx="762000" cy="259045"/>
    <xdr:sp macro="" textlink="">
      <xdr:nvSpPr>
        <xdr:cNvPr id="67" name="人件費平均値テキスト"/>
        <xdr:cNvSpPr txBox="1"/>
      </xdr:nvSpPr>
      <xdr:spPr>
        <a:xfrm>
          <a:off x="4914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68" name="フローチャート: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168910</xdr:rowOff>
    </xdr:from>
    <xdr:to>
      <xdr:col>19</xdr:col>
      <xdr:colOff>187325</xdr:colOff>
      <xdr:row>34</xdr:row>
      <xdr:rowOff>20320</xdr:rowOff>
    </xdr:to>
    <xdr:cxnSp macro="">
      <xdr:nvCxnSpPr>
        <xdr:cNvPr id="69" name="直線コネクタ 68"/>
        <xdr:cNvCxnSpPr/>
      </xdr:nvCxnSpPr>
      <xdr:spPr>
        <a:xfrm>
          <a:off x="3098800" y="5826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168910</xdr:rowOff>
    </xdr:from>
    <xdr:to>
      <xdr:col>15</xdr:col>
      <xdr:colOff>98425</xdr:colOff>
      <xdr:row>34</xdr:row>
      <xdr:rowOff>27940</xdr:rowOff>
    </xdr:to>
    <xdr:cxnSp macro="">
      <xdr:nvCxnSpPr>
        <xdr:cNvPr id="72" name="直線コネクタ 71"/>
        <xdr:cNvCxnSpPr/>
      </xdr:nvCxnSpPr>
      <xdr:spPr>
        <a:xfrm flipV="1">
          <a:off x="2209800" y="5826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3" name="フローチャート: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36847</xdr:rowOff>
    </xdr:from>
    <xdr:ext cx="762000" cy="259045"/>
    <xdr:sp macro="" textlink="">
      <xdr:nvSpPr>
        <xdr:cNvPr id="74" name="テキスト ボックス 73"/>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130810</xdr:rowOff>
    </xdr:from>
    <xdr:to>
      <xdr:col>11</xdr:col>
      <xdr:colOff>9525</xdr:colOff>
      <xdr:row>34</xdr:row>
      <xdr:rowOff>27940</xdr:rowOff>
    </xdr:to>
    <xdr:cxnSp macro="">
      <xdr:nvCxnSpPr>
        <xdr:cNvPr id="75" name="直線コネクタ 74"/>
        <xdr:cNvCxnSpPr/>
      </xdr:nvCxnSpPr>
      <xdr:spPr>
        <a:xfrm>
          <a:off x="1320800" y="57886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167640</xdr:rowOff>
    </xdr:from>
    <xdr:to>
      <xdr:col>11</xdr:col>
      <xdr:colOff>60325</xdr:colOff>
      <xdr:row>37</xdr:row>
      <xdr:rowOff>97790</xdr:rowOff>
    </xdr:to>
    <xdr:sp macro="" textlink="">
      <xdr:nvSpPr>
        <xdr:cNvPr id="76" name="フローチャート: 判断 75"/>
        <xdr:cNvSpPr/>
      </xdr:nvSpPr>
      <xdr:spPr>
        <a:xfrm>
          <a:off x="2159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82567</xdr:rowOff>
    </xdr:from>
    <xdr:ext cx="762000" cy="259045"/>
    <xdr:sp macro="" textlink="">
      <xdr:nvSpPr>
        <xdr:cNvPr id="77" name="テキスト ボックス 76"/>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78" name="フローチャート: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67327</xdr:rowOff>
    </xdr:from>
    <xdr:ext cx="762000" cy="259045"/>
    <xdr:sp macro="" textlink="">
      <xdr:nvSpPr>
        <xdr:cNvPr id="79" name="テキスト ボックス 78"/>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95250</xdr:rowOff>
    </xdr:from>
    <xdr:to>
      <xdr:col>24</xdr:col>
      <xdr:colOff>76200</xdr:colOff>
      <xdr:row>34</xdr:row>
      <xdr:rowOff>25400</xdr:rowOff>
    </xdr:to>
    <xdr:sp macro="" textlink="">
      <xdr:nvSpPr>
        <xdr:cNvPr id="85" name="楕円 84"/>
        <xdr:cNvSpPr/>
      </xdr:nvSpPr>
      <xdr:spPr>
        <a:xfrm>
          <a:off x="47752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111777</xdr:rowOff>
    </xdr:from>
    <xdr:ext cx="762000" cy="259045"/>
    <xdr:sp macro="" textlink="">
      <xdr:nvSpPr>
        <xdr:cNvPr id="86" name="人件費該当値テキスト"/>
        <xdr:cNvSpPr txBox="1"/>
      </xdr:nvSpPr>
      <xdr:spPr>
        <a:xfrm>
          <a:off x="49149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140970</xdr:rowOff>
    </xdr:from>
    <xdr:to>
      <xdr:col>20</xdr:col>
      <xdr:colOff>38100</xdr:colOff>
      <xdr:row>34</xdr:row>
      <xdr:rowOff>71120</xdr:rowOff>
    </xdr:to>
    <xdr:sp macro="" textlink="">
      <xdr:nvSpPr>
        <xdr:cNvPr id="87" name="楕円 86"/>
        <xdr:cNvSpPr/>
      </xdr:nvSpPr>
      <xdr:spPr>
        <a:xfrm>
          <a:off x="3937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81297</xdr:rowOff>
    </xdr:from>
    <xdr:ext cx="736600" cy="259045"/>
    <xdr:sp macro="" textlink="">
      <xdr:nvSpPr>
        <xdr:cNvPr id="88" name="テキスト ボックス 87"/>
        <xdr:cNvSpPr txBox="1"/>
      </xdr:nvSpPr>
      <xdr:spPr>
        <a:xfrm>
          <a:off x="3606800" y="556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118110</xdr:rowOff>
    </xdr:from>
    <xdr:to>
      <xdr:col>15</xdr:col>
      <xdr:colOff>149225</xdr:colOff>
      <xdr:row>34</xdr:row>
      <xdr:rowOff>48260</xdr:rowOff>
    </xdr:to>
    <xdr:sp macro="" textlink="">
      <xdr:nvSpPr>
        <xdr:cNvPr id="89" name="楕円 88"/>
        <xdr:cNvSpPr/>
      </xdr:nvSpPr>
      <xdr:spPr>
        <a:xfrm>
          <a:off x="3048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58437</xdr:rowOff>
    </xdr:from>
    <xdr:ext cx="762000" cy="259045"/>
    <xdr:sp macro="" textlink="">
      <xdr:nvSpPr>
        <xdr:cNvPr id="90" name="テキスト ボックス 89"/>
        <xdr:cNvSpPr txBox="1"/>
      </xdr:nvSpPr>
      <xdr:spPr>
        <a:xfrm>
          <a:off x="2717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148590</xdr:rowOff>
    </xdr:from>
    <xdr:to>
      <xdr:col>11</xdr:col>
      <xdr:colOff>60325</xdr:colOff>
      <xdr:row>34</xdr:row>
      <xdr:rowOff>78740</xdr:rowOff>
    </xdr:to>
    <xdr:sp macro="" textlink="">
      <xdr:nvSpPr>
        <xdr:cNvPr id="91" name="楕円 90"/>
        <xdr:cNvSpPr/>
      </xdr:nvSpPr>
      <xdr:spPr>
        <a:xfrm>
          <a:off x="2159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88917</xdr:rowOff>
    </xdr:from>
    <xdr:ext cx="762000" cy="259045"/>
    <xdr:sp macro="" textlink="">
      <xdr:nvSpPr>
        <xdr:cNvPr id="92" name="テキスト ボックス 91"/>
        <xdr:cNvSpPr txBox="1"/>
      </xdr:nvSpPr>
      <xdr:spPr>
        <a:xfrm>
          <a:off x="1828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80010</xdr:rowOff>
    </xdr:from>
    <xdr:to>
      <xdr:col>6</xdr:col>
      <xdr:colOff>171450</xdr:colOff>
      <xdr:row>34</xdr:row>
      <xdr:rowOff>10160</xdr:rowOff>
    </xdr:to>
    <xdr:sp macro="" textlink="">
      <xdr:nvSpPr>
        <xdr:cNvPr id="93" name="楕円 92"/>
        <xdr:cNvSpPr/>
      </xdr:nvSpPr>
      <xdr:spPr>
        <a:xfrm>
          <a:off x="1270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20337</xdr:rowOff>
    </xdr:from>
    <xdr:ext cx="762000" cy="259045"/>
    <xdr:sp macro="" textlink="">
      <xdr:nvSpPr>
        <xdr:cNvPr id="94" name="テキスト ボックス 93"/>
        <xdr:cNvSpPr txBox="1"/>
      </xdr:nvSpPr>
      <xdr:spPr>
        <a:xfrm>
          <a:off x="939800" y="550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物件費にかかる経常収支比率は、類似団体平均を下回る水準で推移しているが、</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は中核市事務の影響により増加に転じた。今後も、第</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次行政改革大綱に基づき、経常的な経費のスクラップアンドビルドを徹底しながら、比率の改善に努めていく。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119380</xdr:rowOff>
    </xdr:from>
    <xdr:to>
      <xdr:col>82</xdr:col>
      <xdr:colOff>107950</xdr:colOff>
      <xdr:row>21</xdr:row>
      <xdr:rowOff>146050</xdr:rowOff>
    </xdr:to>
    <xdr:cxnSp macro="">
      <xdr:nvCxnSpPr>
        <xdr:cNvPr id="120" name="直線コネクタ 119"/>
        <xdr:cNvCxnSpPr/>
      </xdr:nvCxnSpPr>
      <xdr:spPr>
        <a:xfrm flipV="1">
          <a:off x="16510000" y="217678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1"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2" name="直線コネクタ 121"/>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34307</xdr:rowOff>
    </xdr:from>
    <xdr:ext cx="762000" cy="259045"/>
    <xdr:sp macro="" textlink="">
      <xdr:nvSpPr>
        <xdr:cNvPr id="123" name="物件費最大値テキスト"/>
        <xdr:cNvSpPr txBox="1"/>
      </xdr:nvSpPr>
      <xdr:spPr>
        <a:xfrm>
          <a:off x="16598900" y="1920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119380</xdr:rowOff>
    </xdr:from>
    <xdr:to>
      <xdr:col>82</xdr:col>
      <xdr:colOff>196850</xdr:colOff>
      <xdr:row>12</xdr:row>
      <xdr:rowOff>119380</xdr:rowOff>
    </xdr:to>
    <xdr:cxnSp macro="">
      <xdr:nvCxnSpPr>
        <xdr:cNvPr id="124" name="直線コネクタ 123"/>
        <xdr:cNvCxnSpPr/>
      </xdr:nvCxnSpPr>
      <xdr:spPr>
        <a:xfrm>
          <a:off x="16421100" y="217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111760</xdr:rowOff>
    </xdr:from>
    <xdr:to>
      <xdr:col>82</xdr:col>
      <xdr:colOff>107950</xdr:colOff>
      <xdr:row>15</xdr:row>
      <xdr:rowOff>107950</xdr:rowOff>
    </xdr:to>
    <xdr:cxnSp macro="">
      <xdr:nvCxnSpPr>
        <xdr:cNvPr id="125" name="直線コネクタ 124"/>
        <xdr:cNvCxnSpPr/>
      </xdr:nvCxnSpPr>
      <xdr:spPr>
        <a:xfrm>
          <a:off x="15671800" y="251206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90187</xdr:rowOff>
    </xdr:from>
    <xdr:ext cx="762000" cy="259045"/>
    <xdr:sp macro="" textlink="">
      <xdr:nvSpPr>
        <xdr:cNvPr id="126" name="物件費平均値テキスト"/>
        <xdr:cNvSpPr txBox="1"/>
      </xdr:nvSpPr>
      <xdr:spPr>
        <a:xfrm>
          <a:off x="16598900" y="2661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118110</xdr:rowOff>
    </xdr:from>
    <xdr:to>
      <xdr:col>82</xdr:col>
      <xdr:colOff>158750</xdr:colOff>
      <xdr:row>16</xdr:row>
      <xdr:rowOff>48260</xdr:rowOff>
    </xdr:to>
    <xdr:sp macro="" textlink="">
      <xdr:nvSpPr>
        <xdr:cNvPr id="127" name="フローチャート: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66040</xdr:rowOff>
    </xdr:from>
    <xdr:to>
      <xdr:col>78</xdr:col>
      <xdr:colOff>69850</xdr:colOff>
      <xdr:row>14</xdr:row>
      <xdr:rowOff>111760</xdr:rowOff>
    </xdr:to>
    <xdr:cxnSp macro="">
      <xdr:nvCxnSpPr>
        <xdr:cNvPr id="128" name="直線コネクタ 127"/>
        <xdr:cNvCxnSpPr/>
      </xdr:nvCxnSpPr>
      <xdr:spPr>
        <a:xfrm>
          <a:off x="14782800" y="2466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2557</xdr:rowOff>
    </xdr:from>
    <xdr:ext cx="736600" cy="259045"/>
    <xdr:sp macro="" textlink="">
      <xdr:nvSpPr>
        <xdr:cNvPr id="130" name="テキスト ボックス 129"/>
        <xdr:cNvSpPr txBox="1"/>
      </xdr:nvSpPr>
      <xdr:spPr>
        <a:xfrm>
          <a:off x="15290800" y="274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35560</xdr:rowOff>
    </xdr:from>
    <xdr:to>
      <xdr:col>73</xdr:col>
      <xdr:colOff>180975</xdr:colOff>
      <xdr:row>14</xdr:row>
      <xdr:rowOff>66040</xdr:rowOff>
    </xdr:to>
    <xdr:cxnSp macro="">
      <xdr:nvCxnSpPr>
        <xdr:cNvPr id="131" name="直線コネクタ 130"/>
        <xdr:cNvCxnSpPr/>
      </xdr:nvCxnSpPr>
      <xdr:spPr>
        <a:xfrm>
          <a:off x="13893800" y="2435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68580</xdr:rowOff>
    </xdr:from>
    <xdr:to>
      <xdr:col>74</xdr:col>
      <xdr:colOff>31750</xdr:colOff>
      <xdr:row>16</xdr:row>
      <xdr:rowOff>170180</xdr:rowOff>
    </xdr:to>
    <xdr:sp macro="" textlink="">
      <xdr:nvSpPr>
        <xdr:cNvPr id="132" name="フローチャート: 判断 131"/>
        <xdr:cNvSpPr/>
      </xdr:nvSpPr>
      <xdr:spPr>
        <a:xfrm>
          <a:off x="14732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154957</xdr:rowOff>
    </xdr:from>
    <xdr:ext cx="762000" cy="259045"/>
    <xdr:sp macro="" textlink="">
      <xdr:nvSpPr>
        <xdr:cNvPr id="133" name="テキスト ボックス 132"/>
        <xdr:cNvSpPr txBox="1"/>
      </xdr:nvSpPr>
      <xdr:spPr>
        <a:xfrm>
          <a:off x="14401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85090</xdr:rowOff>
    </xdr:from>
    <xdr:to>
      <xdr:col>69</xdr:col>
      <xdr:colOff>92075</xdr:colOff>
      <xdr:row>14</xdr:row>
      <xdr:rowOff>35560</xdr:rowOff>
    </xdr:to>
    <xdr:cxnSp macro="">
      <xdr:nvCxnSpPr>
        <xdr:cNvPr id="134" name="直線コネクタ 133"/>
        <xdr:cNvCxnSpPr/>
      </xdr:nvCxnSpPr>
      <xdr:spPr>
        <a:xfrm>
          <a:off x="13004800" y="23139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83820</xdr:rowOff>
    </xdr:from>
    <xdr:to>
      <xdr:col>69</xdr:col>
      <xdr:colOff>142875</xdr:colOff>
      <xdr:row>17</xdr:row>
      <xdr:rowOff>13970</xdr:rowOff>
    </xdr:to>
    <xdr:sp macro="" textlink="">
      <xdr:nvSpPr>
        <xdr:cNvPr id="135" name="フローチャート: 判断 134"/>
        <xdr:cNvSpPr/>
      </xdr:nvSpPr>
      <xdr:spPr>
        <a:xfrm>
          <a:off x="13843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170197</xdr:rowOff>
    </xdr:from>
    <xdr:ext cx="762000" cy="259045"/>
    <xdr:sp macro="" textlink="">
      <xdr:nvSpPr>
        <xdr:cNvPr id="136" name="テキスト ボックス 135"/>
        <xdr:cNvSpPr txBox="1"/>
      </xdr:nvSpPr>
      <xdr:spPr>
        <a:xfrm>
          <a:off x="13512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37" name="フローチャート: 判断 136"/>
        <xdr:cNvSpPr/>
      </xdr:nvSpPr>
      <xdr:spPr>
        <a:xfrm>
          <a:off x="12954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93997</xdr:rowOff>
    </xdr:from>
    <xdr:ext cx="762000" cy="259045"/>
    <xdr:sp macro="" textlink="">
      <xdr:nvSpPr>
        <xdr:cNvPr id="138" name="テキスト ボックス 137"/>
        <xdr:cNvSpPr txBox="1"/>
      </xdr:nvSpPr>
      <xdr:spPr>
        <a:xfrm>
          <a:off x="12623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57150</xdr:rowOff>
    </xdr:from>
    <xdr:to>
      <xdr:col>82</xdr:col>
      <xdr:colOff>158750</xdr:colOff>
      <xdr:row>15</xdr:row>
      <xdr:rowOff>158750</xdr:rowOff>
    </xdr:to>
    <xdr:sp macro="" textlink="">
      <xdr:nvSpPr>
        <xdr:cNvPr id="144" name="楕円 143"/>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73677</xdr:rowOff>
    </xdr:from>
    <xdr:ext cx="762000" cy="259045"/>
    <xdr:sp macro="" textlink="">
      <xdr:nvSpPr>
        <xdr:cNvPr id="145" name="物件費該当値テキスト"/>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60960</xdr:rowOff>
    </xdr:from>
    <xdr:to>
      <xdr:col>78</xdr:col>
      <xdr:colOff>120650</xdr:colOff>
      <xdr:row>14</xdr:row>
      <xdr:rowOff>162560</xdr:rowOff>
    </xdr:to>
    <xdr:sp macro="" textlink="">
      <xdr:nvSpPr>
        <xdr:cNvPr id="146" name="楕円 145"/>
        <xdr:cNvSpPr/>
      </xdr:nvSpPr>
      <xdr:spPr>
        <a:xfrm>
          <a:off x="15621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1287</xdr:rowOff>
    </xdr:from>
    <xdr:ext cx="736600" cy="259045"/>
    <xdr:sp macro="" textlink="">
      <xdr:nvSpPr>
        <xdr:cNvPr id="147" name="テキスト ボックス 146"/>
        <xdr:cNvSpPr txBox="1"/>
      </xdr:nvSpPr>
      <xdr:spPr>
        <a:xfrm>
          <a:off x="15290800" y="223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15240</xdr:rowOff>
    </xdr:from>
    <xdr:to>
      <xdr:col>74</xdr:col>
      <xdr:colOff>31750</xdr:colOff>
      <xdr:row>14</xdr:row>
      <xdr:rowOff>116840</xdr:rowOff>
    </xdr:to>
    <xdr:sp macro="" textlink="">
      <xdr:nvSpPr>
        <xdr:cNvPr id="148" name="楕円 147"/>
        <xdr:cNvSpPr/>
      </xdr:nvSpPr>
      <xdr:spPr>
        <a:xfrm>
          <a:off x="14732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127017</xdr:rowOff>
    </xdr:from>
    <xdr:ext cx="762000" cy="259045"/>
    <xdr:sp macro="" textlink="">
      <xdr:nvSpPr>
        <xdr:cNvPr id="149" name="テキスト ボックス 148"/>
        <xdr:cNvSpPr txBox="1"/>
      </xdr:nvSpPr>
      <xdr:spPr>
        <a:xfrm>
          <a:off x="144018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156210</xdr:rowOff>
    </xdr:from>
    <xdr:to>
      <xdr:col>69</xdr:col>
      <xdr:colOff>142875</xdr:colOff>
      <xdr:row>14</xdr:row>
      <xdr:rowOff>86360</xdr:rowOff>
    </xdr:to>
    <xdr:sp macro="" textlink="">
      <xdr:nvSpPr>
        <xdr:cNvPr id="150" name="楕円 149"/>
        <xdr:cNvSpPr/>
      </xdr:nvSpPr>
      <xdr:spPr>
        <a:xfrm>
          <a:off x="13843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96537</xdr:rowOff>
    </xdr:from>
    <xdr:ext cx="762000" cy="259045"/>
    <xdr:sp macro="" textlink="">
      <xdr:nvSpPr>
        <xdr:cNvPr id="151" name="テキスト ボックス 150"/>
        <xdr:cNvSpPr txBox="1"/>
      </xdr:nvSpPr>
      <xdr:spPr>
        <a:xfrm>
          <a:off x="13512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34290</xdr:rowOff>
    </xdr:from>
    <xdr:to>
      <xdr:col>65</xdr:col>
      <xdr:colOff>53975</xdr:colOff>
      <xdr:row>13</xdr:row>
      <xdr:rowOff>135890</xdr:rowOff>
    </xdr:to>
    <xdr:sp macro="" textlink="">
      <xdr:nvSpPr>
        <xdr:cNvPr id="152" name="楕円 151"/>
        <xdr:cNvSpPr/>
      </xdr:nvSpPr>
      <xdr:spPr>
        <a:xfrm>
          <a:off x="12954000" y="226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146067</xdr:rowOff>
    </xdr:from>
    <xdr:ext cx="762000" cy="259045"/>
    <xdr:sp macro="" textlink="">
      <xdr:nvSpPr>
        <xdr:cNvPr id="153" name="テキスト ボックス 152"/>
        <xdr:cNvSpPr txBox="1"/>
      </xdr:nvSpPr>
      <xdr:spPr>
        <a:xfrm>
          <a:off x="12623800" y="203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扶助費にかかる経常収支比率は上昇傾向にある。国の制度に基づいた支出が主なものであるが、今後、特に高齢化の進展（高齢化率</a:t>
          </a:r>
          <a:r>
            <a:rPr kumimoji="1" lang="en-US" altLang="ja-JP" sz="1300">
              <a:latin typeface="ＭＳ Ｐゴシック" panose="020B0600070205080204" pitchFamily="50" charset="-128"/>
              <a:ea typeface="ＭＳ Ｐゴシック" panose="020B0600070205080204" pitchFamily="50" charset="-128"/>
            </a:rPr>
            <a:t>H17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19.6%→H26:26.6%</a:t>
          </a:r>
          <a:r>
            <a:rPr kumimoji="1" lang="ja-JP" altLang="en-US" sz="1300">
              <a:latin typeface="ＭＳ Ｐゴシック" panose="020B0600070205080204" pitchFamily="50" charset="-128"/>
              <a:ea typeface="ＭＳ Ｐゴシック" panose="020B0600070205080204" pitchFamily="50" charset="-128"/>
            </a:rPr>
            <a:t>）が、市財政に大きな影響を与えることが予想されるため、国の施策の動向を注視しながら適正な事業実施に努めていく。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61</xdr:row>
      <xdr:rowOff>69850</xdr:rowOff>
    </xdr:to>
    <xdr:cxnSp macro="">
      <xdr:nvCxnSpPr>
        <xdr:cNvPr id="181" name="直線コネクタ 180"/>
        <xdr:cNvCxnSpPr/>
      </xdr:nvCxnSpPr>
      <xdr:spPr>
        <a:xfrm flipV="1">
          <a:off x="4826000" y="91440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56</xdr:row>
      <xdr:rowOff>139700</xdr:rowOff>
    </xdr:to>
    <xdr:cxnSp macro="">
      <xdr:nvCxnSpPr>
        <xdr:cNvPr id="186" name="直線コネクタ 185"/>
        <xdr:cNvCxnSpPr/>
      </xdr:nvCxnSpPr>
      <xdr:spPr>
        <a:xfrm>
          <a:off x="3987800" y="96520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16527</xdr:rowOff>
    </xdr:from>
    <xdr:ext cx="762000" cy="259045"/>
    <xdr:sp macro="" textlink="">
      <xdr:nvSpPr>
        <xdr:cNvPr id="187" name="扶助費平均値テキスト"/>
        <xdr:cNvSpPr txBox="1"/>
      </xdr:nvSpPr>
      <xdr:spPr>
        <a:xfrm>
          <a:off x="4914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88" name="フローチャート: 判断 187"/>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120650</xdr:rowOff>
    </xdr:from>
    <xdr:to>
      <xdr:col>19</xdr:col>
      <xdr:colOff>187325</xdr:colOff>
      <xdr:row>56</xdr:row>
      <xdr:rowOff>50800</xdr:rowOff>
    </xdr:to>
    <xdr:cxnSp macro="">
      <xdr:nvCxnSpPr>
        <xdr:cNvPr id="189" name="直線コネクタ 188"/>
        <xdr:cNvCxnSpPr/>
      </xdr:nvCxnSpPr>
      <xdr:spPr>
        <a:xfrm>
          <a:off x="3098800" y="9550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165100</xdr:rowOff>
    </xdr:from>
    <xdr:to>
      <xdr:col>20</xdr:col>
      <xdr:colOff>38100</xdr:colOff>
      <xdr:row>57</xdr:row>
      <xdr:rowOff>95250</xdr:rowOff>
    </xdr:to>
    <xdr:sp macro="" textlink="">
      <xdr:nvSpPr>
        <xdr:cNvPr id="190" name="フローチャート: 判断 189"/>
        <xdr:cNvSpPr/>
      </xdr:nvSpPr>
      <xdr:spPr>
        <a:xfrm>
          <a:off x="3937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80027</xdr:rowOff>
    </xdr:from>
    <xdr:ext cx="736600" cy="259045"/>
    <xdr:sp macro="" textlink="">
      <xdr:nvSpPr>
        <xdr:cNvPr id="191" name="テキスト ボックス 190"/>
        <xdr:cNvSpPr txBox="1"/>
      </xdr:nvSpPr>
      <xdr:spPr>
        <a:xfrm>
          <a:off x="3606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82550</xdr:rowOff>
    </xdr:from>
    <xdr:to>
      <xdr:col>15</xdr:col>
      <xdr:colOff>98425</xdr:colOff>
      <xdr:row>55</xdr:row>
      <xdr:rowOff>120650</xdr:rowOff>
    </xdr:to>
    <xdr:cxnSp macro="">
      <xdr:nvCxnSpPr>
        <xdr:cNvPr id="192" name="直線コネクタ 191"/>
        <xdr:cNvCxnSpPr/>
      </xdr:nvCxnSpPr>
      <xdr:spPr>
        <a:xfrm>
          <a:off x="2209800" y="9512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82550</xdr:rowOff>
    </xdr:from>
    <xdr:to>
      <xdr:col>15</xdr:col>
      <xdr:colOff>149225</xdr:colOff>
      <xdr:row>56</xdr:row>
      <xdr:rowOff>12700</xdr:rowOff>
    </xdr:to>
    <xdr:sp macro="" textlink="">
      <xdr:nvSpPr>
        <xdr:cNvPr id="193" name="フローチャート: 判断 192"/>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194" name="テキスト ボックス 193"/>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82550</xdr:rowOff>
    </xdr:to>
    <xdr:cxnSp macro="">
      <xdr:nvCxnSpPr>
        <xdr:cNvPr id="195" name="直線コネクタ 194"/>
        <xdr:cNvCxnSpPr/>
      </xdr:nvCxnSpPr>
      <xdr:spPr>
        <a:xfrm>
          <a:off x="1320800" y="9461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6" name="フローチャート: 判断 195"/>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7" name="テキスト ボックス 196"/>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8" name="フローチャート: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199" name="テキスト ボックス 198"/>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205" name="楕円 204"/>
        <xdr:cNvSpPr/>
      </xdr:nvSpPr>
      <xdr:spPr>
        <a:xfrm>
          <a:off x="47752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06"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07" name="楕円 206"/>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208" name="テキスト ボックス 207"/>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69850</xdr:rowOff>
    </xdr:from>
    <xdr:to>
      <xdr:col>15</xdr:col>
      <xdr:colOff>149225</xdr:colOff>
      <xdr:row>56</xdr:row>
      <xdr:rowOff>0</xdr:rowOff>
    </xdr:to>
    <xdr:sp macro="" textlink="">
      <xdr:nvSpPr>
        <xdr:cNvPr id="209" name="楕円 208"/>
        <xdr:cNvSpPr/>
      </xdr:nvSpPr>
      <xdr:spPr>
        <a:xfrm>
          <a:off x="3048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10177</xdr:rowOff>
    </xdr:from>
    <xdr:ext cx="762000" cy="259045"/>
    <xdr:sp macro="" textlink="">
      <xdr:nvSpPr>
        <xdr:cNvPr id="210" name="テキスト ボックス 209"/>
        <xdr:cNvSpPr txBox="1"/>
      </xdr:nvSpPr>
      <xdr:spPr>
        <a:xfrm>
          <a:off x="2717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31750</xdr:rowOff>
    </xdr:from>
    <xdr:to>
      <xdr:col>11</xdr:col>
      <xdr:colOff>60325</xdr:colOff>
      <xdr:row>55</xdr:row>
      <xdr:rowOff>133350</xdr:rowOff>
    </xdr:to>
    <xdr:sp macro="" textlink="">
      <xdr:nvSpPr>
        <xdr:cNvPr id="211" name="楕円 210"/>
        <xdr:cNvSpPr/>
      </xdr:nvSpPr>
      <xdr:spPr>
        <a:xfrm>
          <a:off x="2159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118127</xdr:rowOff>
    </xdr:from>
    <xdr:ext cx="762000" cy="259045"/>
    <xdr:sp macro="" textlink="">
      <xdr:nvSpPr>
        <xdr:cNvPr id="212" name="テキスト ボックス 211"/>
        <xdr:cNvSpPr txBox="1"/>
      </xdr:nvSpPr>
      <xdr:spPr>
        <a:xfrm>
          <a:off x="1828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3" name="楕円 212"/>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14" name="テキスト ボックス 213"/>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かかる経常収支比率が類似団体平均を上回る水準で推移しているのは、下水道事業などの公営企業（非法適）への繰出金が大きいためである。今後、下水道事業における使用料の確保など、引き続き収入の確保に努めながら、経常的歳出の削減に努め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62230</xdr:rowOff>
    </xdr:from>
    <xdr:to>
      <xdr:col>82</xdr:col>
      <xdr:colOff>107950</xdr:colOff>
      <xdr:row>61</xdr:row>
      <xdr:rowOff>8890</xdr:rowOff>
    </xdr:to>
    <xdr:cxnSp macro="">
      <xdr:nvCxnSpPr>
        <xdr:cNvPr id="242" name="直線コネクタ 241"/>
        <xdr:cNvCxnSpPr/>
      </xdr:nvCxnSpPr>
      <xdr:spPr>
        <a:xfrm flipV="1">
          <a:off x="16510000" y="914908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148607</xdr:rowOff>
    </xdr:from>
    <xdr:ext cx="762000" cy="259045"/>
    <xdr:sp macro="" textlink="">
      <xdr:nvSpPr>
        <xdr:cNvPr id="245" name="その他最大値テキスト"/>
        <xdr:cNvSpPr txBox="1"/>
      </xdr:nvSpPr>
      <xdr:spPr>
        <a:xfrm>
          <a:off x="16598900" y="889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62230</xdr:rowOff>
    </xdr:from>
    <xdr:to>
      <xdr:col>82</xdr:col>
      <xdr:colOff>196850</xdr:colOff>
      <xdr:row>53</xdr:row>
      <xdr:rowOff>62230</xdr:rowOff>
    </xdr:to>
    <xdr:cxnSp macro="">
      <xdr:nvCxnSpPr>
        <xdr:cNvPr id="246" name="直線コネクタ 245"/>
        <xdr:cNvCxnSpPr/>
      </xdr:nvCxnSpPr>
      <xdr:spPr>
        <a:xfrm>
          <a:off x="16421100" y="914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138430</xdr:rowOff>
    </xdr:from>
    <xdr:to>
      <xdr:col>82</xdr:col>
      <xdr:colOff>107950</xdr:colOff>
      <xdr:row>58</xdr:row>
      <xdr:rowOff>20320</xdr:rowOff>
    </xdr:to>
    <xdr:cxnSp macro="">
      <xdr:nvCxnSpPr>
        <xdr:cNvPr id="247" name="直線コネクタ 246"/>
        <xdr:cNvCxnSpPr/>
      </xdr:nvCxnSpPr>
      <xdr:spPr>
        <a:xfrm>
          <a:off x="15671800" y="99110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48"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49" name="フローチャート: 判断 248"/>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77470</xdr:rowOff>
    </xdr:from>
    <xdr:to>
      <xdr:col>78</xdr:col>
      <xdr:colOff>69850</xdr:colOff>
      <xdr:row>57</xdr:row>
      <xdr:rowOff>138430</xdr:rowOff>
    </xdr:to>
    <xdr:cxnSp macro="">
      <xdr:nvCxnSpPr>
        <xdr:cNvPr id="250" name="直線コネクタ 249"/>
        <xdr:cNvCxnSpPr/>
      </xdr:nvCxnSpPr>
      <xdr:spPr>
        <a:xfrm>
          <a:off x="14782800" y="98501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45720</xdr:rowOff>
    </xdr:from>
    <xdr:to>
      <xdr:col>78</xdr:col>
      <xdr:colOff>120650</xdr:colOff>
      <xdr:row>56</xdr:row>
      <xdr:rowOff>147320</xdr:rowOff>
    </xdr:to>
    <xdr:sp macro="" textlink="">
      <xdr:nvSpPr>
        <xdr:cNvPr id="251" name="フローチャート: 判断 250"/>
        <xdr:cNvSpPr/>
      </xdr:nvSpPr>
      <xdr:spPr>
        <a:xfrm>
          <a:off x="15621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157497</xdr:rowOff>
    </xdr:from>
    <xdr:ext cx="736600" cy="259045"/>
    <xdr:sp macro="" textlink="">
      <xdr:nvSpPr>
        <xdr:cNvPr id="252" name="テキスト ボックス 251"/>
        <xdr:cNvSpPr txBox="1"/>
      </xdr:nvSpPr>
      <xdr:spPr>
        <a:xfrm>
          <a:off x="15290800" y="941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77470</xdr:rowOff>
    </xdr:from>
    <xdr:to>
      <xdr:col>73</xdr:col>
      <xdr:colOff>180975</xdr:colOff>
      <xdr:row>57</xdr:row>
      <xdr:rowOff>100330</xdr:rowOff>
    </xdr:to>
    <xdr:cxnSp macro="">
      <xdr:nvCxnSpPr>
        <xdr:cNvPr id="253" name="直線コネクタ 252"/>
        <xdr:cNvCxnSpPr/>
      </xdr:nvCxnSpPr>
      <xdr:spPr>
        <a:xfrm flipV="1">
          <a:off x="13893800" y="9850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68580</xdr:rowOff>
    </xdr:from>
    <xdr:to>
      <xdr:col>74</xdr:col>
      <xdr:colOff>31750</xdr:colOff>
      <xdr:row>56</xdr:row>
      <xdr:rowOff>170180</xdr:rowOff>
    </xdr:to>
    <xdr:sp macro="" textlink="">
      <xdr:nvSpPr>
        <xdr:cNvPr id="254" name="フローチャート: 判断 253"/>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8907</xdr:rowOff>
    </xdr:from>
    <xdr:ext cx="762000" cy="259045"/>
    <xdr:sp macro="" textlink="">
      <xdr:nvSpPr>
        <xdr:cNvPr id="255" name="テキスト ボックス 254"/>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100330</xdr:rowOff>
    </xdr:from>
    <xdr:to>
      <xdr:col>69</xdr:col>
      <xdr:colOff>92075</xdr:colOff>
      <xdr:row>57</xdr:row>
      <xdr:rowOff>138430</xdr:rowOff>
    </xdr:to>
    <xdr:cxnSp macro="">
      <xdr:nvCxnSpPr>
        <xdr:cNvPr id="256" name="直線コネクタ 255"/>
        <xdr:cNvCxnSpPr/>
      </xdr:nvCxnSpPr>
      <xdr:spPr>
        <a:xfrm flipV="1">
          <a:off x="13004800" y="9872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58" name="テキスト ボックス 257"/>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68580</xdr:rowOff>
    </xdr:from>
    <xdr:to>
      <xdr:col>65</xdr:col>
      <xdr:colOff>53975</xdr:colOff>
      <xdr:row>56</xdr:row>
      <xdr:rowOff>170180</xdr:rowOff>
    </xdr:to>
    <xdr:sp macro="" textlink="">
      <xdr:nvSpPr>
        <xdr:cNvPr id="259" name="フローチャート: 判断 258"/>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8907</xdr:rowOff>
    </xdr:from>
    <xdr:ext cx="762000" cy="259045"/>
    <xdr:sp macro="" textlink="">
      <xdr:nvSpPr>
        <xdr:cNvPr id="260" name="テキスト ボックス 259"/>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140970</xdr:rowOff>
    </xdr:from>
    <xdr:to>
      <xdr:col>82</xdr:col>
      <xdr:colOff>158750</xdr:colOff>
      <xdr:row>58</xdr:row>
      <xdr:rowOff>71120</xdr:rowOff>
    </xdr:to>
    <xdr:sp macro="" textlink="">
      <xdr:nvSpPr>
        <xdr:cNvPr id="266" name="楕円 265"/>
        <xdr:cNvSpPr/>
      </xdr:nvSpPr>
      <xdr:spPr>
        <a:xfrm>
          <a:off x="164592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113047</xdr:rowOff>
    </xdr:from>
    <xdr:ext cx="762000" cy="259045"/>
    <xdr:sp macro="" textlink="">
      <xdr:nvSpPr>
        <xdr:cNvPr id="267" name="その他該当値テキスト"/>
        <xdr:cNvSpPr txBox="1"/>
      </xdr:nvSpPr>
      <xdr:spPr>
        <a:xfrm>
          <a:off x="165989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87630</xdr:rowOff>
    </xdr:from>
    <xdr:to>
      <xdr:col>78</xdr:col>
      <xdr:colOff>120650</xdr:colOff>
      <xdr:row>58</xdr:row>
      <xdr:rowOff>17780</xdr:rowOff>
    </xdr:to>
    <xdr:sp macro="" textlink="">
      <xdr:nvSpPr>
        <xdr:cNvPr id="268" name="楕円 267"/>
        <xdr:cNvSpPr/>
      </xdr:nvSpPr>
      <xdr:spPr>
        <a:xfrm>
          <a:off x="15621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2557</xdr:rowOff>
    </xdr:from>
    <xdr:ext cx="736600" cy="259045"/>
    <xdr:sp macro="" textlink="">
      <xdr:nvSpPr>
        <xdr:cNvPr id="269" name="テキスト ボックス 268"/>
        <xdr:cNvSpPr txBox="1"/>
      </xdr:nvSpPr>
      <xdr:spPr>
        <a:xfrm>
          <a:off x="15290800" y="994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26670</xdr:rowOff>
    </xdr:from>
    <xdr:to>
      <xdr:col>74</xdr:col>
      <xdr:colOff>31750</xdr:colOff>
      <xdr:row>57</xdr:row>
      <xdr:rowOff>128270</xdr:rowOff>
    </xdr:to>
    <xdr:sp macro="" textlink="">
      <xdr:nvSpPr>
        <xdr:cNvPr id="270" name="楕円 269"/>
        <xdr:cNvSpPr/>
      </xdr:nvSpPr>
      <xdr:spPr>
        <a:xfrm>
          <a:off x="14732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113047</xdr:rowOff>
    </xdr:from>
    <xdr:ext cx="762000" cy="259045"/>
    <xdr:sp macro="" textlink="">
      <xdr:nvSpPr>
        <xdr:cNvPr id="271" name="テキスト ボックス 270"/>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49530</xdr:rowOff>
    </xdr:from>
    <xdr:to>
      <xdr:col>69</xdr:col>
      <xdr:colOff>142875</xdr:colOff>
      <xdr:row>57</xdr:row>
      <xdr:rowOff>151130</xdr:rowOff>
    </xdr:to>
    <xdr:sp macro="" textlink="">
      <xdr:nvSpPr>
        <xdr:cNvPr id="272" name="楕円 271"/>
        <xdr:cNvSpPr/>
      </xdr:nvSpPr>
      <xdr:spPr>
        <a:xfrm>
          <a:off x="13843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135907</xdr:rowOff>
    </xdr:from>
    <xdr:ext cx="762000" cy="259045"/>
    <xdr:sp macro="" textlink="">
      <xdr:nvSpPr>
        <xdr:cNvPr id="273" name="テキスト ボックス 272"/>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74" name="楕円 273"/>
        <xdr:cNvSpPr/>
      </xdr:nvSpPr>
      <xdr:spPr>
        <a:xfrm>
          <a:off x="12954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2557</xdr:rowOff>
    </xdr:from>
    <xdr:ext cx="762000" cy="259045"/>
    <xdr:sp macro="" textlink="">
      <xdr:nvSpPr>
        <xdr:cNvPr id="275" name="テキスト ボックス 274"/>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の経常収支比率が類似団体平均を上回る水準で推移しているのは、ごみ・し尿処理や消防業務等を周辺町村と共同処理するため、一部事務組合負担金を拠出していることが挙げられる。今後も、一部事務組合における手数料収入等の経常的な収入の確保に努め、負担金の増嵩につながらないよう留意し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121557</xdr:rowOff>
    </xdr:from>
    <xdr:to>
      <xdr:col>82</xdr:col>
      <xdr:colOff>107950</xdr:colOff>
      <xdr:row>40</xdr:row>
      <xdr:rowOff>132443</xdr:rowOff>
    </xdr:to>
    <xdr:cxnSp macro="">
      <xdr:nvCxnSpPr>
        <xdr:cNvPr id="305" name="直線コネクタ 304"/>
        <xdr:cNvCxnSpPr/>
      </xdr:nvCxnSpPr>
      <xdr:spPr>
        <a:xfrm flipV="1">
          <a:off x="16510000" y="5607957"/>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104520</xdr:rowOff>
    </xdr:from>
    <xdr:ext cx="762000" cy="259045"/>
    <xdr:sp macro="" textlink="">
      <xdr:nvSpPr>
        <xdr:cNvPr id="306" name="補助費等最小値テキスト"/>
        <xdr:cNvSpPr txBox="1"/>
      </xdr:nvSpPr>
      <xdr:spPr>
        <a:xfrm>
          <a:off x="16598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132443</xdr:rowOff>
    </xdr:from>
    <xdr:to>
      <xdr:col>82</xdr:col>
      <xdr:colOff>196850</xdr:colOff>
      <xdr:row>40</xdr:row>
      <xdr:rowOff>132443</xdr:rowOff>
    </xdr:to>
    <xdr:cxnSp macro="">
      <xdr:nvCxnSpPr>
        <xdr:cNvPr id="307" name="直線コネクタ 306"/>
        <xdr:cNvCxnSpPr/>
      </xdr:nvCxnSpPr>
      <xdr:spPr>
        <a:xfrm>
          <a:off x="16421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36484</xdr:rowOff>
    </xdr:from>
    <xdr:ext cx="762000" cy="259045"/>
    <xdr:sp macro="" textlink="">
      <xdr:nvSpPr>
        <xdr:cNvPr id="308" name="補助費等最大値テキスト"/>
        <xdr:cNvSpPr txBox="1"/>
      </xdr:nvSpPr>
      <xdr:spPr>
        <a:xfrm>
          <a:off x="16598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121557</xdr:rowOff>
    </xdr:from>
    <xdr:to>
      <xdr:col>82</xdr:col>
      <xdr:colOff>196850</xdr:colOff>
      <xdr:row>32</xdr:row>
      <xdr:rowOff>121557</xdr:rowOff>
    </xdr:to>
    <xdr:cxnSp macro="">
      <xdr:nvCxnSpPr>
        <xdr:cNvPr id="309" name="直線コネクタ 308"/>
        <xdr:cNvCxnSpPr/>
      </xdr:nvCxnSpPr>
      <xdr:spPr>
        <a:xfrm>
          <a:off x="16421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86178</xdr:rowOff>
    </xdr:from>
    <xdr:to>
      <xdr:col>82</xdr:col>
      <xdr:colOff>107950</xdr:colOff>
      <xdr:row>39</xdr:row>
      <xdr:rowOff>86178</xdr:rowOff>
    </xdr:to>
    <xdr:cxnSp macro="">
      <xdr:nvCxnSpPr>
        <xdr:cNvPr id="310" name="直線コネクタ 309"/>
        <xdr:cNvCxnSpPr/>
      </xdr:nvCxnSpPr>
      <xdr:spPr>
        <a:xfrm>
          <a:off x="15671800" y="67727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138991</xdr:rowOff>
    </xdr:from>
    <xdr:ext cx="762000" cy="259045"/>
    <xdr:sp macro="" textlink="">
      <xdr:nvSpPr>
        <xdr:cNvPr id="311" name="補助費等平均値テキスト"/>
        <xdr:cNvSpPr txBox="1"/>
      </xdr:nvSpPr>
      <xdr:spPr>
        <a:xfrm>
          <a:off x="16598900" y="5968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122464</xdr:rowOff>
    </xdr:from>
    <xdr:to>
      <xdr:col>82</xdr:col>
      <xdr:colOff>158750</xdr:colOff>
      <xdr:row>36</xdr:row>
      <xdr:rowOff>52614</xdr:rowOff>
    </xdr:to>
    <xdr:sp macro="" textlink="">
      <xdr:nvSpPr>
        <xdr:cNvPr id="312" name="フローチャート: 判断 311"/>
        <xdr:cNvSpPr/>
      </xdr:nvSpPr>
      <xdr:spPr>
        <a:xfrm>
          <a:off x="16459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53522</xdr:rowOff>
    </xdr:from>
    <xdr:to>
      <xdr:col>78</xdr:col>
      <xdr:colOff>69850</xdr:colOff>
      <xdr:row>39</xdr:row>
      <xdr:rowOff>86178</xdr:rowOff>
    </xdr:to>
    <xdr:cxnSp macro="">
      <xdr:nvCxnSpPr>
        <xdr:cNvPr id="313" name="直線コネクタ 312"/>
        <xdr:cNvCxnSpPr/>
      </xdr:nvCxnSpPr>
      <xdr:spPr>
        <a:xfrm>
          <a:off x="14782800" y="67400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144236</xdr:rowOff>
    </xdr:from>
    <xdr:to>
      <xdr:col>78</xdr:col>
      <xdr:colOff>120650</xdr:colOff>
      <xdr:row>36</xdr:row>
      <xdr:rowOff>74386</xdr:rowOff>
    </xdr:to>
    <xdr:sp macro="" textlink="">
      <xdr:nvSpPr>
        <xdr:cNvPr id="314" name="フローチャート: 判断 313"/>
        <xdr:cNvSpPr/>
      </xdr:nvSpPr>
      <xdr:spPr>
        <a:xfrm>
          <a:off x="156210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84563</xdr:rowOff>
    </xdr:from>
    <xdr:ext cx="736600" cy="259045"/>
    <xdr:sp macro="" textlink="">
      <xdr:nvSpPr>
        <xdr:cNvPr id="315" name="テキスト ボックス 314"/>
        <xdr:cNvSpPr txBox="1"/>
      </xdr:nvSpPr>
      <xdr:spPr>
        <a:xfrm>
          <a:off x="15290800" y="5913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53522</xdr:rowOff>
    </xdr:from>
    <xdr:to>
      <xdr:col>73</xdr:col>
      <xdr:colOff>180975</xdr:colOff>
      <xdr:row>39</xdr:row>
      <xdr:rowOff>97065</xdr:rowOff>
    </xdr:to>
    <xdr:cxnSp macro="">
      <xdr:nvCxnSpPr>
        <xdr:cNvPr id="316" name="直線コネクタ 315"/>
        <xdr:cNvCxnSpPr/>
      </xdr:nvCxnSpPr>
      <xdr:spPr>
        <a:xfrm flipV="1">
          <a:off x="13893800" y="67400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5443</xdr:rowOff>
    </xdr:from>
    <xdr:to>
      <xdr:col>74</xdr:col>
      <xdr:colOff>31750</xdr:colOff>
      <xdr:row>36</xdr:row>
      <xdr:rowOff>107043</xdr:rowOff>
    </xdr:to>
    <xdr:sp macro="" textlink="">
      <xdr:nvSpPr>
        <xdr:cNvPr id="317" name="フローチャート: 判断 316"/>
        <xdr:cNvSpPr/>
      </xdr:nvSpPr>
      <xdr:spPr>
        <a:xfrm>
          <a:off x="14732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117220</xdr:rowOff>
    </xdr:from>
    <xdr:ext cx="762000" cy="259045"/>
    <xdr:sp macro="" textlink="">
      <xdr:nvSpPr>
        <xdr:cNvPr id="318" name="テキスト ボックス 317"/>
        <xdr:cNvSpPr txBox="1"/>
      </xdr:nvSpPr>
      <xdr:spPr>
        <a:xfrm>
          <a:off x="144018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31750</xdr:rowOff>
    </xdr:from>
    <xdr:to>
      <xdr:col>69</xdr:col>
      <xdr:colOff>92075</xdr:colOff>
      <xdr:row>39</xdr:row>
      <xdr:rowOff>97065</xdr:rowOff>
    </xdr:to>
    <xdr:cxnSp macro="">
      <xdr:nvCxnSpPr>
        <xdr:cNvPr id="319" name="直線コネクタ 318"/>
        <xdr:cNvCxnSpPr/>
      </xdr:nvCxnSpPr>
      <xdr:spPr>
        <a:xfrm>
          <a:off x="13004800" y="67183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122464</xdr:rowOff>
    </xdr:from>
    <xdr:to>
      <xdr:col>69</xdr:col>
      <xdr:colOff>142875</xdr:colOff>
      <xdr:row>36</xdr:row>
      <xdr:rowOff>52614</xdr:rowOff>
    </xdr:to>
    <xdr:sp macro="" textlink="">
      <xdr:nvSpPr>
        <xdr:cNvPr id="320" name="フローチャート: 判断 319"/>
        <xdr:cNvSpPr/>
      </xdr:nvSpPr>
      <xdr:spPr>
        <a:xfrm>
          <a:off x="13843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62791</xdr:rowOff>
    </xdr:from>
    <xdr:ext cx="762000" cy="259045"/>
    <xdr:sp macro="" textlink="">
      <xdr:nvSpPr>
        <xdr:cNvPr id="321" name="テキスト ボックス 320"/>
        <xdr:cNvSpPr txBox="1"/>
      </xdr:nvSpPr>
      <xdr:spPr>
        <a:xfrm>
          <a:off x="13512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144236</xdr:rowOff>
    </xdr:from>
    <xdr:to>
      <xdr:col>65</xdr:col>
      <xdr:colOff>53975</xdr:colOff>
      <xdr:row>36</xdr:row>
      <xdr:rowOff>74386</xdr:rowOff>
    </xdr:to>
    <xdr:sp macro="" textlink="">
      <xdr:nvSpPr>
        <xdr:cNvPr id="322" name="フローチャート: 判断 321"/>
        <xdr:cNvSpPr/>
      </xdr:nvSpPr>
      <xdr:spPr>
        <a:xfrm>
          <a:off x="129540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84563</xdr:rowOff>
    </xdr:from>
    <xdr:ext cx="762000" cy="259045"/>
    <xdr:sp macro="" textlink="">
      <xdr:nvSpPr>
        <xdr:cNvPr id="323" name="テキスト ボックス 322"/>
        <xdr:cNvSpPr txBox="1"/>
      </xdr:nvSpPr>
      <xdr:spPr>
        <a:xfrm>
          <a:off x="12623800" y="591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35378</xdr:rowOff>
    </xdr:from>
    <xdr:to>
      <xdr:col>82</xdr:col>
      <xdr:colOff>158750</xdr:colOff>
      <xdr:row>39</xdr:row>
      <xdr:rowOff>136978</xdr:rowOff>
    </xdr:to>
    <xdr:sp macro="" textlink="">
      <xdr:nvSpPr>
        <xdr:cNvPr id="329" name="楕円 328"/>
        <xdr:cNvSpPr/>
      </xdr:nvSpPr>
      <xdr:spPr>
        <a:xfrm>
          <a:off x="164592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7455</xdr:rowOff>
    </xdr:from>
    <xdr:ext cx="762000" cy="259045"/>
    <xdr:sp macro="" textlink="">
      <xdr:nvSpPr>
        <xdr:cNvPr id="330" name="補助費等該当値テキスト"/>
        <xdr:cNvSpPr txBox="1"/>
      </xdr:nvSpPr>
      <xdr:spPr>
        <a:xfrm>
          <a:off x="16598900" y="669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35378</xdr:rowOff>
    </xdr:from>
    <xdr:to>
      <xdr:col>78</xdr:col>
      <xdr:colOff>120650</xdr:colOff>
      <xdr:row>39</xdr:row>
      <xdr:rowOff>136978</xdr:rowOff>
    </xdr:to>
    <xdr:sp macro="" textlink="">
      <xdr:nvSpPr>
        <xdr:cNvPr id="331" name="楕円 330"/>
        <xdr:cNvSpPr/>
      </xdr:nvSpPr>
      <xdr:spPr>
        <a:xfrm>
          <a:off x="15621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121755</xdr:rowOff>
    </xdr:from>
    <xdr:ext cx="736600" cy="259045"/>
    <xdr:sp macro="" textlink="">
      <xdr:nvSpPr>
        <xdr:cNvPr id="332" name="テキスト ボックス 331"/>
        <xdr:cNvSpPr txBox="1"/>
      </xdr:nvSpPr>
      <xdr:spPr>
        <a:xfrm>
          <a:off x="15290800" y="680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2722</xdr:rowOff>
    </xdr:from>
    <xdr:to>
      <xdr:col>74</xdr:col>
      <xdr:colOff>31750</xdr:colOff>
      <xdr:row>39</xdr:row>
      <xdr:rowOff>104322</xdr:rowOff>
    </xdr:to>
    <xdr:sp macro="" textlink="">
      <xdr:nvSpPr>
        <xdr:cNvPr id="333" name="楕円 332"/>
        <xdr:cNvSpPr/>
      </xdr:nvSpPr>
      <xdr:spPr>
        <a:xfrm>
          <a:off x="14732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89099</xdr:rowOff>
    </xdr:from>
    <xdr:ext cx="762000" cy="259045"/>
    <xdr:sp macro="" textlink="">
      <xdr:nvSpPr>
        <xdr:cNvPr id="334" name="テキスト ボックス 333"/>
        <xdr:cNvSpPr txBox="1"/>
      </xdr:nvSpPr>
      <xdr:spPr>
        <a:xfrm>
          <a:off x="14401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46265</xdr:rowOff>
    </xdr:from>
    <xdr:to>
      <xdr:col>69</xdr:col>
      <xdr:colOff>142875</xdr:colOff>
      <xdr:row>39</xdr:row>
      <xdr:rowOff>147865</xdr:rowOff>
    </xdr:to>
    <xdr:sp macro="" textlink="">
      <xdr:nvSpPr>
        <xdr:cNvPr id="335" name="楕円 334"/>
        <xdr:cNvSpPr/>
      </xdr:nvSpPr>
      <xdr:spPr>
        <a:xfrm>
          <a:off x="13843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132642</xdr:rowOff>
    </xdr:from>
    <xdr:ext cx="762000" cy="259045"/>
    <xdr:sp macro="" textlink="">
      <xdr:nvSpPr>
        <xdr:cNvPr id="336" name="テキスト ボックス 335"/>
        <xdr:cNvSpPr txBox="1"/>
      </xdr:nvSpPr>
      <xdr:spPr>
        <a:xfrm>
          <a:off x="13512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152400</xdr:rowOff>
    </xdr:from>
    <xdr:to>
      <xdr:col>65</xdr:col>
      <xdr:colOff>53975</xdr:colOff>
      <xdr:row>39</xdr:row>
      <xdr:rowOff>82550</xdr:rowOff>
    </xdr:to>
    <xdr:sp macro="" textlink="">
      <xdr:nvSpPr>
        <xdr:cNvPr id="337" name="楕円 336"/>
        <xdr:cNvSpPr/>
      </xdr:nvSpPr>
      <xdr:spPr>
        <a:xfrm>
          <a:off x="12954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67327</xdr:rowOff>
    </xdr:from>
    <xdr:ext cx="762000" cy="259045"/>
    <xdr:sp macro="" textlink="">
      <xdr:nvSpPr>
        <xdr:cNvPr id="338" name="テキスト ボックス 337"/>
        <xdr:cNvSpPr txBox="1"/>
      </xdr:nvSpPr>
      <xdr:spPr>
        <a:xfrm>
          <a:off x="12623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かかる経常収支比率は、類似団体平均をやや下回ったものの、今後も大型施設の整備（屋内スケート場建設、総合保健センター整備等）が控えていることから、公債費の増加が見込まれ、ピークは平成</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年度になると推測される。厳しい財政状況となることが予想されるため、単年度のプライマリー収支の黒字化を図りながら、公債費の縮減に努めていく。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50800</xdr:rowOff>
    </xdr:from>
    <xdr:to>
      <xdr:col>24</xdr:col>
      <xdr:colOff>25400</xdr:colOff>
      <xdr:row>81</xdr:row>
      <xdr:rowOff>31750</xdr:rowOff>
    </xdr:to>
    <xdr:cxnSp macro="">
      <xdr:nvCxnSpPr>
        <xdr:cNvPr id="366" name="直線コネクタ 365"/>
        <xdr:cNvCxnSpPr/>
      </xdr:nvCxnSpPr>
      <xdr:spPr>
        <a:xfrm flipV="1">
          <a:off x="4826000" y="127381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67"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68" name="直線コネクタ 367"/>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137177</xdr:rowOff>
    </xdr:from>
    <xdr:ext cx="762000" cy="259045"/>
    <xdr:sp macro="" textlink="">
      <xdr:nvSpPr>
        <xdr:cNvPr id="369" name="公債費最大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50800</xdr:rowOff>
    </xdr:from>
    <xdr:to>
      <xdr:col>24</xdr:col>
      <xdr:colOff>114300</xdr:colOff>
      <xdr:row>74</xdr:row>
      <xdr:rowOff>50800</xdr:rowOff>
    </xdr:to>
    <xdr:cxnSp macro="">
      <xdr:nvCxnSpPr>
        <xdr:cNvPr id="370" name="直線コネクタ 369"/>
        <xdr:cNvCxnSpPr/>
      </xdr:nvCxnSpPr>
      <xdr:spPr>
        <a:xfrm>
          <a:off x="4737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130811</xdr:rowOff>
    </xdr:from>
    <xdr:to>
      <xdr:col>24</xdr:col>
      <xdr:colOff>25400</xdr:colOff>
      <xdr:row>78</xdr:row>
      <xdr:rowOff>5080</xdr:rowOff>
    </xdr:to>
    <xdr:cxnSp macro="">
      <xdr:nvCxnSpPr>
        <xdr:cNvPr id="371" name="直線コネクタ 370"/>
        <xdr:cNvCxnSpPr/>
      </xdr:nvCxnSpPr>
      <xdr:spPr>
        <a:xfrm flipV="1">
          <a:off x="3987800" y="133324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113047</xdr:rowOff>
    </xdr:from>
    <xdr:ext cx="762000" cy="259045"/>
    <xdr:sp macro="" textlink="">
      <xdr:nvSpPr>
        <xdr:cNvPr id="372" name="公債費平均値テキスト"/>
        <xdr:cNvSpPr txBox="1"/>
      </xdr:nvSpPr>
      <xdr:spPr>
        <a:xfrm>
          <a:off x="4914900" y="1331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140970</xdr:rowOff>
    </xdr:from>
    <xdr:to>
      <xdr:col>24</xdr:col>
      <xdr:colOff>76200</xdr:colOff>
      <xdr:row>78</xdr:row>
      <xdr:rowOff>71120</xdr:rowOff>
    </xdr:to>
    <xdr:sp macro="" textlink="">
      <xdr:nvSpPr>
        <xdr:cNvPr id="373" name="フローチャート: 判断 372"/>
        <xdr:cNvSpPr/>
      </xdr:nvSpPr>
      <xdr:spPr>
        <a:xfrm>
          <a:off x="47752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146050</xdr:rowOff>
    </xdr:from>
    <xdr:to>
      <xdr:col>19</xdr:col>
      <xdr:colOff>187325</xdr:colOff>
      <xdr:row>78</xdr:row>
      <xdr:rowOff>5080</xdr:rowOff>
    </xdr:to>
    <xdr:cxnSp macro="">
      <xdr:nvCxnSpPr>
        <xdr:cNvPr id="374" name="直線コネクタ 373"/>
        <xdr:cNvCxnSpPr/>
      </xdr:nvCxnSpPr>
      <xdr:spPr>
        <a:xfrm>
          <a:off x="3098800" y="13347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0</xdr:rowOff>
    </xdr:from>
    <xdr:to>
      <xdr:col>20</xdr:col>
      <xdr:colOff>38100</xdr:colOff>
      <xdr:row>78</xdr:row>
      <xdr:rowOff>101600</xdr:rowOff>
    </xdr:to>
    <xdr:sp macro="" textlink="">
      <xdr:nvSpPr>
        <xdr:cNvPr id="375" name="フローチャート: 判断 374"/>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86377</xdr:rowOff>
    </xdr:from>
    <xdr:ext cx="736600" cy="259045"/>
    <xdr:sp macro="" textlink="">
      <xdr:nvSpPr>
        <xdr:cNvPr id="376" name="テキスト ボックス 375"/>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146050</xdr:rowOff>
    </xdr:from>
    <xdr:to>
      <xdr:col>15</xdr:col>
      <xdr:colOff>98425</xdr:colOff>
      <xdr:row>78</xdr:row>
      <xdr:rowOff>81280</xdr:rowOff>
    </xdr:to>
    <xdr:cxnSp macro="">
      <xdr:nvCxnSpPr>
        <xdr:cNvPr id="377" name="直線コネクタ 376"/>
        <xdr:cNvCxnSpPr/>
      </xdr:nvCxnSpPr>
      <xdr:spPr>
        <a:xfrm flipV="1">
          <a:off x="2209800" y="133477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8" name="フローチャート: 判断 377"/>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153688</xdr:rowOff>
    </xdr:from>
    <xdr:ext cx="762000" cy="259045"/>
    <xdr:sp macro="" textlink="">
      <xdr:nvSpPr>
        <xdr:cNvPr id="379" name="テキスト ボックス 378"/>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81280</xdr:rowOff>
    </xdr:from>
    <xdr:to>
      <xdr:col>11</xdr:col>
      <xdr:colOff>9525</xdr:colOff>
      <xdr:row>78</xdr:row>
      <xdr:rowOff>119380</xdr:rowOff>
    </xdr:to>
    <xdr:cxnSp macro="">
      <xdr:nvCxnSpPr>
        <xdr:cNvPr id="380" name="直線コネクタ 379"/>
        <xdr:cNvCxnSpPr/>
      </xdr:nvCxnSpPr>
      <xdr:spPr>
        <a:xfrm flipV="1">
          <a:off x="1320800" y="13454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81" name="フローチャート: 判断 380"/>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66057</xdr:rowOff>
    </xdr:from>
    <xdr:ext cx="762000" cy="259045"/>
    <xdr:sp macro="" textlink="">
      <xdr:nvSpPr>
        <xdr:cNvPr id="382" name="テキスト ボックス 381"/>
        <xdr:cNvSpPr txBox="1"/>
      </xdr:nvSpPr>
      <xdr:spPr>
        <a:xfrm>
          <a:off x="1828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3" name="フローチャート: 判断 382"/>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88916</xdr:rowOff>
    </xdr:from>
    <xdr:ext cx="762000" cy="259045"/>
    <xdr:sp macro="" textlink="">
      <xdr:nvSpPr>
        <xdr:cNvPr id="384" name="テキスト ボックス 383"/>
        <xdr:cNvSpPr txBox="1"/>
      </xdr:nvSpPr>
      <xdr:spPr>
        <a:xfrm>
          <a:off x="939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80011</xdr:rowOff>
    </xdr:from>
    <xdr:to>
      <xdr:col>24</xdr:col>
      <xdr:colOff>76200</xdr:colOff>
      <xdr:row>78</xdr:row>
      <xdr:rowOff>10161</xdr:rowOff>
    </xdr:to>
    <xdr:sp macro="" textlink="">
      <xdr:nvSpPr>
        <xdr:cNvPr id="390" name="楕円 389"/>
        <xdr:cNvSpPr/>
      </xdr:nvSpPr>
      <xdr:spPr>
        <a:xfrm>
          <a:off x="47752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96538</xdr:rowOff>
    </xdr:from>
    <xdr:ext cx="762000" cy="259045"/>
    <xdr:sp macro="" textlink="">
      <xdr:nvSpPr>
        <xdr:cNvPr id="391" name="公債費該当値テキスト"/>
        <xdr:cNvSpPr txBox="1"/>
      </xdr:nvSpPr>
      <xdr:spPr>
        <a:xfrm>
          <a:off x="49149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125730</xdr:rowOff>
    </xdr:from>
    <xdr:to>
      <xdr:col>20</xdr:col>
      <xdr:colOff>38100</xdr:colOff>
      <xdr:row>78</xdr:row>
      <xdr:rowOff>55880</xdr:rowOff>
    </xdr:to>
    <xdr:sp macro="" textlink="">
      <xdr:nvSpPr>
        <xdr:cNvPr id="392" name="楕円 391"/>
        <xdr:cNvSpPr/>
      </xdr:nvSpPr>
      <xdr:spPr>
        <a:xfrm>
          <a:off x="3937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66057</xdr:rowOff>
    </xdr:from>
    <xdr:ext cx="736600" cy="259045"/>
    <xdr:sp macro="" textlink="">
      <xdr:nvSpPr>
        <xdr:cNvPr id="393" name="テキスト ボックス 392"/>
        <xdr:cNvSpPr txBox="1"/>
      </xdr:nvSpPr>
      <xdr:spPr>
        <a:xfrm>
          <a:off x="3606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95250</xdr:rowOff>
    </xdr:from>
    <xdr:to>
      <xdr:col>15</xdr:col>
      <xdr:colOff>149225</xdr:colOff>
      <xdr:row>78</xdr:row>
      <xdr:rowOff>25400</xdr:rowOff>
    </xdr:to>
    <xdr:sp macro="" textlink="">
      <xdr:nvSpPr>
        <xdr:cNvPr id="394" name="楕円 393"/>
        <xdr:cNvSpPr/>
      </xdr:nvSpPr>
      <xdr:spPr>
        <a:xfrm>
          <a:off x="3048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10177</xdr:rowOff>
    </xdr:from>
    <xdr:ext cx="762000" cy="259045"/>
    <xdr:sp macro="" textlink="">
      <xdr:nvSpPr>
        <xdr:cNvPr id="395" name="テキスト ボックス 394"/>
        <xdr:cNvSpPr txBox="1"/>
      </xdr:nvSpPr>
      <xdr:spPr>
        <a:xfrm>
          <a:off x="2717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30480</xdr:rowOff>
    </xdr:from>
    <xdr:to>
      <xdr:col>11</xdr:col>
      <xdr:colOff>60325</xdr:colOff>
      <xdr:row>78</xdr:row>
      <xdr:rowOff>132080</xdr:rowOff>
    </xdr:to>
    <xdr:sp macro="" textlink="">
      <xdr:nvSpPr>
        <xdr:cNvPr id="396" name="楕円 395"/>
        <xdr:cNvSpPr/>
      </xdr:nvSpPr>
      <xdr:spPr>
        <a:xfrm>
          <a:off x="2159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116857</xdr:rowOff>
    </xdr:from>
    <xdr:ext cx="762000" cy="259045"/>
    <xdr:sp macro="" textlink="">
      <xdr:nvSpPr>
        <xdr:cNvPr id="397" name="テキスト ボックス 396"/>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68580</xdr:rowOff>
    </xdr:from>
    <xdr:to>
      <xdr:col>6</xdr:col>
      <xdr:colOff>171450</xdr:colOff>
      <xdr:row>78</xdr:row>
      <xdr:rowOff>170180</xdr:rowOff>
    </xdr:to>
    <xdr:sp macro="" textlink="">
      <xdr:nvSpPr>
        <xdr:cNvPr id="398" name="楕円 397"/>
        <xdr:cNvSpPr/>
      </xdr:nvSpPr>
      <xdr:spPr>
        <a:xfrm>
          <a:off x="1270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154957</xdr:rowOff>
    </xdr:from>
    <xdr:ext cx="762000" cy="259045"/>
    <xdr:sp macro="" textlink="">
      <xdr:nvSpPr>
        <xdr:cNvPr id="399" name="テキスト ボックス 398"/>
        <xdr:cNvSpPr txBox="1"/>
      </xdr:nvSpPr>
      <xdr:spPr>
        <a:xfrm>
          <a:off x="939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類似団体平均をやや上回った。主な要因として普通建設事業の増加が挙げられる。今後も、公債費以外の経常的収支の改善を図りつつ、全体の経常収支比率を押し上げている公債費の縮減に努め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85090</xdr:rowOff>
    </xdr:from>
    <xdr:to>
      <xdr:col>82</xdr:col>
      <xdr:colOff>107950</xdr:colOff>
      <xdr:row>81</xdr:row>
      <xdr:rowOff>69850</xdr:rowOff>
    </xdr:to>
    <xdr:cxnSp macro="">
      <xdr:nvCxnSpPr>
        <xdr:cNvPr id="427" name="直線コネクタ 426"/>
        <xdr:cNvCxnSpPr/>
      </xdr:nvCxnSpPr>
      <xdr:spPr>
        <a:xfrm flipV="1">
          <a:off x="16510000" y="1260094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8"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9" name="直線コネクタ 428"/>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17</xdr:rowOff>
    </xdr:from>
    <xdr:ext cx="762000" cy="259045"/>
    <xdr:sp macro="" textlink="">
      <xdr:nvSpPr>
        <xdr:cNvPr id="430" name="公債費以外最大値テキスト"/>
        <xdr:cNvSpPr txBox="1"/>
      </xdr:nvSpPr>
      <xdr:spPr>
        <a:xfrm>
          <a:off x="16598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85090</xdr:rowOff>
    </xdr:from>
    <xdr:to>
      <xdr:col>82</xdr:col>
      <xdr:colOff>196850</xdr:colOff>
      <xdr:row>73</xdr:row>
      <xdr:rowOff>85090</xdr:rowOff>
    </xdr:to>
    <xdr:cxnSp macro="">
      <xdr:nvCxnSpPr>
        <xdr:cNvPr id="431" name="直線コネクタ 430"/>
        <xdr:cNvCxnSpPr/>
      </xdr:nvCxnSpPr>
      <xdr:spPr>
        <a:xfrm>
          <a:off x="16421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8889</xdr:rowOff>
    </xdr:from>
    <xdr:to>
      <xdr:col>82</xdr:col>
      <xdr:colOff>107950</xdr:colOff>
      <xdr:row>77</xdr:row>
      <xdr:rowOff>153670</xdr:rowOff>
    </xdr:to>
    <xdr:cxnSp macro="">
      <xdr:nvCxnSpPr>
        <xdr:cNvPr id="432" name="直線コネクタ 431"/>
        <xdr:cNvCxnSpPr/>
      </xdr:nvCxnSpPr>
      <xdr:spPr>
        <a:xfrm>
          <a:off x="15671800" y="13210539"/>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81297</xdr:rowOff>
    </xdr:from>
    <xdr:ext cx="762000" cy="259045"/>
    <xdr:sp macro="" textlink="">
      <xdr:nvSpPr>
        <xdr:cNvPr id="433" name="公債費以外平均値テキスト"/>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4" name="フローチャート: 判断 433"/>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161289</xdr:rowOff>
    </xdr:from>
    <xdr:to>
      <xdr:col>78</xdr:col>
      <xdr:colOff>69850</xdr:colOff>
      <xdr:row>77</xdr:row>
      <xdr:rowOff>8889</xdr:rowOff>
    </xdr:to>
    <xdr:cxnSp macro="">
      <xdr:nvCxnSpPr>
        <xdr:cNvPr id="435" name="直線コネクタ 434"/>
        <xdr:cNvCxnSpPr/>
      </xdr:nvCxnSpPr>
      <xdr:spPr>
        <a:xfrm>
          <a:off x="14782800" y="13020039"/>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11430</xdr:rowOff>
    </xdr:from>
    <xdr:to>
      <xdr:col>78</xdr:col>
      <xdr:colOff>120650</xdr:colOff>
      <xdr:row>77</xdr:row>
      <xdr:rowOff>113030</xdr:rowOff>
    </xdr:to>
    <xdr:sp macro="" textlink="">
      <xdr:nvSpPr>
        <xdr:cNvPr id="436" name="フローチャート: 判断 435"/>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97807</xdr:rowOff>
    </xdr:from>
    <xdr:ext cx="736600" cy="259045"/>
    <xdr:sp macro="" textlink="">
      <xdr:nvSpPr>
        <xdr:cNvPr id="437" name="テキスト ボックス 436"/>
        <xdr:cNvSpPr txBox="1"/>
      </xdr:nvSpPr>
      <xdr:spPr>
        <a:xfrm>
          <a:off x="15290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161289</xdr:rowOff>
    </xdr:from>
    <xdr:to>
      <xdr:col>73</xdr:col>
      <xdr:colOff>180975</xdr:colOff>
      <xdr:row>76</xdr:row>
      <xdr:rowOff>35561</xdr:rowOff>
    </xdr:to>
    <xdr:cxnSp macro="">
      <xdr:nvCxnSpPr>
        <xdr:cNvPr id="438" name="直線コネクタ 437"/>
        <xdr:cNvCxnSpPr/>
      </xdr:nvCxnSpPr>
      <xdr:spPr>
        <a:xfrm flipV="1">
          <a:off x="13893800" y="130200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3811</xdr:rowOff>
    </xdr:from>
    <xdr:to>
      <xdr:col>74</xdr:col>
      <xdr:colOff>31750</xdr:colOff>
      <xdr:row>77</xdr:row>
      <xdr:rowOff>105411</xdr:rowOff>
    </xdr:to>
    <xdr:sp macro="" textlink="">
      <xdr:nvSpPr>
        <xdr:cNvPr id="439" name="フローチャート: 判断 438"/>
        <xdr:cNvSpPr/>
      </xdr:nvSpPr>
      <xdr:spPr>
        <a:xfrm>
          <a:off x="14732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90188</xdr:rowOff>
    </xdr:from>
    <xdr:ext cx="762000" cy="259045"/>
    <xdr:sp macro="" textlink="">
      <xdr:nvSpPr>
        <xdr:cNvPr id="440" name="テキスト ボックス 439"/>
        <xdr:cNvSpPr txBox="1"/>
      </xdr:nvSpPr>
      <xdr:spPr>
        <a:xfrm>
          <a:off x="14401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39370</xdr:rowOff>
    </xdr:from>
    <xdr:to>
      <xdr:col>69</xdr:col>
      <xdr:colOff>92075</xdr:colOff>
      <xdr:row>76</xdr:row>
      <xdr:rowOff>35561</xdr:rowOff>
    </xdr:to>
    <xdr:cxnSp macro="">
      <xdr:nvCxnSpPr>
        <xdr:cNvPr id="441" name="直線コネクタ 440"/>
        <xdr:cNvCxnSpPr/>
      </xdr:nvCxnSpPr>
      <xdr:spPr>
        <a:xfrm>
          <a:off x="13004800" y="12898120"/>
          <a:ext cx="8890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11430</xdr:rowOff>
    </xdr:from>
    <xdr:to>
      <xdr:col>69</xdr:col>
      <xdr:colOff>142875</xdr:colOff>
      <xdr:row>77</xdr:row>
      <xdr:rowOff>113030</xdr:rowOff>
    </xdr:to>
    <xdr:sp macro="" textlink="">
      <xdr:nvSpPr>
        <xdr:cNvPr id="442" name="フローチャート: 判断 441"/>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97807</xdr:rowOff>
    </xdr:from>
    <xdr:ext cx="762000" cy="259045"/>
    <xdr:sp macro="" textlink="">
      <xdr:nvSpPr>
        <xdr:cNvPr id="443" name="テキスト ボックス 442"/>
        <xdr:cNvSpPr txBox="1"/>
      </xdr:nvSpPr>
      <xdr:spPr>
        <a:xfrm>
          <a:off x="13512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91439</xdr:rowOff>
    </xdr:from>
    <xdr:to>
      <xdr:col>65</xdr:col>
      <xdr:colOff>53975</xdr:colOff>
      <xdr:row>77</xdr:row>
      <xdr:rowOff>21589</xdr:rowOff>
    </xdr:to>
    <xdr:sp macro="" textlink="">
      <xdr:nvSpPr>
        <xdr:cNvPr id="444" name="フローチャート: 判断 443"/>
        <xdr:cNvSpPr/>
      </xdr:nvSpPr>
      <xdr:spPr>
        <a:xfrm>
          <a:off x="12954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6366</xdr:rowOff>
    </xdr:from>
    <xdr:ext cx="762000" cy="259045"/>
    <xdr:sp macro="" textlink="">
      <xdr:nvSpPr>
        <xdr:cNvPr id="445" name="テキスト ボックス 444"/>
        <xdr:cNvSpPr txBox="1"/>
      </xdr:nvSpPr>
      <xdr:spPr>
        <a:xfrm>
          <a:off x="12623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102870</xdr:rowOff>
    </xdr:from>
    <xdr:to>
      <xdr:col>82</xdr:col>
      <xdr:colOff>158750</xdr:colOff>
      <xdr:row>78</xdr:row>
      <xdr:rowOff>33020</xdr:rowOff>
    </xdr:to>
    <xdr:sp macro="" textlink="">
      <xdr:nvSpPr>
        <xdr:cNvPr id="451" name="楕円 450"/>
        <xdr:cNvSpPr/>
      </xdr:nvSpPr>
      <xdr:spPr>
        <a:xfrm>
          <a:off x="16459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74947</xdr:rowOff>
    </xdr:from>
    <xdr:ext cx="762000" cy="259045"/>
    <xdr:sp macro="" textlink="">
      <xdr:nvSpPr>
        <xdr:cNvPr id="452" name="公債費以外該当値テキスト"/>
        <xdr:cNvSpPr txBox="1"/>
      </xdr:nvSpPr>
      <xdr:spPr>
        <a:xfrm>
          <a:off x="165989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129539</xdr:rowOff>
    </xdr:from>
    <xdr:to>
      <xdr:col>78</xdr:col>
      <xdr:colOff>120650</xdr:colOff>
      <xdr:row>77</xdr:row>
      <xdr:rowOff>59689</xdr:rowOff>
    </xdr:to>
    <xdr:sp macro="" textlink="">
      <xdr:nvSpPr>
        <xdr:cNvPr id="453" name="楕円 452"/>
        <xdr:cNvSpPr/>
      </xdr:nvSpPr>
      <xdr:spPr>
        <a:xfrm>
          <a:off x="15621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69867</xdr:rowOff>
    </xdr:from>
    <xdr:ext cx="736600" cy="259045"/>
    <xdr:sp macro="" textlink="">
      <xdr:nvSpPr>
        <xdr:cNvPr id="454" name="テキスト ボックス 453"/>
        <xdr:cNvSpPr txBox="1"/>
      </xdr:nvSpPr>
      <xdr:spPr>
        <a:xfrm>
          <a:off x="15290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110490</xdr:rowOff>
    </xdr:from>
    <xdr:to>
      <xdr:col>74</xdr:col>
      <xdr:colOff>31750</xdr:colOff>
      <xdr:row>76</xdr:row>
      <xdr:rowOff>40639</xdr:rowOff>
    </xdr:to>
    <xdr:sp macro="" textlink="">
      <xdr:nvSpPr>
        <xdr:cNvPr id="455" name="楕円 454"/>
        <xdr:cNvSpPr/>
      </xdr:nvSpPr>
      <xdr:spPr>
        <a:xfrm>
          <a:off x="14732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50817</xdr:rowOff>
    </xdr:from>
    <xdr:ext cx="762000" cy="259045"/>
    <xdr:sp macro="" textlink="">
      <xdr:nvSpPr>
        <xdr:cNvPr id="456" name="テキスト ボックス 455"/>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156211</xdr:rowOff>
    </xdr:from>
    <xdr:to>
      <xdr:col>69</xdr:col>
      <xdr:colOff>142875</xdr:colOff>
      <xdr:row>76</xdr:row>
      <xdr:rowOff>86361</xdr:rowOff>
    </xdr:to>
    <xdr:sp macro="" textlink="">
      <xdr:nvSpPr>
        <xdr:cNvPr id="457" name="楕円 456"/>
        <xdr:cNvSpPr/>
      </xdr:nvSpPr>
      <xdr:spPr>
        <a:xfrm>
          <a:off x="13843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96537</xdr:rowOff>
    </xdr:from>
    <xdr:ext cx="762000" cy="259045"/>
    <xdr:sp macro="" textlink="">
      <xdr:nvSpPr>
        <xdr:cNvPr id="458" name="テキスト ボックス 457"/>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160020</xdr:rowOff>
    </xdr:from>
    <xdr:to>
      <xdr:col>65</xdr:col>
      <xdr:colOff>53975</xdr:colOff>
      <xdr:row>75</xdr:row>
      <xdr:rowOff>90170</xdr:rowOff>
    </xdr:to>
    <xdr:sp macro="" textlink="">
      <xdr:nvSpPr>
        <xdr:cNvPr id="459" name="楕円 458"/>
        <xdr:cNvSpPr/>
      </xdr:nvSpPr>
      <xdr:spPr>
        <a:xfrm>
          <a:off x="12954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100347</xdr:rowOff>
    </xdr:from>
    <xdr:ext cx="762000" cy="259045"/>
    <xdr:sp macro="" textlink="">
      <xdr:nvSpPr>
        <xdr:cNvPr id="460" name="テキスト ボックス 459"/>
        <xdr:cNvSpPr txBox="1"/>
      </xdr:nvSpPr>
      <xdr:spPr>
        <a:xfrm>
          <a:off x="12623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青森県八戸市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41443</xdr:rowOff>
    </xdr:to>
    <xdr:cxnSp macro="">
      <xdr:nvCxnSpPr>
        <xdr:cNvPr id="43" name="直線コネクタ 42"/>
        <xdr:cNvCxnSpPr/>
      </xdr:nvCxnSpPr>
      <xdr:spPr bwMode="auto">
        <a:xfrm flipV="1">
          <a:off x="5651500" y="2140524"/>
          <a:ext cx="0" cy="137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13520</xdr:rowOff>
    </xdr:from>
    <xdr:ext cx="762000" cy="259045"/>
    <xdr:sp macro="" textlink="">
      <xdr:nvSpPr>
        <xdr:cNvPr id="44" name="人口1人当たり決算額の推移最小値テキスト130"/>
        <xdr:cNvSpPr txBox="1"/>
      </xdr:nvSpPr>
      <xdr:spPr>
        <a:xfrm>
          <a:off x="5740400" y="3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41443</xdr:rowOff>
    </xdr:from>
    <xdr:to>
      <xdr:col>30</xdr:col>
      <xdr:colOff>25400</xdr:colOff>
      <xdr:row>20</xdr:row>
      <xdr:rowOff>41443</xdr:rowOff>
    </xdr:to>
    <xdr:cxnSp macro="">
      <xdr:nvCxnSpPr>
        <xdr:cNvPr id="45" name="直線コネクタ 44"/>
        <xdr:cNvCxnSpPr/>
      </xdr:nvCxnSpPr>
      <xdr:spPr bwMode="auto">
        <a:xfrm>
          <a:off x="5562600" y="3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98547</xdr:rowOff>
    </xdr:from>
    <xdr:to>
      <xdr:col>29</xdr:col>
      <xdr:colOff>127000</xdr:colOff>
      <xdr:row>18</xdr:row>
      <xdr:rowOff>146096</xdr:rowOff>
    </xdr:to>
    <xdr:cxnSp macro="">
      <xdr:nvCxnSpPr>
        <xdr:cNvPr id="48" name="直線コネクタ 47"/>
        <xdr:cNvCxnSpPr/>
      </xdr:nvCxnSpPr>
      <xdr:spPr bwMode="auto">
        <a:xfrm flipV="1">
          <a:off x="5003800" y="3232272"/>
          <a:ext cx="647700" cy="47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143324</xdr:rowOff>
    </xdr:from>
    <xdr:ext cx="762000" cy="259045"/>
    <xdr:sp macro="" textlink="">
      <xdr:nvSpPr>
        <xdr:cNvPr id="49" name="人口1人当たり決算額の推移平均値テキスト130"/>
        <xdr:cNvSpPr txBox="1"/>
      </xdr:nvSpPr>
      <xdr:spPr>
        <a:xfrm>
          <a:off x="5740400" y="276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126797</xdr:rowOff>
    </xdr:from>
    <xdr:to>
      <xdr:col>29</xdr:col>
      <xdr:colOff>177800</xdr:colOff>
      <xdr:row>17</xdr:row>
      <xdr:rowOff>56947</xdr:rowOff>
    </xdr:to>
    <xdr:sp macro="" textlink="">
      <xdr:nvSpPr>
        <xdr:cNvPr id="50" name="フローチャート: 判断 49"/>
        <xdr:cNvSpPr/>
      </xdr:nvSpPr>
      <xdr:spPr bwMode="auto">
        <a:xfrm>
          <a:off x="56007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119030</xdr:rowOff>
    </xdr:from>
    <xdr:to>
      <xdr:col>26</xdr:col>
      <xdr:colOff>50800</xdr:colOff>
      <xdr:row>18</xdr:row>
      <xdr:rowOff>146096</xdr:rowOff>
    </xdr:to>
    <xdr:cxnSp macro="">
      <xdr:nvCxnSpPr>
        <xdr:cNvPr id="51" name="直線コネクタ 50"/>
        <xdr:cNvCxnSpPr/>
      </xdr:nvCxnSpPr>
      <xdr:spPr bwMode="auto">
        <a:xfrm>
          <a:off x="4305300" y="3252755"/>
          <a:ext cx="698500" cy="27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148788</xdr:rowOff>
    </xdr:from>
    <xdr:to>
      <xdr:col>26</xdr:col>
      <xdr:colOff>101600</xdr:colOff>
      <xdr:row>17</xdr:row>
      <xdr:rowOff>78938</xdr:rowOff>
    </xdr:to>
    <xdr:sp macro="" textlink="">
      <xdr:nvSpPr>
        <xdr:cNvPr id="52" name="フローチャート: 判断 51"/>
        <xdr:cNvSpPr/>
      </xdr:nvSpPr>
      <xdr:spPr bwMode="auto">
        <a:xfrm>
          <a:off x="4953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89115</xdr:rowOff>
    </xdr:from>
    <xdr:ext cx="736600" cy="259045"/>
    <xdr:sp macro="" textlink="">
      <xdr:nvSpPr>
        <xdr:cNvPr id="53" name="テキスト ボックス 52"/>
        <xdr:cNvSpPr txBox="1"/>
      </xdr:nvSpPr>
      <xdr:spPr>
        <a:xfrm>
          <a:off x="4622800" y="2708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119030</xdr:rowOff>
    </xdr:from>
    <xdr:to>
      <xdr:col>22</xdr:col>
      <xdr:colOff>114300</xdr:colOff>
      <xdr:row>18</xdr:row>
      <xdr:rowOff>156017</xdr:rowOff>
    </xdr:to>
    <xdr:cxnSp macro="">
      <xdr:nvCxnSpPr>
        <xdr:cNvPr id="54" name="直線コネクタ 53"/>
        <xdr:cNvCxnSpPr/>
      </xdr:nvCxnSpPr>
      <xdr:spPr bwMode="auto">
        <a:xfrm flipV="1">
          <a:off x="3606800" y="3252755"/>
          <a:ext cx="698500" cy="36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75042</xdr:rowOff>
    </xdr:from>
    <xdr:to>
      <xdr:col>22</xdr:col>
      <xdr:colOff>165100</xdr:colOff>
      <xdr:row>17</xdr:row>
      <xdr:rowOff>5192</xdr:rowOff>
    </xdr:to>
    <xdr:sp macro="" textlink="">
      <xdr:nvSpPr>
        <xdr:cNvPr id="55" name="フローチャート: 判断 54"/>
        <xdr:cNvSpPr/>
      </xdr:nvSpPr>
      <xdr:spPr bwMode="auto">
        <a:xfrm>
          <a:off x="4254500" y="2865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15369</xdr:rowOff>
    </xdr:from>
    <xdr:ext cx="762000" cy="259045"/>
    <xdr:sp macro="" textlink="">
      <xdr:nvSpPr>
        <xdr:cNvPr id="56" name="テキスト ボックス 55"/>
        <xdr:cNvSpPr txBox="1"/>
      </xdr:nvSpPr>
      <xdr:spPr>
        <a:xfrm>
          <a:off x="3924300" y="2634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156017</xdr:rowOff>
    </xdr:from>
    <xdr:to>
      <xdr:col>18</xdr:col>
      <xdr:colOff>177800</xdr:colOff>
      <xdr:row>19</xdr:row>
      <xdr:rowOff>111349</xdr:rowOff>
    </xdr:to>
    <xdr:cxnSp macro="">
      <xdr:nvCxnSpPr>
        <xdr:cNvPr id="57" name="直線コネクタ 56"/>
        <xdr:cNvCxnSpPr/>
      </xdr:nvCxnSpPr>
      <xdr:spPr bwMode="auto">
        <a:xfrm flipV="1">
          <a:off x="2908300" y="3289742"/>
          <a:ext cx="698500" cy="126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133518</xdr:rowOff>
    </xdr:from>
    <xdr:to>
      <xdr:col>19</xdr:col>
      <xdr:colOff>38100</xdr:colOff>
      <xdr:row>17</xdr:row>
      <xdr:rowOff>63668</xdr:rowOff>
    </xdr:to>
    <xdr:sp macro="" textlink="">
      <xdr:nvSpPr>
        <xdr:cNvPr id="58" name="フローチャート: 判断 57"/>
        <xdr:cNvSpPr/>
      </xdr:nvSpPr>
      <xdr:spPr bwMode="auto">
        <a:xfrm>
          <a:off x="3556000" y="2924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73845</xdr:rowOff>
    </xdr:from>
    <xdr:ext cx="762000" cy="259045"/>
    <xdr:sp macro="" textlink="">
      <xdr:nvSpPr>
        <xdr:cNvPr id="59" name="テキスト ボックス 58"/>
        <xdr:cNvSpPr txBox="1"/>
      </xdr:nvSpPr>
      <xdr:spPr>
        <a:xfrm>
          <a:off x="3225800" y="269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43723</xdr:rowOff>
    </xdr:from>
    <xdr:to>
      <xdr:col>15</xdr:col>
      <xdr:colOff>101600</xdr:colOff>
      <xdr:row>17</xdr:row>
      <xdr:rowOff>145323</xdr:rowOff>
    </xdr:to>
    <xdr:sp macro="" textlink="">
      <xdr:nvSpPr>
        <xdr:cNvPr id="60" name="フローチャート: 判断 59"/>
        <xdr:cNvSpPr/>
      </xdr:nvSpPr>
      <xdr:spPr bwMode="auto">
        <a:xfrm>
          <a:off x="2857500" y="30059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155500</xdr:rowOff>
    </xdr:from>
    <xdr:ext cx="762000" cy="259045"/>
    <xdr:sp macro="" textlink="">
      <xdr:nvSpPr>
        <xdr:cNvPr id="61" name="テキスト ボックス 60"/>
        <xdr:cNvSpPr txBox="1"/>
      </xdr:nvSpPr>
      <xdr:spPr>
        <a:xfrm>
          <a:off x="2527300" y="2774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47747</xdr:rowOff>
    </xdr:from>
    <xdr:to>
      <xdr:col>29</xdr:col>
      <xdr:colOff>177800</xdr:colOff>
      <xdr:row>18</xdr:row>
      <xdr:rowOff>149347</xdr:rowOff>
    </xdr:to>
    <xdr:sp macro="" textlink="">
      <xdr:nvSpPr>
        <xdr:cNvPr id="67" name="楕円 66"/>
        <xdr:cNvSpPr/>
      </xdr:nvSpPr>
      <xdr:spPr bwMode="auto">
        <a:xfrm>
          <a:off x="5600700" y="3181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19824</xdr:rowOff>
    </xdr:from>
    <xdr:ext cx="762000" cy="259045"/>
    <xdr:sp macro="" textlink="">
      <xdr:nvSpPr>
        <xdr:cNvPr id="68" name="人口1人当たり決算額の推移該当値テキスト130"/>
        <xdr:cNvSpPr txBox="1"/>
      </xdr:nvSpPr>
      <xdr:spPr>
        <a:xfrm>
          <a:off x="5740400" y="31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95296</xdr:rowOff>
    </xdr:from>
    <xdr:to>
      <xdr:col>26</xdr:col>
      <xdr:colOff>101600</xdr:colOff>
      <xdr:row>19</xdr:row>
      <xdr:rowOff>25446</xdr:rowOff>
    </xdr:to>
    <xdr:sp macro="" textlink="">
      <xdr:nvSpPr>
        <xdr:cNvPr id="69" name="楕円 68"/>
        <xdr:cNvSpPr/>
      </xdr:nvSpPr>
      <xdr:spPr bwMode="auto">
        <a:xfrm>
          <a:off x="4953000" y="3229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10223</xdr:rowOff>
    </xdr:from>
    <xdr:ext cx="736600" cy="259045"/>
    <xdr:sp macro="" textlink="">
      <xdr:nvSpPr>
        <xdr:cNvPr id="70" name="テキスト ボックス 69"/>
        <xdr:cNvSpPr txBox="1"/>
      </xdr:nvSpPr>
      <xdr:spPr>
        <a:xfrm>
          <a:off x="4622800" y="3315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68230</xdr:rowOff>
    </xdr:from>
    <xdr:to>
      <xdr:col>22</xdr:col>
      <xdr:colOff>165100</xdr:colOff>
      <xdr:row>18</xdr:row>
      <xdr:rowOff>169830</xdr:rowOff>
    </xdr:to>
    <xdr:sp macro="" textlink="">
      <xdr:nvSpPr>
        <xdr:cNvPr id="71" name="楕円 70"/>
        <xdr:cNvSpPr/>
      </xdr:nvSpPr>
      <xdr:spPr bwMode="auto">
        <a:xfrm>
          <a:off x="4254500" y="3201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154607</xdr:rowOff>
    </xdr:from>
    <xdr:ext cx="762000" cy="259045"/>
    <xdr:sp macro="" textlink="">
      <xdr:nvSpPr>
        <xdr:cNvPr id="72" name="テキスト ボックス 71"/>
        <xdr:cNvSpPr txBox="1"/>
      </xdr:nvSpPr>
      <xdr:spPr>
        <a:xfrm>
          <a:off x="3924300" y="328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105217</xdr:rowOff>
    </xdr:from>
    <xdr:to>
      <xdr:col>19</xdr:col>
      <xdr:colOff>38100</xdr:colOff>
      <xdr:row>19</xdr:row>
      <xdr:rowOff>35367</xdr:rowOff>
    </xdr:to>
    <xdr:sp macro="" textlink="">
      <xdr:nvSpPr>
        <xdr:cNvPr id="73" name="楕円 72"/>
        <xdr:cNvSpPr/>
      </xdr:nvSpPr>
      <xdr:spPr bwMode="auto">
        <a:xfrm>
          <a:off x="3556000" y="3238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20144</xdr:rowOff>
    </xdr:from>
    <xdr:ext cx="762000" cy="259045"/>
    <xdr:sp macro="" textlink="">
      <xdr:nvSpPr>
        <xdr:cNvPr id="74" name="テキスト ボックス 73"/>
        <xdr:cNvSpPr txBox="1"/>
      </xdr:nvSpPr>
      <xdr:spPr>
        <a:xfrm>
          <a:off x="3225800" y="3325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60549</xdr:rowOff>
    </xdr:from>
    <xdr:to>
      <xdr:col>15</xdr:col>
      <xdr:colOff>101600</xdr:colOff>
      <xdr:row>19</xdr:row>
      <xdr:rowOff>162149</xdr:rowOff>
    </xdr:to>
    <xdr:sp macro="" textlink="">
      <xdr:nvSpPr>
        <xdr:cNvPr id="75" name="楕円 74"/>
        <xdr:cNvSpPr/>
      </xdr:nvSpPr>
      <xdr:spPr bwMode="auto">
        <a:xfrm>
          <a:off x="2857500" y="3365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146926</xdr:rowOff>
    </xdr:from>
    <xdr:ext cx="762000" cy="259045"/>
    <xdr:sp macro="" textlink="">
      <xdr:nvSpPr>
        <xdr:cNvPr id="76" name="テキスト ボックス 75"/>
        <xdr:cNvSpPr txBox="1"/>
      </xdr:nvSpPr>
      <xdr:spPr>
        <a:xfrm>
          <a:off x="2527300" y="34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91186</xdr:rowOff>
    </xdr:from>
    <xdr:to>
      <xdr:col>29</xdr:col>
      <xdr:colOff>127000</xdr:colOff>
      <xdr:row>37</xdr:row>
      <xdr:rowOff>146393</xdr:rowOff>
    </xdr:to>
    <xdr:cxnSp macro="">
      <xdr:nvCxnSpPr>
        <xdr:cNvPr id="104" name="直線コネクタ 103"/>
        <xdr:cNvCxnSpPr/>
      </xdr:nvCxnSpPr>
      <xdr:spPr bwMode="auto">
        <a:xfrm flipV="1">
          <a:off x="5651500" y="6015736"/>
          <a:ext cx="0" cy="12553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118470</xdr:rowOff>
    </xdr:from>
    <xdr:ext cx="762000" cy="259045"/>
    <xdr:sp macro="" textlink="">
      <xdr:nvSpPr>
        <xdr:cNvPr id="105" name="人口1人当たり決算額の推移最小値テキスト445"/>
        <xdr:cNvSpPr txBox="1"/>
      </xdr:nvSpPr>
      <xdr:spPr>
        <a:xfrm>
          <a:off x="5740400" y="724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146393</xdr:rowOff>
    </xdr:from>
    <xdr:to>
      <xdr:col>30</xdr:col>
      <xdr:colOff>25400</xdr:colOff>
      <xdr:row>37</xdr:row>
      <xdr:rowOff>146393</xdr:rowOff>
    </xdr:to>
    <xdr:cxnSp macro="">
      <xdr:nvCxnSpPr>
        <xdr:cNvPr id="106" name="直線コネクタ 105"/>
        <xdr:cNvCxnSpPr/>
      </xdr:nvCxnSpPr>
      <xdr:spPr bwMode="auto">
        <a:xfrm>
          <a:off x="5562600" y="72710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6113</xdr:rowOff>
    </xdr:from>
    <xdr:ext cx="762000" cy="259045"/>
    <xdr:sp macro="" textlink="">
      <xdr:nvSpPr>
        <xdr:cNvPr id="107" name="人口1人当たり決算額の推移最大値テキスト445"/>
        <xdr:cNvSpPr txBox="1"/>
      </xdr:nvSpPr>
      <xdr:spPr>
        <a:xfrm>
          <a:off x="57404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91186</xdr:rowOff>
    </xdr:from>
    <xdr:to>
      <xdr:col>30</xdr:col>
      <xdr:colOff>25400</xdr:colOff>
      <xdr:row>33</xdr:row>
      <xdr:rowOff>91186</xdr:rowOff>
    </xdr:to>
    <xdr:cxnSp macro="">
      <xdr:nvCxnSpPr>
        <xdr:cNvPr id="108" name="直線コネクタ 107"/>
        <xdr:cNvCxnSpPr/>
      </xdr:nvCxnSpPr>
      <xdr:spPr bwMode="auto">
        <a:xfrm>
          <a:off x="5562600" y="6015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275971</xdr:rowOff>
    </xdr:from>
    <xdr:to>
      <xdr:col>29</xdr:col>
      <xdr:colOff>127000</xdr:colOff>
      <xdr:row>34</xdr:row>
      <xdr:rowOff>305880</xdr:rowOff>
    </xdr:to>
    <xdr:cxnSp macro="">
      <xdr:nvCxnSpPr>
        <xdr:cNvPr id="109" name="直線コネクタ 108"/>
        <xdr:cNvCxnSpPr/>
      </xdr:nvCxnSpPr>
      <xdr:spPr bwMode="auto">
        <a:xfrm flipV="1">
          <a:off x="5003800" y="6543421"/>
          <a:ext cx="647700" cy="29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80053</xdr:rowOff>
    </xdr:from>
    <xdr:ext cx="762000" cy="259045"/>
    <xdr:sp macro="" textlink="">
      <xdr:nvSpPr>
        <xdr:cNvPr id="110" name="人口1人当たり決算額の推移平均値テキスト445"/>
        <xdr:cNvSpPr txBox="1"/>
      </xdr:nvSpPr>
      <xdr:spPr>
        <a:xfrm>
          <a:off x="5740400" y="6690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107976</xdr:rowOff>
    </xdr:from>
    <xdr:to>
      <xdr:col>29</xdr:col>
      <xdr:colOff>177800</xdr:colOff>
      <xdr:row>35</xdr:row>
      <xdr:rowOff>209576</xdr:rowOff>
    </xdr:to>
    <xdr:sp macro="" textlink="">
      <xdr:nvSpPr>
        <xdr:cNvPr id="111" name="フローチャート: 判断 110"/>
        <xdr:cNvSpPr/>
      </xdr:nvSpPr>
      <xdr:spPr bwMode="auto">
        <a:xfrm>
          <a:off x="56007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148107</xdr:rowOff>
    </xdr:from>
    <xdr:to>
      <xdr:col>26</xdr:col>
      <xdr:colOff>50800</xdr:colOff>
      <xdr:row>34</xdr:row>
      <xdr:rowOff>305880</xdr:rowOff>
    </xdr:to>
    <xdr:cxnSp macro="">
      <xdr:nvCxnSpPr>
        <xdr:cNvPr id="112" name="直線コネクタ 111"/>
        <xdr:cNvCxnSpPr/>
      </xdr:nvCxnSpPr>
      <xdr:spPr bwMode="auto">
        <a:xfrm>
          <a:off x="4305300" y="6415557"/>
          <a:ext cx="698500" cy="157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76848</xdr:rowOff>
    </xdr:from>
    <xdr:to>
      <xdr:col>26</xdr:col>
      <xdr:colOff>101600</xdr:colOff>
      <xdr:row>35</xdr:row>
      <xdr:rowOff>178448</xdr:rowOff>
    </xdr:to>
    <xdr:sp macro="" textlink="">
      <xdr:nvSpPr>
        <xdr:cNvPr id="113" name="フローチャート: 判断 112"/>
        <xdr:cNvSpPr/>
      </xdr:nvSpPr>
      <xdr:spPr bwMode="auto">
        <a:xfrm>
          <a:off x="49530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163225</xdr:rowOff>
    </xdr:from>
    <xdr:ext cx="736600" cy="259045"/>
    <xdr:sp macro="" textlink="">
      <xdr:nvSpPr>
        <xdr:cNvPr id="114" name="テキスト ボックス 113"/>
        <xdr:cNvSpPr txBox="1"/>
      </xdr:nvSpPr>
      <xdr:spPr>
        <a:xfrm>
          <a:off x="4622800" y="6773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92443</xdr:rowOff>
    </xdr:from>
    <xdr:to>
      <xdr:col>22</xdr:col>
      <xdr:colOff>114300</xdr:colOff>
      <xdr:row>34</xdr:row>
      <xdr:rowOff>148107</xdr:rowOff>
    </xdr:to>
    <xdr:cxnSp macro="">
      <xdr:nvCxnSpPr>
        <xdr:cNvPr id="115" name="直線コネクタ 114"/>
        <xdr:cNvCxnSpPr/>
      </xdr:nvCxnSpPr>
      <xdr:spPr bwMode="auto">
        <a:xfrm>
          <a:off x="3606800" y="6359893"/>
          <a:ext cx="698500" cy="55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137198</xdr:rowOff>
    </xdr:from>
    <xdr:to>
      <xdr:col>22</xdr:col>
      <xdr:colOff>165100</xdr:colOff>
      <xdr:row>35</xdr:row>
      <xdr:rowOff>238798</xdr:rowOff>
    </xdr:to>
    <xdr:sp macro="" textlink="">
      <xdr:nvSpPr>
        <xdr:cNvPr id="116" name="フローチャート: 判断 115"/>
        <xdr:cNvSpPr/>
      </xdr:nvSpPr>
      <xdr:spPr bwMode="auto">
        <a:xfrm>
          <a:off x="42545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223575</xdr:rowOff>
    </xdr:from>
    <xdr:ext cx="762000" cy="259045"/>
    <xdr:sp macro="" textlink="">
      <xdr:nvSpPr>
        <xdr:cNvPr id="117" name="テキスト ボックス 116"/>
        <xdr:cNvSpPr txBox="1"/>
      </xdr:nvSpPr>
      <xdr:spPr>
        <a:xfrm>
          <a:off x="3924300" y="68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30112</xdr:rowOff>
    </xdr:from>
    <xdr:to>
      <xdr:col>18</xdr:col>
      <xdr:colOff>177800</xdr:colOff>
      <xdr:row>34</xdr:row>
      <xdr:rowOff>92443</xdr:rowOff>
    </xdr:to>
    <xdr:cxnSp macro="">
      <xdr:nvCxnSpPr>
        <xdr:cNvPr id="118" name="直線コネクタ 117"/>
        <xdr:cNvCxnSpPr/>
      </xdr:nvCxnSpPr>
      <xdr:spPr bwMode="auto">
        <a:xfrm>
          <a:off x="2908300" y="6297562"/>
          <a:ext cx="698500" cy="62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123558</xdr:rowOff>
    </xdr:from>
    <xdr:to>
      <xdr:col>19</xdr:col>
      <xdr:colOff>38100</xdr:colOff>
      <xdr:row>35</xdr:row>
      <xdr:rowOff>225158</xdr:rowOff>
    </xdr:to>
    <xdr:sp macro="" textlink="">
      <xdr:nvSpPr>
        <xdr:cNvPr id="119" name="フローチャート: 判断 118"/>
        <xdr:cNvSpPr/>
      </xdr:nvSpPr>
      <xdr:spPr bwMode="auto">
        <a:xfrm>
          <a:off x="35560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209935</xdr:rowOff>
    </xdr:from>
    <xdr:ext cx="762000" cy="259045"/>
    <xdr:sp macro="" textlink="">
      <xdr:nvSpPr>
        <xdr:cNvPr id="120" name="テキスト ボックス 119"/>
        <xdr:cNvSpPr txBox="1"/>
      </xdr:nvSpPr>
      <xdr:spPr>
        <a:xfrm>
          <a:off x="3225800" y="682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42291</xdr:rowOff>
    </xdr:from>
    <xdr:to>
      <xdr:col>15</xdr:col>
      <xdr:colOff>101600</xdr:colOff>
      <xdr:row>35</xdr:row>
      <xdr:rowOff>143891</xdr:rowOff>
    </xdr:to>
    <xdr:sp macro="" textlink="">
      <xdr:nvSpPr>
        <xdr:cNvPr id="121" name="フローチャート: 判断 120"/>
        <xdr:cNvSpPr/>
      </xdr:nvSpPr>
      <xdr:spPr bwMode="auto">
        <a:xfrm>
          <a:off x="28575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128668</xdr:rowOff>
    </xdr:from>
    <xdr:ext cx="762000" cy="259045"/>
    <xdr:sp macro="" textlink="">
      <xdr:nvSpPr>
        <xdr:cNvPr id="122" name="テキスト ボックス 121"/>
        <xdr:cNvSpPr txBox="1"/>
      </xdr:nvSpPr>
      <xdr:spPr>
        <a:xfrm>
          <a:off x="2527300" y="6739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225171</xdr:rowOff>
    </xdr:from>
    <xdr:to>
      <xdr:col>29</xdr:col>
      <xdr:colOff>177800</xdr:colOff>
      <xdr:row>34</xdr:row>
      <xdr:rowOff>326771</xdr:rowOff>
    </xdr:to>
    <xdr:sp macro="" textlink="">
      <xdr:nvSpPr>
        <xdr:cNvPr id="128" name="楕円 127"/>
        <xdr:cNvSpPr/>
      </xdr:nvSpPr>
      <xdr:spPr bwMode="auto">
        <a:xfrm>
          <a:off x="5600700" y="6492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70248</xdr:rowOff>
    </xdr:from>
    <xdr:ext cx="762000" cy="259045"/>
    <xdr:sp macro="" textlink="">
      <xdr:nvSpPr>
        <xdr:cNvPr id="129" name="人口1人当たり決算額の推移該当値テキスト445"/>
        <xdr:cNvSpPr txBox="1"/>
      </xdr:nvSpPr>
      <xdr:spPr>
        <a:xfrm>
          <a:off x="5740400" y="6337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255080</xdr:rowOff>
    </xdr:from>
    <xdr:to>
      <xdr:col>26</xdr:col>
      <xdr:colOff>101600</xdr:colOff>
      <xdr:row>35</xdr:row>
      <xdr:rowOff>13780</xdr:rowOff>
    </xdr:to>
    <xdr:sp macro="" textlink="">
      <xdr:nvSpPr>
        <xdr:cNvPr id="130" name="楕円 129"/>
        <xdr:cNvSpPr/>
      </xdr:nvSpPr>
      <xdr:spPr bwMode="auto">
        <a:xfrm>
          <a:off x="4953000" y="6522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23956</xdr:rowOff>
    </xdr:from>
    <xdr:ext cx="736600" cy="259045"/>
    <xdr:sp macro="" textlink="">
      <xdr:nvSpPr>
        <xdr:cNvPr id="131" name="テキスト ボックス 130"/>
        <xdr:cNvSpPr txBox="1"/>
      </xdr:nvSpPr>
      <xdr:spPr>
        <a:xfrm>
          <a:off x="4622800" y="6291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97307</xdr:rowOff>
    </xdr:from>
    <xdr:to>
      <xdr:col>22</xdr:col>
      <xdr:colOff>165100</xdr:colOff>
      <xdr:row>34</xdr:row>
      <xdr:rowOff>198907</xdr:rowOff>
    </xdr:to>
    <xdr:sp macro="" textlink="">
      <xdr:nvSpPr>
        <xdr:cNvPr id="132" name="楕円 131"/>
        <xdr:cNvSpPr/>
      </xdr:nvSpPr>
      <xdr:spPr bwMode="auto">
        <a:xfrm>
          <a:off x="4254500" y="6364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209084</xdr:rowOff>
    </xdr:from>
    <xdr:ext cx="762000" cy="259045"/>
    <xdr:sp macro="" textlink="">
      <xdr:nvSpPr>
        <xdr:cNvPr id="133" name="テキスト ボックス 132"/>
        <xdr:cNvSpPr txBox="1"/>
      </xdr:nvSpPr>
      <xdr:spPr>
        <a:xfrm>
          <a:off x="3924300" y="613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41643</xdr:rowOff>
    </xdr:from>
    <xdr:to>
      <xdr:col>19</xdr:col>
      <xdr:colOff>38100</xdr:colOff>
      <xdr:row>34</xdr:row>
      <xdr:rowOff>143243</xdr:rowOff>
    </xdr:to>
    <xdr:sp macro="" textlink="">
      <xdr:nvSpPr>
        <xdr:cNvPr id="134" name="楕円 133"/>
        <xdr:cNvSpPr/>
      </xdr:nvSpPr>
      <xdr:spPr bwMode="auto">
        <a:xfrm>
          <a:off x="3556000" y="6309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153420</xdr:rowOff>
    </xdr:from>
    <xdr:ext cx="762000" cy="259045"/>
    <xdr:sp macro="" textlink="">
      <xdr:nvSpPr>
        <xdr:cNvPr id="135" name="テキスト ボックス 134"/>
        <xdr:cNvSpPr txBox="1"/>
      </xdr:nvSpPr>
      <xdr:spPr>
        <a:xfrm>
          <a:off x="3225800" y="6077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322212</xdr:rowOff>
    </xdr:from>
    <xdr:to>
      <xdr:col>15</xdr:col>
      <xdr:colOff>101600</xdr:colOff>
      <xdr:row>34</xdr:row>
      <xdr:rowOff>80912</xdr:rowOff>
    </xdr:to>
    <xdr:sp macro="" textlink="">
      <xdr:nvSpPr>
        <xdr:cNvPr id="136" name="楕円 135"/>
        <xdr:cNvSpPr/>
      </xdr:nvSpPr>
      <xdr:spPr bwMode="auto">
        <a:xfrm>
          <a:off x="2857500" y="6246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91089</xdr:rowOff>
    </xdr:from>
    <xdr:ext cx="762000" cy="259045"/>
    <xdr:sp macro="" textlink="">
      <xdr:nvSpPr>
        <xdr:cNvPr id="137" name="テキスト ボックス 136"/>
        <xdr:cNvSpPr txBox="1"/>
      </xdr:nvSpPr>
      <xdr:spPr>
        <a:xfrm>
          <a:off x="2527300" y="601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青森県八戸市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232,361
231,317
305.56
104,350,774
101,281,220
1,785,525
52,205,541
109,641,596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57137</xdr:rowOff>
    </xdr:from>
    <xdr:to>
      <xdr:col>24</xdr:col>
      <xdr:colOff>62865</xdr:colOff>
      <xdr:row>39</xdr:row>
      <xdr:rowOff>47193</xdr:rowOff>
    </xdr:to>
    <xdr:cxnSp macro="">
      <xdr:nvCxnSpPr>
        <xdr:cNvPr id="56" name="直線コネクタ 55"/>
        <xdr:cNvCxnSpPr/>
      </xdr:nvCxnSpPr>
      <xdr:spPr>
        <a:xfrm flipV="1">
          <a:off x="4633595" y="5200637"/>
          <a:ext cx="1270" cy="15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51020</xdr:rowOff>
    </xdr:from>
    <xdr:ext cx="534377" cy="259045"/>
    <xdr:sp macro="" textlink="">
      <xdr:nvSpPr>
        <xdr:cNvPr id="57" name="人件費最小値テキスト"/>
        <xdr:cNvSpPr txBox="1"/>
      </xdr:nvSpPr>
      <xdr:spPr>
        <a:xfrm>
          <a:off x="4686300" y="673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47193</xdr:rowOff>
    </xdr:from>
    <xdr:to>
      <xdr:col>24</xdr:col>
      <xdr:colOff>152400</xdr:colOff>
      <xdr:row>39</xdr:row>
      <xdr:rowOff>47193</xdr:rowOff>
    </xdr:to>
    <xdr:cxnSp macro="">
      <xdr:nvCxnSpPr>
        <xdr:cNvPr id="58" name="直線コネクタ 57"/>
        <xdr:cNvCxnSpPr/>
      </xdr:nvCxnSpPr>
      <xdr:spPr>
        <a:xfrm>
          <a:off x="4546600" y="673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3814</xdr:rowOff>
    </xdr:from>
    <xdr:ext cx="534377" cy="259045"/>
    <xdr:sp macro="" textlink="">
      <xdr:nvSpPr>
        <xdr:cNvPr id="59" name="人件費最大値テキスト"/>
        <xdr:cNvSpPr txBox="1"/>
      </xdr:nvSpPr>
      <xdr:spPr>
        <a:xfrm>
          <a:off x="4686300" y="497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57137</xdr:rowOff>
    </xdr:from>
    <xdr:to>
      <xdr:col>24</xdr:col>
      <xdr:colOff>152400</xdr:colOff>
      <xdr:row>30</xdr:row>
      <xdr:rowOff>57137</xdr:rowOff>
    </xdr:to>
    <xdr:cxnSp macro="">
      <xdr:nvCxnSpPr>
        <xdr:cNvPr id="60" name="直線コネクタ 59"/>
        <xdr:cNvCxnSpPr/>
      </xdr:nvCxnSpPr>
      <xdr:spPr>
        <a:xfrm>
          <a:off x="4546600" y="520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134938</xdr:rowOff>
    </xdr:from>
    <xdr:to>
      <xdr:col>24</xdr:col>
      <xdr:colOff>63500</xdr:colOff>
      <xdr:row>38</xdr:row>
      <xdr:rowOff>145720</xdr:rowOff>
    </xdr:to>
    <xdr:cxnSp macro="">
      <xdr:nvCxnSpPr>
        <xdr:cNvPr id="61" name="直線コネクタ 60"/>
        <xdr:cNvCxnSpPr/>
      </xdr:nvCxnSpPr>
      <xdr:spPr>
        <a:xfrm>
          <a:off x="3797300" y="6650038"/>
          <a:ext cx="8382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24147</xdr:rowOff>
    </xdr:from>
    <xdr:ext cx="534377" cy="259045"/>
    <xdr:sp macro="" textlink="">
      <xdr:nvSpPr>
        <xdr:cNvPr id="62" name="人件費平均値テキスト"/>
        <xdr:cNvSpPr txBox="1"/>
      </xdr:nvSpPr>
      <xdr:spPr>
        <a:xfrm>
          <a:off x="4686300" y="5853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xdr:rowOff>
    </xdr:from>
    <xdr:to>
      <xdr:col>24</xdr:col>
      <xdr:colOff>114300</xdr:colOff>
      <xdr:row>35</xdr:row>
      <xdr:rowOff>102870</xdr:rowOff>
    </xdr:to>
    <xdr:sp macro="" textlink="">
      <xdr:nvSpPr>
        <xdr:cNvPr id="63" name="フローチャート: 判断 62"/>
        <xdr:cNvSpPr/>
      </xdr:nvSpPr>
      <xdr:spPr>
        <a:xfrm>
          <a:off x="45847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109448</xdr:rowOff>
    </xdr:from>
    <xdr:to>
      <xdr:col>19</xdr:col>
      <xdr:colOff>177800</xdr:colOff>
      <xdr:row>38</xdr:row>
      <xdr:rowOff>134938</xdr:rowOff>
    </xdr:to>
    <xdr:cxnSp macro="">
      <xdr:nvCxnSpPr>
        <xdr:cNvPr id="64" name="直線コネクタ 63"/>
        <xdr:cNvCxnSpPr/>
      </xdr:nvCxnSpPr>
      <xdr:spPr>
        <a:xfrm>
          <a:off x="2908300" y="6624548"/>
          <a:ext cx="889000" cy="2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xdr:rowOff>
    </xdr:from>
    <xdr:to>
      <xdr:col>20</xdr:col>
      <xdr:colOff>38100</xdr:colOff>
      <xdr:row>35</xdr:row>
      <xdr:rowOff>110261</xdr:rowOff>
    </xdr:to>
    <xdr:sp macro="" textlink="">
      <xdr:nvSpPr>
        <xdr:cNvPr id="65" name="フローチャート: 判断 64"/>
        <xdr:cNvSpPr/>
      </xdr:nvSpPr>
      <xdr:spPr>
        <a:xfrm>
          <a:off x="3746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126788</xdr:rowOff>
    </xdr:from>
    <xdr:ext cx="534377" cy="259045"/>
    <xdr:sp macro="" textlink="">
      <xdr:nvSpPr>
        <xdr:cNvPr id="66" name="テキスト ボックス 65"/>
        <xdr:cNvSpPr txBox="1"/>
      </xdr:nvSpPr>
      <xdr:spPr>
        <a:xfrm>
          <a:off x="3530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109448</xdr:rowOff>
    </xdr:from>
    <xdr:to>
      <xdr:col>15</xdr:col>
      <xdr:colOff>50800</xdr:colOff>
      <xdr:row>38</xdr:row>
      <xdr:rowOff>140615</xdr:rowOff>
    </xdr:to>
    <xdr:cxnSp macro="">
      <xdr:nvCxnSpPr>
        <xdr:cNvPr id="67" name="直線コネクタ 66"/>
        <xdr:cNvCxnSpPr/>
      </xdr:nvCxnSpPr>
      <xdr:spPr>
        <a:xfrm flipV="1">
          <a:off x="2019300" y="6624548"/>
          <a:ext cx="889000" cy="3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15291</xdr:rowOff>
    </xdr:from>
    <xdr:to>
      <xdr:col>15</xdr:col>
      <xdr:colOff>101600</xdr:colOff>
      <xdr:row>35</xdr:row>
      <xdr:rowOff>116891</xdr:rowOff>
    </xdr:to>
    <xdr:sp macro="" textlink="">
      <xdr:nvSpPr>
        <xdr:cNvPr id="68" name="フローチャート: 判断 67"/>
        <xdr:cNvSpPr/>
      </xdr:nvSpPr>
      <xdr:spPr>
        <a:xfrm>
          <a:off x="2857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133418</xdr:rowOff>
    </xdr:from>
    <xdr:ext cx="534377" cy="259045"/>
    <xdr:sp macro="" textlink="">
      <xdr:nvSpPr>
        <xdr:cNvPr id="69" name="テキスト ボックス 68"/>
        <xdr:cNvSpPr txBox="1"/>
      </xdr:nvSpPr>
      <xdr:spPr>
        <a:xfrm>
          <a:off x="2641111" y="579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140615</xdr:rowOff>
    </xdr:from>
    <xdr:to>
      <xdr:col>10</xdr:col>
      <xdr:colOff>114300</xdr:colOff>
      <xdr:row>39</xdr:row>
      <xdr:rowOff>32029</xdr:rowOff>
    </xdr:to>
    <xdr:cxnSp macro="">
      <xdr:nvCxnSpPr>
        <xdr:cNvPr id="70" name="直線コネクタ 69"/>
        <xdr:cNvCxnSpPr/>
      </xdr:nvCxnSpPr>
      <xdr:spPr>
        <a:xfrm flipV="1">
          <a:off x="1130300" y="6655715"/>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160545</xdr:rowOff>
    </xdr:from>
    <xdr:ext cx="534377" cy="259045"/>
    <xdr:sp macro="" textlink="">
      <xdr:nvSpPr>
        <xdr:cNvPr id="72" name="テキスト ボックス 71"/>
        <xdr:cNvSpPr txBox="1"/>
      </xdr:nvSpPr>
      <xdr:spPr>
        <a:xfrm>
          <a:off x="1752111" y="581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87566</xdr:rowOff>
    </xdr:from>
    <xdr:to>
      <xdr:col>6</xdr:col>
      <xdr:colOff>38100</xdr:colOff>
      <xdr:row>36</xdr:row>
      <xdr:rowOff>17716</xdr:rowOff>
    </xdr:to>
    <xdr:sp macro="" textlink="">
      <xdr:nvSpPr>
        <xdr:cNvPr id="73" name="フローチャート: 判断 72"/>
        <xdr:cNvSpPr/>
      </xdr:nvSpPr>
      <xdr:spPr>
        <a:xfrm>
          <a:off x="1079500" y="608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34243</xdr:rowOff>
    </xdr:from>
    <xdr:ext cx="534377" cy="259045"/>
    <xdr:sp macro="" textlink="">
      <xdr:nvSpPr>
        <xdr:cNvPr id="74" name="テキスト ボックス 73"/>
        <xdr:cNvSpPr txBox="1"/>
      </xdr:nvSpPr>
      <xdr:spPr>
        <a:xfrm>
          <a:off x="863111" y="586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94920</xdr:rowOff>
    </xdr:from>
    <xdr:to>
      <xdr:col>24</xdr:col>
      <xdr:colOff>114300</xdr:colOff>
      <xdr:row>39</xdr:row>
      <xdr:rowOff>25070</xdr:rowOff>
    </xdr:to>
    <xdr:sp macro="" textlink="">
      <xdr:nvSpPr>
        <xdr:cNvPr id="80" name="楕円 79"/>
        <xdr:cNvSpPr/>
      </xdr:nvSpPr>
      <xdr:spPr>
        <a:xfrm>
          <a:off x="4584700" y="66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9847</xdr:rowOff>
    </xdr:from>
    <xdr:ext cx="534377" cy="259045"/>
    <xdr:sp macro="" textlink="">
      <xdr:nvSpPr>
        <xdr:cNvPr id="81" name="人件費該当値テキスト"/>
        <xdr:cNvSpPr txBox="1"/>
      </xdr:nvSpPr>
      <xdr:spPr>
        <a:xfrm>
          <a:off x="4686300" y="652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84138</xdr:rowOff>
    </xdr:from>
    <xdr:to>
      <xdr:col>20</xdr:col>
      <xdr:colOff>38100</xdr:colOff>
      <xdr:row>39</xdr:row>
      <xdr:rowOff>14288</xdr:rowOff>
    </xdr:to>
    <xdr:sp macro="" textlink="">
      <xdr:nvSpPr>
        <xdr:cNvPr id="82" name="楕円 81"/>
        <xdr:cNvSpPr/>
      </xdr:nvSpPr>
      <xdr:spPr>
        <a:xfrm>
          <a:off x="3746500" y="659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5415</xdr:rowOff>
    </xdr:from>
    <xdr:ext cx="534377" cy="259045"/>
    <xdr:sp macro="" textlink="">
      <xdr:nvSpPr>
        <xdr:cNvPr id="83" name="テキスト ボックス 82"/>
        <xdr:cNvSpPr txBox="1"/>
      </xdr:nvSpPr>
      <xdr:spPr>
        <a:xfrm>
          <a:off x="3530111" y="669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58648</xdr:rowOff>
    </xdr:from>
    <xdr:to>
      <xdr:col>15</xdr:col>
      <xdr:colOff>101600</xdr:colOff>
      <xdr:row>38</xdr:row>
      <xdr:rowOff>160248</xdr:rowOff>
    </xdr:to>
    <xdr:sp macro="" textlink="">
      <xdr:nvSpPr>
        <xdr:cNvPr id="84" name="楕円 83"/>
        <xdr:cNvSpPr/>
      </xdr:nvSpPr>
      <xdr:spPr>
        <a:xfrm>
          <a:off x="2857500" y="657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151375</xdr:rowOff>
    </xdr:from>
    <xdr:ext cx="534377" cy="259045"/>
    <xdr:sp macro="" textlink="">
      <xdr:nvSpPr>
        <xdr:cNvPr id="85" name="テキスト ボックス 84"/>
        <xdr:cNvSpPr txBox="1"/>
      </xdr:nvSpPr>
      <xdr:spPr>
        <a:xfrm>
          <a:off x="2641111" y="666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89815</xdr:rowOff>
    </xdr:from>
    <xdr:to>
      <xdr:col>10</xdr:col>
      <xdr:colOff>165100</xdr:colOff>
      <xdr:row>39</xdr:row>
      <xdr:rowOff>19965</xdr:rowOff>
    </xdr:to>
    <xdr:sp macro="" textlink="">
      <xdr:nvSpPr>
        <xdr:cNvPr id="86" name="楕円 85"/>
        <xdr:cNvSpPr/>
      </xdr:nvSpPr>
      <xdr:spPr>
        <a:xfrm>
          <a:off x="1968500" y="660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11092</xdr:rowOff>
    </xdr:from>
    <xdr:ext cx="534377" cy="259045"/>
    <xdr:sp macro="" textlink="">
      <xdr:nvSpPr>
        <xdr:cNvPr id="87" name="テキスト ボックス 86"/>
        <xdr:cNvSpPr txBox="1"/>
      </xdr:nvSpPr>
      <xdr:spPr>
        <a:xfrm>
          <a:off x="1752111" y="669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152679</xdr:rowOff>
    </xdr:from>
    <xdr:to>
      <xdr:col>6</xdr:col>
      <xdr:colOff>38100</xdr:colOff>
      <xdr:row>39</xdr:row>
      <xdr:rowOff>82829</xdr:rowOff>
    </xdr:to>
    <xdr:sp macro="" textlink="">
      <xdr:nvSpPr>
        <xdr:cNvPr id="88" name="楕円 87"/>
        <xdr:cNvSpPr/>
      </xdr:nvSpPr>
      <xdr:spPr>
        <a:xfrm>
          <a:off x="1079500" y="666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73956</xdr:rowOff>
    </xdr:from>
    <xdr:ext cx="534377" cy="259045"/>
    <xdr:sp macro="" textlink="">
      <xdr:nvSpPr>
        <xdr:cNvPr id="89" name="テキスト ボックス 88"/>
        <xdr:cNvSpPr txBox="1"/>
      </xdr:nvSpPr>
      <xdr:spPr>
        <a:xfrm>
          <a:off x="863111" y="676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162637</xdr:rowOff>
    </xdr:from>
    <xdr:to>
      <xdr:col>24</xdr:col>
      <xdr:colOff>62865</xdr:colOff>
      <xdr:row>58</xdr:row>
      <xdr:rowOff>86055</xdr:rowOff>
    </xdr:to>
    <xdr:cxnSp macro="">
      <xdr:nvCxnSpPr>
        <xdr:cNvPr id="114" name="直線コネクタ 113"/>
        <xdr:cNvCxnSpPr/>
      </xdr:nvCxnSpPr>
      <xdr:spPr>
        <a:xfrm flipV="1">
          <a:off x="4633595" y="8563687"/>
          <a:ext cx="1270" cy="1466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89882</xdr:rowOff>
    </xdr:from>
    <xdr:ext cx="534377" cy="259045"/>
    <xdr:sp macro="" textlink="">
      <xdr:nvSpPr>
        <xdr:cNvPr id="115" name="物件費最小値テキスト"/>
        <xdr:cNvSpPr txBox="1"/>
      </xdr:nvSpPr>
      <xdr:spPr>
        <a:xfrm>
          <a:off x="4686300" y="1003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86055</xdr:rowOff>
    </xdr:from>
    <xdr:to>
      <xdr:col>24</xdr:col>
      <xdr:colOff>152400</xdr:colOff>
      <xdr:row>58</xdr:row>
      <xdr:rowOff>86055</xdr:rowOff>
    </xdr:to>
    <xdr:cxnSp macro="">
      <xdr:nvCxnSpPr>
        <xdr:cNvPr id="116" name="直線コネクタ 115"/>
        <xdr:cNvCxnSpPr/>
      </xdr:nvCxnSpPr>
      <xdr:spPr>
        <a:xfrm>
          <a:off x="4546600" y="1003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109314</xdr:rowOff>
    </xdr:from>
    <xdr:ext cx="534377" cy="259045"/>
    <xdr:sp macro="" textlink="">
      <xdr:nvSpPr>
        <xdr:cNvPr id="117" name="物件費最大値テキスト"/>
        <xdr:cNvSpPr txBox="1"/>
      </xdr:nvSpPr>
      <xdr:spPr>
        <a:xfrm>
          <a:off x="4686300" y="833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162637</xdr:rowOff>
    </xdr:from>
    <xdr:to>
      <xdr:col>24</xdr:col>
      <xdr:colOff>152400</xdr:colOff>
      <xdr:row>49</xdr:row>
      <xdr:rowOff>162637</xdr:rowOff>
    </xdr:to>
    <xdr:cxnSp macro="">
      <xdr:nvCxnSpPr>
        <xdr:cNvPr id="118" name="直線コネクタ 117"/>
        <xdr:cNvCxnSpPr/>
      </xdr:nvCxnSpPr>
      <xdr:spPr>
        <a:xfrm>
          <a:off x="4546600" y="856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80988</xdr:rowOff>
    </xdr:from>
    <xdr:to>
      <xdr:col>24</xdr:col>
      <xdr:colOff>63500</xdr:colOff>
      <xdr:row>54</xdr:row>
      <xdr:rowOff>147130</xdr:rowOff>
    </xdr:to>
    <xdr:cxnSp macro="">
      <xdr:nvCxnSpPr>
        <xdr:cNvPr id="119" name="直線コネクタ 118"/>
        <xdr:cNvCxnSpPr/>
      </xdr:nvCxnSpPr>
      <xdr:spPr>
        <a:xfrm flipV="1">
          <a:off x="3797300" y="9339288"/>
          <a:ext cx="838200" cy="6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4271</xdr:rowOff>
    </xdr:from>
    <xdr:ext cx="534377" cy="259045"/>
    <xdr:sp macro="" textlink="">
      <xdr:nvSpPr>
        <xdr:cNvPr id="120" name="物件費平均値テキスト"/>
        <xdr:cNvSpPr txBox="1"/>
      </xdr:nvSpPr>
      <xdr:spPr>
        <a:xfrm>
          <a:off x="4686300" y="943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25844</xdr:rowOff>
    </xdr:from>
    <xdr:to>
      <xdr:col>24</xdr:col>
      <xdr:colOff>114300</xdr:colOff>
      <xdr:row>55</xdr:row>
      <xdr:rowOff>127444</xdr:rowOff>
    </xdr:to>
    <xdr:sp macro="" textlink="">
      <xdr:nvSpPr>
        <xdr:cNvPr id="121" name="フローチャート: 判断 120"/>
        <xdr:cNvSpPr/>
      </xdr:nvSpPr>
      <xdr:spPr>
        <a:xfrm>
          <a:off x="4584700" y="945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147130</xdr:rowOff>
    </xdr:from>
    <xdr:to>
      <xdr:col>19</xdr:col>
      <xdr:colOff>177800</xdr:colOff>
      <xdr:row>55</xdr:row>
      <xdr:rowOff>10846</xdr:rowOff>
    </xdr:to>
    <xdr:cxnSp macro="">
      <xdr:nvCxnSpPr>
        <xdr:cNvPr id="122" name="直線コネクタ 121"/>
        <xdr:cNvCxnSpPr/>
      </xdr:nvCxnSpPr>
      <xdr:spPr>
        <a:xfrm flipV="1">
          <a:off x="2908300" y="9405430"/>
          <a:ext cx="889000" cy="3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153480</xdr:rowOff>
    </xdr:from>
    <xdr:to>
      <xdr:col>20</xdr:col>
      <xdr:colOff>38100</xdr:colOff>
      <xdr:row>55</xdr:row>
      <xdr:rowOff>83630</xdr:rowOff>
    </xdr:to>
    <xdr:sp macro="" textlink="">
      <xdr:nvSpPr>
        <xdr:cNvPr id="123" name="フローチャート: 判断 122"/>
        <xdr:cNvSpPr/>
      </xdr:nvSpPr>
      <xdr:spPr>
        <a:xfrm>
          <a:off x="3746500" y="94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74757</xdr:rowOff>
    </xdr:from>
    <xdr:ext cx="534377" cy="259045"/>
    <xdr:sp macro="" textlink="">
      <xdr:nvSpPr>
        <xdr:cNvPr id="124" name="テキスト ボックス 123"/>
        <xdr:cNvSpPr txBox="1"/>
      </xdr:nvSpPr>
      <xdr:spPr>
        <a:xfrm>
          <a:off x="3530111" y="950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10846</xdr:rowOff>
    </xdr:from>
    <xdr:to>
      <xdr:col>15</xdr:col>
      <xdr:colOff>50800</xdr:colOff>
      <xdr:row>55</xdr:row>
      <xdr:rowOff>96800</xdr:rowOff>
    </xdr:to>
    <xdr:cxnSp macro="">
      <xdr:nvCxnSpPr>
        <xdr:cNvPr id="125" name="直線コネクタ 124"/>
        <xdr:cNvCxnSpPr/>
      </xdr:nvCxnSpPr>
      <xdr:spPr>
        <a:xfrm flipV="1">
          <a:off x="2019300" y="9440596"/>
          <a:ext cx="889000" cy="8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24435</xdr:rowOff>
    </xdr:from>
    <xdr:to>
      <xdr:col>15</xdr:col>
      <xdr:colOff>101600</xdr:colOff>
      <xdr:row>55</xdr:row>
      <xdr:rowOff>126035</xdr:rowOff>
    </xdr:to>
    <xdr:sp macro="" textlink="">
      <xdr:nvSpPr>
        <xdr:cNvPr id="126" name="フローチャート: 判断 125"/>
        <xdr:cNvSpPr/>
      </xdr:nvSpPr>
      <xdr:spPr>
        <a:xfrm>
          <a:off x="2857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117162</xdr:rowOff>
    </xdr:from>
    <xdr:ext cx="534377" cy="259045"/>
    <xdr:sp macro="" textlink="">
      <xdr:nvSpPr>
        <xdr:cNvPr id="127" name="テキスト ボックス 126"/>
        <xdr:cNvSpPr txBox="1"/>
      </xdr:nvSpPr>
      <xdr:spPr>
        <a:xfrm>
          <a:off x="2641111" y="954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96800</xdr:rowOff>
    </xdr:from>
    <xdr:to>
      <xdr:col>10</xdr:col>
      <xdr:colOff>114300</xdr:colOff>
      <xdr:row>55</xdr:row>
      <xdr:rowOff>137605</xdr:rowOff>
    </xdr:to>
    <xdr:cxnSp macro="">
      <xdr:nvCxnSpPr>
        <xdr:cNvPr id="128" name="直線コネクタ 127"/>
        <xdr:cNvCxnSpPr/>
      </xdr:nvCxnSpPr>
      <xdr:spPr>
        <a:xfrm flipV="1">
          <a:off x="1130300" y="9526550"/>
          <a:ext cx="889000" cy="4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71298</xdr:rowOff>
    </xdr:from>
    <xdr:to>
      <xdr:col>10</xdr:col>
      <xdr:colOff>165100</xdr:colOff>
      <xdr:row>56</xdr:row>
      <xdr:rowOff>1448</xdr:rowOff>
    </xdr:to>
    <xdr:sp macro="" textlink="">
      <xdr:nvSpPr>
        <xdr:cNvPr id="129" name="フローチャート: 判断 128"/>
        <xdr:cNvSpPr/>
      </xdr:nvSpPr>
      <xdr:spPr>
        <a:xfrm>
          <a:off x="1968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164025</xdr:rowOff>
    </xdr:from>
    <xdr:ext cx="534377" cy="259045"/>
    <xdr:sp macro="" textlink="">
      <xdr:nvSpPr>
        <xdr:cNvPr id="130" name="テキスト ボックス 129"/>
        <xdr:cNvSpPr txBox="1"/>
      </xdr:nvSpPr>
      <xdr:spPr>
        <a:xfrm>
          <a:off x="1752111" y="95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22034</xdr:rowOff>
    </xdr:from>
    <xdr:to>
      <xdr:col>6</xdr:col>
      <xdr:colOff>38100</xdr:colOff>
      <xdr:row>56</xdr:row>
      <xdr:rowOff>123634</xdr:rowOff>
    </xdr:to>
    <xdr:sp macro="" textlink="">
      <xdr:nvSpPr>
        <xdr:cNvPr id="131" name="フローチャート: 判断 130"/>
        <xdr:cNvSpPr/>
      </xdr:nvSpPr>
      <xdr:spPr>
        <a:xfrm>
          <a:off x="1079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114761</xdr:rowOff>
    </xdr:from>
    <xdr:ext cx="534377" cy="259045"/>
    <xdr:sp macro="" textlink="">
      <xdr:nvSpPr>
        <xdr:cNvPr id="132" name="テキスト ボックス 131"/>
        <xdr:cNvSpPr txBox="1"/>
      </xdr:nvSpPr>
      <xdr:spPr>
        <a:xfrm>
          <a:off x="863111" y="971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30188</xdr:rowOff>
    </xdr:from>
    <xdr:to>
      <xdr:col>24</xdr:col>
      <xdr:colOff>114300</xdr:colOff>
      <xdr:row>54</xdr:row>
      <xdr:rowOff>131788</xdr:rowOff>
    </xdr:to>
    <xdr:sp macro="" textlink="">
      <xdr:nvSpPr>
        <xdr:cNvPr id="138" name="楕円 137"/>
        <xdr:cNvSpPr/>
      </xdr:nvSpPr>
      <xdr:spPr>
        <a:xfrm>
          <a:off x="4584700" y="92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53065</xdr:rowOff>
    </xdr:from>
    <xdr:ext cx="534377" cy="259045"/>
    <xdr:sp macro="" textlink="">
      <xdr:nvSpPr>
        <xdr:cNvPr id="139" name="物件費該当値テキスト"/>
        <xdr:cNvSpPr txBox="1"/>
      </xdr:nvSpPr>
      <xdr:spPr>
        <a:xfrm>
          <a:off x="4686300" y="913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96330</xdr:rowOff>
    </xdr:from>
    <xdr:to>
      <xdr:col>20</xdr:col>
      <xdr:colOff>38100</xdr:colOff>
      <xdr:row>55</xdr:row>
      <xdr:rowOff>26480</xdr:rowOff>
    </xdr:to>
    <xdr:sp macro="" textlink="">
      <xdr:nvSpPr>
        <xdr:cNvPr id="140" name="楕円 139"/>
        <xdr:cNvSpPr/>
      </xdr:nvSpPr>
      <xdr:spPr>
        <a:xfrm>
          <a:off x="3746500" y="935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43007</xdr:rowOff>
    </xdr:from>
    <xdr:ext cx="534377" cy="259045"/>
    <xdr:sp macro="" textlink="">
      <xdr:nvSpPr>
        <xdr:cNvPr id="141" name="テキスト ボックス 140"/>
        <xdr:cNvSpPr txBox="1"/>
      </xdr:nvSpPr>
      <xdr:spPr>
        <a:xfrm>
          <a:off x="3530111" y="912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131496</xdr:rowOff>
    </xdr:from>
    <xdr:to>
      <xdr:col>15</xdr:col>
      <xdr:colOff>101600</xdr:colOff>
      <xdr:row>55</xdr:row>
      <xdr:rowOff>61646</xdr:rowOff>
    </xdr:to>
    <xdr:sp macro="" textlink="">
      <xdr:nvSpPr>
        <xdr:cNvPr id="142" name="楕円 141"/>
        <xdr:cNvSpPr/>
      </xdr:nvSpPr>
      <xdr:spPr>
        <a:xfrm>
          <a:off x="2857500" y="938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78173</xdr:rowOff>
    </xdr:from>
    <xdr:ext cx="534377" cy="259045"/>
    <xdr:sp macro="" textlink="">
      <xdr:nvSpPr>
        <xdr:cNvPr id="143" name="テキスト ボックス 142"/>
        <xdr:cNvSpPr txBox="1"/>
      </xdr:nvSpPr>
      <xdr:spPr>
        <a:xfrm>
          <a:off x="2641111" y="916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46000</xdr:rowOff>
    </xdr:from>
    <xdr:to>
      <xdr:col>10</xdr:col>
      <xdr:colOff>165100</xdr:colOff>
      <xdr:row>55</xdr:row>
      <xdr:rowOff>147600</xdr:rowOff>
    </xdr:to>
    <xdr:sp macro="" textlink="">
      <xdr:nvSpPr>
        <xdr:cNvPr id="144" name="楕円 143"/>
        <xdr:cNvSpPr/>
      </xdr:nvSpPr>
      <xdr:spPr>
        <a:xfrm>
          <a:off x="1968500" y="947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164127</xdr:rowOff>
    </xdr:from>
    <xdr:ext cx="534377" cy="259045"/>
    <xdr:sp macro="" textlink="">
      <xdr:nvSpPr>
        <xdr:cNvPr id="145" name="テキスト ボックス 144"/>
        <xdr:cNvSpPr txBox="1"/>
      </xdr:nvSpPr>
      <xdr:spPr>
        <a:xfrm>
          <a:off x="1752111" y="925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86805</xdr:rowOff>
    </xdr:from>
    <xdr:to>
      <xdr:col>6</xdr:col>
      <xdr:colOff>38100</xdr:colOff>
      <xdr:row>56</xdr:row>
      <xdr:rowOff>16955</xdr:rowOff>
    </xdr:to>
    <xdr:sp macro="" textlink="">
      <xdr:nvSpPr>
        <xdr:cNvPr id="146" name="楕円 145"/>
        <xdr:cNvSpPr/>
      </xdr:nvSpPr>
      <xdr:spPr>
        <a:xfrm>
          <a:off x="1079500" y="951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33482</xdr:rowOff>
    </xdr:from>
    <xdr:ext cx="534377" cy="259045"/>
    <xdr:sp macro="" textlink="">
      <xdr:nvSpPr>
        <xdr:cNvPr id="147" name="テキスト ボックス 146"/>
        <xdr:cNvSpPr txBox="1"/>
      </xdr:nvSpPr>
      <xdr:spPr>
        <a:xfrm>
          <a:off x="863111" y="929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1" name="テキスト ボックス 160"/>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49540</xdr:rowOff>
    </xdr:from>
    <xdr:to>
      <xdr:col>24</xdr:col>
      <xdr:colOff>62865</xdr:colOff>
      <xdr:row>78</xdr:row>
      <xdr:rowOff>108427</xdr:rowOff>
    </xdr:to>
    <xdr:cxnSp macro="">
      <xdr:nvCxnSpPr>
        <xdr:cNvPr id="169" name="直線コネクタ 168"/>
        <xdr:cNvCxnSpPr/>
      </xdr:nvCxnSpPr>
      <xdr:spPr>
        <a:xfrm flipV="1">
          <a:off x="4633595" y="12051040"/>
          <a:ext cx="127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112254</xdr:rowOff>
    </xdr:from>
    <xdr:ext cx="378565" cy="259045"/>
    <xdr:sp macro="" textlink="">
      <xdr:nvSpPr>
        <xdr:cNvPr id="170" name="維持補修費最小値テキスト"/>
        <xdr:cNvSpPr txBox="1"/>
      </xdr:nvSpPr>
      <xdr:spPr>
        <a:xfrm>
          <a:off x="4686300" y="13485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108427</xdr:rowOff>
    </xdr:from>
    <xdr:to>
      <xdr:col>24</xdr:col>
      <xdr:colOff>152400</xdr:colOff>
      <xdr:row>78</xdr:row>
      <xdr:rowOff>108427</xdr:rowOff>
    </xdr:to>
    <xdr:cxnSp macro="">
      <xdr:nvCxnSpPr>
        <xdr:cNvPr id="171" name="直線コネクタ 170"/>
        <xdr:cNvCxnSpPr/>
      </xdr:nvCxnSpPr>
      <xdr:spPr>
        <a:xfrm>
          <a:off x="4546600" y="1348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167667</xdr:rowOff>
    </xdr:from>
    <xdr:ext cx="534377" cy="259045"/>
    <xdr:sp macro="" textlink="">
      <xdr:nvSpPr>
        <xdr:cNvPr id="172" name="維持補修費最大値テキスト"/>
        <xdr:cNvSpPr txBox="1"/>
      </xdr:nvSpPr>
      <xdr:spPr>
        <a:xfrm>
          <a:off x="4686300" y="1182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49540</xdr:rowOff>
    </xdr:from>
    <xdr:to>
      <xdr:col>24</xdr:col>
      <xdr:colOff>152400</xdr:colOff>
      <xdr:row>70</xdr:row>
      <xdr:rowOff>49540</xdr:rowOff>
    </xdr:to>
    <xdr:cxnSp macro="">
      <xdr:nvCxnSpPr>
        <xdr:cNvPr id="173" name="直線コネクタ 172"/>
        <xdr:cNvCxnSpPr/>
      </xdr:nvCxnSpPr>
      <xdr:spPr>
        <a:xfrm>
          <a:off x="4546600" y="1205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75692</xdr:rowOff>
    </xdr:from>
    <xdr:to>
      <xdr:col>24</xdr:col>
      <xdr:colOff>63500</xdr:colOff>
      <xdr:row>76</xdr:row>
      <xdr:rowOff>80080</xdr:rowOff>
    </xdr:to>
    <xdr:cxnSp macro="">
      <xdr:nvCxnSpPr>
        <xdr:cNvPr id="174" name="直線コネクタ 173"/>
        <xdr:cNvCxnSpPr/>
      </xdr:nvCxnSpPr>
      <xdr:spPr>
        <a:xfrm>
          <a:off x="3797300" y="13105892"/>
          <a:ext cx="838200" cy="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23801</xdr:rowOff>
    </xdr:from>
    <xdr:ext cx="469744" cy="259045"/>
    <xdr:sp macro="" textlink="">
      <xdr:nvSpPr>
        <xdr:cNvPr id="175" name="維持補修費平均値テキスト"/>
        <xdr:cNvSpPr txBox="1"/>
      </xdr:nvSpPr>
      <xdr:spPr>
        <a:xfrm>
          <a:off x="4686300" y="13054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45374</xdr:rowOff>
    </xdr:from>
    <xdr:to>
      <xdr:col>24</xdr:col>
      <xdr:colOff>114300</xdr:colOff>
      <xdr:row>76</xdr:row>
      <xdr:rowOff>146974</xdr:rowOff>
    </xdr:to>
    <xdr:sp macro="" textlink="">
      <xdr:nvSpPr>
        <xdr:cNvPr id="176" name="フローチャート: 判断 175"/>
        <xdr:cNvSpPr/>
      </xdr:nvSpPr>
      <xdr:spPr>
        <a:xfrm>
          <a:off x="4584700" y="130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75692</xdr:rowOff>
    </xdr:from>
    <xdr:to>
      <xdr:col>19</xdr:col>
      <xdr:colOff>177800</xdr:colOff>
      <xdr:row>76</xdr:row>
      <xdr:rowOff>164480</xdr:rowOff>
    </xdr:to>
    <xdr:cxnSp macro="">
      <xdr:nvCxnSpPr>
        <xdr:cNvPr id="177" name="直線コネクタ 176"/>
        <xdr:cNvCxnSpPr/>
      </xdr:nvCxnSpPr>
      <xdr:spPr>
        <a:xfrm flipV="1">
          <a:off x="2908300" y="13105892"/>
          <a:ext cx="889000" cy="8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55524</xdr:rowOff>
    </xdr:from>
    <xdr:to>
      <xdr:col>20</xdr:col>
      <xdr:colOff>38100</xdr:colOff>
      <xdr:row>76</xdr:row>
      <xdr:rowOff>157124</xdr:rowOff>
    </xdr:to>
    <xdr:sp macro="" textlink="">
      <xdr:nvSpPr>
        <xdr:cNvPr id="178" name="フローチャート: 判断 177"/>
        <xdr:cNvSpPr/>
      </xdr:nvSpPr>
      <xdr:spPr>
        <a:xfrm>
          <a:off x="3746500" y="1308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148251</xdr:rowOff>
    </xdr:from>
    <xdr:ext cx="469744" cy="259045"/>
    <xdr:sp macro="" textlink="">
      <xdr:nvSpPr>
        <xdr:cNvPr id="179" name="テキスト ボックス 178"/>
        <xdr:cNvSpPr txBox="1"/>
      </xdr:nvSpPr>
      <xdr:spPr>
        <a:xfrm>
          <a:off x="3562428" y="131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133848</xdr:rowOff>
    </xdr:from>
    <xdr:to>
      <xdr:col>15</xdr:col>
      <xdr:colOff>50800</xdr:colOff>
      <xdr:row>76</xdr:row>
      <xdr:rowOff>164480</xdr:rowOff>
    </xdr:to>
    <xdr:cxnSp macro="">
      <xdr:nvCxnSpPr>
        <xdr:cNvPr id="180" name="直線コネクタ 179"/>
        <xdr:cNvCxnSpPr/>
      </xdr:nvCxnSpPr>
      <xdr:spPr>
        <a:xfrm>
          <a:off x="2019300" y="13164048"/>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44186</xdr:rowOff>
    </xdr:from>
    <xdr:to>
      <xdr:col>15</xdr:col>
      <xdr:colOff>101600</xdr:colOff>
      <xdr:row>76</xdr:row>
      <xdr:rowOff>145786</xdr:rowOff>
    </xdr:to>
    <xdr:sp macro="" textlink="">
      <xdr:nvSpPr>
        <xdr:cNvPr id="181" name="フローチャート: 判断 180"/>
        <xdr:cNvSpPr/>
      </xdr:nvSpPr>
      <xdr:spPr>
        <a:xfrm>
          <a:off x="2857500" y="1307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162313</xdr:rowOff>
    </xdr:from>
    <xdr:ext cx="469744" cy="259045"/>
    <xdr:sp macro="" textlink="">
      <xdr:nvSpPr>
        <xdr:cNvPr id="182" name="テキスト ボックス 181"/>
        <xdr:cNvSpPr txBox="1"/>
      </xdr:nvSpPr>
      <xdr:spPr>
        <a:xfrm>
          <a:off x="2673428" y="12849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170515</xdr:rowOff>
    </xdr:from>
    <xdr:to>
      <xdr:col>10</xdr:col>
      <xdr:colOff>114300</xdr:colOff>
      <xdr:row>76</xdr:row>
      <xdr:rowOff>133848</xdr:rowOff>
    </xdr:to>
    <xdr:cxnSp macro="">
      <xdr:nvCxnSpPr>
        <xdr:cNvPr id="183" name="直線コネクタ 182"/>
        <xdr:cNvCxnSpPr/>
      </xdr:nvCxnSpPr>
      <xdr:spPr>
        <a:xfrm>
          <a:off x="1130300" y="13029265"/>
          <a:ext cx="889000" cy="13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31201</xdr:rowOff>
    </xdr:from>
    <xdr:to>
      <xdr:col>10</xdr:col>
      <xdr:colOff>165100</xdr:colOff>
      <xdr:row>76</xdr:row>
      <xdr:rowOff>132801</xdr:rowOff>
    </xdr:to>
    <xdr:sp macro="" textlink="">
      <xdr:nvSpPr>
        <xdr:cNvPr id="184" name="フローチャート: 判断 183"/>
        <xdr:cNvSpPr/>
      </xdr:nvSpPr>
      <xdr:spPr>
        <a:xfrm>
          <a:off x="1968500" y="1306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149328</xdr:rowOff>
    </xdr:from>
    <xdr:ext cx="469744" cy="259045"/>
    <xdr:sp macro="" textlink="">
      <xdr:nvSpPr>
        <xdr:cNvPr id="185" name="テキスト ボックス 184"/>
        <xdr:cNvSpPr txBox="1"/>
      </xdr:nvSpPr>
      <xdr:spPr>
        <a:xfrm>
          <a:off x="1784428" y="1283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54428</xdr:rowOff>
    </xdr:from>
    <xdr:to>
      <xdr:col>6</xdr:col>
      <xdr:colOff>38100</xdr:colOff>
      <xdr:row>76</xdr:row>
      <xdr:rowOff>156028</xdr:rowOff>
    </xdr:to>
    <xdr:sp macro="" textlink="">
      <xdr:nvSpPr>
        <xdr:cNvPr id="186" name="フローチャート: 判断 185"/>
        <xdr:cNvSpPr/>
      </xdr:nvSpPr>
      <xdr:spPr>
        <a:xfrm>
          <a:off x="1079500" y="1308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147155</xdr:rowOff>
    </xdr:from>
    <xdr:ext cx="469744" cy="259045"/>
    <xdr:sp macro="" textlink="">
      <xdr:nvSpPr>
        <xdr:cNvPr id="187" name="テキスト ボックス 186"/>
        <xdr:cNvSpPr txBox="1"/>
      </xdr:nvSpPr>
      <xdr:spPr>
        <a:xfrm>
          <a:off x="895428" y="1317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29280</xdr:rowOff>
    </xdr:from>
    <xdr:to>
      <xdr:col>24</xdr:col>
      <xdr:colOff>114300</xdr:colOff>
      <xdr:row>76</xdr:row>
      <xdr:rowOff>130880</xdr:rowOff>
    </xdr:to>
    <xdr:sp macro="" textlink="">
      <xdr:nvSpPr>
        <xdr:cNvPr id="193" name="楕円 192"/>
        <xdr:cNvSpPr/>
      </xdr:nvSpPr>
      <xdr:spPr>
        <a:xfrm>
          <a:off x="4584700" y="1305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52158</xdr:rowOff>
    </xdr:from>
    <xdr:ext cx="469744" cy="259045"/>
    <xdr:sp macro="" textlink="">
      <xdr:nvSpPr>
        <xdr:cNvPr id="194" name="維持補修費該当値テキスト"/>
        <xdr:cNvSpPr txBox="1"/>
      </xdr:nvSpPr>
      <xdr:spPr>
        <a:xfrm>
          <a:off x="4686300" y="1291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24892</xdr:rowOff>
    </xdr:from>
    <xdr:to>
      <xdr:col>20</xdr:col>
      <xdr:colOff>38100</xdr:colOff>
      <xdr:row>76</xdr:row>
      <xdr:rowOff>126492</xdr:rowOff>
    </xdr:to>
    <xdr:sp macro="" textlink="">
      <xdr:nvSpPr>
        <xdr:cNvPr id="195" name="楕円 194"/>
        <xdr:cNvSpPr/>
      </xdr:nvSpPr>
      <xdr:spPr>
        <a:xfrm>
          <a:off x="3746500" y="1305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143019</xdr:rowOff>
    </xdr:from>
    <xdr:ext cx="469744" cy="259045"/>
    <xdr:sp macro="" textlink="">
      <xdr:nvSpPr>
        <xdr:cNvPr id="196" name="テキスト ボックス 195"/>
        <xdr:cNvSpPr txBox="1"/>
      </xdr:nvSpPr>
      <xdr:spPr>
        <a:xfrm>
          <a:off x="3562428" y="1283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113680</xdr:rowOff>
    </xdr:from>
    <xdr:to>
      <xdr:col>15</xdr:col>
      <xdr:colOff>101600</xdr:colOff>
      <xdr:row>77</xdr:row>
      <xdr:rowOff>43830</xdr:rowOff>
    </xdr:to>
    <xdr:sp macro="" textlink="">
      <xdr:nvSpPr>
        <xdr:cNvPr id="197" name="楕円 196"/>
        <xdr:cNvSpPr/>
      </xdr:nvSpPr>
      <xdr:spPr>
        <a:xfrm>
          <a:off x="2857500" y="131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34957</xdr:rowOff>
    </xdr:from>
    <xdr:ext cx="469744" cy="259045"/>
    <xdr:sp macro="" textlink="">
      <xdr:nvSpPr>
        <xdr:cNvPr id="198" name="テキスト ボックス 197"/>
        <xdr:cNvSpPr txBox="1"/>
      </xdr:nvSpPr>
      <xdr:spPr>
        <a:xfrm>
          <a:off x="2673428" y="132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83048</xdr:rowOff>
    </xdr:from>
    <xdr:to>
      <xdr:col>10</xdr:col>
      <xdr:colOff>165100</xdr:colOff>
      <xdr:row>77</xdr:row>
      <xdr:rowOff>13198</xdr:rowOff>
    </xdr:to>
    <xdr:sp macro="" textlink="">
      <xdr:nvSpPr>
        <xdr:cNvPr id="199" name="楕円 198"/>
        <xdr:cNvSpPr/>
      </xdr:nvSpPr>
      <xdr:spPr>
        <a:xfrm>
          <a:off x="1968500" y="1311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4325</xdr:rowOff>
    </xdr:from>
    <xdr:ext cx="469744" cy="259045"/>
    <xdr:sp macro="" textlink="">
      <xdr:nvSpPr>
        <xdr:cNvPr id="200" name="テキスト ボックス 199"/>
        <xdr:cNvSpPr txBox="1"/>
      </xdr:nvSpPr>
      <xdr:spPr>
        <a:xfrm>
          <a:off x="1784428" y="1320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119715</xdr:rowOff>
    </xdr:from>
    <xdr:to>
      <xdr:col>6</xdr:col>
      <xdr:colOff>38100</xdr:colOff>
      <xdr:row>76</xdr:row>
      <xdr:rowOff>49865</xdr:rowOff>
    </xdr:to>
    <xdr:sp macro="" textlink="">
      <xdr:nvSpPr>
        <xdr:cNvPr id="201" name="楕円 200"/>
        <xdr:cNvSpPr/>
      </xdr:nvSpPr>
      <xdr:spPr>
        <a:xfrm>
          <a:off x="1079500" y="1297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66392</xdr:rowOff>
    </xdr:from>
    <xdr:ext cx="469744" cy="259045"/>
    <xdr:sp macro="" textlink="">
      <xdr:nvSpPr>
        <xdr:cNvPr id="202" name="テキスト ボックス 201"/>
        <xdr:cNvSpPr txBox="1"/>
      </xdr:nvSpPr>
      <xdr:spPr>
        <a:xfrm>
          <a:off x="895428" y="1275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109893</xdr:rowOff>
    </xdr:from>
    <xdr:to>
      <xdr:col>24</xdr:col>
      <xdr:colOff>62865</xdr:colOff>
      <xdr:row>98</xdr:row>
      <xdr:rowOff>105778</xdr:rowOff>
    </xdr:to>
    <xdr:cxnSp macro="">
      <xdr:nvCxnSpPr>
        <xdr:cNvPr id="227" name="直線コネクタ 226"/>
        <xdr:cNvCxnSpPr/>
      </xdr:nvCxnSpPr>
      <xdr:spPr>
        <a:xfrm flipV="1">
          <a:off x="4633595" y="15540393"/>
          <a:ext cx="127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109605</xdr:rowOff>
    </xdr:from>
    <xdr:ext cx="534377" cy="259045"/>
    <xdr:sp macro="" textlink="">
      <xdr:nvSpPr>
        <xdr:cNvPr id="228" name="扶助費最小値テキスト"/>
        <xdr:cNvSpPr txBox="1"/>
      </xdr:nvSpPr>
      <xdr:spPr>
        <a:xfrm>
          <a:off x="4686300" y="1691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105778</xdr:rowOff>
    </xdr:from>
    <xdr:to>
      <xdr:col>24</xdr:col>
      <xdr:colOff>152400</xdr:colOff>
      <xdr:row>98</xdr:row>
      <xdr:rowOff>105778</xdr:rowOff>
    </xdr:to>
    <xdr:cxnSp macro="">
      <xdr:nvCxnSpPr>
        <xdr:cNvPr id="229" name="直線コネクタ 228"/>
        <xdr:cNvCxnSpPr/>
      </xdr:nvCxnSpPr>
      <xdr:spPr>
        <a:xfrm>
          <a:off x="4546600" y="1690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56570</xdr:rowOff>
    </xdr:from>
    <xdr:ext cx="599010" cy="259045"/>
    <xdr:sp macro="" textlink="">
      <xdr:nvSpPr>
        <xdr:cNvPr id="230" name="扶助費最大値テキスト"/>
        <xdr:cNvSpPr txBox="1"/>
      </xdr:nvSpPr>
      <xdr:spPr>
        <a:xfrm>
          <a:off x="4686300" y="1531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109893</xdr:rowOff>
    </xdr:from>
    <xdr:to>
      <xdr:col>24</xdr:col>
      <xdr:colOff>152400</xdr:colOff>
      <xdr:row>90</xdr:row>
      <xdr:rowOff>109893</xdr:rowOff>
    </xdr:to>
    <xdr:cxnSp macro="">
      <xdr:nvCxnSpPr>
        <xdr:cNvPr id="231" name="直線コネクタ 230"/>
        <xdr:cNvCxnSpPr/>
      </xdr:nvCxnSpPr>
      <xdr:spPr>
        <a:xfrm>
          <a:off x="4546600" y="1554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26188</xdr:rowOff>
    </xdr:from>
    <xdr:to>
      <xdr:col>24</xdr:col>
      <xdr:colOff>63500</xdr:colOff>
      <xdr:row>95</xdr:row>
      <xdr:rowOff>69431</xdr:rowOff>
    </xdr:to>
    <xdr:cxnSp macro="">
      <xdr:nvCxnSpPr>
        <xdr:cNvPr id="232" name="直線コネクタ 231"/>
        <xdr:cNvCxnSpPr/>
      </xdr:nvCxnSpPr>
      <xdr:spPr>
        <a:xfrm flipV="1">
          <a:off x="3797300" y="16313938"/>
          <a:ext cx="838200" cy="4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29012</xdr:rowOff>
    </xdr:from>
    <xdr:ext cx="599010" cy="259045"/>
    <xdr:sp macro="" textlink="">
      <xdr:nvSpPr>
        <xdr:cNvPr id="233" name="扶助費平均値テキスト"/>
        <xdr:cNvSpPr txBox="1"/>
      </xdr:nvSpPr>
      <xdr:spPr>
        <a:xfrm>
          <a:off x="4686300" y="163167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50585</xdr:rowOff>
    </xdr:from>
    <xdr:to>
      <xdr:col>24</xdr:col>
      <xdr:colOff>114300</xdr:colOff>
      <xdr:row>95</xdr:row>
      <xdr:rowOff>152185</xdr:rowOff>
    </xdr:to>
    <xdr:sp macro="" textlink="">
      <xdr:nvSpPr>
        <xdr:cNvPr id="234" name="フローチャート: 判断 233"/>
        <xdr:cNvSpPr/>
      </xdr:nvSpPr>
      <xdr:spPr>
        <a:xfrm>
          <a:off x="45847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69431</xdr:rowOff>
    </xdr:from>
    <xdr:to>
      <xdr:col>19</xdr:col>
      <xdr:colOff>177800</xdr:colOff>
      <xdr:row>95</xdr:row>
      <xdr:rowOff>152488</xdr:rowOff>
    </xdr:to>
    <xdr:cxnSp macro="">
      <xdr:nvCxnSpPr>
        <xdr:cNvPr id="235" name="直線コネクタ 234"/>
        <xdr:cNvCxnSpPr/>
      </xdr:nvCxnSpPr>
      <xdr:spPr>
        <a:xfrm flipV="1">
          <a:off x="2908300" y="16357181"/>
          <a:ext cx="889000" cy="8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76200</xdr:rowOff>
    </xdr:from>
    <xdr:to>
      <xdr:col>20</xdr:col>
      <xdr:colOff>38100</xdr:colOff>
      <xdr:row>96</xdr:row>
      <xdr:rowOff>6350</xdr:rowOff>
    </xdr:to>
    <xdr:sp macro="" textlink="">
      <xdr:nvSpPr>
        <xdr:cNvPr id="236" name="フローチャート: 判断 235"/>
        <xdr:cNvSpPr/>
      </xdr:nvSpPr>
      <xdr:spPr>
        <a:xfrm>
          <a:off x="3746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168927</xdr:rowOff>
    </xdr:from>
    <xdr:ext cx="599010" cy="259045"/>
    <xdr:sp macro="" textlink="">
      <xdr:nvSpPr>
        <xdr:cNvPr id="237" name="テキスト ボックス 236"/>
        <xdr:cNvSpPr txBox="1"/>
      </xdr:nvSpPr>
      <xdr:spPr>
        <a:xfrm>
          <a:off x="3497795" y="1645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152488</xdr:rowOff>
    </xdr:from>
    <xdr:to>
      <xdr:col>15</xdr:col>
      <xdr:colOff>50800</xdr:colOff>
      <xdr:row>95</xdr:row>
      <xdr:rowOff>152654</xdr:rowOff>
    </xdr:to>
    <xdr:cxnSp macro="">
      <xdr:nvCxnSpPr>
        <xdr:cNvPr id="238" name="直線コネクタ 237"/>
        <xdr:cNvCxnSpPr/>
      </xdr:nvCxnSpPr>
      <xdr:spPr>
        <a:xfrm flipV="1">
          <a:off x="2019300" y="16440238"/>
          <a:ext cx="889000" cy="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158065</xdr:rowOff>
    </xdr:from>
    <xdr:to>
      <xdr:col>15</xdr:col>
      <xdr:colOff>101600</xdr:colOff>
      <xdr:row>97</xdr:row>
      <xdr:rowOff>88215</xdr:rowOff>
    </xdr:to>
    <xdr:sp macro="" textlink="">
      <xdr:nvSpPr>
        <xdr:cNvPr id="239" name="フローチャート: 判断 238"/>
        <xdr:cNvSpPr/>
      </xdr:nvSpPr>
      <xdr:spPr>
        <a:xfrm>
          <a:off x="2857500" y="1661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79342</xdr:rowOff>
    </xdr:from>
    <xdr:ext cx="534377" cy="259045"/>
    <xdr:sp macro="" textlink="">
      <xdr:nvSpPr>
        <xdr:cNvPr id="240" name="テキスト ボックス 239"/>
        <xdr:cNvSpPr txBox="1"/>
      </xdr:nvSpPr>
      <xdr:spPr>
        <a:xfrm>
          <a:off x="2641111" y="1670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152654</xdr:rowOff>
    </xdr:from>
    <xdr:to>
      <xdr:col>10</xdr:col>
      <xdr:colOff>114300</xdr:colOff>
      <xdr:row>96</xdr:row>
      <xdr:rowOff>68377</xdr:rowOff>
    </xdr:to>
    <xdr:cxnSp macro="">
      <xdr:nvCxnSpPr>
        <xdr:cNvPr id="241" name="直線コネクタ 240"/>
        <xdr:cNvCxnSpPr/>
      </xdr:nvCxnSpPr>
      <xdr:spPr>
        <a:xfrm flipV="1">
          <a:off x="1130300" y="16440404"/>
          <a:ext cx="889000" cy="8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30150</xdr:rowOff>
    </xdr:from>
    <xdr:to>
      <xdr:col>10</xdr:col>
      <xdr:colOff>165100</xdr:colOff>
      <xdr:row>97</xdr:row>
      <xdr:rowOff>131750</xdr:rowOff>
    </xdr:to>
    <xdr:sp macro="" textlink="">
      <xdr:nvSpPr>
        <xdr:cNvPr id="242" name="フローチャート: 判断 241"/>
        <xdr:cNvSpPr/>
      </xdr:nvSpPr>
      <xdr:spPr>
        <a:xfrm>
          <a:off x="1968500" y="1666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122877</xdr:rowOff>
    </xdr:from>
    <xdr:ext cx="534377" cy="259045"/>
    <xdr:sp macro="" textlink="">
      <xdr:nvSpPr>
        <xdr:cNvPr id="243" name="テキスト ボックス 242"/>
        <xdr:cNvSpPr txBox="1"/>
      </xdr:nvSpPr>
      <xdr:spPr>
        <a:xfrm>
          <a:off x="1752111" y="1675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94768</xdr:rowOff>
    </xdr:from>
    <xdr:to>
      <xdr:col>6</xdr:col>
      <xdr:colOff>38100</xdr:colOff>
      <xdr:row>98</xdr:row>
      <xdr:rowOff>24918</xdr:rowOff>
    </xdr:to>
    <xdr:sp macro="" textlink="">
      <xdr:nvSpPr>
        <xdr:cNvPr id="244" name="フローチャート: 判断 243"/>
        <xdr:cNvSpPr/>
      </xdr:nvSpPr>
      <xdr:spPr>
        <a:xfrm>
          <a:off x="1079500" y="16725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16045</xdr:rowOff>
    </xdr:from>
    <xdr:ext cx="534377" cy="259045"/>
    <xdr:sp macro="" textlink="">
      <xdr:nvSpPr>
        <xdr:cNvPr id="245" name="テキスト ボックス 244"/>
        <xdr:cNvSpPr txBox="1"/>
      </xdr:nvSpPr>
      <xdr:spPr>
        <a:xfrm>
          <a:off x="863111" y="1681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146838</xdr:rowOff>
    </xdr:from>
    <xdr:to>
      <xdr:col>24</xdr:col>
      <xdr:colOff>114300</xdr:colOff>
      <xdr:row>95</xdr:row>
      <xdr:rowOff>76988</xdr:rowOff>
    </xdr:to>
    <xdr:sp macro="" textlink="">
      <xdr:nvSpPr>
        <xdr:cNvPr id="251" name="楕円 250"/>
        <xdr:cNvSpPr/>
      </xdr:nvSpPr>
      <xdr:spPr>
        <a:xfrm>
          <a:off x="4584700" y="1626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169715</xdr:rowOff>
    </xdr:from>
    <xdr:ext cx="599010" cy="259045"/>
    <xdr:sp macro="" textlink="">
      <xdr:nvSpPr>
        <xdr:cNvPr id="252" name="扶助費該当値テキスト"/>
        <xdr:cNvSpPr txBox="1"/>
      </xdr:nvSpPr>
      <xdr:spPr>
        <a:xfrm>
          <a:off x="4686300" y="16114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18631</xdr:rowOff>
    </xdr:from>
    <xdr:to>
      <xdr:col>20</xdr:col>
      <xdr:colOff>38100</xdr:colOff>
      <xdr:row>95</xdr:row>
      <xdr:rowOff>120231</xdr:rowOff>
    </xdr:to>
    <xdr:sp macro="" textlink="">
      <xdr:nvSpPr>
        <xdr:cNvPr id="253" name="楕円 252"/>
        <xdr:cNvSpPr/>
      </xdr:nvSpPr>
      <xdr:spPr>
        <a:xfrm>
          <a:off x="3746500" y="1630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136758</xdr:rowOff>
    </xdr:from>
    <xdr:ext cx="599010" cy="259045"/>
    <xdr:sp macro="" textlink="">
      <xdr:nvSpPr>
        <xdr:cNvPr id="254" name="テキスト ボックス 253"/>
        <xdr:cNvSpPr txBox="1"/>
      </xdr:nvSpPr>
      <xdr:spPr>
        <a:xfrm>
          <a:off x="3497795" y="1608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101688</xdr:rowOff>
    </xdr:from>
    <xdr:to>
      <xdr:col>15</xdr:col>
      <xdr:colOff>101600</xdr:colOff>
      <xdr:row>96</xdr:row>
      <xdr:rowOff>31838</xdr:rowOff>
    </xdr:to>
    <xdr:sp macro="" textlink="">
      <xdr:nvSpPr>
        <xdr:cNvPr id="255" name="楕円 254"/>
        <xdr:cNvSpPr/>
      </xdr:nvSpPr>
      <xdr:spPr>
        <a:xfrm>
          <a:off x="2857500" y="1638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48365</xdr:rowOff>
    </xdr:from>
    <xdr:ext cx="599010" cy="259045"/>
    <xdr:sp macro="" textlink="">
      <xdr:nvSpPr>
        <xdr:cNvPr id="256" name="テキスト ボックス 255"/>
        <xdr:cNvSpPr txBox="1"/>
      </xdr:nvSpPr>
      <xdr:spPr>
        <a:xfrm>
          <a:off x="2608795" y="16164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101854</xdr:rowOff>
    </xdr:from>
    <xdr:to>
      <xdr:col>10</xdr:col>
      <xdr:colOff>165100</xdr:colOff>
      <xdr:row>96</xdr:row>
      <xdr:rowOff>32004</xdr:rowOff>
    </xdr:to>
    <xdr:sp macro="" textlink="">
      <xdr:nvSpPr>
        <xdr:cNvPr id="257" name="楕円 256"/>
        <xdr:cNvSpPr/>
      </xdr:nvSpPr>
      <xdr:spPr>
        <a:xfrm>
          <a:off x="1968500" y="1638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48531</xdr:rowOff>
    </xdr:from>
    <xdr:ext cx="599010" cy="259045"/>
    <xdr:sp macro="" textlink="">
      <xdr:nvSpPr>
        <xdr:cNvPr id="258" name="テキスト ボックス 257"/>
        <xdr:cNvSpPr txBox="1"/>
      </xdr:nvSpPr>
      <xdr:spPr>
        <a:xfrm>
          <a:off x="1719795" y="16164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17577</xdr:rowOff>
    </xdr:from>
    <xdr:to>
      <xdr:col>6</xdr:col>
      <xdr:colOff>38100</xdr:colOff>
      <xdr:row>96</xdr:row>
      <xdr:rowOff>119177</xdr:rowOff>
    </xdr:to>
    <xdr:sp macro="" textlink="">
      <xdr:nvSpPr>
        <xdr:cNvPr id="259" name="楕円 258"/>
        <xdr:cNvSpPr/>
      </xdr:nvSpPr>
      <xdr:spPr>
        <a:xfrm>
          <a:off x="1079500" y="1647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135704</xdr:rowOff>
    </xdr:from>
    <xdr:ext cx="534377" cy="259045"/>
    <xdr:sp macro="" textlink="">
      <xdr:nvSpPr>
        <xdr:cNvPr id="260" name="テキスト ボックス 259"/>
        <xdr:cNvSpPr txBox="1"/>
      </xdr:nvSpPr>
      <xdr:spPr>
        <a:xfrm>
          <a:off x="863111" y="1625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31343</xdr:rowOff>
    </xdr:from>
    <xdr:to>
      <xdr:col>54</xdr:col>
      <xdr:colOff>189865</xdr:colOff>
      <xdr:row>39</xdr:row>
      <xdr:rowOff>99401</xdr:rowOff>
    </xdr:to>
    <xdr:cxnSp macro="">
      <xdr:nvCxnSpPr>
        <xdr:cNvPr id="287" name="直線コネクタ 286"/>
        <xdr:cNvCxnSpPr/>
      </xdr:nvCxnSpPr>
      <xdr:spPr>
        <a:xfrm flipV="1">
          <a:off x="10475595" y="5346293"/>
          <a:ext cx="1270" cy="1439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103228</xdr:rowOff>
    </xdr:from>
    <xdr:ext cx="469744" cy="259045"/>
    <xdr:sp macro="" textlink="">
      <xdr:nvSpPr>
        <xdr:cNvPr id="288" name="補助費等最小値テキスト"/>
        <xdr:cNvSpPr txBox="1"/>
      </xdr:nvSpPr>
      <xdr:spPr>
        <a:xfrm>
          <a:off x="10528300" y="678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99401</xdr:rowOff>
    </xdr:from>
    <xdr:to>
      <xdr:col>55</xdr:col>
      <xdr:colOff>88900</xdr:colOff>
      <xdr:row>39</xdr:row>
      <xdr:rowOff>99401</xdr:rowOff>
    </xdr:to>
    <xdr:cxnSp macro="">
      <xdr:nvCxnSpPr>
        <xdr:cNvPr id="289" name="直線コネクタ 288"/>
        <xdr:cNvCxnSpPr/>
      </xdr:nvCxnSpPr>
      <xdr:spPr>
        <a:xfrm>
          <a:off x="10388600" y="678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149470</xdr:rowOff>
    </xdr:from>
    <xdr:ext cx="534377" cy="259045"/>
    <xdr:sp macro="" textlink="">
      <xdr:nvSpPr>
        <xdr:cNvPr id="290" name="補助費等最大値テキスト"/>
        <xdr:cNvSpPr txBox="1"/>
      </xdr:nvSpPr>
      <xdr:spPr>
        <a:xfrm>
          <a:off x="10528300" y="51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31343</xdr:rowOff>
    </xdr:from>
    <xdr:to>
      <xdr:col>55</xdr:col>
      <xdr:colOff>88900</xdr:colOff>
      <xdr:row>31</xdr:row>
      <xdr:rowOff>31343</xdr:rowOff>
    </xdr:to>
    <xdr:cxnSp macro="">
      <xdr:nvCxnSpPr>
        <xdr:cNvPr id="291" name="直線コネクタ 290"/>
        <xdr:cNvCxnSpPr/>
      </xdr:nvCxnSpPr>
      <xdr:spPr>
        <a:xfrm>
          <a:off x="10388600" y="534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107239</xdr:rowOff>
    </xdr:from>
    <xdr:to>
      <xdr:col>55</xdr:col>
      <xdr:colOff>0</xdr:colOff>
      <xdr:row>32</xdr:row>
      <xdr:rowOff>152828</xdr:rowOff>
    </xdr:to>
    <xdr:cxnSp macro="">
      <xdr:nvCxnSpPr>
        <xdr:cNvPr id="292" name="直線コネクタ 291"/>
        <xdr:cNvCxnSpPr/>
      </xdr:nvCxnSpPr>
      <xdr:spPr>
        <a:xfrm flipV="1">
          <a:off x="9639300" y="5593639"/>
          <a:ext cx="838200" cy="4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123889</xdr:rowOff>
    </xdr:from>
    <xdr:ext cx="534377" cy="259045"/>
    <xdr:sp macro="" textlink="">
      <xdr:nvSpPr>
        <xdr:cNvPr id="293" name="補助費等平均値テキスト"/>
        <xdr:cNvSpPr txBox="1"/>
      </xdr:nvSpPr>
      <xdr:spPr>
        <a:xfrm>
          <a:off x="10528300" y="6124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145462</xdr:rowOff>
    </xdr:from>
    <xdr:to>
      <xdr:col>55</xdr:col>
      <xdr:colOff>50800</xdr:colOff>
      <xdr:row>36</xdr:row>
      <xdr:rowOff>75612</xdr:rowOff>
    </xdr:to>
    <xdr:sp macro="" textlink="">
      <xdr:nvSpPr>
        <xdr:cNvPr id="294" name="フローチャート: 判断 293"/>
        <xdr:cNvSpPr/>
      </xdr:nvSpPr>
      <xdr:spPr>
        <a:xfrm>
          <a:off x="10426700" y="614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79415</xdr:rowOff>
    </xdr:from>
    <xdr:to>
      <xdr:col>50</xdr:col>
      <xdr:colOff>114300</xdr:colOff>
      <xdr:row>32</xdr:row>
      <xdr:rowOff>152828</xdr:rowOff>
    </xdr:to>
    <xdr:cxnSp macro="">
      <xdr:nvCxnSpPr>
        <xdr:cNvPr id="295" name="直線コネクタ 294"/>
        <xdr:cNvCxnSpPr/>
      </xdr:nvCxnSpPr>
      <xdr:spPr>
        <a:xfrm>
          <a:off x="8750300" y="5565815"/>
          <a:ext cx="889000" cy="7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120610</xdr:rowOff>
    </xdr:from>
    <xdr:to>
      <xdr:col>50</xdr:col>
      <xdr:colOff>165100</xdr:colOff>
      <xdr:row>36</xdr:row>
      <xdr:rowOff>50760</xdr:rowOff>
    </xdr:to>
    <xdr:sp macro="" textlink="">
      <xdr:nvSpPr>
        <xdr:cNvPr id="296" name="フローチャート: 判断 295"/>
        <xdr:cNvSpPr/>
      </xdr:nvSpPr>
      <xdr:spPr>
        <a:xfrm>
          <a:off x="9588500" y="61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41887</xdr:rowOff>
    </xdr:from>
    <xdr:ext cx="534377" cy="259045"/>
    <xdr:sp macro="" textlink="">
      <xdr:nvSpPr>
        <xdr:cNvPr id="297" name="テキスト ボックス 296"/>
        <xdr:cNvSpPr txBox="1"/>
      </xdr:nvSpPr>
      <xdr:spPr>
        <a:xfrm>
          <a:off x="9372111" y="621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79415</xdr:rowOff>
    </xdr:from>
    <xdr:to>
      <xdr:col>45</xdr:col>
      <xdr:colOff>177800</xdr:colOff>
      <xdr:row>33</xdr:row>
      <xdr:rowOff>17921</xdr:rowOff>
    </xdr:to>
    <xdr:cxnSp macro="">
      <xdr:nvCxnSpPr>
        <xdr:cNvPr id="298" name="直線コネクタ 297"/>
        <xdr:cNvCxnSpPr/>
      </xdr:nvCxnSpPr>
      <xdr:spPr>
        <a:xfrm flipV="1">
          <a:off x="7861300" y="5565815"/>
          <a:ext cx="889000" cy="10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52585</xdr:rowOff>
    </xdr:from>
    <xdr:to>
      <xdr:col>46</xdr:col>
      <xdr:colOff>38100</xdr:colOff>
      <xdr:row>35</xdr:row>
      <xdr:rowOff>154185</xdr:rowOff>
    </xdr:to>
    <xdr:sp macro="" textlink="">
      <xdr:nvSpPr>
        <xdr:cNvPr id="299" name="フローチャート: 判断 298"/>
        <xdr:cNvSpPr/>
      </xdr:nvSpPr>
      <xdr:spPr>
        <a:xfrm>
          <a:off x="8699500" y="605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145312</xdr:rowOff>
    </xdr:from>
    <xdr:ext cx="534377" cy="259045"/>
    <xdr:sp macro="" textlink="">
      <xdr:nvSpPr>
        <xdr:cNvPr id="300" name="テキスト ボックス 299"/>
        <xdr:cNvSpPr txBox="1"/>
      </xdr:nvSpPr>
      <xdr:spPr>
        <a:xfrm>
          <a:off x="8483111" y="614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17921</xdr:rowOff>
    </xdr:from>
    <xdr:to>
      <xdr:col>41</xdr:col>
      <xdr:colOff>50800</xdr:colOff>
      <xdr:row>33</xdr:row>
      <xdr:rowOff>19718</xdr:rowOff>
    </xdr:to>
    <xdr:cxnSp macro="">
      <xdr:nvCxnSpPr>
        <xdr:cNvPr id="301" name="直線コネクタ 300"/>
        <xdr:cNvCxnSpPr/>
      </xdr:nvCxnSpPr>
      <xdr:spPr>
        <a:xfrm flipV="1">
          <a:off x="6972300" y="5675771"/>
          <a:ext cx="889000" cy="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135959</xdr:rowOff>
    </xdr:from>
    <xdr:to>
      <xdr:col>41</xdr:col>
      <xdr:colOff>101600</xdr:colOff>
      <xdr:row>36</xdr:row>
      <xdr:rowOff>66109</xdr:rowOff>
    </xdr:to>
    <xdr:sp macro="" textlink="">
      <xdr:nvSpPr>
        <xdr:cNvPr id="302" name="フローチャート: 判断 301"/>
        <xdr:cNvSpPr/>
      </xdr:nvSpPr>
      <xdr:spPr>
        <a:xfrm>
          <a:off x="7810500" y="6136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57236</xdr:rowOff>
    </xdr:from>
    <xdr:ext cx="534377" cy="259045"/>
    <xdr:sp macro="" textlink="">
      <xdr:nvSpPr>
        <xdr:cNvPr id="303" name="テキスト ボックス 302"/>
        <xdr:cNvSpPr txBox="1"/>
      </xdr:nvSpPr>
      <xdr:spPr>
        <a:xfrm>
          <a:off x="7594111" y="6229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64179</xdr:rowOff>
    </xdr:from>
    <xdr:to>
      <xdr:col>36</xdr:col>
      <xdr:colOff>165100</xdr:colOff>
      <xdr:row>35</xdr:row>
      <xdr:rowOff>165779</xdr:rowOff>
    </xdr:to>
    <xdr:sp macro="" textlink="">
      <xdr:nvSpPr>
        <xdr:cNvPr id="304" name="フローチャート: 判断 303"/>
        <xdr:cNvSpPr/>
      </xdr:nvSpPr>
      <xdr:spPr>
        <a:xfrm>
          <a:off x="6921500" y="606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156906</xdr:rowOff>
    </xdr:from>
    <xdr:ext cx="534377" cy="259045"/>
    <xdr:sp macro="" textlink="">
      <xdr:nvSpPr>
        <xdr:cNvPr id="305" name="テキスト ボックス 304"/>
        <xdr:cNvSpPr txBox="1"/>
      </xdr:nvSpPr>
      <xdr:spPr>
        <a:xfrm>
          <a:off x="6705111" y="615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56439</xdr:rowOff>
    </xdr:from>
    <xdr:to>
      <xdr:col>55</xdr:col>
      <xdr:colOff>50800</xdr:colOff>
      <xdr:row>32</xdr:row>
      <xdr:rowOff>158039</xdr:rowOff>
    </xdr:to>
    <xdr:sp macro="" textlink="">
      <xdr:nvSpPr>
        <xdr:cNvPr id="311" name="楕円 310"/>
        <xdr:cNvSpPr/>
      </xdr:nvSpPr>
      <xdr:spPr>
        <a:xfrm>
          <a:off x="10426700" y="55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79316</xdr:rowOff>
    </xdr:from>
    <xdr:ext cx="534377" cy="259045"/>
    <xdr:sp macro="" textlink="">
      <xdr:nvSpPr>
        <xdr:cNvPr id="312" name="補助費等該当値テキスト"/>
        <xdr:cNvSpPr txBox="1"/>
      </xdr:nvSpPr>
      <xdr:spPr>
        <a:xfrm>
          <a:off x="10528300" y="539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102028</xdr:rowOff>
    </xdr:from>
    <xdr:to>
      <xdr:col>50</xdr:col>
      <xdr:colOff>165100</xdr:colOff>
      <xdr:row>33</xdr:row>
      <xdr:rowOff>32178</xdr:rowOff>
    </xdr:to>
    <xdr:sp macro="" textlink="">
      <xdr:nvSpPr>
        <xdr:cNvPr id="313" name="楕円 312"/>
        <xdr:cNvSpPr/>
      </xdr:nvSpPr>
      <xdr:spPr>
        <a:xfrm>
          <a:off x="9588500" y="558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48705</xdr:rowOff>
    </xdr:from>
    <xdr:ext cx="534377" cy="259045"/>
    <xdr:sp macro="" textlink="">
      <xdr:nvSpPr>
        <xdr:cNvPr id="314" name="テキスト ボックス 313"/>
        <xdr:cNvSpPr txBox="1"/>
      </xdr:nvSpPr>
      <xdr:spPr>
        <a:xfrm>
          <a:off x="9372111" y="536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28615</xdr:rowOff>
    </xdr:from>
    <xdr:to>
      <xdr:col>46</xdr:col>
      <xdr:colOff>38100</xdr:colOff>
      <xdr:row>32</xdr:row>
      <xdr:rowOff>130215</xdr:rowOff>
    </xdr:to>
    <xdr:sp macro="" textlink="">
      <xdr:nvSpPr>
        <xdr:cNvPr id="315" name="楕円 314"/>
        <xdr:cNvSpPr/>
      </xdr:nvSpPr>
      <xdr:spPr>
        <a:xfrm>
          <a:off x="8699500" y="551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30</xdr:row>
      <xdr:rowOff>146742</xdr:rowOff>
    </xdr:from>
    <xdr:ext cx="534377" cy="259045"/>
    <xdr:sp macro="" textlink="">
      <xdr:nvSpPr>
        <xdr:cNvPr id="316" name="テキスト ボックス 315"/>
        <xdr:cNvSpPr txBox="1"/>
      </xdr:nvSpPr>
      <xdr:spPr>
        <a:xfrm>
          <a:off x="8483111" y="529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138571</xdr:rowOff>
    </xdr:from>
    <xdr:to>
      <xdr:col>41</xdr:col>
      <xdr:colOff>101600</xdr:colOff>
      <xdr:row>33</xdr:row>
      <xdr:rowOff>68721</xdr:rowOff>
    </xdr:to>
    <xdr:sp macro="" textlink="">
      <xdr:nvSpPr>
        <xdr:cNvPr id="317" name="楕円 316"/>
        <xdr:cNvSpPr/>
      </xdr:nvSpPr>
      <xdr:spPr>
        <a:xfrm>
          <a:off x="7810500" y="562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85248</xdr:rowOff>
    </xdr:from>
    <xdr:ext cx="534377" cy="259045"/>
    <xdr:sp macro="" textlink="">
      <xdr:nvSpPr>
        <xdr:cNvPr id="318" name="テキスト ボックス 317"/>
        <xdr:cNvSpPr txBox="1"/>
      </xdr:nvSpPr>
      <xdr:spPr>
        <a:xfrm>
          <a:off x="7594111" y="540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140368</xdr:rowOff>
    </xdr:from>
    <xdr:to>
      <xdr:col>36</xdr:col>
      <xdr:colOff>165100</xdr:colOff>
      <xdr:row>33</xdr:row>
      <xdr:rowOff>70518</xdr:rowOff>
    </xdr:to>
    <xdr:sp macro="" textlink="">
      <xdr:nvSpPr>
        <xdr:cNvPr id="319" name="楕円 318"/>
        <xdr:cNvSpPr/>
      </xdr:nvSpPr>
      <xdr:spPr>
        <a:xfrm>
          <a:off x="6921500" y="562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87045</xdr:rowOff>
    </xdr:from>
    <xdr:ext cx="534377" cy="259045"/>
    <xdr:sp macro="" textlink="">
      <xdr:nvSpPr>
        <xdr:cNvPr id="320" name="テキスト ボックス 319"/>
        <xdr:cNvSpPr txBox="1"/>
      </xdr:nvSpPr>
      <xdr:spPr>
        <a:xfrm>
          <a:off x="6705111" y="540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3" name="テキスト ボックス 332"/>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107772</xdr:rowOff>
    </xdr:from>
    <xdr:to>
      <xdr:col>54</xdr:col>
      <xdr:colOff>189865</xdr:colOff>
      <xdr:row>58</xdr:row>
      <xdr:rowOff>170904</xdr:rowOff>
    </xdr:to>
    <xdr:cxnSp macro="">
      <xdr:nvCxnSpPr>
        <xdr:cNvPr id="345" name="直線コネクタ 344"/>
        <xdr:cNvCxnSpPr/>
      </xdr:nvCxnSpPr>
      <xdr:spPr>
        <a:xfrm flipV="1">
          <a:off x="10475595" y="8680272"/>
          <a:ext cx="1270" cy="143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3281</xdr:rowOff>
    </xdr:from>
    <xdr:ext cx="534377" cy="259045"/>
    <xdr:sp macro="" textlink="">
      <xdr:nvSpPr>
        <xdr:cNvPr id="346" name="普通建設事業費最小値テキスト"/>
        <xdr:cNvSpPr txBox="1"/>
      </xdr:nvSpPr>
      <xdr:spPr>
        <a:xfrm>
          <a:off x="10528300" y="1011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170904</xdr:rowOff>
    </xdr:from>
    <xdr:to>
      <xdr:col>55</xdr:col>
      <xdr:colOff>88900</xdr:colOff>
      <xdr:row>58</xdr:row>
      <xdr:rowOff>170904</xdr:rowOff>
    </xdr:to>
    <xdr:cxnSp macro="">
      <xdr:nvCxnSpPr>
        <xdr:cNvPr id="347" name="直線コネクタ 346"/>
        <xdr:cNvCxnSpPr/>
      </xdr:nvCxnSpPr>
      <xdr:spPr>
        <a:xfrm>
          <a:off x="10388600" y="101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54449</xdr:rowOff>
    </xdr:from>
    <xdr:ext cx="534377" cy="259045"/>
    <xdr:sp macro="" textlink="">
      <xdr:nvSpPr>
        <xdr:cNvPr id="348" name="普通建設事業費最大値テキスト"/>
        <xdr:cNvSpPr txBox="1"/>
      </xdr:nvSpPr>
      <xdr:spPr>
        <a:xfrm>
          <a:off x="10528300" y="845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107772</xdr:rowOff>
    </xdr:from>
    <xdr:to>
      <xdr:col>55</xdr:col>
      <xdr:colOff>88900</xdr:colOff>
      <xdr:row>50</xdr:row>
      <xdr:rowOff>107772</xdr:rowOff>
    </xdr:to>
    <xdr:cxnSp macro="">
      <xdr:nvCxnSpPr>
        <xdr:cNvPr id="349" name="直線コネクタ 348"/>
        <xdr:cNvCxnSpPr/>
      </xdr:nvCxnSpPr>
      <xdr:spPr>
        <a:xfrm>
          <a:off x="10388600" y="868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90780</xdr:rowOff>
    </xdr:from>
    <xdr:to>
      <xdr:col>55</xdr:col>
      <xdr:colOff>0</xdr:colOff>
      <xdr:row>54</xdr:row>
      <xdr:rowOff>11284</xdr:rowOff>
    </xdr:to>
    <xdr:cxnSp macro="">
      <xdr:nvCxnSpPr>
        <xdr:cNvPr id="350" name="直線コネクタ 349"/>
        <xdr:cNvCxnSpPr/>
      </xdr:nvCxnSpPr>
      <xdr:spPr>
        <a:xfrm>
          <a:off x="9639300" y="8834730"/>
          <a:ext cx="838200" cy="43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122800</xdr:rowOff>
    </xdr:from>
    <xdr:ext cx="534377" cy="259045"/>
    <xdr:sp macro="" textlink="">
      <xdr:nvSpPr>
        <xdr:cNvPr id="351" name="普通建設事業費平均値テキスト"/>
        <xdr:cNvSpPr txBox="1"/>
      </xdr:nvSpPr>
      <xdr:spPr>
        <a:xfrm>
          <a:off x="10528300" y="9552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144373</xdr:rowOff>
    </xdr:from>
    <xdr:to>
      <xdr:col>55</xdr:col>
      <xdr:colOff>50800</xdr:colOff>
      <xdr:row>56</xdr:row>
      <xdr:rowOff>74523</xdr:rowOff>
    </xdr:to>
    <xdr:sp macro="" textlink="">
      <xdr:nvSpPr>
        <xdr:cNvPr id="352" name="フローチャート: 判断 351"/>
        <xdr:cNvSpPr/>
      </xdr:nvSpPr>
      <xdr:spPr>
        <a:xfrm>
          <a:off x="104267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90780</xdr:rowOff>
    </xdr:from>
    <xdr:to>
      <xdr:col>50</xdr:col>
      <xdr:colOff>114300</xdr:colOff>
      <xdr:row>55</xdr:row>
      <xdr:rowOff>23514</xdr:rowOff>
    </xdr:to>
    <xdr:cxnSp macro="">
      <xdr:nvCxnSpPr>
        <xdr:cNvPr id="353" name="直線コネクタ 352"/>
        <xdr:cNvCxnSpPr/>
      </xdr:nvCxnSpPr>
      <xdr:spPr>
        <a:xfrm flipV="1">
          <a:off x="8750300" y="8834730"/>
          <a:ext cx="889000" cy="61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5175</xdr:rowOff>
    </xdr:from>
    <xdr:to>
      <xdr:col>50</xdr:col>
      <xdr:colOff>165100</xdr:colOff>
      <xdr:row>56</xdr:row>
      <xdr:rowOff>106775</xdr:rowOff>
    </xdr:to>
    <xdr:sp macro="" textlink="">
      <xdr:nvSpPr>
        <xdr:cNvPr id="354" name="フローチャート: 判断 353"/>
        <xdr:cNvSpPr/>
      </xdr:nvSpPr>
      <xdr:spPr>
        <a:xfrm>
          <a:off x="9588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97902</xdr:rowOff>
    </xdr:from>
    <xdr:ext cx="534377" cy="259045"/>
    <xdr:sp macro="" textlink="">
      <xdr:nvSpPr>
        <xdr:cNvPr id="355" name="テキスト ボックス 354"/>
        <xdr:cNvSpPr txBox="1"/>
      </xdr:nvSpPr>
      <xdr:spPr>
        <a:xfrm>
          <a:off x="9372111" y="96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23514</xdr:rowOff>
    </xdr:from>
    <xdr:to>
      <xdr:col>45</xdr:col>
      <xdr:colOff>177800</xdr:colOff>
      <xdr:row>56</xdr:row>
      <xdr:rowOff>86893</xdr:rowOff>
    </xdr:to>
    <xdr:cxnSp macro="">
      <xdr:nvCxnSpPr>
        <xdr:cNvPr id="356" name="直線コネクタ 355"/>
        <xdr:cNvCxnSpPr/>
      </xdr:nvCxnSpPr>
      <xdr:spPr>
        <a:xfrm flipV="1">
          <a:off x="7861300" y="9453264"/>
          <a:ext cx="889000" cy="23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59296</xdr:rowOff>
    </xdr:from>
    <xdr:to>
      <xdr:col>46</xdr:col>
      <xdr:colOff>38100</xdr:colOff>
      <xdr:row>56</xdr:row>
      <xdr:rowOff>160896</xdr:rowOff>
    </xdr:to>
    <xdr:sp macro="" textlink="">
      <xdr:nvSpPr>
        <xdr:cNvPr id="357" name="フローチャート: 判断 356"/>
        <xdr:cNvSpPr/>
      </xdr:nvSpPr>
      <xdr:spPr>
        <a:xfrm>
          <a:off x="8699500" y="96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152023</xdr:rowOff>
    </xdr:from>
    <xdr:ext cx="534377" cy="259045"/>
    <xdr:sp macro="" textlink="">
      <xdr:nvSpPr>
        <xdr:cNvPr id="358" name="テキスト ボックス 357"/>
        <xdr:cNvSpPr txBox="1"/>
      </xdr:nvSpPr>
      <xdr:spPr>
        <a:xfrm>
          <a:off x="8483111" y="97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32791</xdr:rowOff>
    </xdr:from>
    <xdr:to>
      <xdr:col>41</xdr:col>
      <xdr:colOff>50800</xdr:colOff>
      <xdr:row>56</xdr:row>
      <xdr:rowOff>86893</xdr:rowOff>
    </xdr:to>
    <xdr:cxnSp macro="">
      <xdr:nvCxnSpPr>
        <xdr:cNvPr id="359" name="直線コネクタ 358"/>
        <xdr:cNvCxnSpPr/>
      </xdr:nvCxnSpPr>
      <xdr:spPr>
        <a:xfrm>
          <a:off x="6972300" y="9633991"/>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91529</xdr:rowOff>
    </xdr:from>
    <xdr:to>
      <xdr:col>41</xdr:col>
      <xdr:colOff>101600</xdr:colOff>
      <xdr:row>57</xdr:row>
      <xdr:rowOff>21679</xdr:rowOff>
    </xdr:to>
    <xdr:sp macro="" textlink="">
      <xdr:nvSpPr>
        <xdr:cNvPr id="360" name="フローチャート: 判断 359"/>
        <xdr:cNvSpPr/>
      </xdr:nvSpPr>
      <xdr:spPr>
        <a:xfrm>
          <a:off x="7810500" y="969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12806</xdr:rowOff>
    </xdr:from>
    <xdr:ext cx="534377" cy="259045"/>
    <xdr:sp macro="" textlink="">
      <xdr:nvSpPr>
        <xdr:cNvPr id="361" name="テキスト ボックス 360"/>
        <xdr:cNvSpPr txBox="1"/>
      </xdr:nvSpPr>
      <xdr:spPr>
        <a:xfrm>
          <a:off x="7594111" y="978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103474</xdr:rowOff>
    </xdr:from>
    <xdr:to>
      <xdr:col>36</xdr:col>
      <xdr:colOff>165100</xdr:colOff>
      <xdr:row>57</xdr:row>
      <xdr:rowOff>33624</xdr:rowOff>
    </xdr:to>
    <xdr:sp macro="" textlink="">
      <xdr:nvSpPr>
        <xdr:cNvPr id="362" name="フローチャート: 判断 361"/>
        <xdr:cNvSpPr/>
      </xdr:nvSpPr>
      <xdr:spPr>
        <a:xfrm>
          <a:off x="6921500" y="97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24751</xdr:rowOff>
    </xdr:from>
    <xdr:ext cx="534377" cy="259045"/>
    <xdr:sp macro="" textlink="">
      <xdr:nvSpPr>
        <xdr:cNvPr id="363" name="テキスト ボックス 362"/>
        <xdr:cNvSpPr txBox="1"/>
      </xdr:nvSpPr>
      <xdr:spPr>
        <a:xfrm>
          <a:off x="6705111" y="979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131934</xdr:rowOff>
    </xdr:from>
    <xdr:to>
      <xdr:col>55</xdr:col>
      <xdr:colOff>50800</xdr:colOff>
      <xdr:row>54</xdr:row>
      <xdr:rowOff>62084</xdr:rowOff>
    </xdr:to>
    <xdr:sp macro="" textlink="">
      <xdr:nvSpPr>
        <xdr:cNvPr id="369" name="楕円 368"/>
        <xdr:cNvSpPr/>
      </xdr:nvSpPr>
      <xdr:spPr>
        <a:xfrm>
          <a:off x="10426700" y="921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154811</xdr:rowOff>
    </xdr:from>
    <xdr:ext cx="534377" cy="259045"/>
    <xdr:sp macro="" textlink="">
      <xdr:nvSpPr>
        <xdr:cNvPr id="370" name="普通建設事業費該当値テキスト"/>
        <xdr:cNvSpPr txBox="1"/>
      </xdr:nvSpPr>
      <xdr:spPr>
        <a:xfrm>
          <a:off x="10528300" y="907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39980</xdr:rowOff>
    </xdr:from>
    <xdr:to>
      <xdr:col>50</xdr:col>
      <xdr:colOff>165100</xdr:colOff>
      <xdr:row>51</xdr:row>
      <xdr:rowOff>141580</xdr:rowOff>
    </xdr:to>
    <xdr:sp macro="" textlink="">
      <xdr:nvSpPr>
        <xdr:cNvPr id="371" name="楕円 370"/>
        <xdr:cNvSpPr/>
      </xdr:nvSpPr>
      <xdr:spPr>
        <a:xfrm>
          <a:off x="9588500" y="878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49</xdr:row>
      <xdr:rowOff>158107</xdr:rowOff>
    </xdr:from>
    <xdr:ext cx="534377" cy="259045"/>
    <xdr:sp macro="" textlink="">
      <xdr:nvSpPr>
        <xdr:cNvPr id="372" name="テキスト ボックス 371"/>
        <xdr:cNvSpPr txBox="1"/>
      </xdr:nvSpPr>
      <xdr:spPr>
        <a:xfrm>
          <a:off x="9372111" y="855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144164</xdr:rowOff>
    </xdr:from>
    <xdr:to>
      <xdr:col>46</xdr:col>
      <xdr:colOff>38100</xdr:colOff>
      <xdr:row>55</xdr:row>
      <xdr:rowOff>74314</xdr:rowOff>
    </xdr:to>
    <xdr:sp macro="" textlink="">
      <xdr:nvSpPr>
        <xdr:cNvPr id="373" name="楕円 372"/>
        <xdr:cNvSpPr/>
      </xdr:nvSpPr>
      <xdr:spPr>
        <a:xfrm>
          <a:off x="8699500" y="940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90841</xdr:rowOff>
    </xdr:from>
    <xdr:ext cx="534377" cy="259045"/>
    <xdr:sp macro="" textlink="">
      <xdr:nvSpPr>
        <xdr:cNvPr id="374" name="テキスト ボックス 373"/>
        <xdr:cNvSpPr txBox="1"/>
      </xdr:nvSpPr>
      <xdr:spPr>
        <a:xfrm>
          <a:off x="8483111" y="917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36093</xdr:rowOff>
    </xdr:from>
    <xdr:to>
      <xdr:col>41</xdr:col>
      <xdr:colOff>101600</xdr:colOff>
      <xdr:row>56</xdr:row>
      <xdr:rowOff>137693</xdr:rowOff>
    </xdr:to>
    <xdr:sp macro="" textlink="">
      <xdr:nvSpPr>
        <xdr:cNvPr id="375" name="楕円 374"/>
        <xdr:cNvSpPr/>
      </xdr:nvSpPr>
      <xdr:spPr>
        <a:xfrm>
          <a:off x="7810500" y="963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154220</xdr:rowOff>
    </xdr:from>
    <xdr:ext cx="534377" cy="259045"/>
    <xdr:sp macro="" textlink="">
      <xdr:nvSpPr>
        <xdr:cNvPr id="376" name="テキスト ボックス 375"/>
        <xdr:cNvSpPr txBox="1"/>
      </xdr:nvSpPr>
      <xdr:spPr>
        <a:xfrm>
          <a:off x="7594111" y="941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153441</xdr:rowOff>
    </xdr:from>
    <xdr:to>
      <xdr:col>36</xdr:col>
      <xdr:colOff>165100</xdr:colOff>
      <xdr:row>56</xdr:row>
      <xdr:rowOff>83591</xdr:rowOff>
    </xdr:to>
    <xdr:sp macro="" textlink="">
      <xdr:nvSpPr>
        <xdr:cNvPr id="377" name="楕円 376"/>
        <xdr:cNvSpPr/>
      </xdr:nvSpPr>
      <xdr:spPr>
        <a:xfrm>
          <a:off x="6921500" y="958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100118</xdr:rowOff>
    </xdr:from>
    <xdr:ext cx="534377" cy="259045"/>
    <xdr:sp macro="" textlink="">
      <xdr:nvSpPr>
        <xdr:cNvPr id="378" name="テキスト ボックス 377"/>
        <xdr:cNvSpPr txBox="1"/>
      </xdr:nvSpPr>
      <xdr:spPr>
        <a:xfrm>
          <a:off x="6705111" y="935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62525</xdr:rowOff>
    </xdr:from>
    <xdr:to>
      <xdr:col>54</xdr:col>
      <xdr:colOff>189865</xdr:colOff>
      <xdr:row>78</xdr:row>
      <xdr:rowOff>134007</xdr:rowOff>
    </xdr:to>
    <xdr:cxnSp macro="">
      <xdr:nvCxnSpPr>
        <xdr:cNvPr id="400" name="直線コネクタ 399"/>
        <xdr:cNvCxnSpPr/>
      </xdr:nvCxnSpPr>
      <xdr:spPr>
        <a:xfrm flipV="1">
          <a:off x="10475595" y="12578375"/>
          <a:ext cx="1270" cy="928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137834</xdr:rowOff>
    </xdr:from>
    <xdr:ext cx="378565" cy="259045"/>
    <xdr:sp macro="" textlink="">
      <xdr:nvSpPr>
        <xdr:cNvPr id="401" name="普通建設事業費 （ うち新規整備　）最小値テキスト"/>
        <xdr:cNvSpPr txBox="1"/>
      </xdr:nvSpPr>
      <xdr:spPr>
        <a:xfrm>
          <a:off x="10528300" y="13510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134007</xdr:rowOff>
    </xdr:from>
    <xdr:to>
      <xdr:col>55</xdr:col>
      <xdr:colOff>88900</xdr:colOff>
      <xdr:row>78</xdr:row>
      <xdr:rowOff>134007</xdr:rowOff>
    </xdr:to>
    <xdr:cxnSp macro="">
      <xdr:nvCxnSpPr>
        <xdr:cNvPr id="402" name="直線コネクタ 401"/>
        <xdr:cNvCxnSpPr/>
      </xdr:nvCxnSpPr>
      <xdr:spPr>
        <a:xfrm>
          <a:off x="10388600" y="13507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9202</xdr:rowOff>
    </xdr:from>
    <xdr:ext cx="534377" cy="259045"/>
    <xdr:sp macro="" textlink="">
      <xdr:nvSpPr>
        <xdr:cNvPr id="403" name="普通建設事業費 （ うち新規整備　）最大値テキスト"/>
        <xdr:cNvSpPr txBox="1"/>
      </xdr:nvSpPr>
      <xdr:spPr>
        <a:xfrm>
          <a:off x="10528300" y="1235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62525</xdr:rowOff>
    </xdr:from>
    <xdr:to>
      <xdr:col>55</xdr:col>
      <xdr:colOff>88900</xdr:colOff>
      <xdr:row>73</xdr:row>
      <xdr:rowOff>62525</xdr:rowOff>
    </xdr:to>
    <xdr:cxnSp macro="">
      <xdr:nvCxnSpPr>
        <xdr:cNvPr id="404" name="直線コネクタ 403"/>
        <xdr:cNvCxnSpPr/>
      </xdr:nvCxnSpPr>
      <xdr:spPr>
        <a:xfrm>
          <a:off x="10388600" y="12578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2266</xdr:rowOff>
    </xdr:from>
    <xdr:to>
      <xdr:col>55</xdr:col>
      <xdr:colOff>0</xdr:colOff>
      <xdr:row>75</xdr:row>
      <xdr:rowOff>9650</xdr:rowOff>
    </xdr:to>
    <xdr:cxnSp macro="">
      <xdr:nvCxnSpPr>
        <xdr:cNvPr id="405" name="直線コネクタ 404"/>
        <xdr:cNvCxnSpPr/>
      </xdr:nvCxnSpPr>
      <xdr:spPr>
        <a:xfrm>
          <a:off x="9639300" y="12175216"/>
          <a:ext cx="838200" cy="69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151954</xdr:rowOff>
    </xdr:from>
    <xdr:ext cx="534377" cy="259045"/>
    <xdr:sp macro="" textlink="">
      <xdr:nvSpPr>
        <xdr:cNvPr id="406" name="普通建設事業費 （ うち新規整備　）平均値テキスト"/>
        <xdr:cNvSpPr txBox="1"/>
      </xdr:nvSpPr>
      <xdr:spPr>
        <a:xfrm>
          <a:off x="10528300" y="13182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2077</xdr:rowOff>
    </xdr:from>
    <xdr:to>
      <xdr:col>55</xdr:col>
      <xdr:colOff>50800</xdr:colOff>
      <xdr:row>77</xdr:row>
      <xdr:rowOff>103677</xdr:rowOff>
    </xdr:to>
    <xdr:sp macro="" textlink="">
      <xdr:nvSpPr>
        <xdr:cNvPr id="407" name="フローチャート: 判断 406"/>
        <xdr:cNvSpPr/>
      </xdr:nvSpPr>
      <xdr:spPr>
        <a:xfrm>
          <a:off x="10426700" y="1320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2266</xdr:rowOff>
    </xdr:from>
    <xdr:to>
      <xdr:col>50</xdr:col>
      <xdr:colOff>114300</xdr:colOff>
      <xdr:row>74</xdr:row>
      <xdr:rowOff>92197</xdr:rowOff>
    </xdr:to>
    <xdr:cxnSp macro="">
      <xdr:nvCxnSpPr>
        <xdr:cNvPr id="408" name="直線コネクタ 407"/>
        <xdr:cNvCxnSpPr/>
      </xdr:nvCxnSpPr>
      <xdr:spPr>
        <a:xfrm flipV="1">
          <a:off x="8750300" y="12175216"/>
          <a:ext cx="889000" cy="60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137615</xdr:rowOff>
    </xdr:from>
    <xdr:to>
      <xdr:col>50</xdr:col>
      <xdr:colOff>165100</xdr:colOff>
      <xdr:row>77</xdr:row>
      <xdr:rowOff>67765</xdr:rowOff>
    </xdr:to>
    <xdr:sp macro="" textlink="">
      <xdr:nvSpPr>
        <xdr:cNvPr id="409" name="フローチャート: 判断 408"/>
        <xdr:cNvSpPr/>
      </xdr:nvSpPr>
      <xdr:spPr>
        <a:xfrm>
          <a:off x="95885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58892</xdr:rowOff>
    </xdr:from>
    <xdr:ext cx="534377" cy="259045"/>
    <xdr:sp macro="" textlink="">
      <xdr:nvSpPr>
        <xdr:cNvPr id="410" name="テキスト ボックス 409"/>
        <xdr:cNvSpPr txBox="1"/>
      </xdr:nvSpPr>
      <xdr:spPr>
        <a:xfrm>
          <a:off x="9372111" y="1326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92197</xdr:rowOff>
    </xdr:from>
    <xdr:to>
      <xdr:col>45</xdr:col>
      <xdr:colOff>177800</xdr:colOff>
      <xdr:row>77</xdr:row>
      <xdr:rowOff>53267</xdr:rowOff>
    </xdr:to>
    <xdr:cxnSp macro="">
      <xdr:nvCxnSpPr>
        <xdr:cNvPr id="411" name="直線コネクタ 410"/>
        <xdr:cNvCxnSpPr/>
      </xdr:nvCxnSpPr>
      <xdr:spPr>
        <a:xfrm flipV="1">
          <a:off x="7861300" y="12779497"/>
          <a:ext cx="889000" cy="47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54198</xdr:rowOff>
    </xdr:from>
    <xdr:to>
      <xdr:col>46</xdr:col>
      <xdr:colOff>38100</xdr:colOff>
      <xdr:row>76</xdr:row>
      <xdr:rowOff>155798</xdr:rowOff>
    </xdr:to>
    <xdr:sp macro="" textlink="">
      <xdr:nvSpPr>
        <xdr:cNvPr id="412" name="フローチャート: 判断 411"/>
        <xdr:cNvSpPr/>
      </xdr:nvSpPr>
      <xdr:spPr>
        <a:xfrm>
          <a:off x="86995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146925</xdr:rowOff>
    </xdr:from>
    <xdr:ext cx="534377" cy="259045"/>
    <xdr:sp macro="" textlink="">
      <xdr:nvSpPr>
        <xdr:cNvPr id="413" name="テキスト ボックス 412"/>
        <xdr:cNvSpPr txBox="1"/>
      </xdr:nvSpPr>
      <xdr:spPr>
        <a:xfrm>
          <a:off x="8483111" y="1317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112629</xdr:rowOff>
    </xdr:from>
    <xdr:to>
      <xdr:col>41</xdr:col>
      <xdr:colOff>101600</xdr:colOff>
      <xdr:row>77</xdr:row>
      <xdr:rowOff>42779</xdr:rowOff>
    </xdr:to>
    <xdr:sp macro="" textlink="">
      <xdr:nvSpPr>
        <xdr:cNvPr id="414" name="フローチャート: 判断 413"/>
        <xdr:cNvSpPr/>
      </xdr:nvSpPr>
      <xdr:spPr>
        <a:xfrm>
          <a:off x="7810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59306</xdr:rowOff>
    </xdr:from>
    <xdr:ext cx="534377" cy="259045"/>
    <xdr:sp macro="" textlink="">
      <xdr:nvSpPr>
        <xdr:cNvPr id="415" name="テキスト ボックス 414"/>
        <xdr:cNvSpPr txBox="1"/>
      </xdr:nvSpPr>
      <xdr:spPr>
        <a:xfrm>
          <a:off x="7594111" y="1291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130300</xdr:rowOff>
    </xdr:from>
    <xdr:to>
      <xdr:col>55</xdr:col>
      <xdr:colOff>50800</xdr:colOff>
      <xdr:row>75</xdr:row>
      <xdr:rowOff>60450</xdr:rowOff>
    </xdr:to>
    <xdr:sp macro="" textlink="">
      <xdr:nvSpPr>
        <xdr:cNvPr id="421" name="楕円 420"/>
        <xdr:cNvSpPr/>
      </xdr:nvSpPr>
      <xdr:spPr>
        <a:xfrm>
          <a:off x="10426700" y="12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153177</xdr:rowOff>
    </xdr:from>
    <xdr:ext cx="534377" cy="259045"/>
    <xdr:sp macro="" textlink="">
      <xdr:nvSpPr>
        <xdr:cNvPr id="422" name="普通建設事業費 （ うち新規整備　）該当値テキスト"/>
        <xdr:cNvSpPr txBox="1"/>
      </xdr:nvSpPr>
      <xdr:spPr>
        <a:xfrm>
          <a:off x="10528300" y="1266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122916</xdr:rowOff>
    </xdr:from>
    <xdr:to>
      <xdr:col>50</xdr:col>
      <xdr:colOff>165100</xdr:colOff>
      <xdr:row>71</xdr:row>
      <xdr:rowOff>53066</xdr:rowOff>
    </xdr:to>
    <xdr:sp macro="" textlink="">
      <xdr:nvSpPr>
        <xdr:cNvPr id="423" name="楕円 422"/>
        <xdr:cNvSpPr/>
      </xdr:nvSpPr>
      <xdr:spPr>
        <a:xfrm>
          <a:off x="9588500" y="1212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69593</xdr:rowOff>
    </xdr:from>
    <xdr:ext cx="534377" cy="259045"/>
    <xdr:sp macro="" textlink="">
      <xdr:nvSpPr>
        <xdr:cNvPr id="424" name="テキスト ボックス 423"/>
        <xdr:cNvSpPr txBox="1"/>
      </xdr:nvSpPr>
      <xdr:spPr>
        <a:xfrm>
          <a:off x="9372111" y="1189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41397</xdr:rowOff>
    </xdr:from>
    <xdr:to>
      <xdr:col>46</xdr:col>
      <xdr:colOff>38100</xdr:colOff>
      <xdr:row>74</xdr:row>
      <xdr:rowOff>142997</xdr:rowOff>
    </xdr:to>
    <xdr:sp macro="" textlink="">
      <xdr:nvSpPr>
        <xdr:cNvPr id="425" name="楕円 424"/>
        <xdr:cNvSpPr/>
      </xdr:nvSpPr>
      <xdr:spPr>
        <a:xfrm>
          <a:off x="8699500" y="1272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159524</xdr:rowOff>
    </xdr:from>
    <xdr:ext cx="534377" cy="259045"/>
    <xdr:sp macro="" textlink="">
      <xdr:nvSpPr>
        <xdr:cNvPr id="426" name="テキスト ボックス 425"/>
        <xdr:cNvSpPr txBox="1"/>
      </xdr:nvSpPr>
      <xdr:spPr>
        <a:xfrm>
          <a:off x="8483111" y="1250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2467</xdr:rowOff>
    </xdr:from>
    <xdr:to>
      <xdr:col>41</xdr:col>
      <xdr:colOff>101600</xdr:colOff>
      <xdr:row>77</xdr:row>
      <xdr:rowOff>104067</xdr:rowOff>
    </xdr:to>
    <xdr:sp macro="" textlink="">
      <xdr:nvSpPr>
        <xdr:cNvPr id="427" name="楕円 426"/>
        <xdr:cNvSpPr/>
      </xdr:nvSpPr>
      <xdr:spPr>
        <a:xfrm>
          <a:off x="7810500" y="1320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95194</xdr:rowOff>
    </xdr:from>
    <xdr:ext cx="534377" cy="259045"/>
    <xdr:sp macro="" textlink="">
      <xdr:nvSpPr>
        <xdr:cNvPr id="428" name="テキスト ボックス 427"/>
        <xdr:cNvSpPr txBox="1"/>
      </xdr:nvSpPr>
      <xdr:spPr>
        <a:xfrm>
          <a:off x="7594111" y="1329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2" name="テキスト ボックス 441"/>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4" name="テキスト ボックス 443"/>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6" name="テキスト ボックス 445"/>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8" name="テキスト ボックス 44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135356</xdr:rowOff>
    </xdr:from>
    <xdr:to>
      <xdr:col>54</xdr:col>
      <xdr:colOff>189865</xdr:colOff>
      <xdr:row>97</xdr:row>
      <xdr:rowOff>133071</xdr:rowOff>
    </xdr:to>
    <xdr:cxnSp macro="">
      <xdr:nvCxnSpPr>
        <xdr:cNvPr id="450" name="直線コネクタ 449"/>
        <xdr:cNvCxnSpPr/>
      </xdr:nvCxnSpPr>
      <xdr:spPr>
        <a:xfrm flipV="1">
          <a:off x="10475595" y="15565856"/>
          <a:ext cx="127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136898</xdr:rowOff>
    </xdr:from>
    <xdr:ext cx="469744" cy="259045"/>
    <xdr:sp macro="" textlink="">
      <xdr:nvSpPr>
        <xdr:cNvPr id="451" name="普通建設事業費 （ うち更新整備　）最小値テキスト"/>
        <xdr:cNvSpPr txBox="1"/>
      </xdr:nvSpPr>
      <xdr:spPr>
        <a:xfrm>
          <a:off x="10528300" y="1676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133071</xdr:rowOff>
    </xdr:from>
    <xdr:to>
      <xdr:col>55</xdr:col>
      <xdr:colOff>88900</xdr:colOff>
      <xdr:row>97</xdr:row>
      <xdr:rowOff>133071</xdr:rowOff>
    </xdr:to>
    <xdr:cxnSp macro="">
      <xdr:nvCxnSpPr>
        <xdr:cNvPr id="452" name="直線コネクタ 451"/>
        <xdr:cNvCxnSpPr/>
      </xdr:nvCxnSpPr>
      <xdr:spPr>
        <a:xfrm>
          <a:off x="10388600" y="16763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82033</xdr:rowOff>
    </xdr:from>
    <xdr:ext cx="534377" cy="259045"/>
    <xdr:sp macro="" textlink="">
      <xdr:nvSpPr>
        <xdr:cNvPr id="453" name="普通建設事業費 （ うち更新整備　）最大値テキスト"/>
        <xdr:cNvSpPr txBox="1"/>
      </xdr:nvSpPr>
      <xdr:spPr>
        <a:xfrm>
          <a:off x="10528300" y="1534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135356</xdr:rowOff>
    </xdr:from>
    <xdr:to>
      <xdr:col>55</xdr:col>
      <xdr:colOff>88900</xdr:colOff>
      <xdr:row>90</xdr:row>
      <xdr:rowOff>135356</xdr:rowOff>
    </xdr:to>
    <xdr:cxnSp macro="">
      <xdr:nvCxnSpPr>
        <xdr:cNvPr id="454" name="直線コネクタ 453"/>
        <xdr:cNvCxnSpPr/>
      </xdr:nvCxnSpPr>
      <xdr:spPr>
        <a:xfrm>
          <a:off x="10388600" y="1556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26406</xdr:rowOff>
    </xdr:from>
    <xdr:to>
      <xdr:col>55</xdr:col>
      <xdr:colOff>0</xdr:colOff>
      <xdr:row>95</xdr:row>
      <xdr:rowOff>95238</xdr:rowOff>
    </xdr:to>
    <xdr:cxnSp macro="">
      <xdr:nvCxnSpPr>
        <xdr:cNvPr id="455" name="直線コネクタ 454"/>
        <xdr:cNvCxnSpPr/>
      </xdr:nvCxnSpPr>
      <xdr:spPr>
        <a:xfrm flipV="1">
          <a:off x="9639300" y="16314156"/>
          <a:ext cx="838200" cy="6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11068</xdr:rowOff>
    </xdr:from>
    <xdr:ext cx="534377" cy="259045"/>
    <xdr:sp macro="" textlink="">
      <xdr:nvSpPr>
        <xdr:cNvPr id="456" name="普通建設事業費 （ うち更新整備　）平均値テキスト"/>
        <xdr:cNvSpPr txBox="1"/>
      </xdr:nvSpPr>
      <xdr:spPr>
        <a:xfrm>
          <a:off x="10528300" y="16298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32641</xdr:rowOff>
    </xdr:from>
    <xdr:to>
      <xdr:col>55</xdr:col>
      <xdr:colOff>50800</xdr:colOff>
      <xdr:row>95</xdr:row>
      <xdr:rowOff>134241</xdr:rowOff>
    </xdr:to>
    <xdr:sp macro="" textlink="">
      <xdr:nvSpPr>
        <xdr:cNvPr id="457" name="フローチャート: 判断 456"/>
        <xdr:cNvSpPr/>
      </xdr:nvSpPr>
      <xdr:spPr>
        <a:xfrm>
          <a:off x="10426700" y="1632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95238</xdr:rowOff>
    </xdr:from>
    <xdr:to>
      <xdr:col>50</xdr:col>
      <xdr:colOff>114300</xdr:colOff>
      <xdr:row>96</xdr:row>
      <xdr:rowOff>76400</xdr:rowOff>
    </xdr:to>
    <xdr:cxnSp macro="">
      <xdr:nvCxnSpPr>
        <xdr:cNvPr id="458" name="直線コネクタ 457"/>
        <xdr:cNvCxnSpPr/>
      </xdr:nvCxnSpPr>
      <xdr:spPr>
        <a:xfrm flipV="1">
          <a:off x="8750300" y="16382988"/>
          <a:ext cx="889000" cy="15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76738</xdr:rowOff>
    </xdr:from>
    <xdr:to>
      <xdr:col>50</xdr:col>
      <xdr:colOff>165100</xdr:colOff>
      <xdr:row>96</xdr:row>
      <xdr:rowOff>6888</xdr:rowOff>
    </xdr:to>
    <xdr:sp macro="" textlink="">
      <xdr:nvSpPr>
        <xdr:cNvPr id="459" name="フローチャート: 判断 458"/>
        <xdr:cNvSpPr/>
      </xdr:nvSpPr>
      <xdr:spPr>
        <a:xfrm>
          <a:off x="9588500" y="163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169465</xdr:rowOff>
    </xdr:from>
    <xdr:ext cx="534377" cy="259045"/>
    <xdr:sp macro="" textlink="">
      <xdr:nvSpPr>
        <xdr:cNvPr id="460" name="テキスト ボックス 459"/>
        <xdr:cNvSpPr txBox="1"/>
      </xdr:nvSpPr>
      <xdr:spPr>
        <a:xfrm>
          <a:off x="9372111" y="1645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86230</xdr:rowOff>
    </xdr:from>
    <xdr:to>
      <xdr:col>45</xdr:col>
      <xdr:colOff>177800</xdr:colOff>
      <xdr:row>96</xdr:row>
      <xdr:rowOff>76400</xdr:rowOff>
    </xdr:to>
    <xdr:cxnSp macro="">
      <xdr:nvCxnSpPr>
        <xdr:cNvPr id="461" name="直線コネクタ 460"/>
        <xdr:cNvCxnSpPr/>
      </xdr:nvCxnSpPr>
      <xdr:spPr>
        <a:xfrm>
          <a:off x="7861300" y="16373980"/>
          <a:ext cx="889000" cy="16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6902</xdr:rowOff>
    </xdr:from>
    <xdr:to>
      <xdr:col>46</xdr:col>
      <xdr:colOff>38100</xdr:colOff>
      <xdr:row>96</xdr:row>
      <xdr:rowOff>108502</xdr:rowOff>
    </xdr:to>
    <xdr:sp macro="" textlink="">
      <xdr:nvSpPr>
        <xdr:cNvPr id="462" name="フローチャート: 判断 461"/>
        <xdr:cNvSpPr/>
      </xdr:nvSpPr>
      <xdr:spPr>
        <a:xfrm>
          <a:off x="8699500" y="1646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125029</xdr:rowOff>
    </xdr:from>
    <xdr:ext cx="534377" cy="259045"/>
    <xdr:sp macro="" textlink="">
      <xdr:nvSpPr>
        <xdr:cNvPr id="463" name="テキスト ボックス 462"/>
        <xdr:cNvSpPr txBox="1"/>
      </xdr:nvSpPr>
      <xdr:spPr>
        <a:xfrm>
          <a:off x="8483111" y="162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37099</xdr:rowOff>
    </xdr:from>
    <xdr:to>
      <xdr:col>41</xdr:col>
      <xdr:colOff>101600</xdr:colOff>
      <xdr:row>96</xdr:row>
      <xdr:rowOff>138699</xdr:rowOff>
    </xdr:to>
    <xdr:sp macro="" textlink="">
      <xdr:nvSpPr>
        <xdr:cNvPr id="464" name="フローチャート: 判断 463"/>
        <xdr:cNvSpPr/>
      </xdr:nvSpPr>
      <xdr:spPr>
        <a:xfrm>
          <a:off x="7810500" y="164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129826</xdr:rowOff>
    </xdr:from>
    <xdr:ext cx="534377" cy="259045"/>
    <xdr:sp macro="" textlink="">
      <xdr:nvSpPr>
        <xdr:cNvPr id="465" name="テキスト ボックス 464"/>
        <xdr:cNvSpPr txBox="1"/>
      </xdr:nvSpPr>
      <xdr:spPr>
        <a:xfrm>
          <a:off x="7594111" y="1658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147056</xdr:rowOff>
    </xdr:from>
    <xdr:to>
      <xdr:col>55</xdr:col>
      <xdr:colOff>50800</xdr:colOff>
      <xdr:row>95</xdr:row>
      <xdr:rowOff>77206</xdr:rowOff>
    </xdr:to>
    <xdr:sp macro="" textlink="">
      <xdr:nvSpPr>
        <xdr:cNvPr id="471" name="楕円 470"/>
        <xdr:cNvSpPr/>
      </xdr:nvSpPr>
      <xdr:spPr>
        <a:xfrm>
          <a:off x="10426700" y="1626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169933</xdr:rowOff>
    </xdr:from>
    <xdr:ext cx="534377" cy="259045"/>
    <xdr:sp macro="" textlink="">
      <xdr:nvSpPr>
        <xdr:cNvPr id="472" name="普通建設事業費 （ うち更新整備　）該当値テキスト"/>
        <xdr:cNvSpPr txBox="1"/>
      </xdr:nvSpPr>
      <xdr:spPr>
        <a:xfrm>
          <a:off x="10528300" y="1611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44438</xdr:rowOff>
    </xdr:from>
    <xdr:to>
      <xdr:col>50</xdr:col>
      <xdr:colOff>165100</xdr:colOff>
      <xdr:row>95</xdr:row>
      <xdr:rowOff>146038</xdr:rowOff>
    </xdr:to>
    <xdr:sp macro="" textlink="">
      <xdr:nvSpPr>
        <xdr:cNvPr id="473" name="楕円 472"/>
        <xdr:cNvSpPr/>
      </xdr:nvSpPr>
      <xdr:spPr>
        <a:xfrm>
          <a:off x="9588500" y="1633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162565</xdr:rowOff>
    </xdr:from>
    <xdr:ext cx="534377" cy="259045"/>
    <xdr:sp macro="" textlink="">
      <xdr:nvSpPr>
        <xdr:cNvPr id="474" name="テキスト ボックス 473"/>
        <xdr:cNvSpPr txBox="1"/>
      </xdr:nvSpPr>
      <xdr:spPr>
        <a:xfrm>
          <a:off x="9372111" y="1610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25600</xdr:rowOff>
    </xdr:from>
    <xdr:to>
      <xdr:col>46</xdr:col>
      <xdr:colOff>38100</xdr:colOff>
      <xdr:row>96</xdr:row>
      <xdr:rowOff>127200</xdr:rowOff>
    </xdr:to>
    <xdr:sp macro="" textlink="">
      <xdr:nvSpPr>
        <xdr:cNvPr id="475" name="楕円 474"/>
        <xdr:cNvSpPr/>
      </xdr:nvSpPr>
      <xdr:spPr>
        <a:xfrm>
          <a:off x="8699500" y="164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118327</xdr:rowOff>
    </xdr:from>
    <xdr:ext cx="534377" cy="259045"/>
    <xdr:sp macro="" textlink="">
      <xdr:nvSpPr>
        <xdr:cNvPr id="476" name="テキスト ボックス 475"/>
        <xdr:cNvSpPr txBox="1"/>
      </xdr:nvSpPr>
      <xdr:spPr>
        <a:xfrm>
          <a:off x="8483111" y="1657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35430</xdr:rowOff>
    </xdr:from>
    <xdr:to>
      <xdr:col>41</xdr:col>
      <xdr:colOff>101600</xdr:colOff>
      <xdr:row>95</xdr:row>
      <xdr:rowOff>137030</xdr:rowOff>
    </xdr:to>
    <xdr:sp macro="" textlink="">
      <xdr:nvSpPr>
        <xdr:cNvPr id="477" name="楕円 476"/>
        <xdr:cNvSpPr/>
      </xdr:nvSpPr>
      <xdr:spPr>
        <a:xfrm>
          <a:off x="7810500" y="1632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153557</xdr:rowOff>
    </xdr:from>
    <xdr:ext cx="534377" cy="259045"/>
    <xdr:sp macro="" textlink="">
      <xdr:nvSpPr>
        <xdr:cNvPr id="478" name="テキスト ボックス 477"/>
        <xdr:cNvSpPr txBox="1"/>
      </xdr:nvSpPr>
      <xdr:spPr>
        <a:xfrm>
          <a:off x="7594111" y="1609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0" name="正方形/長方形 47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1" name="正方形/長方形 48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2" name="正方形/長方形 48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3" name="正方形/長方形 48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4" name="正方形/長方形 48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5" name="正方形/長方形 48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9" name="直線コネクタ 48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0" name="テキスト ボックス 48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1" name="直線コネクタ 49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2" name="テキスト ボックス 49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3" name="直線コネクタ 49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4" name="テキスト ボックス 49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5" name="直線コネクタ 49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6" name="テキスト ボックス 49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7" name="直線コネクタ 49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8" name="テキスト ボックス 497"/>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9" name="直線コネクタ 49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0" name="テキスト ボックス 499"/>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28143</xdr:rowOff>
    </xdr:from>
    <xdr:to>
      <xdr:col>85</xdr:col>
      <xdr:colOff>126364</xdr:colOff>
      <xdr:row>39</xdr:row>
      <xdr:rowOff>98878</xdr:rowOff>
    </xdr:to>
    <xdr:cxnSp macro="">
      <xdr:nvCxnSpPr>
        <xdr:cNvPr id="504" name="直線コネクタ 503"/>
        <xdr:cNvCxnSpPr/>
      </xdr:nvCxnSpPr>
      <xdr:spPr>
        <a:xfrm flipV="1">
          <a:off x="16317595" y="5171643"/>
          <a:ext cx="1269" cy="1613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108471</xdr:rowOff>
    </xdr:from>
    <xdr:ext cx="249299" cy="259045"/>
    <xdr:sp macro="" textlink="">
      <xdr:nvSpPr>
        <xdr:cNvPr id="505" name="災害復旧事業費最小値テキスト"/>
        <xdr:cNvSpPr txBox="1"/>
      </xdr:nvSpPr>
      <xdr:spPr>
        <a:xfrm>
          <a:off x="16370300" y="67950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6" name="直線コネクタ 50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146270</xdr:rowOff>
    </xdr:from>
    <xdr:ext cx="534377" cy="259045"/>
    <xdr:sp macro="" textlink="">
      <xdr:nvSpPr>
        <xdr:cNvPr id="507" name="災害復旧事業費最大値テキスト"/>
        <xdr:cNvSpPr txBox="1"/>
      </xdr:nvSpPr>
      <xdr:spPr>
        <a:xfrm>
          <a:off x="16370300" y="494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28143</xdr:rowOff>
    </xdr:from>
    <xdr:to>
      <xdr:col>86</xdr:col>
      <xdr:colOff>25400</xdr:colOff>
      <xdr:row>30</xdr:row>
      <xdr:rowOff>28143</xdr:rowOff>
    </xdr:to>
    <xdr:cxnSp macro="">
      <xdr:nvCxnSpPr>
        <xdr:cNvPr id="508" name="直線コネクタ 507"/>
        <xdr:cNvCxnSpPr/>
      </xdr:nvCxnSpPr>
      <xdr:spPr>
        <a:xfrm>
          <a:off x="16230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87743</xdr:rowOff>
    </xdr:from>
    <xdr:to>
      <xdr:col>85</xdr:col>
      <xdr:colOff>127000</xdr:colOff>
      <xdr:row>39</xdr:row>
      <xdr:rowOff>91956</xdr:rowOff>
    </xdr:to>
    <xdr:cxnSp macro="">
      <xdr:nvCxnSpPr>
        <xdr:cNvPr id="509" name="直線コネクタ 508"/>
        <xdr:cNvCxnSpPr/>
      </xdr:nvCxnSpPr>
      <xdr:spPr>
        <a:xfrm>
          <a:off x="15481300" y="6774293"/>
          <a:ext cx="838200" cy="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25921</xdr:rowOff>
    </xdr:from>
    <xdr:ext cx="469744" cy="259045"/>
    <xdr:sp macro="" textlink="">
      <xdr:nvSpPr>
        <xdr:cNvPr id="510" name="災害復旧事業費平均値テキスト"/>
        <xdr:cNvSpPr txBox="1"/>
      </xdr:nvSpPr>
      <xdr:spPr>
        <a:xfrm>
          <a:off x="16370300" y="6541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3044</xdr:rowOff>
    </xdr:from>
    <xdr:to>
      <xdr:col>85</xdr:col>
      <xdr:colOff>177800</xdr:colOff>
      <xdr:row>39</xdr:row>
      <xdr:rowOff>104644</xdr:rowOff>
    </xdr:to>
    <xdr:sp macro="" textlink="">
      <xdr:nvSpPr>
        <xdr:cNvPr id="511" name="フローチャート: 判断 510"/>
        <xdr:cNvSpPr/>
      </xdr:nvSpPr>
      <xdr:spPr>
        <a:xfrm>
          <a:off x="162687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18607</xdr:rowOff>
    </xdr:from>
    <xdr:to>
      <xdr:col>81</xdr:col>
      <xdr:colOff>50800</xdr:colOff>
      <xdr:row>39</xdr:row>
      <xdr:rowOff>87743</xdr:rowOff>
    </xdr:to>
    <xdr:cxnSp macro="">
      <xdr:nvCxnSpPr>
        <xdr:cNvPr id="512" name="直線コネクタ 511"/>
        <xdr:cNvCxnSpPr/>
      </xdr:nvCxnSpPr>
      <xdr:spPr>
        <a:xfrm>
          <a:off x="14592300" y="6705157"/>
          <a:ext cx="889000" cy="6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3436</xdr:rowOff>
    </xdr:from>
    <xdr:to>
      <xdr:col>81</xdr:col>
      <xdr:colOff>101600</xdr:colOff>
      <xdr:row>39</xdr:row>
      <xdr:rowOff>105036</xdr:rowOff>
    </xdr:to>
    <xdr:sp macro="" textlink="">
      <xdr:nvSpPr>
        <xdr:cNvPr id="513" name="フローチャート: 判断 512"/>
        <xdr:cNvSpPr/>
      </xdr:nvSpPr>
      <xdr:spPr>
        <a:xfrm>
          <a:off x="15430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121563</xdr:rowOff>
    </xdr:from>
    <xdr:ext cx="469744" cy="259045"/>
    <xdr:sp macro="" textlink="">
      <xdr:nvSpPr>
        <xdr:cNvPr id="514" name="テキスト ボックス 513"/>
        <xdr:cNvSpPr txBox="1"/>
      </xdr:nvSpPr>
      <xdr:spPr>
        <a:xfrm>
          <a:off x="15246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18607</xdr:rowOff>
    </xdr:from>
    <xdr:to>
      <xdr:col>76</xdr:col>
      <xdr:colOff>114300</xdr:colOff>
      <xdr:row>39</xdr:row>
      <xdr:rowOff>95155</xdr:rowOff>
    </xdr:to>
    <xdr:cxnSp macro="">
      <xdr:nvCxnSpPr>
        <xdr:cNvPr id="515" name="直線コネクタ 514"/>
        <xdr:cNvCxnSpPr/>
      </xdr:nvCxnSpPr>
      <xdr:spPr>
        <a:xfrm flipV="1">
          <a:off x="13703300" y="6705157"/>
          <a:ext cx="889000" cy="7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38118</xdr:rowOff>
    </xdr:from>
    <xdr:to>
      <xdr:col>76</xdr:col>
      <xdr:colOff>165100</xdr:colOff>
      <xdr:row>39</xdr:row>
      <xdr:rowOff>139718</xdr:rowOff>
    </xdr:to>
    <xdr:sp macro="" textlink="">
      <xdr:nvSpPr>
        <xdr:cNvPr id="516" name="フローチャート: 判断 515"/>
        <xdr:cNvSpPr/>
      </xdr:nvSpPr>
      <xdr:spPr>
        <a:xfrm>
          <a:off x="14541500" y="672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130845</xdr:rowOff>
    </xdr:from>
    <xdr:ext cx="378565" cy="259045"/>
    <xdr:sp macro="" textlink="">
      <xdr:nvSpPr>
        <xdr:cNvPr id="517" name="テキスト ボックス 516"/>
        <xdr:cNvSpPr txBox="1"/>
      </xdr:nvSpPr>
      <xdr:spPr>
        <a:xfrm>
          <a:off x="14403017" y="681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95155</xdr:rowOff>
    </xdr:from>
    <xdr:to>
      <xdr:col>71</xdr:col>
      <xdr:colOff>177800</xdr:colOff>
      <xdr:row>39</xdr:row>
      <xdr:rowOff>98682</xdr:rowOff>
    </xdr:to>
    <xdr:cxnSp macro="">
      <xdr:nvCxnSpPr>
        <xdr:cNvPr id="518" name="直線コネクタ 517"/>
        <xdr:cNvCxnSpPr/>
      </xdr:nvCxnSpPr>
      <xdr:spPr>
        <a:xfrm flipV="1">
          <a:off x="12814300" y="6781705"/>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37498</xdr:rowOff>
    </xdr:from>
    <xdr:to>
      <xdr:col>72</xdr:col>
      <xdr:colOff>38100</xdr:colOff>
      <xdr:row>39</xdr:row>
      <xdr:rowOff>139098</xdr:rowOff>
    </xdr:to>
    <xdr:sp macro="" textlink="">
      <xdr:nvSpPr>
        <xdr:cNvPr id="519" name="フローチャート: 判断 518"/>
        <xdr:cNvSpPr/>
      </xdr:nvSpPr>
      <xdr:spPr>
        <a:xfrm>
          <a:off x="13652500" y="6724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155625</xdr:rowOff>
    </xdr:from>
    <xdr:ext cx="378565" cy="259045"/>
    <xdr:sp macro="" textlink="">
      <xdr:nvSpPr>
        <xdr:cNvPr id="520" name="テキスト ボックス 519"/>
        <xdr:cNvSpPr txBox="1"/>
      </xdr:nvSpPr>
      <xdr:spPr>
        <a:xfrm>
          <a:off x="13514017" y="649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33906</xdr:rowOff>
    </xdr:from>
    <xdr:to>
      <xdr:col>67</xdr:col>
      <xdr:colOff>101600</xdr:colOff>
      <xdr:row>39</xdr:row>
      <xdr:rowOff>135506</xdr:rowOff>
    </xdr:to>
    <xdr:sp macro="" textlink="">
      <xdr:nvSpPr>
        <xdr:cNvPr id="521" name="フローチャート: 判断 520"/>
        <xdr:cNvSpPr/>
      </xdr:nvSpPr>
      <xdr:spPr>
        <a:xfrm>
          <a:off x="12763500" y="672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152033</xdr:rowOff>
    </xdr:from>
    <xdr:ext cx="378565" cy="259045"/>
    <xdr:sp macro="" textlink="">
      <xdr:nvSpPr>
        <xdr:cNvPr id="522" name="テキスト ボックス 521"/>
        <xdr:cNvSpPr txBox="1"/>
      </xdr:nvSpPr>
      <xdr:spPr>
        <a:xfrm>
          <a:off x="12625017" y="6495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41156</xdr:rowOff>
    </xdr:from>
    <xdr:to>
      <xdr:col>85</xdr:col>
      <xdr:colOff>177800</xdr:colOff>
      <xdr:row>39</xdr:row>
      <xdr:rowOff>142756</xdr:rowOff>
    </xdr:to>
    <xdr:sp macro="" textlink="">
      <xdr:nvSpPr>
        <xdr:cNvPr id="528" name="楕円 527"/>
        <xdr:cNvSpPr/>
      </xdr:nvSpPr>
      <xdr:spPr>
        <a:xfrm>
          <a:off x="16268700" y="672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152922</xdr:rowOff>
    </xdr:from>
    <xdr:ext cx="378565" cy="259045"/>
    <xdr:sp macro="" textlink="">
      <xdr:nvSpPr>
        <xdr:cNvPr id="529" name="災害復旧事業費該当値テキスト"/>
        <xdr:cNvSpPr txBox="1"/>
      </xdr:nvSpPr>
      <xdr:spPr>
        <a:xfrm>
          <a:off x="16370300" y="6668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36943</xdr:rowOff>
    </xdr:from>
    <xdr:to>
      <xdr:col>81</xdr:col>
      <xdr:colOff>101600</xdr:colOff>
      <xdr:row>39</xdr:row>
      <xdr:rowOff>138543</xdr:rowOff>
    </xdr:to>
    <xdr:sp macro="" textlink="">
      <xdr:nvSpPr>
        <xdr:cNvPr id="530" name="楕円 529"/>
        <xdr:cNvSpPr/>
      </xdr:nvSpPr>
      <xdr:spPr>
        <a:xfrm>
          <a:off x="15430500" y="672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129670</xdr:rowOff>
    </xdr:from>
    <xdr:ext cx="378565" cy="259045"/>
    <xdr:sp macro="" textlink="">
      <xdr:nvSpPr>
        <xdr:cNvPr id="531" name="テキスト ボックス 530"/>
        <xdr:cNvSpPr txBox="1"/>
      </xdr:nvSpPr>
      <xdr:spPr>
        <a:xfrm>
          <a:off x="15292017" y="6816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139257</xdr:rowOff>
    </xdr:from>
    <xdr:to>
      <xdr:col>76</xdr:col>
      <xdr:colOff>165100</xdr:colOff>
      <xdr:row>39</xdr:row>
      <xdr:rowOff>69407</xdr:rowOff>
    </xdr:to>
    <xdr:sp macro="" textlink="">
      <xdr:nvSpPr>
        <xdr:cNvPr id="532" name="楕円 531"/>
        <xdr:cNvSpPr/>
      </xdr:nvSpPr>
      <xdr:spPr>
        <a:xfrm>
          <a:off x="14541500" y="665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85934</xdr:rowOff>
    </xdr:from>
    <xdr:ext cx="469744" cy="259045"/>
    <xdr:sp macro="" textlink="">
      <xdr:nvSpPr>
        <xdr:cNvPr id="533" name="テキスト ボックス 532"/>
        <xdr:cNvSpPr txBox="1"/>
      </xdr:nvSpPr>
      <xdr:spPr>
        <a:xfrm>
          <a:off x="14357428" y="642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44355</xdr:rowOff>
    </xdr:from>
    <xdr:to>
      <xdr:col>72</xdr:col>
      <xdr:colOff>38100</xdr:colOff>
      <xdr:row>39</xdr:row>
      <xdr:rowOff>145955</xdr:rowOff>
    </xdr:to>
    <xdr:sp macro="" textlink="">
      <xdr:nvSpPr>
        <xdr:cNvPr id="534" name="楕円 533"/>
        <xdr:cNvSpPr/>
      </xdr:nvSpPr>
      <xdr:spPr>
        <a:xfrm>
          <a:off x="13652500" y="673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137082</xdr:rowOff>
    </xdr:from>
    <xdr:ext cx="378565" cy="259045"/>
    <xdr:sp macro="" textlink="">
      <xdr:nvSpPr>
        <xdr:cNvPr id="535" name="テキスト ボックス 534"/>
        <xdr:cNvSpPr txBox="1"/>
      </xdr:nvSpPr>
      <xdr:spPr>
        <a:xfrm>
          <a:off x="13514017" y="682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47882</xdr:rowOff>
    </xdr:from>
    <xdr:to>
      <xdr:col>67</xdr:col>
      <xdr:colOff>101600</xdr:colOff>
      <xdr:row>39</xdr:row>
      <xdr:rowOff>149482</xdr:rowOff>
    </xdr:to>
    <xdr:sp macro="" textlink="">
      <xdr:nvSpPr>
        <xdr:cNvPr id="536" name="楕円 535"/>
        <xdr:cNvSpPr/>
      </xdr:nvSpPr>
      <xdr:spPr>
        <a:xfrm>
          <a:off x="12763500" y="673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140609</xdr:rowOff>
    </xdr:from>
    <xdr:ext cx="249299" cy="259045"/>
    <xdr:sp macro="" textlink="">
      <xdr:nvSpPr>
        <xdr:cNvPr id="537" name="テキスト ボックス 536"/>
        <xdr:cNvSpPr txBox="1"/>
      </xdr:nvSpPr>
      <xdr:spPr>
        <a:xfrm>
          <a:off x="12689650" y="68271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7" name="テキスト ボックス 596"/>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98" name="直線コネクタ 59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9" name="テキスト ボックス 598"/>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0" name="直線コネクタ 59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1" name="テキスト ボックス 60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2" name="直線コネクタ 60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3" name="テキスト ボックス 60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4" name="直線コネクタ 60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5" name="テキスト ボックス 60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6" name="直線コネクタ 60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7" name="テキスト ボックス 60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8" name="直線コネクタ 60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09" name="テキスト ボックス 60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1" name="テキスト ボックス 61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156257</xdr:rowOff>
    </xdr:from>
    <xdr:to>
      <xdr:col>85</xdr:col>
      <xdr:colOff>126364</xdr:colOff>
      <xdr:row>78</xdr:row>
      <xdr:rowOff>66156</xdr:rowOff>
    </xdr:to>
    <xdr:cxnSp macro="">
      <xdr:nvCxnSpPr>
        <xdr:cNvPr id="613" name="直線コネクタ 612"/>
        <xdr:cNvCxnSpPr/>
      </xdr:nvCxnSpPr>
      <xdr:spPr>
        <a:xfrm flipV="1">
          <a:off x="16317595" y="11986307"/>
          <a:ext cx="1269" cy="1452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69983</xdr:rowOff>
    </xdr:from>
    <xdr:ext cx="534377" cy="259045"/>
    <xdr:sp macro="" textlink="">
      <xdr:nvSpPr>
        <xdr:cNvPr id="614" name="公債費最小値テキスト"/>
        <xdr:cNvSpPr txBox="1"/>
      </xdr:nvSpPr>
      <xdr:spPr>
        <a:xfrm>
          <a:off x="16370300" y="134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66156</xdr:rowOff>
    </xdr:from>
    <xdr:to>
      <xdr:col>86</xdr:col>
      <xdr:colOff>25400</xdr:colOff>
      <xdr:row>78</xdr:row>
      <xdr:rowOff>66156</xdr:rowOff>
    </xdr:to>
    <xdr:cxnSp macro="">
      <xdr:nvCxnSpPr>
        <xdr:cNvPr id="615" name="直線コネクタ 614"/>
        <xdr:cNvCxnSpPr/>
      </xdr:nvCxnSpPr>
      <xdr:spPr>
        <a:xfrm>
          <a:off x="16230600" y="13439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102934</xdr:rowOff>
    </xdr:from>
    <xdr:ext cx="534377" cy="259045"/>
    <xdr:sp macro="" textlink="">
      <xdr:nvSpPr>
        <xdr:cNvPr id="616" name="公債費最大値テキスト"/>
        <xdr:cNvSpPr txBox="1"/>
      </xdr:nvSpPr>
      <xdr:spPr>
        <a:xfrm>
          <a:off x="16370300" y="117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156257</xdr:rowOff>
    </xdr:from>
    <xdr:to>
      <xdr:col>86</xdr:col>
      <xdr:colOff>25400</xdr:colOff>
      <xdr:row>69</xdr:row>
      <xdr:rowOff>156257</xdr:rowOff>
    </xdr:to>
    <xdr:cxnSp macro="">
      <xdr:nvCxnSpPr>
        <xdr:cNvPr id="617" name="直線コネクタ 616"/>
        <xdr:cNvCxnSpPr/>
      </xdr:nvCxnSpPr>
      <xdr:spPr>
        <a:xfrm>
          <a:off x="16230600" y="1198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124906</xdr:rowOff>
    </xdr:from>
    <xdr:to>
      <xdr:col>85</xdr:col>
      <xdr:colOff>127000</xdr:colOff>
      <xdr:row>74</xdr:row>
      <xdr:rowOff>21481</xdr:rowOff>
    </xdr:to>
    <xdr:cxnSp macro="">
      <xdr:nvCxnSpPr>
        <xdr:cNvPr id="618" name="直線コネクタ 617"/>
        <xdr:cNvCxnSpPr/>
      </xdr:nvCxnSpPr>
      <xdr:spPr>
        <a:xfrm flipV="1">
          <a:off x="15481300" y="12640756"/>
          <a:ext cx="838200" cy="6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139368</xdr:rowOff>
    </xdr:from>
    <xdr:ext cx="534377" cy="259045"/>
    <xdr:sp macro="" textlink="">
      <xdr:nvSpPr>
        <xdr:cNvPr id="619" name="公債費平均値テキスト"/>
        <xdr:cNvSpPr txBox="1"/>
      </xdr:nvSpPr>
      <xdr:spPr>
        <a:xfrm>
          <a:off x="16370300" y="12655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160941</xdr:rowOff>
    </xdr:from>
    <xdr:to>
      <xdr:col>85</xdr:col>
      <xdr:colOff>177800</xdr:colOff>
      <xdr:row>74</xdr:row>
      <xdr:rowOff>91091</xdr:rowOff>
    </xdr:to>
    <xdr:sp macro="" textlink="">
      <xdr:nvSpPr>
        <xdr:cNvPr id="620" name="フローチャート: 判断 619"/>
        <xdr:cNvSpPr/>
      </xdr:nvSpPr>
      <xdr:spPr>
        <a:xfrm>
          <a:off x="16268700" y="1267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21481</xdr:rowOff>
    </xdr:from>
    <xdr:to>
      <xdr:col>81</xdr:col>
      <xdr:colOff>50800</xdr:colOff>
      <xdr:row>74</xdr:row>
      <xdr:rowOff>30658</xdr:rowOff>
    </xdr:to>
    <xdr:cxnSp macro="">
      <xdr:nvCxnSpPr>
        <xdr:cNvPr id="621" name="直線コネクタ 620"/>
        <xdr:cNvCxnSpPr/>
      </xdr:nvCxnSpPr>
      <xdr:spPr>
        <a:xfrm flipV="1">
          <a:off x="14592300" y="12708781"/>
          <a:ext cx="889000" cy="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148662</xdr:rowOff>
    </xdr:from>
    <xdr:to>
      <xdr:col>81</xdr:col>
      <xdr:colOff>101600</xdr:colOff>
      <xdr:row>74</xdr:row>
      <xdr:rowOff>78812</xdr:rowOff>
    </xdr:to>
    <xdr:sp macro="" textlink="">
      <xdr:nvSpPr>
        <xdr:cNvPr id="622" name="フローチャート: 判断 621"/>
        <xdr:cNvSpPr/>
      </xdr:nvSpPr>
      <xdr:spPr>
        <a:xfrm>
          <a:off x="154305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69939</xdr:rowOff>
    </xdr:from>
    <xdr:ext cx="534377" cy="259045"/>
    <xdr:sp macro="" textlink="">
      <xdr:nvSpPr>
        <xdr:cNvPr id="623" name="テキスト ボックス 622"/>
        <xdr:cNvSpPr txBox="1"/>
      </xdr:nvSpPr>
      <xdr:spPr>
        <a:xfrm>
          <a:off x="15214111" y="1275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120041</xdr:rowOff>
    </xdr:from>
    <xdr:to>
      <xdr:col>76</xdr:col>
      <xdr:colOff>114300</xdr:colOff>
      <xdr:row>74</xdr:row>
      <xdr:rowOff>30658</xdr:rowOff>
    </xdr:to>
    <xdr:cxnSp macro="">
      <xdr:nvCxnSpPr>
        <xdr:cNvPr id="624" name="直線コネクタ 623"/>
        <xdr:cNvCxnSpPr/>
      </xdr:nvCxnSpPr>
      <xdr:spPr>
        <a:xfrm>
          <a:off x="13703300" y="12635891"/>
          <a:ext cx="889000" cy="8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136678</xdr:rowOff>
    </xdr:from>
    <xdr:to>
      <xdr:col>76</xdr:col>
      <xdr:colOff>165100</xdr:colOff>
      <xdr:row>75</xdr:row>
      <xdr:rowOff>66828</xdr:rowOff>
    </xdr:to>
    <xdr:sp macro="" textlink="">
      <xdr:nvSpPr>
        <xdr:cNvPr id="625" name="フローチャート: 判断 624"/>
        <xdr:cNvSpPr/>
      </xdr:nvSpPr>
      <xdr:spPr>
        <a:xfrm>
          <a:off x="14541500" y="128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57955</xdr:rowOff>
    </xdr:from>
    <xdr:ext cx="534377" cy="259045"/>
    <xdr:sp macro="" textlink="">
      <xdr:nvSpPr>
        <xdr:cNvPr id="626" name="テキスト ボックス 625"/>
        <xdr:cNvSpPr txBox="1"/>
      </xdr:nvSpPr>
      <xdr:spPr>
        <a:xfrm>
          <a:off x="14325111" y="1291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76802</xdr:rowOff>
    </xdr:from>
    <xdr:to>
      <xdr:col>71</xdr:col>
      <xdr:colOff>177800</xdr:colOff>
      <xdr:row>73</xdr:row>
      <xdr:rowOff>120041</xdr:rowOff>
    </xdr:to>
    <xdr:cxnSp macro="">
      <xdr:nvCxnSpPr>
        <xdr:cNvPr id="627" name="直線コネクタ 626"/>
        <xdr:cNvCxnSpPr/>
      </xdr:nvCxnSpPr>
      <xdr:spPr>
        <a:xfrm>
          <a:off x="12814300" y="12592652"/>
          <a:ext cx="889000" cy="4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77927</xdr:rowOff>
    </xdr:from>
    <xdr:to>
      <xdr:col>72</xdr:col>
      <xdr:colOff>38100</xdr:colOff>
      <xdr:row>75</xdr:row>
      <xdr:rowOff>8077</xdr:rowOff>
    </xdr:to>
    <xdr:sp macro="" textlink="">
      <xdr:nvSpPr>
        <xdr:cNvPr id="628" name="フローチャート: 判断 627"/>
        <xdr:cNvSpPr/>
      </xdr:nvSpPr>
      <xdr:spPr>
        <a:xfrm>
          <a:off x="13652500" y="1276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170654</xdr:rowOff>
    </xdr:from>
    <xdr:ext cx="534377" cy="259045"/>
    <xdr:sp macro="" textlink="">
      <xdr:nvSpPr>
        <xdr:cNvPr id="629" name="テキスト ボックス 628"/>
        <xdr:cNvSpPr txBox="1"/>
      </xdr:nvSpPr>
      <xdr:spPr>
        <a:xfrm>
          <a:off x="13436111" y="1285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79690</xdr:rowOff>
    </xdr:from>
    <xdr:to>
      <xdr:col>67</xdr:col>
      <xdr:colOff>101600</xdr:colOff>
      <xdr:row>75</xdr:row>
      <xdr:rowOff>9840</xdr:rowOff>
    </xdr:to>
    <xdr:sp macro="" textlink="">
      <xdr:nvSpPr>
        <xdr:cNvPr id="630" name="フローチャート: 判断 629"/>
        <xdr:cNvSpPr/>
      </xdr:nvSpPr>
      <xdr:spPr>
        <a:xfrm>
          <a:off x="12763500" y="1276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967</xdr:rowOff>
    </xdr:from>
    <xdr:ext cx="534377" cy="259045"/>
    <xdr:sp macro="" textlink="">
      <xdr:nvSpPr>
        <xdr:cNvPr id="631" name="テキスト ボックス 630"/>
        <xdr:cNvSpPr txBox="1"/>
      </xdr:nvSpPr>
      <xdr:spPr>
        <a:xfrm>
          <a:off x="12547111" y="1285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74106</xdr:rowOff>
    </xdr:from>
    <xdr:to>
      <xdr:col>85</xdr:col>
      <xdr:colOff>177800</xdr:colOff>
      <xdr:row>74</xdr:row>
      <xdr:rowOff>4256</xdr:rowOff>
    </xdr:to>
    <xdr:sp macro="" textlink="">
      <xdr:nvSpPr>
        <xdr:cNvPr id="637" name="楕円 636"/>
        <xdr:cNvSpPr/>
      </xdr:nvSpPr>
      <xdr:spPr>
        <a:xfrm>
          <a:off x="16268700" y="125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96983</xdr:rowOff>
    </xdr:from>
    <xdr:ext cx="534377" cy="259045"/>
    <xdr:sp macro="" textlink="">
      <xdr:nvSpPr>
        <xdr:cNvPr id="638" name="公債費該当値テキスト"/>
        <xdr:cNvSpPr txBox="1"/>
      </xdr:nvSpPr>
      <xdr:spPr>
        <a:xfrm>
          <a:off x="16370300" y="1244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142131</xdr:rowOff>
    </xdr:from>
    <xdr:to>
      <xdr:col>81</xdr:col>
      <xdr:colOff>101600</xdr:colOff>
      <xdr:row>74</xdr:row>
      <xdr:rowOff>72281</xdr:rowOff>
    </xdr:to>
    <xdr:sp macro="" textlink="">
      <xdr:nvSpPr>
        <xdr:cNvPr id="639" name="楕円 638"/>
        <xdr:cNvSpPr/>
      </xdr:nvSpPr>
      <xdr:spPr>
        <a:xfrm>
          <a:off x="15430500" y="1265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88808</xdr:rowOff>
    </xdr:from>
    <xdr:ext cx="534377" cy="259045"/>
    <xdr:sp macro="" textlink="">
      <xdr:nvSpPr>
        <xdr:cNvPr id="640" name="テキスト ボックス 639"/>
        <xdr:cNvSpPr txBox="1"/>
      </xdr:nvSpPr>
      <xdr:spPr>
        <a:xfrm>
          <a:off x="15214111" y="1243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151308</xdr:rowOff>
    </xdr:from>
    <xdr:to>
      <xdr:col>76</xdr:col>
      <xdr:colOff>165100</xdr:colOff>
      <xdr:row>74</xdr:row>
      <xdr:rowOff>81458</xdr:rowOff>
    </xdr:to>
    <xdr:sp macro="" textlink="">
      <xdr:nvSpPr>
        <xdr:cNvPr id="641" name="楕円 640"/>
        <xdr:cNvSpPr/>
      </xdr:nvSpPr>
      <xdr:spPr>
        <a:xfrm>
          <a:off x="14541500" y="1266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97985</xdr:rowOff>
    </xdr:from>
    <xdr:ext cx="534377" cy="259045"/>
    <xdr:sp macro="" textlink="">
      <xdr:nvSpPr>
        <xdr:cNvPr id="642" name="テキスト ボックス 641"/>
        <xdr:cNvSpPr txBox="1"/>
      </xdr:nvSpPr>
      <xdr:spPr>
        <a:xfrm>
          <a:off x="14325111" y="124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69241</xdr:rowOff>
    </xdr:from>
    <xdr:to>
      <xdr:col>72</xdr:col>
      <xdr:colOff>38100</xdr:colOff>
      <xdr:row>73</xdr:row>
      <xdr:rowOff>170841</xdr:rowOff>
    </xdr:to>
    <xdr:sp macro="" textlink="">
      <xdr:nvSpPr>
        <xdr:cNvPr id="643" name="楕円 642"/>
        <xdr:cNvSpPr/>
      </xdr:nvSpPr>
      <xdr:spPr>
        <a:xfrm>
          <a:off x="13652500" y="1258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15918</xdr:rowOff>
    </xdr:from>
    <xdr:ext cx="534377" cy="259045"/>
    <xdr:sp macro="" textlink="">
      <xdr:nvSpPr>
        <xdr:cNvPr id="644" name="テキスト ボックス 643"/>
        <xdr:cNvSpPr txBox="1"/>
      </xdr:nvSpPr>
      <xdr:spPr>
        <a:xfrm>
          <a:off x="13436111" y="1236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26002</xdr:rowOff>
    </xdr:from>
    <xdr:to>
      <xdr:col>67</xdr:col>
      <xdr:colOff>101600</xdr:colOff>
      <xdr:row>73</xdr:row>
      <xdr:rowOff>127602</xdr:rowOff>
    </xdr:to>
    <xdr:sp macro="" textlink="">
      <xdr:nvSpPr>
        <xdr:cNvPr id="645" name="楕円 644"/>
        <xdr:cNvSpPr/>
      </xdr:nvSpPr>
      <xdr:spPr>
        <a:xfrm>
          <a:off x="12763500" y="1254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144129</xdr:rowOff>
    </xdr:from>
    <xdr:ext cx="534377" cy="259045"/>
    <xdr:sp macro="" textlink="">
      <xdr:nvSpPr>
        <xdr:cNvPr id="646" name="テキスト ボックス 645"/>
        <xdr:cNvSpPr txBox="1"/>
      </xdr:nvSpPr>
      <xdr:spPr>
        <a:xfrm>
          <a:off x="12547111" y="1231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0" name="テキスト ボックス 659"/>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2" name="テキスト ボックス 661"/>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4" name="テキスト ボックス 663"/>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6" name="テキスト ボックス 66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163337</xdr:rowOff>
    </xdr:from>
    <xdr:to>
      <xdr:col>85</xdr:col>
      <xdr:colOff>126364</xdr:colOff>
      <xdr:row>98</xdr:row>
      <xdr:rowOff>125847</xdr:rowOff>
    </xdr:to>
    <xdr:cxnSp macro="">
      <xdr:nvCxnSpPr>
        <xdr:cNvPr id="668" name="直線コネクタ 667"/>
        <xdr:cNvCxnSpPr/>
      </xdr:nvCxnSpPr>
      <xdr:spPr>
        <a:xfrm flipV="1">
          <a:off x="16317595" y="15765287"/>
          <a:ext cx="1269" cy="1162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129674</xdr:rowOff>
    </xdr:from>
    <xdr:ext cx="378565" cy="259045"/>
    <xdr:sp macro="" textlink="">
      <xdr:nvSpPr>
        <xdr:cNvPr id="669" name="積立金最小値テキスト"/>
        <xdr:cNvSpPr txBox="1"/>
      </xdr:nvSpPr>
      <xdr:spPr>
        <a:xfrm>
          <a:off x="16370300" y="16931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125847</xdr:rowOff>
    </xdr:from>
    <xdr:to>
      <xdr:col>86</xdr:col>
      <xdr:colOff>25400</xdr:colOff>
      <xdr:row>98</xdr:row>
      <xdr:rowOff>125847</xdr:rowOff>
    </xdr:to>
    <xdr:cxnSp macro="">
      <xdr:nvCxnSpPr>
        <xdr:cNvPr id="670" name="直線コネクタ 669"/>
        <xdr:cNvCxnSpPr/>
      </xdr:nvCxnSpPr>
      <xdr:spPr>
        <a:xfrm>
          <a:off x="16230600" y="1692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110014</xdr:rowOff>
    </xdr:from>
    <xdr:ext cx="534377" cy="259045"/>
    <xdr:sp macro="" textlink="">
      <xdr:nvSpPr>
        <xdr:cNvPr id="671" name="積立金最大値テキスト"/>
        <xdr:cNvSpPr txBox="1"/>
      </xdr:nvSpPr>
      <xdr:spPr>
        <a:xfrm>
          <a:off x="16370300" y="1554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163337</xdr:rowOff>
    </xdr:from>
    <xdr:to>
      <xdr:col>86</xdr:col>
      <xdr:colOff>25400</xdr:colOff>
      <xdr:row>91</xdr:row>
      <xdr:rowOff>163337</xdr:rowOff>
    </xdr:to>
    <xdr:cxnSp macro="">
      <xdr:nvCxnSpPr>
        <xdr:cNvPr id="672" name="直線コネクタ 671"/>
        <xdr:cNvCxnSpPr/>
      </xdr:nvCxnSpPr>
      <xdr:spPr>
        <a:xfrm>
          <a:off x="16230600" y="157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129459</xdr:rowOff>
    </xdr:from>
    <xdr:to>
      <xdr:col>85</xdr:col>
      <xdr:colOff>127000</xdr:colOff>
      <xdr:row>96</xdr:row>
      <xdr:rowOff>574</xdr:rowOff>
    </xdr:to>
    <xdr:cxnSp macro="">
      <xdr:nvCxnSpPr>
        <xdr:cNvPr id="673" name="直線コネクタ 672"/>
        <xdr:cNvCxnSpPr/>
      </xdr:nvCxnSpPr>
      <xdr:spPr>
        <a:xfrm flipV="1">
          <a:off x="15481300" y="16417209"/>
          <a:ext cx="838200" cy="4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152550</xdr:rowOff>
    </xdr:from>
    <xdr:ext cx="469744" cy="259045"/>
    <xdr:sp macro="" textlink="">
      <xdr:nvSpPr>
        <xdr:cNvPr id="674" name="積立金平均値テキスト"/>
        <xdr:cNvSpPr txBox="1"/>
      </xdr:nvSpPr>
      <xdr:spPr>
        <a:xfrm>
          <a:off x="16370300" y="16611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2673</xdr:rowOff>
    </xdr:from>
    <xdr:to>
      <xdr:col>85</xdr:col>
      <xdr:colOff>177800</xdr:colOff>
      <xdr:row>97</xdr:row>
      <xdr:rowOff>104273</xdr:rowOff>
    </xdr:to>
    <xdr:sp macro="" textlink="">
      <xdr:nvSpPr>
        <xdr:cNvPr id="675" name="フローチャート: 判断 674"/>
        <xdr:cNvSpPr/>
      </xdr:nvSpPr>
      <xdr:spPr>
        <a:xfrm>
          <a:off x="162687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85475</xdr:rowOff>
    </xdr:from>
    <xdr:to>
      <xdr:col>81</xdr:col>
      <xdr:colOff>50800</xdr:colOff>
      <xdr:row>96</xdr:row>
      <xdr:rowOff>574</xdr:rowOff>
    </xdr:to>
    <xdr:cxnSp macro="">
      <xdr:nvCxnSpPr>
        <xdr:cNvPr id="676" name="直線コネクタ 675"/>
        <xdr:cNvCxnSpPr/>
      </xdr:nvCxnSpPr>
      <xdr:spPr>
        <a:xfrm>
          <a:off x="14592300" y="16030325"/>
          <a:ext cx="889000" cy="42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139740</xdr:rowOff>
    </xdr:from>
    <xdr:to>
      <xdr:col>81</xdr:col>
      <xdr:colOff>101600</xdr:colOff>
      <xdr:row>97</xdr:row>
      <xdr:rowOff>69890</xdr:rowOff>
    </xdr:to>
    <xdr:sp macro="" textlink="">
      <xdr:nvSpPr>
        <xdr:cNvPr id="677" name="フローチャート: 判断 676"/>
        <xdr:cNvSpPr/>
      </xdr:nvSpPr>
      <xdr:spPr>
        <a:xfrm>
          <a:off x="15430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61017</xdr:rowOff>
    </xdr:from>
    <xdr:ext cx="469744" cy="259045"/>
    <xdr:sp macro="" textlink="">
      <xdr:nvSpPr>
        <xdr:cNvPr id="678" name="テキスト ボックス 677"/>
        <xdr:cNvSpPr txBox="1"/>
      </xdr:nvSpPr>
      <xdr:spPr>
        <a:xfrm>
          <a:off x="15246428" y="166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85475</xdr:rowOff>
    </xdr:from>
    <xdr:to>
      <xdr:col>76</xdr:col>
      <xdr:colOff>114300</xdr:colOff>
      <xdr:row>95</xdr:row>
      <xdr:rowOff>23937</xdr:rowOff>
    </xdr:to>
    <xdr:cxnSp macro="">
      <xdr:nvCxnSpPr>
        <xdr:cNvPr id="679" name="直線コネクタ 678"/>
        <xdr:cNvCxnSpPr/>
      </xdr:nvCxnSpPr>
      <xdr:spPr>
        <a:xfrm flipV="1">
          <a:off x="13703300" y="16030325"/>
          <a:ext cx="889000" cy="28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97129</xdr:rowOff>
    </xdr:from>
    <xdr:to>
      <xdr:col>76</xdr:col>
      <xdr:colOff>165100</xdr:colOff>
      <xdr:row>97</xdr:row>
      <xdr:rowOff>27279</xdr:rowOff>
    </xdr:to>
    <xdr:sp macro="" textlink="">
      <xdr:nvSpPr>
        <xdr:cNvPr id="680" name="フローチャート: 判断 679"/>
        <xdr:cNvSpPr/>
      </xdr:nvSpPr>
      <xdr:spPr>
        <a:xfrm>
          <a:off x="14541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18406</xdr:rowOff>
    </xdr:from>
    <xdr:ext cx="469744" cy="259045"/>
    <xdr:sp macro="" textlink="">
      <xdr:nvSpPr>
        <xdr:cNvPr id="681" name="テキスト ボックス 680"/>
        <xdr:cNvSpPr txBox="1"/>
      </xdr:nvSpPr>
      <xdr:spPr>
        <a:xfrm>
          <a:off x="14357428" y="1664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137643</xdr:rowOff>
    </xdr:from>
    <xdr:to>
      <xdr:col>71</xdr:col>
      <xdr:colOff>177800</xdr:colOff>
      <xdr:row>95</xdr:row>
      <xdr:rowOff>23937</xdr:rowOff>
    </xdr:to>
    <xdr:cxnSp macro="">
      <xdr:nvCxnSpPr>
        <xdr:cNvPr id="682" name="直線コネクタ 681"/>
        <xdr:cNvCxnSpPr/>
      </xdr:nvCxnSpPr>
      <xdr:spPr>
        <a:xfrm>
          <a:off x="12814300" y="16082493"/>
          <a:ext cx="889000" cy="22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165298</xdr:rowOff>
    </xdr:from>
    <xdr:to>
      <xdr:col>72</xdr:col>
      <xdr:colOff>38100</xdr:colOff>
      <xdr:row>97</xdr:row>
      <xdr:rowOff>95448</xdr:rowOff>
    </xdr:to>
    <xdr:sp macro="" textlink="">
      <xdr:nvSpPr>
        <xdr:cNvPr id="683" name="フローチャート: 判断 682"/>
        <xdr:cNvSpPr/>
      </xdr:nvSpPr>
      <xdr:spPr>
        <a:xfrm>
          <a:off x="13652500" y="1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86575</xdr:rowOff>
    </xdr:from>
    <xdr:ext cx="469744" cy="259045"/>
    <xdr:sp macro="" textlink="">
      <xdr:nvSpPr>
        <xdr:cNvPr id="684" name="テキスト ボックス 683"/>
        <xdr:cNvSpPr txBox="1"/>
      </xdr:nvSpPr>
      <xdr:spPr>
        <a:xfrm>
          <a:off x="13468428" y="16717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105542</xdr:rowOff>
    </xdr:from>
    <xdr:to>
      <xdr:col>67</xdr:col>
      <xdr:colOff>101600</xdr:colOff>
      <xdr:row>97</xdr:row>
      <xdr:rowOff>35692</xdr:rowOff>
    </xdr:to>
    <xdr:sp macro="" textlink="">
      <xdr:nvSpPr>
        <xdr:cNvPr id="685" name="フローチャート: 判断 684"/>
        <xdr:cNvSpPr/>
      </xdr:nvSpPr>
      <xdr:spPr>
        <a:xfrm>
          <a:off x="12763500" y="1656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26819</xdr:rowOff>
    </xdr:from>
    <xdr:ext cx="469744" cy="259045"/>
    <xdr:sp macro="" textlink="">
      <xdr:nvSpPr>
        <xdr:cNvPr id="686" name="テキスト ボックス 685"/>
        <xdr:cNvSpPr txBox="1"/>
      </xdr:nvSpPr>
      <xdr:spPr>
        <a:xfrm>
          <a:off x="12579428" y="166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78659</xdr:rowOff>
    </xdr:from>
    <xdr:to>
      <xdr:col>85</xdr:col>
      <xdr:colOff>177800</xdr:colOff>
      <xdr:row>96</xdr:row>
      <xdr:rowOff>8809</xdr:rowOff>
    </xdr:to>
    <xdr:sp macro="" textlink="">
      <xdr:nvSpPr>
        <xdr:cNvPr id="692" name="楕円 691"/>
        <xdr:cNvSpPr/>
      </xdr:nvSpPr>
      <xdr:spPr>
        <a:xfrm>
          <a:off x="16268700" y="1636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101536</xdr:rowOff>
    </xdr:from>
    <xdr:ext cx="534377" cy="259045"/>
    <xdr:sp macro="" textlink="">
      <xdr:nvSpPr>
        <xdr:cNvPr id="693" name="積立金該当値テキスト"/>
        <xdr:cNvSpPr txBox="1"/>
      </xdr:nvSpPr>
      <xdr:spPr>
        <a:xfrm>
          <a:off x="16370300" y="1621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121224</xdr:rowOff>
    </xdr:from>
    <xdr:to>
      <xdr:col>81</xdr:col>
      <xdr:colOff>101600</xdr:colOff>
      <xdr:row>96</xdr:row>
      <xdr:rowOff>51374</xdr:rowOff>
    </xdr:to>
    <xdr:sp macro="" textlink="">
      <xdr:nvSpPr>
        <xdr:cNvPr id="694" name="楕円 693"/>
        <xdr:cNvSpPr/>
      </xdr:nvSpPr>
      <xdr:spPr>
        <a:xfrm>
          <a:off x="15430500" y="1640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67901</xdr:rowOff>
    </xdr:from>
    <xdr:ext cx="534377" cy="259045"/>
    <xdr:sp macro="" textlink="">
      <xdr:nvSpPr>
        <xdr:cNvPr id="695" name="テキスト ボックス 694"/>
        <xdr:cNvSpPr txBox="1"/>
      </xdr:nvSpPr>
      <xdr:spPr>
        <a:xfrm>
          <a:off x="15214111" y="1618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34675</xdr:rowOff>
    </xdr:from>
    <xdr:to>
      <xdr:col>76</xdr:col>
      <xdr:colOff>165100</xdr:colOff>
      <xdr:row>93</xdr:row>
      <xdr:rowOff>136275</xdr:rowOff>
    </xdr:to>
    <xdr:sp macro="" textlink="">
      <xdr:nvSpPr>
        <xdr:cNvPr id="696" name="楕円 695"/>
        <xdr:cNvSpPr/>
      </xdr:nvSpPr>
      <xdr:spPr>
        <a:xfrm>
          <a:off x="14541500" y="159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152802</xdr:rowOff>
    </xdr:from>
    <xdr:ext cx="534377" cy="259045"/>
    <xdr:sp macro="" textlink="">
      <xdr:nvSpPr>
        <xdr:cNvPr id="697" name="テキスト ボックス 696"/>
        <xdr:cNvSpPr txBox="1"/>
      </xdr:nvSpPr>
      <xdr:spPr>
        <a:xfrm>
          <a:off x="14325111" y="1575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144587</xdr:rowOff>
    </xdr:from>
    <xdr:to>
      <xdr:col>72</xdr:col>
      <xdr:colOff>38100</xdr:colOff>
      <xdr:row>95</xdr:row>
      <xdr:rowOff>74737</xdr:rowOff>
    </xdr:to>
    <xdr:sp macro="" textlink="">
      <xdr:nvSpPr>
        <xdr:cNvPr id="698" name="楕円 697"/>
        <xdr:cNvSpPr/>
      </xdr:nvSpPr>
      <xdr:spPr>
        <a:xfrm>
          <a:off x="13652500" y="1626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91264</xdr:rowOff>
    </xdr:from>
    <xdr:ext cx="534377" cy="259045"/>
    <xdr:sp macro="" textlink="">
      <xdr:nvSpPr>
        <xdr:cNvPr id="699" name="テキスト ボックス 698"/>
        <xdr:cNvSpPr txBox="1"/>
      </xdr:nvSpPr>
      <xdr:spPr>
        <a:xfrm>
          <a:off x="13436111" y="1603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86843</xdr:rowOff>
    </xdr:from>
    <xdr:to>
      <xdr:col>67</xdr:col>
      <xdr:colOff>101600</xdr:colOff>
      <xdr:row>94</xdr:row>
      <xdr:rowOff>16993</xdr:rowOff>
    </xdr:to>
    <xdr:sp macro="" textlink="">
      <xdr:nvSpPr>
        <xdr:cNvPr id="700" name="楕円 699"/>
        <xdr:cNvSpPr/>
      </xdr:nvSpPr>
      <xdr:spPr>
        <a:xfrm>
          <a:off x="12763500" y="1603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33520</xdr:rowOff>
    </xdr:from>
    <xdr:ext cx="534377" cy="259045"/>
    <xdr:sp macro="" textlink="">
      <xdr:nvSpPr>
        <xdr:cNvPr id="701" name="テキスト ボックス 700"/>
        <xdr:cNvSpPr txBox="1"/>
      </xdr:nvSpPr>
      <xdr:spPr>
        <a:xfrm>
          <a:off x="12547111" y="1580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5" name="テキスト ボックス 71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7" name="テキスト ボックス 71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9" name="テキスト ボックス 71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141224</xdr:rowOff>
    </xdr:from>
    <xdr:to>
      <xdr:col>116</xdr:col>
      <xdr:colOff>62864</xdr:colOff>
      <xdr:row>39</xdr:row>
      <xdr:rowOff>44450</xdr:rowOff>
    </xdr:to>
    <xdr:cxnSp macro="">
      <xdr:nvCxnSpPr>
        <xdr:cNvPr id="725" name="直線コネクタ 724"/>
        <xdr:cNvCxnSpPr/>
      </xdr:nvCxnSpPr>
      <xdr:spPr>
        <a:xfrm flipV="1">
          <a:off x="22159595" y="5456174"/>
          <a:ext cx="1269" cy="127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87901</xdr:rowOff>
    </xdr:from>
    <xdr:ext cx="534377" cy="259045"/>
    <xdr:sp macro="" textlink="">
      <xdr:nvSpPr>
        <xdr:cNvPr id="728" name="投資及び出資金最大値テキスト"/>
        <xdr:cNvSpPr txBox="1"/>
      </xdr:nvSpPr>
      <xdr:spPr>
        <a:xfrm>
          <a:off x="22212300" y="523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141224</xdr:rowOff>
    </xdr:from>
    <xdr:to>
      <xdr:col>116</xdr:col>
      <xdr:colOff>152400</xdr:colOff>
      <xdr:row>31</xdr:row>
      <xdr:rowOff>141224</xdr:rowOff>
    </xdr:to>
    <xdr:cxnSp macro="">
      <xdr:nvCxnSpPr>
        <xdr:cNvPr id="729" name="直線コネクタ 728"/>
        <xdr:cNvCxnSpPr/>
      </xdr:nvCxnSpPr>
      <xdr:spPr>
        <a:xfrm>
          <a:off x="22072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14605</xdr:rowOff>
    </xdr:from>
    <xdr:to>
      <xdr:col>116</xdr:col>
      <xdr:colOff>63500</xdr:colOff>
      <xdr:row>38</xdr:row>
      <xdr:rowOff>22733</xdr:rowOff>
    </xdr:to>
    <xdr:cxnSp macro="">
      <xdr:nvCxnSpPr>
        <xdr:cNvPr id="730" name="直線コネクタ 729"/>
        <xdr:cNvCxnSpPr/>
      </xdr:nvCxnSpPr>
      <xdr:spPr>
        <a:xfrm flipV="1">
          <a:off x="21323300" y="6529705"/>
          <a:ext cx="838200" cy="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113301</xdr:rowOff>
    </xdr:from>
    <xdr:ext cx="469744" cy="259045"/>
    <xdr:sp macro="" textlink="">
      <xdr:nvSpPr>
        <xdr:cNvPr id="731" name="投資及び出資金平均値テキスト"/>
        <xdr:cNvSpPr txBox="1"/>
      </xdr:nvSpPr>
      <xdr:spPr>
        <a:xfrm>
          <a:off x="22212300" y="6285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90424</xdr:rowOff>
    </xdr:from>
    <xdr:to>
      <xdr:col>116</xdr:col>
      <xdr:colOff>114300</xdr:colOff>
      <xdr:row>38</xdr:row>
      <xdr:rowOff>20574</xdr:rowOff>
    </xdr:to>
    <xdr:sp macro="" textlink="">
      <xdr:nvSpPr>
        <xdr:cNvPr id="732" name="フローチャート: 判断 731"/>
        <xdr:cNvSpPr/>
      </xdr:nvSpPr>
      <xdr:spPr>
        <a:xfrm>
          <a:off x="221107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22733</xdr:rowOff>
    </xdr:from>
    <xdr:to>
      <xdr:col>111</xdr:col>
      <xdr:colOff>177800</xdr:colOff>
      <xdr:row>38</xdr:row>
      <xdr:rowOff>29845</xdr:rowOff>
    </xdr:to>
    <xdr:cxnSp macro="">
      <xdr:nvCxnSpPr>
        <xdr:cNvPr id="733" name="直線コネクタ 732"/>
        <xdr:cNvCxnSpPr/>
      </xdr:nvCxnSpPr>
      <xdr:spPr>
        <a:xfrm flipV="1">
          <a:off x="20434300" y="6537833"/>
          <a:ext cx="889000" cy="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94107</xdr:rowOff>
    </xdr:from>
    <xdr:to>
      <xdr:col>112</xdr:col>
      <xdr:colOff>38100</xdr:colOff>
      <xdr:row>38</xdr:row>
      <xdr:rowOff>24257</xdr:rowOff>
    </xdr:to>
    <xdr:sp macro="" textlink="">
      <xdr:nvSpPr>
        <xdr:cNvPr id="734" name="フローチャート: 判断 733"/>
        <xdr:cNvSpPr/>
      </xdr:nvSpPr>
      <xdr:spPr>
        <a:xfrm>
          <a:off x="21272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40784</xdr:rowOff>
    </xdr:from>
    <xdr:ext cx="469744" cy="259045"/>
    <xdr:sp macro="" textlink="">
      <xdr:nvSpPr>
        <xdr:cNvPr id="735" name="テキスト ボックス 734"/>
        <xdr:cNvSpPr txBox="1"/>
      </xdr:nvSpPr>
      <xdr:spPr>
        <a:xfrm>
          <a:off x="21088428" y="621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29845</xdr:rowOff>
    </xdr:from>
    <xdr:to>
      <xdr:col>107</xdr:col>
      <xdr:colOff>50800</xdr:colOff>
      <xdr:row>38</xdr:row>
      <xdr:rowOff>36703</xdr:rowOff>
    </xdr:to>
    <xdr:cxnSp macro="">
      <xdr:nvCxnSpPr>
        <xdr:cNvPr id="736" name="直線コネクタ 735"/>
        <xdr:cNvCxnSpPr/>
      </xdr:nvCxnSpPr>
      <xdr:spPr>
        <a:xfrm flipV="1">
          <a:off x="19545300" y="6544945"/>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162179</xdr:rowOff>
    </xdr:from>
    <xdr:to>
      <xdr:col>107</xdr:col>
      <xdr:colOff>101600</xdr:colOff>
      <xdr:row>38</xdr:row>
      <xdr:rowOff>92329</xdr:rowOff>
    </xdr:to>
    <xdr:sp macro="" textlink="">
      <xdr:nvSpPr>
        <xdr:cNvPr id="737" name="フローチャート: 判断 736"/>
        <xdr:cNvSpPr/>
      </xdr:nvSpPr>
      <xdr:spPr>
        <a:xfrm>
          <a:off x="20383500" y="650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83456</xdr:rowOff>
    </xdr:from>
    <xdr:ext cx="469744" cy="259045"/>
    <xdr:sp macro="" textlink="">
      <xdr:nvSpPr>
        <xdr:cNvPr id="738" name="テキスト ボックス 737"/>
        <xdr:cNvSpPr txBox="1"/>
      </xdr:nvSpPr>
      <xdr:spPr>
        <a:xfrm>
          <a:off x="20199428" y="6598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128905</xdr:rowOff>
    </xdr:from>
    <xdr:to>
      <xdr:col>102</xdr:col>
      <xdr:colOff>114300</xdr:colOff>
      <xdr:row>38</xdr:row>
      <xdr:rowOff>36703</xdr:rowOff>
    </xdr:to>
    <xdr:cxnSp macro="">
      <xdr:nvCxnSpPr>
        <xdr:cNvPr id="739" name="直線コネクタ 738"/>
        <xdr:cNvCxnSpPr/>
      </xdr:nvCxnSpPr>
      <xdr:spPr>
        <a:xfrm>
          <a:off x="18656300" y="6472555"/>
          <a:ext cx="889000" cy="7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47244</xdr:rowOff>
    </xdr:from>
    <xdr:to>
      <xdr:col>102</xdr:col>
      <xdr:colOff>165100</xdr:colOff>
      <xdr:row>38</xdr:row>
      <xdr:rowOff>148844</xdr:rowOff>
    </xdr:to>
    <xdr:sp macro="" textlink="">
      <xdr:nvSpPr>
        <xdr:cNvPr id="740" name="フローチャート: 判断 739"/>
        <xdr:cNvSpPr/>
      </xdr:nvSpPr>
      <xdr:spPr>
        <a:xfrm>
          <a:off x="19494500" y="656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139971</xdr:rowOff>
    </xdr:from>
    <xdr:ext cx="378565" cy="259045"/>
    <xdr:sp macro="" textlink="">
      <xdr:nvSpPr>
        <xdr:cNvPr id="741" name="テキスト ボックス 740"/>
        <xdr:cNvSpPr txBox="1"/>
      </xdr:nvSpPr>
      <xdr:spPr>
        <a:xfrm>
          <a:off x="19356017" y="665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43053</xdr:rowOff>
    </xdr:from>
    <xdr:to>
      <xdr:col>98</xdr:col>
      <xdr:colOff>38100</xdr:colOff>
      <xdr:row>38</xdr:row>
      <xdr:rowOff>144653</xdr:rowOff>
    </xdr:to>
    <xdr:sp macro="" textlink="">
      <xdr:nvSpPr>
        <xdr:cNvPr id="742" name="フローチャート: 判断 741"/>
        <xdr:cNvSpPr/>
      </xdr:nvSpPr>
      <xdr:spPr>
        <a:xfrm>
          <a:off x="18605500" y="65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135780</xdr:rowOff>
    </xdr:from>
    <xdr:ext cx="378565" cy="259045"/>
    <xdr:sp macro="" textlink="">
      <xdr:nvSpPr>
        <xdr:cNvPr id="743" name="テキスト ボックス 742"/>
        <xdr:cNvSpPr txBox="1"/>
      </xdr:nvSpPr>
      <xdr:spPr>
        <a:xfrm>
          <a:off x="18467017" y="6650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135255</xdr:rowOff>
    </xdr:from>
    <xdr:to>
      <xdr:col>116</xdr:col>
      <xdr:colOff>114300</xdr:colOff>
      <xdr:row>38</xdr:row>
      <xdr:rowOff>65405</xdr:rowOff>
    </xdr:to>
    <xdr:sp macro="" textlink="">
      <xdr:nvSpPr>
        <xdr:cNvPr id="749" name="楕円 748"/>
        <xdr:cNvSpPr/>
      </xdr:nvSpPr>
      <xdr:spPr>
        <a:xfrm>
          <a:off x="22110700" y="647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113682</xdr:rowOff>
    </xdr:from>
    <xdr:ext cx="469744" cy="259045"/>
    <xdr:sp macro="" textlink="">
      <xdr:nvSpPr>
        <xdr:cNvPr id="750" name="投資及び出資金該当値テキスト"/>
        <xdr:cNvSpPr txBox="1"/>
      </xdr:nvSpPr>
      <xdr:spPr>
        <a:xfrm>
          <a:off x="22212300" y="6457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143383</xdr:rowOff>
    </xdr:from>
    <xdr:to>
      <xdr:col>112</xdr:col>
      <xdr:colOff>38100</xdr:colOff>
      <xdr:row>38</xdr:row>
      <xdr:rowOff>73533</xdr:rowOff>
    </xdr:to>
    <xdr:sp macro="" textlink="">
      <xdr:nvSpPr>
        <xdr:cNvPr id="751" name="楕円 750"/>
        <xdr:cNvSpPr/>
      </xdr:nvSpPr>
      <xdr:spPr>
        <a:xfrm>
          <a:off x="21272500" y="648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64660</xdr:rowOff>
    </xdr:from>
    <xdr:ext cx="469744" cy="259045"/>
    <xdr:sp macro="" textlink="">
      <xdr:nvSpPr>
        <xdr:cNvPr id="752" name="テキスト ボックス 751"/>
        <xdr:cNvSpPr txBox="1"/>
      </xdr:nvSpPr>
      <xdr:spPr>
        <a:xfrm>
          <a:off x="21088428" y="657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150495</xdr:rowOff>
    </xdr:from>
    <xdr:to>
      <xdr:col>107</xdr:col>
      <xdr:colOff>101600</xdr:colOff>
      <xdr:row>38</xdr:row>
      <xdr:rowOff>80645</xdr:rowOff>
    </xdr:to>
    <xdr:sp macro="" textlink="">
      <xdr:nvSpPr>
        <xdr:cNvPr id="753" name="楕円 752"/>
        <xdr:cNvSpPr/>
      </xdr:nvSpPr>
      <xdr:spPr>
        <a:xfrm>
          <a:off x="20383500" y="649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97172</xdr:rowOff>
    </xdr:from>
    <xdr:ext cx="469744" cy="259045"/>
    <xdr:sp macro="" textlink="">
      <xdr:nvSpPr>
        <xdr:cNvPr id="754" name="テキスト ボックス 753"/>
        <xdr:cNvSpPr txBox="1"/>
      </xdr:nvSpPr>
      <xdr:spPr>
        <a:xfrm>
          <a:off x="20199428" y="626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157353</xdr:rowOff>
    </xdr:from>
    <xdr:to>
      <xdr:col>102</xdr:col>
      <xdr:colOff>165100</xdr:colOff>
      <xdr:row>38</xdr:row>
      <xdr:rowOff>87503</xdr:rowOff>
    </xdr:to>
    <xdr:sp macro="" textlink="">
      <xdr:nvSpPr>
        <xdr:cNvPr id="755" name="楕円 754"/>
        <xdr:cNvSpPr/>
      </xdr:nvSpPr>
      <xdr:spPr>
        <a:xfrm>
          <a:off x="19494500" y="650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104030</xdr:rowOff>
    </xdr:from>
    <xdr:ext cx="469744" cy="259045"/>
    <xdr:sp macro="" textlink="">
      <xdr:nvSpPr>
        <xdr:cNvPr id="756" name="テキスト ボックス 755"/>
        <xdr:cNvSpPr txBox="1"/>
      </xdr:nvSpPr>
      <xdr:spPr>
        <a:xfrm>
          <a:off x="19310428" y="6276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78105</xdr:rowOff>
    </xdr:from>
    <xdr:to>
      <xdr:col>98</xdr:col>
      <xdr:colOff>38100</xdr:colOff>
      <xdr:row>38</xdr:row>
      <xdr:rowOff>8255</xdr:rowOff>
    </xdr:to>
    <xdr:sp macro="" textlink="">
      <xdr:nvSpPr>
        <xdr:cNvPr id="757" name="楕円 756"/>
        <xdr:cNvSpPr/>
      </xdr:nvSpPr>
      <xdr:spPr>
        <a:xfrm>
          <a:off x="18605500" y="642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24782</xdr:rowOff>
    </xdr:from>
    <xdr:ext cx="469744" cy="259045"/>
    <xdr:sp macro="" textlink="">
      <xdr:nvSpPr>
        <xdr:cNvPr id="758" name="テキスト ボックス 757"/>
        <xdr:cNvSpPr txBox="1"/>
      </xdr:nvSpPr>
      <xdr:spPr>
        <a:xfrm>
          <a:off x="18421428" y="6196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2" name="テキスト ボックス 77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4" name="テキスト ボックス 77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6" name="テキスト ボックス 77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8" name="テキスト ボックス 77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0" name="テキスト ボックス 77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165074</xdr:rowOff>
    </xdr:from>
    <xdr:to>
      <xdr:col>116</xdr:col>
      <xdr:colOff>62864</xdr:colOff>
      <xdr:row>59</xdr:row>
      <xdr:rowOff>42469</xdr:rowOff>
    </xdr:to>
    <xdr:cxnSp macro="">
      <xdr:nvCxnSpPr>
        <xdr:cNvPr id="782" name="直線コネクタ 781"/>
        <xdr:cNvCxnSpPr/>
      </xdr:nvCxnSpPr>
      <xdr:spPr>
        <a:xfrm flipV="1">
          <a:off x="22159595" y="8566124"/>
          <a:ext cx="1269" cy="1591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46296</xdr:rowOff>
    </xdr:from>
    <xdr:ext cx="313932" cy="259045"/>
    <xdr:sp macro="" textlink="">
      <xdr:nvSpPr>
        <xdr:cNvPr id="783" name="貸付金最小値テキスト"/>
        <xdr:cNvSpPr txBox="1"/>
      </xdr:nvSpPr>
      <xdr:spPr>
        <a:xfrm>
          <a:off x="22212300" y="101618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42469</xdr:rowOff>
    </xdr:from>
    <xdr:to>
      <xdr:col>116</xdr:col>
      <xdr:colOff>152400</xdr:colOff>
      <xdr:row>59</xdr:row>
      <xdr:rowOff>42469</xdr:rowOff>
    </xdr:to>
    <xdr:cxnSp macro="">
      <xdr:nvCxnSpPr>
        <xdr:cNvPr id="784" name="直線コネクタ 783"/>
        <xdr:cNvCxnSpPr/>
      </xdr:nvCxnSpPr>
      <xdr:spPr>
        <a:xfrm>
          <a:off x="22072600" y="10158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111751</xdr:rowOff>
    </xdr:from>
    <xdr:ext cx="534377" cy="259045"/>
    <xdr:sp macro="" textlink="">
      <xdr:nvSpPr>
        <xdr:cNvPr id="785" name="貸付金最大値テキスト"/>
        <xdr:cNvSpPr txBox="1"/>
      </xdr:nvSpPr>
      <xdr:spPr>
        <a:xfrm>
          <a:off x="22212300" y="834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165074</xdr:rowOff>
    </xdr:from>
    <xdr:to>
      <xdr:col>116</xdr:col>
      <xdr:colOff>152400</xdr:colOff>
      <xdr:row>49</xdr:row>
      <xdr:rowOff>165074</xdr:rowOff>
    </xdr:to>
    <xdr:cxnSp macro="">
      <xdr:nvCxnSpPr>
        <xdr:cNvPr id="786" name="直線コネクタ 785"/>
        <xdr:cNvCxnSpPr/>
      </xdr:nvCxnSpPr>
      <xdr:spPr>
        <a:xfrm>
          <a:off x="22072600" y="8566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62357</xdr:rowOff>
    </xdr:from>
    <xdr:to>
      <xdr:col>116</xdr:col>
      <xdr:colOff>63500</xdr:colOff>
      <xdr:row>58</xdr:row>
      <xdr:rowOff>26</xdr:rowOff>
    </xdr:to>
    <xdr:cxnSp macro="">
      <xdr:nvCxnSpPr>
        <xdr:cNvPr id="787" name="直線コネクタ 786"/>
        <xdr:cNvCxnSpPr/>
      </xdr:nvCxnSpPr>
      <xdr:spPr>
        <a:xfrm>
          <a:off x="21323300" y="9835007"/>
          <a:ext cx="838200" cy="10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88422</xdr:rowOff>
    </xdr:from>
    <xdr:ext cx="469744" cy="259045"/>
    <xdr:sp macro="" textlink="">
      <xdr:nvSpPr>
        <xdr:cNvPr id="788" name="貸付金平均値テキスト"/>
        <xdr:cNvSpPr txBox="1"/>
      </xdr:nvSpPr>
      <xdr:spPr>
        <a:xfrm>
          <a:off x="22212300" y="9689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65545</xdr:rowOff>
    </xdr:from>
    <xdr:to>
      <xdr:col>116</xdr:col>
      <xdr:colOff>114300</xdr:colOff>
      <xdr:row>57</xdr:row>
      <xdr:rowOff>167145</xdr:rowOff>
    </xdr:to>
    <xdr:sp macro="" textlink="">
      <xdr:nvSpPr>
        <xdr:cNvPr id="789" name="フローチャート: 判断 788"/>
        <xdr:cNvSpPr/>
      </xdr:nvSpPr>
      <xdr:spPr>
        <a:xfrm>
          <a:off x="221107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52794</xdr:rowOff>
    </xdr:from>
    <xdr:to>
      <xdr:col>111</xdr:col>
      <xdr:colOff>177800</xdr:colOff>
      <xdr:row>57</xdr:row>
      <xdr:rowOff>62357</xdr:rowOff>
    </xdr:to>
    <xdr:cxnSp macro="">
      <xdr:nvCxnSpPr>
        <xdr:cNvPr id="790" name="直線コネクタ 789"/>
        <xdr:cNvCxnSpPr/>
      </xdr:nvCxnSpPr>
      <xdr:spPr>
        <a:xfrm>
          <a:off x="20434300" y="9825444"/>
          <a:ext cx="889000" cy="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36246</xdr:rowOff>
    </xdr:from>
    <xdr:to>
      <xdr:col>112</xdr:col>
      <xdr:colOff>38100</xdr:colOff>
      <xdr:row>57</xdr:row>
      <xdr:rowOff>137846</xdr:rowOff>
    </xdr:to>
    <xdr:sp macro="" textlink="">
      <xdr:nvSpPr>
        <xdr:cNvPr id="791" name="フローチャート: 判断 790"/>
        <xdr:cNvSpPr/>
      </xdr:nvSpPr>
      <xdr:spPr>
        <a:xfrm>
          <a:off x="21272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128973</xdr:rowOff>
    </xdr:from>
    <xdr:ext cx="469744" cy="259045"/>
    <xdr:sp macro="" textlink="">
      <xdr:nvSpPr>
        <xdr:cNvPr id="792" name="テキスト ボックス 791"/>
        <xdr:cNvSpPr txBox="1"/>
      </xdr:nvSpPr>
      <xdr:spPr>
        <a:xfrm>
          <a:off x="21088428" y="990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52794</xdr:rowOff>
    </xdr:from>
    <xdr:to>
      <xdr:col>107</xdr:col>
      <xdr:colOff>50800</xdr:colOff>
      <xdr:row>57</xdr:row>
      <xdr:rowOff>147396</xdr:rowOff>
    </xdr:to>
    <xdr:cxnSp macro="">
      <xdr:nvCxnSpPr>
        <xdr:cNvPr id="793" name="直線コネクタ 792"/>
        <xdr:cNvCxnSpPr/>
      </xdr:nvCxnSpPr>
      <xdr:spPr>
        <a:xfrm flipV="1">
          <a:off x="19545300" y="9825444"/>
          <a:ext cx="889000" cy="9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13805</xdr:rowOff>
    </xdr:from>
    <xdr:to>
      <xdr:col>107</xdr:col>
      <xdr:colOff>101600</xdr:colOff>
      <xdr:row>57</xdr:row>
      <xdr:rowOff>115405</xdr:rowOff>
    </xdr:to>
    <xdr:sp macro="" textlink="">
      <xdr:nvSpPr>
        <xdr:cNvPr id="794" name="フローチャート: 判断 793"/>
        <xdr:cNvSpPr/>
      </xdr:nvSpPr>
      <xdr:spPr>
        <a:xfrm>
          <a:off x="20383500" y="978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106532</xdr:rowOff>
    </xdr:from>
    <xdr:ext cx="469744" cy="259045"/>
    <xdr:sp macro="" textlink="">
      <xdr:nvSpPr>
        <xdr:cNvPr id="795" name="テキスト ボックス 794"/>
        <xdr:cNvSpPr txBox="1"/>
      </xdr:nvSpPr>
      <xdr:spPr>
        <a:xfrm>
          <a:off x="20199428" y="9879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53594</xdr:rowOff>
    </xdr:from>
    <xdr:to>
      <xdr:col>102</xdr:col>
      <xdr:colOff>114300</xdr:colOff>
      <xdr:row>57</xdr:row>
      <xdr:rowOff>147396</xdr:rowOff>
    </xdr:to>
    <xdr:cxnSp macro="">
      <xdr:nvCxnSpPr>
        <xdr:cNvPr id="796" name="直線コネクタ 795"/>
        <xdr:cNvCxnSpPr/>
      </xdr:nvCxnSpPr>
      <xdr:spPr>
        <a:xfrm>
          <a:off x="18656300" y="9826244"/>
          <a:ext cx="889000" cy="9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4242</xdr:rowOff>
    </xdr:from>
    <xdr:to>
      <xdr:col>102</xdr:col>
      <xdr:colOff>165100</xdr:colOff>
      <xdr:row>57</xdr:row>
      <xdr:rowOff>105842</xdr:rowOff>
    </xdr:to>
    <xdr:sp macro="" textlink="">
      <xdr:nvSpPr>
        <xdr:cNvPr id="797" name="フローチャート: 判断 796"/>
        <xdr:cNvSpPr/>
      </xdr:nvSpPr>
      <xdr:spPr>
        <a:xfrm>
          <a:off x="19494500" y="977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122369</xdr:rowOff>
    </xdr:from>
    <xdr:ext cx="469744" cy="259045"/>
    <xdr:sp macro="" textlink="">
      <xdr:nvSpPr>
        <xdr:cNvPr id="798" name="テキスト ボックス 797"/>
        <xdr:cNvSpPr txBox="1"/>
      </xdr:nvSpPr>
      <xdr:spPr>
        <a:xfrm>
          <a:off x="19310428" y="955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163690</xdr:rowOff>
    </xdr:from>
    <xdr:to>
      <xdr:col>98</xdr:col>
      <xdr:colOff>38100</xdr:colOff>
      <xdr:row>57</xdr:row>
      <xdr:rowOff>93840</xdr:rowOff>
    </xdr:to>
    <xdr:sp macro="" textlink="">
      <xdr:nvSpPr>
        <xdr:cNvPr id="799" name="フローチャート: 判断 798"/>
        <xdr:cNvSpPr/>
      </xdr:nvSpPr>
      <xdr:spPr>
        <a:xfrm>
          <a:off x="18605500" y="976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110367</xdr:rowOff>
    </xdr:from>
    <xdr:ext cx="469744" cy="259045"/>
    <xdr:sp macro="" textlink="">
      <xdr:nvSpPr>
        <xdr:cNvPr id="800" name="テキスト ボックス 799"/>
        <xdr:cNvSpPr txBox="1"/>
      </xdr:nvSpPr>
      <xdr:spPr>
        <a:xfrm>
          <a:off x="18421428" y="9540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120676</xdr:rowOff>
    </xdr:from>
    <xdr:to>
      <xdr:col>116</xdr:col>
      <xdr:colOff>114300</xdr:colOff>
      <xdr:row>58</xdr:row>
      <xdr:rowOff>50826</xdr:rowOff>
    </xdr:to>
    <xdr:sp macro="" textlink="">
      <xdr:nvSpPr>
        <xdr:cNvPr id="806" name="楕円 805"/>
        <xdr:cNvSpPr/>
      </xdr:nvSpPr>
      <xdr:spPr>
        <a:xfrm>
          <a:off x="22110700" y="989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99103</xdr:rowOff>
    </xdr:from>
    <xdr:ext cx="469744" cy="259045"/>
    <xdr:sp macro="" textlink="">
      <xdr:nvSpPr>
        <xdr:cNvPr id="807" name="貸付金該当値テキスト"/>
        <xdr:cNvSpPr txBox="1"/>
      </xdr:nvSpPr>
      <xdr:spPr>
        <a:xfrm>
          <a:off x="22212300" y="987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11557</xdr:rowOff>
    </xdr:from>
    <xdr:to>
      <xdr:col>112</xdr:col>
      <xdr:colOff>38100</xdr:colOff>
      <xdr:row>57</xdr:row>
      <xdr:rowOff>113157</xdr:rowOff>
    </xdr:to>
    <xdr:sp macro="" textlink="">
      <xdr:nvSpPr>
        <xdr:cNvPr id="808" name="楕円 807"/>
        <xdr:cNvSpPr/>
      </xdr:nvSpPr>
      <xdr:spPr>
        <a:xfrm>
          <a:off x="21272500" y="978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129684</xdr:rowOff>
    </xdr:from>
    <xdr:ext cx="469744" cy="259045"/>
    <xdr:sp macro="" textlink="">
      <xdr:nvSpPr>
        <xdr:cNvPr id="809" name="テキスト ボックス 808"/>
        <xdr:cNvSpPr txBox="1"/>
      </xdr:nvSpPr>
      <xdr:spPr>
        <a:xfrm>
          <a:off x="21088428" y="955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1994</xdr:rowOff>
    </xdr:from>
    <xdr:to>
      <xdr:col>107</xdr:col>
      <xdr:colOff>101600</xdr:colOff>
      <xdr:row>57</xdr:row>
      <xdr:rowOff>103594</xdr:rowOff>
    </xdr:to>
    <xdr:sp macro="" textlink="">
      <xdr:nvSpPr>
        <xdr:cNvPr id="810" name="楕円 809"/>
        <xdr:cNvSpPr/>
      </xdr:nvSpPr>
      <xdr:spPr>
        <a:xfrm>
          <a:off x="20383500" y="977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120121</xdr:rowOff>
    </xdr:from>
    <xdr:ext cx="469744" cy="259045"/>
    <xdr:sp macro="" textlink="">
      <xdr:nvSpPr>
        <xdr:cNvPr id="811" name="テキスト ボックス 810"/>
        <xdr:cNvSpPr txBox="1"/>
      </xdr:nvSpPr>
      <xdr:spPr>
        <a:xfrm>
          <a:off x="20199428" y="954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96596</xdr:rowOff>
    </xdr:from>
    <xdr:to>
      <xdr:col>102</xdr:col>
      <xdr:colOff>165100</xdr:colOff>
      <xdr:row>58</xdr:row>
      <xdr:rowOff>26746</xdr:rowOff>
    </xdr:to>
    <xdr:sp macro="" textlink="">
      <xdr:nvSpPr>
        <xdr:cNvPr id="812" name="楕円 811"/>
        <xdr:cNvSpPr/>
      </xdr:nvSpPr>
      <xdr:spPr>
        <a:xfrm>
          <a:off x="19494500" y="986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17873</xdr:rowOff>
    </xdr:from>
    <xdr:ext cx="469744" cy="259045"/>
    <xdr:sp macro="" textlink="">
      <xdr:nvSpPr>
        <xdr:cNvPr id="813" name="テキスト ボックス 812"/>
        <xdr:cNvSpPr txBox="1"/>
      </xdr:nvSpPr>
      <xdr:spPr>
        <a:xfrm>
          <a:off x="19310428" y="9961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2794</xdr:rowOff>
    </xdr:from>
    <xdr:to>
      <xdr:col>98</xdr:col>
      <xdr:colOff>38100</xdr:colOff>
      <xdr:row>57</xdr:row>
      <xdr:rowOff>104394</xdr:rowOff>
    </xdr:to>
    <xdr:sp macro="" textlink="">
      <xdr:nvSpPr>
        <xdr:cNvPr id="814" name="楕円 813"/>
        <xdr:cNvSpPr/>
      </xdr:nvSpPr>
      <xdr:spPr>
        <a:xfrm>
          <a:off x="18605500" y="977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95521</xdr:rowOff>
    </xdr:from>
    <xdr:ext cx="469744" cy="259045"/>
    <xdr:sp macro="" textlink="">
      <xdr:nvSpPr>
        <xdr:cNvPr id="815" name="テキスト ボックス 814"/>
        <xdr:cNvSpPr txBox="1"/>
      </xdr:nvSpPr>
      <xdr:spPr>
        <a:xfrm>
          <a:off x="18421428" y="9868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6" name="テキスト ボックス 82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7" name="直線コネクタ 82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8" name="テキスト ボックス 82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9" name="直線コネクタ 82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0" name="テキスト ボックス 82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1" name="直線コネクタ 83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2" name="テキスト ボックス 83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3" name="直線コネクタ 83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4" name="テキスト ボックス 83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5" name="直線コネクタ 83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6" name="テキスト ボックス 835"/>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7" name="直線コネクタ 83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38" name="テキスト ボックス 837"/>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0" name="テキスト ボックス 83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23571</xdr:rowOff>
    </xdr:from>
    <xdr:to>
      <xdr:col>116</xdr:col>
      <xdr:colOff>62864</xdr:colOff>
      <xdr:row>79</xdr:row>
      <xdr:rowOff>16681</xdr:rowOff>
    </xdr:to>
    <xdr:cxnSp macro="">
      <xdr:nvCxnSpPr>
        <xdr:cNvPr id="842" name="直線コネクタ 841"/>
        <xdr:cNvCxnSpPr/>
      </xdr:nvCxnSpPr>
      <xdr:spPr>
        <a:xfrm flipV="1">
          <a:off x="22159595" y="12196521"/>
          <a:ext cx="1269" cy="1364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20508</xdr:rowOff>
    </xdr:from>
    <xdr:ext cx="534377" cy="259045"/>
    <xdr:sp macro="" textlink="">
      <xdr:nvSpPr>
        <xdr:cNvPr id="843" name="繰出金最小値テキスト"/>
        <xdr:cNvSpPr txBox="1"/>
      </xdr:nvSpPr>
      <xdr:spPr>
        <a:xfrm>
          <a:off x="22212300" y="1356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16681</xdr:rowOff>
    </xdr:from>
    <xdr:to>
      <xdr:col>116</xdr:col>
      <xdr:colOff>152400</xdr:colOff>
      <xdr:row>79</xdr:row>
      <xdr:rowOff>16681</xdr:rowOff>
    </xdr:to>
    <xdr:cxnSp macro="">
      <xdr:nvCxnSpPr>
        <xdr:cNvPr id="844" name="直線コネクタ 843"/>
        <xdr:cNvCxnSpPr/>
      </xdr:nvCxnSpPr>
      <xdr:spPr>
        <a:xfrm>
          <a:off x="22072600" y="1356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141698</xdr:rowOff>
    </xdr:from>
    <xdr:ext cx="534377" cy="259045"/>
    <xdr:sp macro="" textlink="">
      <xdr:nvSpPr>
        <xdr:cNvPr id="845" name="繰出金最大値テキスト"/>
        <xdr:cNvSpPr txBox="1"/>
      </xdr:nvSpPr>
      <xdr:spPr>
        <a:xfrm>
          <a:off x="22212300" y="1197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23571</xdr:rowOff>
    </xdr:from>
    <xdr:to>
      <xdr:col>116</xdr:col>
      <xdr:colOff>152400</xdr:colOff>
      <xdr:row>71</xdr:row>
      <xdr:rowOff>23571</xdr:rowOff>
    </xdr:to>
    <xdr:cxnSp macro="">
      <xdr:nvCxnSpPr>
        <xdr:cNvPr id="846" name="直線コネクタ 845"/>
        <xdr:cNvCxnSpPr/>
      </xdr:nvCxnSpPr>
      <xdr:spPr>
        <a:xfrm>
          <a:off x="22072600" y="12196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154984</xdr:rowOff>
    </xdr:from>
    <xdr:to>
      <xdr:col>116</xdr:col>
      <xdr:colOff>63500</xdr:colOff>
      <xdr:row>74</xdr:row>
      <xdr:rowOff>45713</xdr:rowOff>
    </xdr:to>
    <xdr:cxnSp macro="">
      <xdr:nvCxnSpPr>
        <xdr:cNvPr id="847" name="直線コネクタ 846"/>
        <xdr:cNvCxnSpPr/>
      </xdr:nvCxnSpPr>
      <xdr:spPr>
        <a:xfrm flipV="1">
          <a:off x="21323300" y="12670834"/>
          <a:ext cx="8382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3091</xdr:rowOff>
    </xdr:from>
    <xdr:ext cx="534377" cy="259045"/>
    <xdr:sp macro="" textlink="">
      <xdr:nvSpPr>
        <xdr:cNvPr id="848" name="繰出金平均値テキスト"/>
        <xdr:cNvSpPr txBox="1"/>
      </xdr:nvSpPr>
      <xdr:spPr>
        <a:xfrm>
          <a:off x="22212300" y="1303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24664</xdr:rowOff>
    </xdr:from>
    <xdr:to>
      <xdr:col>116</xdr:col>
      <xdr:colOff>114300</xdr:colOff>
      <xdr:row>76</xdr:row>
      <xdr:rowOff>126264</xdr:rowOff>
    </xdr:to>
    <xdr:sp macro="" textlink="">
      <xdr:nvSpPr>
        <xdr:cNvPr id="849" name="フローチャート: 判断 848"/>
        <xdr:cNvSpPr/>
      </xdr:nvSpPr>
      <xdr:spPr>
        <a:xfrm>
          <a:off x="22110700" y="130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45713</xdr:rowOff>
    </xdr:from>
    <xdr:to>
      <xdr:col>111</xdr:col>
      <xdr:colOff>177800</xdr:colOff>
      <xdr:row>74</xdr:row>
      <xdr:rowOff>48652</xdr:rowOff>
    </xdr:to>
    <xdr:cxnSp macro="">
      <xdr:nvCxnSpPr>
        <xdr:cNvPr id="850" name="直線コネクタ 849"/>
        <xdr:cNvCxnSpPr/>
      </xdr:nvCxnSpPr>
      <xdr:spPr>
        <a:xfrm flipV="1">
          <a:off x="20434300" y="12733013"/>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31325</xdr:rowOff>
    </xdr:from>
    <xdr:to>
      <xdr:col>112</xdr:col>
      <xdr:colOff>38100</xdr:colOff>
      <xdr:row>76</xdr:row>
      <xdr:rowOff>132925</xdr:rowOff>
    </xdr:to>
    <xdr:sp macro="" textlink="">
      <xdr:nvSpPr>
        <xdr:cNvPr id="851" name="フローチャート: 判断 850"/>
        <xdr:cNvSpPr/>
      </xdr:nvSpPr>
      <xdr:spPr>
        <a:xfrm>
          <a:off x="212725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124052</xdr:rowOff>
    </xdr:from>
    <xdr:ext cx="534377" cy="259045"/>
    <xdr:sp macro="" textlink="">
      <xdr:nvSpPr>
        <xdr:cNvPr id="852" name="テキスト ボックス 851"/>
        <xdr:cNvSpPr txBox="1"/>
      </xdr:nvSpPr>
      <xdr:spPr>
        <a:xfrm>
          <a:off x="21056111" y="1315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48652</xdr:rowOff>
    </xdr:from>
    <xdr:to>
      <xdr:col>107</xdr:col>
      <xdr:colOff>50800</xdr:colOff>
      <xdr:row>74</xdr:row>
      <xdr:rowOff>112333</xdr:rowOff>
    </xdr:to>
    <xdr:cxnSp macro="">
      <xdr:nvCxnSpPr>
        <xdr:cNvPr id="853" name="直線コネクタ 852"/>
        <xdr:cNvCxnSpPr/>
      </xdr:nvCxnSpPr>
      <xdr:spPr>
        <a:xfrm flipV="1">
          <a:off x="19545300" y="12735952"/>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63591</xdr:rowOff>
    </xdr:from>
    <xdr:to>
      <xdr:col>107</xdr:col>
      <xdr:colOff>101600</xdr:colOff>
      <xdr:row>76</xdr:row>
      <xdr:rowOff>165191</xdr:rowOff>
    </xdr:to>
    <xdr:sp macro="" textlink="">
      <xdr:nvSpPr>
        <xdr:cNvPr id="854" name="フローチャート: 判断 853"/>
        <xdr:cNvSpPr/>
      </xdr:nvSpPr>
      <xdr:spPr>
        <a:xfrm>
          <a:off x="20383500" y="1309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156318</xdr:rowOff>
    </xdr:from>
    <xdr:ext cx="534377" cy="259045"/>
    <xdr:sp macro="" textlink="">
      <xdr:nvSpPr>
        <xdr:cNvPr id="855" name="テキスト ボックス 854"/>
        <xdr:cNvSpPr txBox="1"/>
      </xdr:nvSpPr>
      <xdr:spPr>
        <a:xfrm>
          <a:off x="20167111" y="1318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112333</xdr:rowOff>
    </xdr:from>
    <xdr:to>
      <xdr:col>102</xdr:col>
      <xdr:colOff>114300</xdr:colOff>
      <xdr:row>74</xdr:row>
      <xdr:rowOff>156714</xdr:rowOff>
    </xdr:to>
    <xdr:cxnSp macro="">
      <xdr:nvCxnSpPr>
        <xdr:cNvPr id="856" name="直線コネクタ 855"/>
        <xdr:cNvCxnSpPr/>
      </xdr:nvCxnSpPr>
      <xdr:spPr>
        <a:xfrm flipV="1">
          <a:off x="18656300" y="12799633"/>
          <a:ext cx="889000" cy="4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74433</xdr:rowOff>
    </xdr:from>
    <xdr:to>
      <xdr:col>102</xdr:col>
      <xdr:colOff>165100</xdr:colOff>
      <xdr:row>77</xdr:row>
      <xdr:rowOff>4583</xdr:rowOff>
    </xdr:to>
    <xdr:sp macro="" textlink="">
      <xdr:nvSpPr>
        <xdr:cNvPr id="857" name="フローチャート: 判断 856"/>
        <xdr:cNvSpPr/>
      </xdr:nvSpPr>
      <xdr:spPr>
        <a:xfrm>
          <a:off x="19494500" y="1310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167160</xdr:rowOff>
    </xdr:from>
    <xdr:ext cx="534377" cy="259045"/>
    <xdr:sp macro="" textlink="">
      <xdr:nvSpPr>
        <xdr:cNvPr id="858" name="テキスト ボックス 857"/>
        <xdr:cNvSpPr txBox="1"/>
      </xdr:nvSpPr>
      <xdr:spPr>
        <a:xfrm>
          <a:off x="19278111" y="1319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141478</xdr:rowOff>
    </xdr:from>
    <xdr:to>
      <xdr:col>98</xdr:col>
      <xdr:colOff>38100</xdr:colOff>
      <xdr:row>77</xdr:row>
      <xdr:rowOff>71628</xdr:rowOff>
    </xdr:to>
    <xdr:sp macro="" textlink="">
      <xdr:nvSpPr>
        <xdr:cNvPr id="859" name="フローチャート: 判断 858"/>
        <xdr:cNvSpPr/>
      </xdr:nvSpPr>
      <xdr:spPr>
        <a:xfrm>
          <a:off x="18605500" y="1317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62755</xdr:rowOff>
    </xdr:from>
    <xdr:ext cx="534377" cy="259045"/>
    <xdr:sp macro="" textlink="">
      <xdr:nvSpPr>
        <xdr:cNvPr id="860" name="テキスト ボックス 859"/>
        <xdr:cNvSpPr txBox="1"/>
      </xdr:nvSpPr>
      <xdr:spPr>
        <a:xfrm>
          <a:off x="18389111" y="1326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104184</xdr:rowOff>
    </xdr:from>
    <xdr:to>
      <xdr:col>116</xdr:col>
      <xdr:colOff>114300</xdr:colOff>
      <xdr:row>74</xdr:row>
      <xdr:rowOff>34334</xdr:rowOff>
    </xdr:to>
    <xdr:sp macro="" textlink="">
      <xdr:nvSpPr>
        <xdr:cNvPr id="866" name="楕円 865"/>
        <xdr:cNvSpPr/>
      </xdr:nvSpPr>
      <xdr:spPr>
        <a:xfrm>
          <a:off x="22110700" y="1262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127061</xdr:rowOff>
    </xdr:from>
    <xdr:ext cx="534377" cy="259045"/>
    <xdr:sp macro="" textlink="">
      <xdr:nvSpPr>
        <xdr:cNvPr id="867" name="繰出金該当値テキスト"/>
        <xdr:cNvSpPr txBox="1"/>
      </xdr:nvSpPr>
      <xdr:spPr>
        <a:xfrm>
          <a:off x="22212300" y="1247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166363</xdr:rowOff>
    </xdr:from>
    <xdr:to>
      <xdr:col>112</xdr:col>
      <xdr:colOff>38100</xdr:colOff>
      <xdr:row>74</xdr:row>
      <xdr:rowOff>96513</xdr:rowOff>
    </xdr:to>
    <xdr:sp macro="" textlink="">
      <xdr:nvSpPr>
        <xdr:cNvPr id="868" name="楕円 867"/>
        <xdr:cNvSpPr/>
      </xdr:nvSpPr>
      <xdr:spPr>
        <a:xfrm>
          <a:off x="21272500" y="1268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113040</xdr:rowOff>
    </xdr:from>
    <xdr:ext cx="534377" cy="259045"/>
    <xdr:sp macro="" textlink="">
      <xdr:nvSpPr>
        <xdr:cNvPr id="869" name="テキスト ボックス 868"/>
        <xdr:cNvSpPr txBox="1"/>
      </xdr:nvSpPr>
      <xdr:spPr>
        <a:xfrm>
          <a:off x="21056111" y="1245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169302</xdr:rowOff>
    </xdr:from>
    <xdr:to>
      <xdr:col>107</xdr:col>
      <xdr:colOff>101600</xdr:colOff>
      <xdr:row>74</xdr:row>
      <xdr:rowOff>99452</xdr:rowOff>
    </xdr:to>
    <xdr:sp macro="" textlink="">
      <xdr:nvSpPr>
        <xdr:cNvPr id="870" name="楕円 869"/>
        <xdr:cNvSpPr/>
      </xdr:nvSpPr>
      <xdr:spPr>
        <a:xfrm>
          <a:off x="20383500" y="126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115979</xdr:rowOff>
    </xdr:from>
    <xdr:ext cx="534377" cy="259045"/>
    <xdr:sp macro="" textlink="">
      <xdr:nvSpPr>
        <xdr:cNvPr id="871" name="テキスト ボックス 870"/>
        <xdr:cNvSpPr txBox="1"/>
      </xdr:nvSpPr>
      <xdr:spPr>
        <a:xfrm>
          <a:off x="20167111" y="1246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61533</xdr:rowOff>
    </xdr:from>
    <xdr:to>
      <xdr:col>102</xdr:col>
      <xdr:colOff>165100</xdr:colOff>
      <xdr:row>74</xdr:row>
      <xdr:rowOff>163133</xdr:rowOff>
    </xdr:to>
    <xdr:sp macro="" textlink="">
      <xdr:nvSpPr>
        <xdr:cNvPr id="872" name="楕円 871"/>
        <xdr:cNvSpPr/>
      </xdr:nvSpPr>
      <xdr:spPr>
        <a:xfrm>
          <a:off x="19494500" y="1274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8210</xdr:rowOff>
    </xdr:from>
    <xdr:ext cx="534377" cy="259045"/>
    <xdr:sp macro="" textlink="">
      <xdr:nvSpPr>
        <xdr:cNvPr id="873" name="テキスト ボックス 872"/>
        <xdr:cNvSpPr txBox="1"/>
      </xdr:nvSpPr>
      <xdr:spPr>
        <a:xfrm>
          <a:off x="19278111" y="1252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105914</xdr:rowOff>
    </xdr:from>
    <xdr:to>
      <xdr:col>98</xdr:col>
      <xdr:colOff>38100</xdr:colOff>
      <xdr:row>75</xdr:row>
      <xdr:rowOff>36064</xdr:rowOff>
    </xdr:to>
    <xdr:sp macro="" textlink="">
      <xdr:nvSpPr>
        <xdr:cNvPr id="874" name="楕円 873"/>
        <xdr:cNvSpPr/>
      </xdr:nvSpPr>
      <xdr:spPr>
        <a:xfrm>
          <a:off x="18605500" y="1279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52591</xdr:rowOff>
    </xdr:from>
    <xdr:ext cx="534377" cy="259045"/>
    <xdr:sp macro="" textlink="">
      <xdr:nvSpPr>
        <xdr:cNvPr id="875" name="テキスト ボックス 874"/>
        <xdr:cNvSpPr txBox="1"/>
      </xdr:nvSpPr>
      <xdr:spPr>
        <a:xfrm>
          <a:off x="18389111" y="1256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万円となっている。</a:t>
          </a:r>
        </a:p>
        <a:p>
          <a:r>
            <a:rPr kumimoji="1" lang="ja-JP" altLang="en-US" sz="1300">
              <a:latin typeface="ＭＳ Ｐゴシック" panose="020B0600070205080204" pitchFamily="50" charset="-128"/>
              <a:ea typeface="ＭＳ Ｐゴシック" panose="020B0600070205080204" pitchFamily="50" charset="-128"/>
            </a:rPr>
            <a:t>主な構成要素である普通建設事業（屋内スケート場の建設、八戸まちなか広場の整備など）、扶助費（施設型等給付費、障がい者自立支援給付費など）の増加が主な要因と考えられる。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青森県八戸市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232,361
231,317
305.56
104,350,774
101,281,220
1,785,525
52,205,541
109,641,596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168927</xdr:rowOff>
    </xdr:from>
    <xdr:ext cx="467179" cy="259045"/>
    <xdr:sp macro="" textlink="">
      <xdr:nvSpPr>
        <xdr:cNvPr id="44" name="テキスト ボックス 43"/>
        <xdr:cNvSpPr txBox="1"/>
      </xdr:nvSpPr>
      <xdr:spPr>
        <a:xfrm>
          <a:off x="294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54627</xdr:rowOff>
    </xdr:from>
    <xdr:ext cx="467179" cy="259045"/>
    <xdr:sp macro="" textlink="">
      <xdr:nvSpPr>
        <xdr:cNvPr id="46" name="テキスト ボックス 45"/>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111777</xdr:rowOff>
    </xdr:from>
    <xdr:ext cx="467179" cy="259045"/>
    <xdr:sp macro="" textlink="">
      <xdr:nvSpPr>
        <xdr:cNvPr id="48" name="テキスト ボックス 47"/>
        <xdr:cNvSpPr txBox="1"/>
      </xdr:nvSpPr>
      <xdr:spPr>
        <a:xfrm>
          <a:off x="2948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50" name="テキスト ボックス 49"/>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54627</xdr:rowOff>
    </xdr:from>
    <xdr:ext cx="467179" cy="259045"/>
    <xdr:sp macro="" textlink="">
      <xdr:nvSpPr>
        <xdr:cNvPr id="52" name="テキスト ボックス 51"/>
        <xdr:cNvSpPr txBox="1"/>
      </xdr:nvSpPr>
      <xdr:spPr>
        <a:xfrm>
          <a:off x="294821" y="5541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111777</xdr:rowOff>
    </xdr:from>
    <xdr:ext cx="467179" cy="259045"/>
    <xdr:sp macro="" textlink="">
      <xdr:nvSpPr>
        <xdr:cNvPr id="54" name="テキスト ボックス 53"/>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28</xdr:row>
      <xdr:rowOff>168927</xdr:rowOff>
    </xdr:from>
    <xdr:ext cx="467179" cy="259045"/>
    <xdr:sp macro="" textlink="">
      <xdr:nvSpPr>
        <xdr:cNvPr id="56" name="テキスト ボックス 55"/>
        <xdr:cNvSpPr txBox="1"/>
      </xdr:nvSpPr>
      <xdr:spPr>
        <a:xfrm>
          <a:off x="294821" y="4969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8" name="テキスト ボックス 57"/>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71120</xdr:rowOff>
    </xdr:from>
    <xdr:to>
      <xdr:col>24</xdr:col>
      <xdr:colOff>62865</xdr:colOff>
      <xdr:row>39</xdr:row>
      <xdr:rowOff>39688</xdr:rowOff>
    </xdr:to>
    <xdr:cxnSp macro="">
      <xdr:nvCxnSpPr>
        <xdr:cNvPr id="60" name="直線コネクタ 59"/>
        <xdr:cNvCxnSpPr/>
      </xdr:nvCxnSpPr>
      <xdr:spPr>
        <a:xfrm flipV="1">
          <a:off x="4633595" y="5557520"/>
          <a:ext cx="1270" cy="116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43515</xdr:rowOff>
    </xdr:from>
    <xdr:ext cx="469744" cy="259045"/>
    <xdr:sp macro="" textlink="">
      <xdr:nvSpPr>
        <xdr:cNvPr id="61" name="議会費最小値テキスト"/>
        <xdr:cNvSpPr txBox="1"/>
      </xdr:nvSpPr>
      <xdr:spPr>
        <a:xfrm>
          <a:off x="4686300" y="6730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39688</xdr:rowOff>
    </xdr:from>
    <xdr:to>
      <xdr:col>24</xdr:col>
      <xdr:colOff>152400</xdr:colOff>
      <xdr:row>39</xdr:row>
      <xdr:rowOff>39688</xdr:rowOff>
    </xdr:to>
    <xdr:cxnSp macro="">
      <xdr:nvCxnSpPr>
        <xdr:cNvPr id="62" name="直線コネクタ 61"/>
        <xdr:cNvCxnSpPr/>
      </xdr:nvCxnSpPr>
      <xdr:spPr>
        <a:xfrm>
          <a:off x="4546600" y="672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17797</xdr:rowOff>
    </xdr:from>
    <xdr:ext cx="469744" cy="259045"/>
    <xdr:sp macro="" textlink="">
      <xdr:nvSpPr>
        <xdr:cNvPr id="63" name="議会費最大値テキスト"/>
        <xdr:cNvSpPr txBox="1"/>
      </xdr:nvSpPr>
      <xdr:spPr>
        <a:xfrm>
          <a:off x="4686300" y="53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71120</xdr:rowOff>
    </xdr:from>
    <xdr:to>
      <xdr:col>24</xdr:col>
      <xdr:colOff>152400</xdr:colOff>
      <xdr:row>32</xdr:row>
      <xdr:rowOff>71120</xdr:rowOff>
    </xdr:to>
    <xdr:cxnSp macro="">
      <xdr:nvCxnSpPr>
        <xdr:cNvPr id="64" name="直線コネクタ 63"/>
        <xdr:cNvCxnSpPr/>
      </xdr:nvCxnSpPr>
      <xdr:spPr>
        <a:xfrm>
          <a:off x="4546600" y="55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3492</xdr:rowOff>
    </xdr:from>
    <xdr:to>
      <xdr:col>24</xdr:col>
      <xdr:colOff>63500</xdr:colOff>
      <xdr:row>33</xdr:row>
      <xdr:rowOff>64453</xdr:rowOff>
    </xdr:to>
    <xdr:cxnSp macro="">
      <xdr:nvCxnSpPr>
        <xdr:cNvPr id="65" name="直線コネクタ 64"/>
        <xdr:cNvCxnSpPr/>
      </xdr:nvCxnSpPr>
      <xdr:spPr>
        <a:xfrm>
          <a:off x="3797300" y="5661342"/>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126382</xdr:rowOff>
    </xdr:from>
    <xdr:ext cx="469744" cy="259045"/>
    <xdr:sp macro="" textlink="">
      <xdr:nvSpPr>
        <xdr:cNvPr id="66" name="議会費平均値テキスト"/>
        <xdr:cNvSpPr txBox="1"/>
      </xdr:nvSpPr>
      <xdr:spPr>
        <a:xfrm>
          <a:off x="4686300" y="61271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147955</xdr:rowOff>
    </xdr:from>
    <xdr:to>
      <xdr:col>24</xdr:col>
      <xdr:colOff>114300</xdr:colOff>
      <xdr:row>36</xdr:row>
      <xdr:rowOff>78105</xdr:rowOff>
    </xdr:to>
    <xdr:sp macro="" textlink="">
      <xdr:nvSpPr>
        <xdr:cNvPr id="67" name="フローチャート: 判断 66"/>
        <xdr:cNvSpPr/>
      </xdr:nvSpPr>
      <xdr:spPr>
        <a:xfrm>
          <a:off x="4584700" y="61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109220</xdr:rowOff>
    </xdr:from>
    <xdr:to>
      <xdr:col>19</xdr:col>
      <xdr:colOff>177800</xdr:colOff>
      <xdr:row>33</xdr:row>
      <xdr:rowOff>3492</xdr:rowOff>
    </xdr:to>
    <xdr:cxnSp macro="">
      <xdr:nvCxnSpPr>
        <xdr:cNvPr id="68" name="直線コネクタ 67"/>
        <xdr:cNvCxnSpPr/>
      </xdr:nvCxnSpPr>
      <xdr:spPr>
        <a:xfrm>
          <a:off x="2908300" y="5424170"/>
          <a:ext cx="889000" cy="23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147955</xdr:rowOff>
    </xdr:from>
    <xdr:to>
      <xdr:col>20</xdr:col>
      <xdr:colOff>38100</xdr:colOff>
      <xdr:row>36</xdr:row>
      <xdr:rowOff>78105</xdr:rowOff>
    </xdr:to>
    <xdr:sp macro="" textlink="">
      <xdr:nvSpPr>
        <xdr:cNvPr id="69" name="フローチャート: 判断 68"/>
        <xdr:cNvSpPr/>
      </xdr:nvSpPr>
      <xdr:spPr>
        <a:xfrm>
          <a:off x="3746500" y="61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69232</xdr:rowOff>
    </xdr:from>
    <xdr:ext cx="469744" cy="259045"/>
    <xdr:sp macro="" textlink="">
      <xdr:nvSpPr>
        <xdr:cNvPr id="70" name="テキスト ボックス 69"/>
        <xdr:cNvSpPr txBox="1"/>
      </xdr:nvSpPr>
      <xdr:spPr>
        <a:xfrm>
          <a:off x="3562428"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164465</xdr:rowOff>
    </xdr:from>
    <xdr:to>
      <xdr:col>15</xdr:col>
      <xdr:colOff>50800</xdr:colOff>
      <xdr:row>31</xdr:row>
      <xdr:rowOff>109220</xdr:rowOff>
    </xdr:to>
    <xdr:cxnSp macro="">
      <xdr:nvCxnSpPr>
        <xdr:cNvPr id="71" name="直線コネクタ 70"/>
        <xdr:cNvCxnSpPr/>
      </xdr:nvCxnSpPr>
      <xdr:spPr>
        <a:xfrm>
          <a:off x="2019300" y="5307965"/>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40322</xdr:rowOff>
    </xdr:from>
    <xdr:to>
      <xdr:col>15</xdr:col>
      <xdr:colOff>101600</xdr:colOff>
      <xdr:row>34</xdr:row>
      <xdr:rowOff>141922</xdr:rowOff>
    </xdr:to>
    <xdr:sp macro="" textlink="">
      <xdr:nvSpPr>
        <xdr:cNvPr id="72" name="フローチャート: 判断 71"/>
        <xdr:cNvSpPr/>
      </xdr:nvSpPr>
      <xdr:spPr>
        <a:xfrm>
          <a:off x="2857500" y="586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133049</xdr:rowOff>
    </xdr:from>
    <xdr:ext cx="469744" cy="259045"/>
    <xdr:sp macro="" textlink="">
      <xdr:nvSpPr>
        <xdr:cNvPr id="73" name="テキスト ボックス 72"/>
        <xdr:cNvSpPr txBox="1"/>
      </xdr:nvSpPr>
      <xdr:spPr>
        <a:xfrm>
          <a:off x="2673428" y="5962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164465</xdr:rowOff>
    </xdr:from>
    <xdr:to>
      <xdr:col>10</xdr:col>
      <xdr:colOff>114300</xdr:colOff>
      <xdr:row>31</xdr:row>
      <xdr:rowOff>107315</xdr:rowOff>
    </xdr:to>
    <xdr:cxnSp macro="">
      <xdr:nvCxnSpPr>
        <xdr:cNvPr id="74" name="直線コネクタ 73"/>
        <xdr:cNvCxnSpPr/>
      </xdr:nvCxnSpPr>
      <xdr:spPr>
        <a:xfrm flipV="1">
          <a:off x="1130300" y="530796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93663</xdr:rowOff>
    </xdr:from>
    <xdr:to>
      <xdr:col>10</xdr:col>
      <xdr:colOff>165100</xdr:colOff>
      <xdr:row>35</xdr:row>
      <xdr:rowOff>23813</xdr:rowOff>
    </xdr:to>
    <xdr:sp macro="" textlink="">
      <xdr:nvSpPr>
        <xdr:cNvPr id="75" name="フローチャート: 判断 74"/>
        <xdr:cNvSpPr/>
      </xdr:nvSpPr>
      <xdr:spPr>
        <a:xfrm>
          <a:off x="1968500" y="592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14940</xdr:rowOff>
    </xdr:from>
    <xdr:ext cx="469744" cy="259045"/>
    <xdr:sp macro="" textlink="">
      <xdr:nvSpPr>
        <xdr:cNvPr id="76" name="テキスト ボックス 75"/>
        <xdr:cNvSpPr txBox="1"/>
      </xdr:nvSpPr>
      <xdr:spPr>
        <a:xfrm>
          <a:off x="1784428" y="6015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146050</xdr:rowOff>
    </xdr:from>
    <xdr:to>
      <xdr:col>6</xdr:col>
      <xdr:colOff>38100</xdr:colOff>
      <xdr:row>35</xdr:row>
      <xdr:rowOff>76200</xdr:rowOff>
    </xdr:to>
    <xdr:sp macro="" textlink="">
      <xdr:nvSpPr>
        <xdr:cNvPr id="77" name="フローチャート: 判断 76"/>
        <xdr:cNvSpPr/>
      </xdr:nvSpPr>
      <xdr:spPr>
        <a:xfrm>
          <a:off x="1079500" y="597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67327</xdr:rowOff>
    </xdr:from>
    <xdr:ext cx="469744" cy="259045"/>
    <xdr:sp macro="" textlink="">
      <xdr:nvSpPr>
        <xdr:cNvPr id="78" name="テキスト ボックス 77"/>
        <xdr:cNvSpPr txBox="1"/>
      </xdr:nvSpPr>
      <xdr:spPr>
        <a:xfrm>
          <a:off x="895428" y="606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13653</xdr:rowOff>
    </xdr:from>
    <xdr:to>
      <xdr:col>24</xdr:col>
      <xdr:colOff>114300</xdr:colOff>
      <xdr:row>33</xdr:row>
      <xdr:rowOff>115253</xdr:rowOff>
    </xdr:to>
    <xdr:sp macro="" textlink="">
      <xdr:nvSpPr>
        <xdr:cNvPr id="84" name="楕円 83"/>
        <xdr:cNvSpPr/>
      </xdr:nvSpPr>
      <xdr:spPr>
        <a:xfrm>
          <a:off x="4584700" y="567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36530</xdr:rowOff>
    </xdr:from>
    <xdr:ext cx="469744" cy="259045"/>
    <xdr:sp macro="" textlink="">
      <xdr:nvSpPr>
        <xdr:cNvPr id="85" name="議会費該当値テキスト"/>
        <xdr:cNvSpPr txBox="1"/>
      </xdr:nvSpPr>
      <xdr:spPr>
        <a:xfrm>
          <a:off x="4686300" y="5522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124142</xdr:rowOff>
    </xdr:from>
    <xdr:to>
      <xdr:col>20</xdr:col>
      <xdr:colOff>38100</xdr:colOff>
      <xdr:row>33</xdr:row>
      <xdr:rowOff>54292</xdr:rowOff>
    </xdr:to>
    <xdr:sp macro="" textlink="">
      <xdr:nvSpPr>
        <xdr:cNvPr id="86" name="楕円 85"/>
        <xdr:cNvSpPr/>
      </xdr:nvSpPr>
      <xdr:spPr>
        <a:xfrm>
          <a:off x="3746500" y="561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70819</xdr:rowOff>
    </xdr:from>
    <xdr:ext cx="469744" cy="259045"/>
    <xdr:sp macro="" textlink="">
      <xdr:nvSpPr>
        <xdr:cNvPr id="87" name="テキスト ボックス 86"/>
        <xdr:cNvSpPr txBox="1"/>
      </xdr:nvSpPr>
      <xdr:spPr>
        <a:xfrm>
          <a:off x="3562428" y="538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58420</xdr:rowOff>
    </xdr:from>
    <xdr:to>
      <xdr:col>15</xdr:col>
      <xdr:colOff>101600</xdr:colOff>
      <xdr:row>31</xdr:row>
      <xdr:rowOff>160020</xdr:rowOff>
    </xdr:to>
    <xdr:sp macro="" textlink="">
      <xdr:nvSpPr>
        <xdr:cNvPr id="88" name="楕円 87"/>
        <xdr:cNvSpPr/>
      </xdr:nvSpPr>
      <xdr:spPr>
        <a:xfrm>
          <a:off x="2857500" y="53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5097</xdr:rowOff>
    </xdr:from>
    <xdr:ext cx="469744" cy="259045"/>
    <xdr:sp macro="" textlink="">
      <xdr:nvSpPr>
        <xdr:cNvPr id="89" name="テキスト ボックス 88"/>
        <xdr:cNvSpPr txBox="1"/>
      </xdr:nvSpPr>
      <xdr:spPr>
        <a:xfrm>
          <a:off x="2673428" y="51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113665</xdr:rowOff>
    </xdr:from>
    <xdr:to>
      <xdr:col>10</xdr:col>
      <xdr:colOff>165100</xdr:colOff>
      <xdr:row>31</xdr:row>
      <xdr:rowOff>43815</xdr:rowOff>
    </xdr:to>
    <xdr:sp macro="" textlink="">
      <xdr:nvSpPr>
        <xdr:cNvPr id="90" name="楕円 89"/>
        <xdr:cNvSpPr/>
      </xdr:nvSpPr>
      <xdr:spPr>
        <a:xfrm>
          <a:off x="1968500" y="525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60342</xdr:rowOff>
    </xdr:from>
    <xdr:ext cx="469744" cy="259045"/>
    <xdr:sp macro="" textlink="">
      <xdr:nvSpPr>
        <xdr:cNvPr id="91" name="テキスト ボックス 90"/>
        <xdr:cNvSpPr txBox="1"/>
      </xdr:nvSpPr>
      <xdr:spPr>
        <a:xfrm>
          <a:off x="1784428" y="5032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56515</xdr:rowOff>
    </xdr:from>
    <xdr:to>
      <xdr:col>6</xdr:col>
      <xdr:colOff>38100</xdr:colOff>
      <xdr:row>31</xdr:row>
      <xdr:rowOff>158115</xdr:rowOff>
    </xdr:to>
    <xdr:sp macro="" textlink="">
      <xdr:nvSpPr>
        <xdr:cNvPr id="92" name="楕円 91"/>
        <xdr:cNvSpPr/>
      </xdr:nvSpPr>
      <xdr:spPr>
        <a:xfrm>
          <a:off x="1079500" y="537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3192</xdr:rowOff>
    </xdr:from>
    <xdr:ext cx="469744" cy="259045"/>
    <xdr:sp macro="" textlink="">
      <xdr:nvSpPr>
        <xdr:cNvPr id="93" name="テキスト ボックス 92"/>
        <xdr:cNvSpPr txBox="1"/>
      </xdr:nvSpPr>
      <xdr:spPr>
        <a:xfrm>
          <a:off x="895428" y="514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2" name="テキスト ボックス 111"/>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4" name="テキスト ボックス 113"/>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6" name="テキスト ボックス 115"/>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8" name="テキスト ボックス 11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165368</xdr:rowOff>
    </xdr:from>
    <xdr:to>
      <xdr:col>24</xdr:col>
      <xdr:colOff>62865</xdr:colOff>
      <xdr:row>59</xdr:row>
      <xdr:rowOff>20175</xdr:rowOff>
    </xdr:to>
    <xdr:cxnSp macro="">
      <xdr:nvCxnSpPr>
        <xdr:cNvPr id="120" name="直線コネクタ 119"/>
        <xdr:cNvCxnSpPr/>
      </xdr:nvCxnSpPr>
      <xdr:spPr>
        <a:xfrm flipV="1">
          <a:off x="4633595" y="8737868"/>
          <a:ext cx="1270" cy="1397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24002</xdr:rowOff>
    </xdr:from>
    <xdr:ext cx="534377" cy="259045"/>
    <xdr:sp macro="" textlink="">
      <xdr:nvSpPr>
        <xdr:cNvPr id="121" name="総務費最小値テキスト"/>
        <xdr:cNvSpPr txBox="1"/>
      </xdr:nvSpPr>
      <xdr:spPr>
        <a:xfrm>
          <a:off x="4686300" y="101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20175</xdr:rowOff>
    </xdr:from>
    <xdr:to>
      <xdr:col>24</xdr:col>
      <xdr:colOff>152400</xdr:colOff>
      <xdr:row>59</xdr:row>
      <xdr:rowOff>20175</xdr:rowOff>
    </xdr:to>
    <xdr:cxnSp macro="">
      <xdr:nvCxnSpPr>
        <xdr:cNvPr id="122" name="直線コネクタ 121"/>
        <xdr:cNvCxnSpPr/>
      </xdr:nvCxnSpPr>
      <xdr:spPr>
        <a:xfrm>
          <a:off x="4546600" y="101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112045</xdr:rowOff>
    </xdr:from>
    <xdr:ext cx="534377" cy="259045"/>
    <xdr:sp macro="" textlink="">
      <xdr:nvSpPr>
        <xdr:cNvPr id="123" name="総務費最大値テキスト"/>
        <xdr:cNvSpPr txBox="1"/>
      </xdr:nvSpPr>
      <xdr:spPr>
        <a:xfrm>
          <a:off x="4686300" y="851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165368</xdr:rowOff>
    </xdr:from>
    <xdr:to>
      <xdr:col>24</xdr:col>
      <xdr:colOff>152400</xdr:colOff>
      <xdr:row>50</xdr:row>
      <xdr:rowOff>165368</xdr:rowOff>
    </xdr:to>
    <xdr:cxnSp macro="">
      <xdr:nvCxnSpPr>
        <xdr:cNvPr id="124" name="直線コネクタ 123"/>
        <xdr:cNvCxnSpPr/>
      </xdr:nvCxnSpPr>
      <xdr:spPr>
        <a:xfrm>
          <a:off x="4546600" y="873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73602</xdr:rowOff>
    </xdr:from>
    <xdr:to>
      <xdr:col>24</xdr:col>
      <xdr:colOff>63500</xdr:colOff>
      <xdr:row>57</xdr:row>
      <xdr:rowOff>9137</xdr:rowOff>
    </xdr:to>
    <xdr:cxnSp macro="">
      <xdr:nvCxnSpPr>
        <xdr:cNvPr id="125" name="直線コネクタ 124"/>
        <xdr:cNvCxnSpPr/>
      </xdr:nvCxnSpPr>
      <xdr:spPr>
        <a:xfrm>
          <a:off x="3797300" y="9674802"/>
          <a:ext cx="838200" cy="10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99041</xdr:rowOff>
    </xdr:from>
    <xdr:ext cx="534377" cy="259045"/>
    <xdr:sp macro="" textlink="">
      <xdr:nvSpPr>
        <xdr:cNvPr id="126" name="総務費平均値テキスト"/>
        <xdr:cNvSpPr txBox="1"/>
      </xdr:nvSpPr>
      <xdr:spPr>
        <a:xfrm>
          <a:off x="4686300" y="952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76164</xdr:rowOff>
    </xdr:from>
    <xdr:to>
      <xdr:col>24</xdr:col>
      <xdr:colOff>114300</xdr:colOff>
      <xdr:row>57</xdr:row>
      <xdr:rowOff>6314</xdr:rowOff>
    </xdr:to>
    <xdr:sp macro="" textlink="">
      <xdr:nvSpPr>
        <xdr:cNvPr id="127" name="フローチャート: 判断 126"/>
        <xdr:cNvSpPr/>
      </xdr:nvSpPr>
      <xdr:spPr>
        <a:xfrm>
          <a:off x="4584700" y="967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137120</xdr:rowOff>
    </xdr:from>
    <xdr:to>
      <xdr:col>19</xdr:col>
      <xdr:colOff>177800</xdr:colOff>
      <xdr:row>56</xdr:row>
      <xdr:rowOff>73602</xdr:rowOff>
    </xdr:to>
    <xdr:cxnSp macro="">
      <xdr:nvCxnSpPr>
        <xdr:cNvPr id="128" name="直線コネクタ 127"/>
        <xdr:cNvCxnSpPr/>
      </xdr:nvCxnSpPr>
      <xdr:spPr>
        <a:xfrm>
          <a:off x="2908300" y="9223970"/>
          <a:ext cx="889000" cy="45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20973</xdr:rowOff>
    </xdr:from>
    <xdr:to>
      <xdr:col>20</xdr:col>
      <xdr:colOff>38100</xdr:colOff>
      <xdr:row>56</xdr:row>
      <xdr:rowOff>122573</xdr:rowOff>
    </xdr:to>
    <xdr:sp macro="" textlink="">
      <xdr:nvSpPr>
        <xdr:cNvPr id="129" name="フローチャート: 判断 128"/>
        <xdr:cNvSpPr/>
      </xdr:nvSpPr>
      <xdr:spPr>
        <a:xfrm>
          <a:off x="37465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139100</xdr:rowOff>
    </xdr:from>
    <xdr:ext cx="534377" cy="259045"/>
    <xdr:sp macro="" textlink="">
      <xdr:nvSpPr>
        <xdr:cNvPr id="130" name="テキスト ボックス 129"/>
        <xdr:cNvSpPr txBox="1"/>
      </xdr:nvSpPr>
      <xdr:spPr>
        <a:xfrm>
          <a:off x="3530111" y="939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137120</xdr:rowOff>
    </xdr:from>
    <xdr:to>
      <xdr:col>15</xdr:col>
      <xdr:colOff>50800</xdr:colOff>
      <xdr:row>56</xdr:row>
      <xdr:rowOff>613</xdr:rowOff>
    </xdr:to>
    <xdr:cxnSp macro="">
      <xdr:nvCxnSpPr>
        <xdr:cNvPr id="131" name="直線コネクタ 130"/>
        <xdr:cNvCxnSpPr/>
      </xdr:nvCxnSpPr>
      <xdr:spPr>
        <a:xfrm flipV="1">
          <a:off x="2019300" y="9223970"/>
          <a:ext cx="889000" cy="37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63623</xdr:rowOff>
    </xdr:from>
    <xdr:to>
      <xdr:col>15</xdr:col>
      <xdr:colOff>101600</xdr:colOff>
      <xdr:row>55</xdr:row>
      <xdr:rowOff>165223</xdr:rowOff>
    </xdr:to>
    <xdr:sp macro="" textlink="">
      <xdr:nvSpPr>
        <xdr:cNvPr id="132" name="フローチャート: 判断 131"/>
        <xdr:cNvSpPr/>
      </xdr:nvSpPr>
      <xdr:spPr>
        <a:xfrm>
          <a:off x="2857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156350</xdr:rowOff>
    </xdr:from>
    <xdr:ext cx="534377" cy="259045"/>
    <xdr:sp macro="" textlink="">
      <xdr:nvSpPr>
        <xdr:cNvPr id="133" name="テキスト ボックス 132"/>
        <xdr:cNvSpPr txBox="1"/>
      </xdr:nvSpPr>
      <xdr:spPr>
        <a:xfrm>
          <a:off x="2641111" y="958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2703</xdr:rowOff>
    </xdr:from>
    <xdr:to>
      <xdr:col>10</xdr:col>
      <xdr:colOff>114300</xdr:colOff>
      <xdr:row>56</xdr:row>
      <xdr:rowOff>613</xdr:rowOff>
    </xdr:to>
    <xdr:cxnSp macro="">
      <xdr:nvCxnSpPr>
        <xdr:cNvPr id="134" name="直線コネクタ 133"/>
        <xdr:cNvCxnSpPr/>
      </xdr:nvCxnSpPr>
      <xdr:spPr>
        <a:xfrm>
          <a:off x="1130300" y="9432453"/>
          <a:ext cx="889000" cy="16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23684</xdr:rowOff>
    </xdr:from>
    <xdr:to>
      <xdr:col>10</xdr:col>
      <xdr:colOff>165100</xdr:colOff>
      <xdr:row>56</xdr:row>
      <xdr:rowOff>125284</xdr:rowOff>
    </xdr:to>
    <xdr:sp macro="" textlink="">
      <xdr:nvSpPr>
        <xdr:cNvPr id="135" name="フローチャート: 判断 134"/>
        <xdr:cNvSpPr/>
      </xdr:nvSpPr>
      <xdr:spPr>
        <a:xfrm>
          <a:off x="1968500" y="962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116411</xdr:rowOff>
    </xdr:from>
    <xdr:ext cx="534377" cy="259045"/>
    <xdr:sp macro="" textlink="">
      <xdr:nvSpPr>
        <xdr:cNvPr id="136" name="テキスト ボックス 135"/>
        <xdr:cNvSpPr txBox="1"/>
      </xdr:nvSpPr>
      <xdr:spPr>
        <a:xfrm>
          <a:off x="1752111" y="971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131779</xdr:rowOff>
    </xdr:from>
    <xdr:to>
      <xdr:col>6</xdr:col>
      <xdr:colOff>38100</xdr:colOff>
      <xdr:row>56</xdr:row>
      <xdr:rowOff>61929</xdr:rowOff>
    </xdr:to>
    <xdr:sp macro="" textlink="">
      <xdr:nvSpPr>
        <xdr:cNvPr id="137" name="フローチャート: 判断 136"/>
        <xdr:cNvSpPr/>
      </xdr:nvSpPr>
      <xdr:spPr>
        <a:xfrm>
          <a:off x="1079500" y="956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53056</xdr:rowOff>
    </xdr:from>
    <xdr:ext cx="534377" cy="259045"/>
    <xdr:sp macro="" textlink="">
      <xdr:nvSpPr>
        <xdr:cNvPr id="138" name="テキスト ボックス 137"/>
        <xdr:cNvSpPr txBox="1"/>
      </xdr:nvSpPr>
      <xdr:spPr>
        <a:xfrm>
          <a:off x="863111" y="965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129787</xdr:rowOff>
    </xdr:from>
    <xdr:to>
      <xdr:col>24</xdr:col>
      <xdr:colOff>114300</xdr:colOff>
      <xdr:row>57</xdr:row>
      <xdr:rowOff>59937</xdr:rowOff>
    </xdr:to>
    <xdr:sp macro="" textlink="">
      <xdr:nvSpPr>
        <xdr:cNvPr id="144" name="楕円 143"/>
        <xdr:cNvSpPr/>
      </xdr:nvSpPr>
      <xdr:spPr>
        <a:xfrm>
          <a:off x="4584700" y="973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108214</xdr:rowOff>
    </xdr:from>
    <xdr:ext cx="534377" cy="259045"/>
    <xdr:sp macro="" textlink="">
      <xdr:nvSpPr>
        <xdr:cNvPr id="145" name="総務費該当値テキスト"/>
        <xdr:cNvSpPr txBox="1"/>
      </xdr:nvSpPr>
      <xdr:spPr>
        <a:xfrm>
          <a:off x="4686300" y="970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22802</xdr:rowOff>
    </xdr:from>
    <xdr:to>
      <xdr:col>20</xdr:col>
      <xdr:colOff>38100</xdr:colOff>
      <xdr:row>56</xdr:row>
      <xdr:rowOff>124402</xdr:rowOff>
    </xdr:to>
    <xdr:sp macro="" textlink="">
      <xdr:nvSpPr>
        <xdr:cNvPr id="146" name="楕円 145"/>
        <xdr:cNvSpPr/>
      </xdr:nvSpPr>
      <xdr:spPr>
        <a:xfrm>
          <a:off x="3746500" y="962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115529</xdr:rowOff>
    </xdr:from>
    <xdr:ext cx="534377" cy="259045"/>
    <xdr:sp macro="" textlink="">
      <xdr:nvSpPr>
        <xdr:cNvPr id="147" name="テキスト ボックス 146"/>
        <xdr:cNvSpPr txBox="1"/>
      </xdr:nvSpPr>
      <xdr:spPr>
        <a:xfrm>
          <a:off x="3530111" y="971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86320</xdr:rowOff>
    </xdr:from>
    <xdr:to>
      <xdr:col>15</xdr:col>
      <xdr:colOff>101600</xdr:colOff>
      <xdr:row>54</xdr:row>
      <xdr:rowOff>16470</xdr:rowOff>
    </xdr:to>
    <xdr:sp macro="" textlink="">
      <xdr:nvSpPr>
        <xdr:cNvPr id="148" name="楕円 147"/>
        <xdr:cNvSpPr/>
      </xdr:nvSpPr>
      <xdr:spPr>
        <a:xfrm>
          <a:off x="2857500" y="917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32997</xdr:rowOff>
    </xdr:from>
    <xdr:ext cx="534377" cy="259045"/>
    <xdr:sp macro="" textlink="">
      <xdr:nvSpPr>
        <xdr:cNvPr id="149" name="テキスト ボックス 148"/>
        <xdr:cNvSpPr txBox="1"/>
      </xdr:nvSpPr>
      <xdr:spPr>
        <a:xfrm>
          <a:off x="2641111" y="894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121263</xdr:rowOff>
    </xdr:from>
    <xdr:to>
      <xdr:col>10</xdr:col>
      <xdr:colOff>165100</xdr:colOff>
      <xdr:row>56</xdr:row>
      <xdr:rowOff>51413</xdr:rowOff>
    </xdr:to>
    <xdr:sp macro="" textlink="">
      <xdr:nvSpPr>
        <xdr:cNvPr id="150" name="楕円 149"/>
        <xdr:cNvSpPr/>
      </xdr:nvSpPr>
      <xdr:spPr>
        <a:xfrm>
          <a:off x="1968500" y="955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67940</xdr:rowOff>
    </xdr:from>
    <xdr:ext cx="534377" cy="259045"/>
    <xdr:sp macro="" textlink="">
      <xdr:nvSpPr>
        <xdr:cNvPr id="151" name="テキスト ボックス 150"/>
        <xdr:cNvSpPr txBox="1"/>
      </xdr:nvSpPr>
      <xdr:spPr>
        <a:xfrm>
          <a:off x="1752111" y="932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123353</xdr:rowOff>
    </xdr:from>
    <xdr:to>
      <xdr:col>6</xdr:col>
      <xdr:colOff>38100</xdr:colOff>
      <xdr:row>55</xdr:row>
      <xdr:rowOff>53503</xdr:rowOff>
    </xdr:to>
    <xdr:sp macro="" textlink="">
      <xdr:nvSpPr>
        <xdr:cNvPr id="152" name="楕円 151"/>
        <xdr:cNvSpPr/>
      </xdr:nvSpPr>
      <xdr:spPr>
        <a:xfrm>
          <a:off x="1079500" y="938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70030</xdr:rowOff>
    </xdr:from>
    <xdr:ext cx="534377" cy="259045"/>
    <xdr:sp macro="" textlink="">
      <xdr:nvSpPr>
        <xdr:cNvPr id="153" name="テキスト ボックス 152"/>
        <xdr:cNvSpPr txBox="1"/>
      </xdr:nvSpPr>
      <xdr:spPr>
        <a:xfrm>
          <a:off x="863111" y="915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4" name="テキスト ボックス 16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5" name="直線コネクタ 16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6" name="テキスト ボックス 165"/>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7" name="直線コネクタ 16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8" name="テキスト ボックス 167"/>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9" name="直線コネクタ 16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70" name="テキスト ボックス 169"/>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1" name="直線コネクタ 17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2" name="テキスト ボックス 171"/>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3" name="直線コネクタ 17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4" name="テキスト ボックス 173"/>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131305</xdr:rowOff>
    </xdr:from>
    <xdr:to>
      <xdr:col>24</xdr:col>
      <xdr:colOff>62865</xdr:colOff>
      <xdr:row>79</xdr:row>
      <xdr:rowOff>71717</xdr:rowOff>
    </xdr:to>
    <xdr:cxnSp macro="">
      <xdr:nvCxnSpPr>
        <xdr:cNvPr id="178" name="直線コネクタ 177"/>
        <xdr:cNvCxnSpPr/>
      </xdr:nvCxnSpPr>
      <xdr:spPr>
        <a:xfrm flipV="1">
          <a:off x="4633595" y="12132805"/>
          <a:ext cx="1270" cy="14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75544</xdr:rowOff>
    </xdr:from>
    <xdr:ext cx="599010" cy="259045"/>
    <xdr:sp macro="" textlink="">
      <xdr:nvSpPr>
        <xdr:cNvPr id="179" name="民生費最小値テキスト"/>
        <xdr:cNvSpPr txBox="1"/>
      </xdr:nvSpPr>
      <xdr:spPr>
        <a:xfrm>
          <a:off x="4686300" y="1362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71717</xdr:rowOff>
    </xdr:from>
    <xdr:to>
      <xdr:col>24</xdr:col>
      <xdr:colOff>152400</xdr:colOff>
      <xdr:row>79</xdr:row>
      <xdr:rowOff>71717</xdr:rowOff>
    </xdr:to>
    <xdr:cxnSp macro="">
      <xdr:nvCxnSpPr>
        <xdr:cNvPr id="180" name="直線コネクタ 179"/>
        <xdr:cNvCxnSpPr/>
      </xdr:nvCxnSpPr>
      <xdr:spPr>
        <a:xfrm>
          <a:off x="4546600" y="1361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77982</xdr:rowOff>
    </xdr:from>
    <xdr:ext cx="599010" cy="259045"/>
    <xdr:sp macro="" textlink="">
      <xdr:nvSpPr>
        <xdr:cNvPr id="181" name="民生費最大値テキスト"/>
        <xdr:cNvSpPr txBox="1"/>
      </xdr:nvSpPr>
      <xdr:spPr>
        <a:xfrm>
          <a:off x="4686300" y="11908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234,661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131305</xdr:rowOff>
    </xdr:from>
    <xdr:to>
      <xdr:col>24</xdr:col>
      <xdr:colOff>152400</xdr:colOff>
      <xdr:row>70</xdr:row>
      <xdr:rowOff>131305</xdr:rowOff>
    </xdr:to>
    <xdr:cxnSp macro="">
      <xdr:nvCxnSpPr>
        <xdr:cNvPr id="182" name="直線コネクタ 181"/>
        <xdr:cNvCxnSpPr/>
      </xdr:nvCxnSpPr>
      <xdr:spPr>
        <a:xfrm>
          <a:off x="4546600" y="121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63728</xdr:rowOff>
    </xdr:from>
    <xdr:to>
      <xdr:col>24</xdr:col>
      <xdr:colOff>63500</xdr:colOff>
      <xdr:row>76</xdr:row>
      <xdr:rowOff>107632</xdr:rowOff>
    </xdr:to>
    <xdr:cxnSp macro="">
      <xdr:nvCxnSpPr>
        <xdr:cNvPr id="183" name="直線コネクタ 182"/>
        <xdr:cNvCxnSpPr/>
      </xdr:nvCxnSpPr>
      <xdr:spPr>
        <a:xfrm flipV="1">
          <a:off x="3797300" y="13093928"/>
          <a:ext cx="838200" cy="4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162856</xdr:rowOff>
    </xdr:from>
    <xdr:ext cx="599010" cy="259045"/>
    <xdr:sp macro="" textlink="">
      <xdr:nvSpPr>
        <xdr:cNvPr id="184" name="民生費平均値テキスト"/>
        <xdr:cNvSpPr txBox="1"/>
      </xdr:nvSpPr>
      <xdr:spPr>
        <a:xfrm>
          <a:off x="4686300" y="128501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139979</xdr:rowOff>
    </xdr:from>
    <xdr:to>
      <xdr:col>24</xdr:col>
      <xdr:colOff>114300</xdr:colOff>
      <xdr:row>76</xdr:row>
      <xdr:rowOff>70129</xdr:rowOff>
    </xdr:to>
    <xdr:sp macro="" textlink="">
      <xdr:nvSpPr>
        <xdr:cNvPr id="185" name="フローチャート: 判断 184"/>
        <xdr:cNvSpPr/>
      </xdr:nvSpPr>
      <xdr:spPr>
        <a:xfrm>
          <a:off x="45847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107632</xdr:rowOff>
    </xdr:from>
    <xdr:to>
      <xdr:col>19</xdr:col>
      <xdr:colOff>177800</xdr:colOff>
      <xdr:row>77</xdr:row>
      <xdr:rowOff>7849</xdr:rowOff>
    </xdr:to>
    <xdr:cxnSp macro="">
      <xdr:nvCxnSpPr>
        <xdr:cNvPr id="186" name="直線コネクタ 185"/>
        <xdr:cNvCxnSpPr/>
      </xdr:nvCxnSpPr>
      <xdr:spPr>
        <a:xfrm flipV="1">
          <a:off x="2908300" y="13137832"/>
          <a:ext cx="889000" cy="7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152882</xdr:rowOff>
    </xdr:from>
    <xdr:to>
      <xdr:col>20</xdr:col>
      <xdr:colOff>38100</xdr:colOff>
      <xdr:row>76</xdr:row>
      <xdr:rowOff>83032</xdr:rowOff>
    </xdr:to>
    <xdr:sp macro="" textlink="">
      <xdr:nvSpPr>
        <xdr:cNvPr id="187" name="フローチャート: 判断 186"/>
        <xdr:cNvSpPr/>
      </xdr:nvSpPr>
      <xdr:spPr>
        <a:xfrm>
          <a:off x="3746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99560</xdr:rowOff>
    </xdr:from>
    <xdr:ext cx="599010" cy="259045"/>
    <xdr:sp macro="" textlink="">
      <xdr:nvSpPr>
        <xdr:cNvPr id="188" name="テキスト ボックス 187"/>
        <xdr:cNvSpPr txBox="1"/>
      </xdr:nvSpPr>
      <xdr:spPr>
        <a:xfrm>
          <a:off x="3497795" y="1278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7849</xdr:rowOff>
    </xdr:from>
    <xdr:to>
      <xdr:col>15</xdr:col>
      <xdr:colOff>50800</xdr:colOff>
      <xdr:row>77</xdr:row>
      <xdr:rowOff>23837</xdr:rowOff>
    </xdr:to>
    <xdr:cxnSp macro="">
      <xdr:nvCxnSpPr>
        <xdr:cNvPr id="189" name="直線コネクタ 188"/>
        <xdr:cNvCxnSpPr/>
      </xdr:nvCxnSpPr>
      <xdr:spPr>
        <a:xfrm flipV="1">
          <a:off x="2019300" y="13209499"/>
          <a:ext cx="889000" cy="1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90284</xdr:rowOff>
    </xdr:from>
    <xdr:to>
      <xdr:col>15</xdr:col>
      <xdr:colOff>101600</xdr:colOff>
      <xdr:row>78</xdr:row>
      <xdr:rowOff>20434</xdr:rowOff>
    </xdr:to>
    <xdr:sp macro="" textlink="">
      <xdr:nvSpPr>
        <xdr:cNvPr id="190" name="フローチャート: 判断 189"/>
        <xdr:cNvSpPr/>
      </xdr:nvSpPr>
      <xdr:spPr>
        <a:xfrm>
          <a:off x="2857500" y="1329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11561</xdr:rowOff>
    </xdr:from>
    <xdr:ext cx="599010" cy="259045"/>
    <xdr:sp macro="" textlink="">
      <xdr:nvSpPr>
        <xdr:cNvPr id="191" name="テキスト ボックス 190"/>
        <xdr:cNvSpPr txBox="1"/>
      </xdr:nvSpPr>
      <xdr:spPr>
        <a:xfrm>
          <a:off x="2608795" y="1338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23837</xdr:rowOff>
    </xdr:from>
    <xdr:to>
      <xdr:col>10</xdr:col>
      <xdr:colOff>114300</xdr:colOff>
      <xdr:row>77</xdr:row>
      <xdr:rowOff>116078</xdr:rowOff>
    </xdr:to>
    <xdr:cxnSp macro="">
      <xdr:nvCxnSpPr>
        <xdr:cNvPr id="192" name="直線コネクタ 191"/>
        <xdr:cNvCxnSpPr/>
      </xdr:nvCxnSpPr>
      <xdr:spPr>
        <a:xfrm flipV="1">
          <a:off x="1130300" y="13225487"/>
          <a:ext cx="889000" cy="9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150800</xdr:rowOff>
    </xdr:from>
    <xdr:to>
      <xdr:col>10</xdr:col>
      <xdr:colOff>165100</xdr:colOff>
      <xdr:row>78</xdr:row>
      <xdr:rowOff>80950</xdr:rowOff>
    </xdr:to>
    <xdr:sp macro="" textlink="">
      <xdr:nvSpPr>
        <xdr:cNvPr id="193" name="フローチャート: 判断 192"/>
        <xdr:cNvSpPr/>
      </xdr:nvSpPr>
      <xdr:spPr>
        <a:xfrm>
          <a:off x="1968500" y="1335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72077</xdr:rowOff>
    </xdr:from>
    <xdr:ext cx="599010" cy="259045"/>
    <xdr:sp macro="" textlink="">
      <xdr:nvSpPr>
        <xdr:cNvPr id="194" name="テキスト ボックス 193"/>
        <xdr:cNvSpPr txBox="1"/>
      </xdr:nvSpPr>
      <xdr:spPr>
        <a:xfrm>
          <a:off x="1719795" y="13445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93701</xdr:rowOff>
    </xdr:from>
    <xdr:to>
      <xdr:col>6</xdr:col>
      <xdr:colOff>38100</xdr:colOff>
      <xdr:row>79</xdr:row>
      <xdr:rowOff>23851</xdr:rowOff>
    </xdr:to>
    <xdr:sp macro="" textlink="">
      <xdr:nvSpPr>
        <xdr:cNvPr id="195" name="フローチャート: 判断 194"/>
        <xdr:cNvSpPr/>
      </xdr:nvSpPr>
      <xdr:spPr>
        <a:xfrm>
          <a:off x="1079500" y="1346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14978</xdr:rowOff>
    </xdr:from>
    <xdr:ext cx="599010" cy="259045"/>
    <xdr:sp macro="" textlink="">
      <xdr:nvSpPr>
        <xdr:cNvPr id="196" name="テキスト ボックス 195"/>
        <xdr:cNvSpPr txBox="1"/>
      </xdr:nvSpPr>
      <xdr:spPr>
        <a:xfrm>
          <a:off x="830795" y="13559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12928</xdr:rowOff>
    </xdr:from>
    <xdr:to>
      <xdr:col>24</xdr:col>
      <xdr:colOff>114300</xdr:colOff>
      <xdr:row>76</xdr:row>
      <xdr:rowOff>114528</xdr:rowOff>
    </xdr:to>
    <xdr:sp macro="" textlink="">
      <xdr:nvSpPr>
        <xdr:cNvPr id="202" name="楕円 201"/>
        <xdr:cNvSpPr/>
      </xdr:nvSpPr>
      <xdr:spPr>
        <a:xfrm>
          <a:off x="4584700" y="1304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162805</xdr:rowOff>
    </xdr:from>
    <xdr:ext cx="599010" cy="259045"/>
    <xdr:sp macro="" textlink="">
      <xdr:nvSpPr>
        <xdr:cNvPr id="203" name="民生費該当値テキスト"/>
        <xdr:cNvSpPr txBox="1"/>
      </xdr:nvSpPr>
      <xdr:spPr>
        <a:xfrm>
          <a:off x="4686300" y="1302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56832</xdr:rowOff>
    </xdr:from>
    <xdr:to>
      <xdr:col>20</xdr:col>
      <xdr:colOff>38100</xdr:colOff>
      <xdr:row>76</xdr:row>
      <xdr:rowOff>158432</xdr:rowOff>
    </xdr:to>
    <xdr:sp macro="" textlink="">
      <xdr:nvSpPr>
        <xdr:cNvPr id="204" name="楕円 203"/>
        <xdr:cNvSpPr/>
      </xdr:nvSpPr>
      <xdr:spPr>
        <a:xfrm>
          <a:off x="3746500" y="1308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149559</xdr:rowOff>
    </xdr:from>
    <xdr:ext cx="599010" cy="259045"/>
    <xdr:sp macro="" textlink="">
      <xdr:nvSpPr>
        <xdr:cNvPr id="205" name="テキスト ボックス 204"/>
        <xdr:cNvSpPr txBox="1"/>
      </xdr:nvSpPr>
      <xdr:spPr>
        <a:xfrm>
          <a:off x="3497795" y="1317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128499</xdr:rowOff>
    </xdr:from>
    <xdr:to>
      <xdr:col>15</xdr:col>
      <xdr:colOff>101600</xdr:colOff>
      <xdr:row>77</xdr:row>
      <xdr:rowOff>58649</xdr:rowOff>
    </xdr:to>
    <xdr:sp macro="" textlink="">
      <xdr:nvSpPr>
        <xdr:cNvPr id="206" name="楕円 205"/>
        <xdr:cNvSpPr/>
      </xdr:nvSpPr>
      <xdr:spPr>
        <a:xfrm>
          <a:off x="2857500" y="1315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75175</xdr:rowOff>
    </xdr:from>
    <xdr:ext cx="599010" cy="259045"/>
    <xdr:sp macro="" textlink="">
      <xdr:nvSpPr>
        <xdr:cNvPr id="207" name="テキスト ボックス 206"/>
        <xdr:cNvSpPr txBox="1"/>
      </xdr:nvSpPr>
      <xdr:spPr>
        <a:xfrm>
          <a:off x="2608795" y="1293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144487</xdr:rowOff>
    </xdr:from>
    <xdr:to>
      <xdr:col>10</xdr:col>
      <xdr:colOff>165100</xdr:colOff>
      <xdr:row>77</xdr:row>
      <xdr:rowOff>74637</xdr:rowOff>
    </xdr:to>
    <xdr:sp macro="" textlink="">
      <xdr:nvSpPr>
        <xdr:cNvPr id="208" name="楕円 207"/>
        <xdr:cNvSpPr/>
      </xdr:nvSpPr>
      <xdr:spPr>
        <a:xfrm>
          <a:off x="1968500" y="1317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91165</xdr:rowOff>
    </xdr:from>
    <xdr:ext cx="599010" cy="259045"/>
    <xdr:sp macro="" textlink="">
      <xdr:nvSpPr>
        <xdr:cNvPr id="209" name="テキスト ボックス 208"/>
        <xdr:cNvSpPr txBox="1"/>
      </xdr:nvSpPr>
      <xdr:spPr>
        <a:xfrm>
          <a:off x="1719795" y="12949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65278</xdr:rowOff>
    </xdr:from>
    <xdr:to>
      <xdr:col>6</xdr:col>
      <xdr:colOff>38100</xdr:colOff>
      <xdr:row>77</xdr:row>
      <xdr:rowOff>166878</xdr:rowOff>
    </xdr:to>
    <xdr:sp macro="" textlink="">
      <xdr:nvSpPr>
        <xdr:cNvPr id="210" name="楕円 209"/>
        <xdr:cNvSpPr/>
      </xdr:nvSpPr>
      <xdr:spPr>
        <a:xfrm>
          <a:off x="1079500" y="1326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11955</xdr:rowOff>
    </xdr:from>
    <xdr:ext cx="599010" cy="259045"/>
    <xdr:sp macro="" textlink="">
      <xdr:nvSpPr>
        <xdr:cNvPr id="211" name="テキスト ボックス 210"/>
        <xdr:cNvSpPr txBox="1"/>
      </xdr:nvSpPr>
      <xdr:spPr>
        <a:xfrm>
          <a:off x="830795" y="13042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2" name="テキスト ボックス 22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3" name="直線コネクタ 22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4" name="テキスト ボックス 223"/>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5" name="直線コネクタ 22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6" name="テキスト ボックス 225"/>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7" name="直線コネクタ 22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8" name="テキスト ボックス 227"/>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9" name="直線コネクタ 22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30" name="テキスト ボックス 229"/>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133437</xdr:rowOff>
    </xdr:from>
    <xdr:to>
      <xdr:col>24</xdr:col>
      <xdr:colOff>62865</xdr:colOff>
      <xdr:row>98</xdr:row>
      <xdr:rowOff>85248</xdr:rowOff>
    </xdr:to>
    <xdr:cxnSp macro="">
      <xdr:nvCxnSpPr>
        <xdr:cNvPr id="234" name="直線コネクタ 233"/>
        <xdr:cNvCxnSpPr/>
      </xdr:nvCxnSpPr>
      <xdr:spPr>
        <a:xfrm flipV="1">
          <a:off x="4633595" y="15735387"/>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89075</xdr:rowOff>
    </xdr:from>
    <xdr:ext cx="534377" cy="259045"/>
    <xdr:sp macro="" textlink="">
      <xdr:nvSpPr>
        <xdr:cNvPr id="235" name="衛生費最小値テキスト"/>
        <xdr:cNvSpPr txBox="1"/>
      </xdr:nvSpPr>
      <xdr:spPr>
        <a:xfrm>
          <a:off x="4686300" y="1689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85248</xdr:rowOff>
    </xdr:from>
    <xdr:to>
      <xdr:col>24</xdr:col>
      <xdr:colOff>152400</xdr:colOff>
      <xdr:row>98</xdr:row>
      <xdr:rowOff>85248</xdr:rowOff>
    </xdr:to>
    <xdr:cxnSp macro="">
      <xdr:nvCxnSpPr>
        <xdr:cNvPr id="236" name="直線コネクタ 235"/>
        <xdr:cNvCxnSpPr/>
      </xdr:nvCxnSpPr>
      <xdr:spPr>
        <a:xfrm>
          <a:off x="4546600" y="168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80114</xdr:rowOff>
    </xdr:from>
    <xdr:ext cx="534377" cy="259045"/>
    <xdr:sp macro="" textlink="">
      <xdr:nvSpPr>
        <xdr:cNvPr id="237" name="衛生費最大値テキスト"/>
        <xdr:cNvSpPr txBox="1"/>
      </xdr:nvSpPr>
      <xdr:spPr>
        <a:xfrm>
          <a:off x="4686300" y="1551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72,774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133437</xdr:rowOff>
    </xdr:from>
    <xdr:to>
      <xdr:col>24</xdr:col>
      <xdr:colOff>152400</xdr:colOff>
      <xdr:row>91</xdr:row>
      <xdr:rowOff>133437</xdr:rowOff>
    </xdr:to>
    <xdr:cxnSp macro="">
      <xdr:nvCxnSpPr>
        <xdr:cNvPr id="238" name="直線コネクタ 237"/>
        <xdr:cNvCxnSpPr/>
      </xdr:nvCxnSpPr>
      <xdr:spPr>
        <a:xfrm>
          <a:off x="4546600" y="1573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154285</xdr:rowOff>
    </xdr:from>
    <xdr:to>
      <xdr:col>24</xdr:col>
      <xdr:colOff>63500</xdr:colOff>
      <xdr:row>96</xdr:row>
      <xdr:rowOff>155039</xdr:rowOff>
    </xdr:to>
    <xdr:cxnSp macro="">
      <xdr:nvCxnSpPr>
        <xdr:cNvPr id="239" name="直線コネクタ 238"/>
        <xdr:cNvCxnSpPr/>
      </xdr:nvCxnSpPr>
      <xdr:spPr>
        <a:xfrm flipV="1">
          <a:off x="3797300" y="16442035"/>
          <a:ext cx="838200" cy="17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125345</xdr:rowOff>
    </xdr:from>
    <xdr:ext cx="534377" cy="259045"/>
    <xdr:sp macro="" textlink="">
      <xdr:nvSpPr>
        <xdr:cNvPr id="240" name="衛生費平均値テキスト"/>
        <xdr:cNvSpPr txBox="1"/>
      </xdr:nvSpPr>
      <xdr:spPr>
        <a:xfrm>
          <a:off x="4686300" y="16584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146918</xdr:rowOff>
    </xdr:from>
    <xdr:to>
      <xdr:col>24</xdr:col>
      <xdr:colOff>114300</xdr:colOff>
      <xdr:row>97</xdr:row>
      <xdr:rowOff>77068</xdr:rowOff>
    </xdr:to>
    <xdr:sp macro="" textlink="">
      <xdr:nvSpPr>
        <xdr:cNvPr id="241" name="フローチャート: 判断 240"/>
        <xdr:cNvSpPr/>
      </xdr:nvSpPr>
      <xdr:spPr>
        <a:xfrm>
          <a:off x="45847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142215</xdr:rowOff>
    </xdr:from>
    <xdr:to>
      <xdr:col>19</xdr:col>
      <xdr:colOff>177800</xdr:colOff>
      <xdr:row>96</xdr:row>
      <xdr:rowOff>155039</xdr:rowOff>
    </xdr:to>
    <xdr:cxnSp macro="">
      <xdr:nvCxnSpPr>
        <xdr:cNvPr id="242" name="直線コネクタ 241"/>
        <xdr:cNvCxnSpPr/>
      </xdr:nvCxnSpPr>
      <xdr:spPr>
        <a:xfrm>
          <a:off x="2908300" y="16601415"/>
          <a:ext cx="889000" cy="1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146416</xdr:rowOff>
    </xdr:from>
    <xdr:to>
      <xdr:col>20</xdr:col>
      <xdr:colOff>38100</xdr:colOff>
      <xdr:row>97</xdr:row>
      <xdr:rowOff>76566</xdr:rowOff>
    </xdr:to>
    <xdr:sp macro="" textlink="">
      <xdr:nvSpPr>
        <xdr:cNvPr id="243" name="フローチャート: 判断 242"/>
        <xdr:cNvSpPr/>
      </xdr:nvSpPr>
      <xdr:spPr>
        <a:xfrm>
          <a:off x="3746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67693</xdr:rowOff>
    </xdr:from>
    <xdr:ext cx="534377" cy="259045"/>
    <xdr:sp macro="" textlink="">
      <xdr:nvSpPr>
        <xdr:cNvPr id="244" name="テキスト ボックス 243"/>
        <xdr:cNvSpPr txBox="1"/>
      </xdr:nvSpPr>
      <xdr:spPr>
        <a:xfrm>
          <a:off x="3530111" y="1669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142215</xdr:rowOff>
    </xdr:from>
    <xdr:to>
      <xdr:col>15</xdr:col>
      <xdr:colOff>50800</xdr:colOff>
      <xdr:row>96</xdr:row>
      <xdr:rowOff>165897</xdr:rowOff>
    </xdr:to>
    <xdr:cxnSp macro="">
      <xdr:nvCxnSpPr>
        <xdr:cNvPr id="245" name="直線コネクタ 244"/>
        <xdr:cNvCxnSpPr/>
      </xdr:nvCxnSpPr>
      <xdr:spPr>
        <a:xfrm flipV="1">
          <a:off x="2019300" y="16601415"/>
          <a:ext cx="889000" cy="2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12182</xdr:rowOff>
    </xdr:from>
    <xdr:to>
      <xdr:col>15</xdr:col>
      <xdr:colOff>101600</xdr:colOff>
      <xdr:row>97</xdr:row>
      <xdr:rowOff>113782</xdr:rowOff>
    </xdr:to>
    <xdr:sp macro="" textlink="">
      <xdr:nvSpPr>
        <xdr:cNvPr id="246" name="フローチャート: 判断 245"/>
        <xdr:cNvSpPr/>
      </xdr:nvSpPr>
      <xdr:spPr>
        <a:xfrm>
          <a:off x="2857500" y="1664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104909</xdr:rowOff>
    </xdr:from>
    <xdr:ext cx="534377" cy="259045"/>
    <xdr:sp macro="" textlink="">
      <xdr:nvSpPr>
        <xdr:cNvPr id="247" name="テキスト ボックス 246"/>
        <xdr:cNvSpPr txBox="1"/>
      </xdr:nvSpPr>
      <xdr:spPr>
        <a:xfrm>
          <a:off x="2641111" y="1673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106781</xdr:rowOff>
    </xdr:from>
    <xdr:to>
      <xdr:col>10</xdr:col>
      <xdr:colOff>114300</xdr:colOff>
      <xdr:row>96</xdr:row>
      <xdr:rowOff>165897</xdr:rowOff>
    </xdr:to>
    <xdr:cxnSp macro="">
      <xdr:nvCxnSpPr>
        <xdr:cNvPr id="248" name="直線コネクタ 247"/>
        <xdr:cNvCxnSpPr/>
      </xdr:nvCxnSpPr>
      <xdr:spPr>
        <a:xfrm>
          <a:off x="1130300" y="16565981"/>
          <a:ext cx="889000" cy="5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45603</xdr:rowOff>
    </xdr:from>
    <xdr:to>
      <xdr:col>10</xdr:col>
      <xdr:colOff>165100</xdr:colOff>
      <xdr:row>97</xdr:row>
      <xdr:rowOff>147203</xdr:rowOff>
    </xdr:to>
    <xdr:sp macro="" textlink="">
      <xdr:nvSpPr>
        <xdr:cNvPr id="249" name="フローチャート: 判断 248"/>
        <xdr:cNvSpPr/>
      </xdr:nvSpPr>
      <xdr:spPr>
        <a:xfrm>
          <a:off x="1968500" y="1667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138330</xdr:rowOff>
    </xdr:from>
    <xdr:ext cx="534377" cy="259045"/>
    <xdr:sp macro="" textlink="">
      <xdr:nvSpPr>
        <xdr:cNvPr id="250" name="テキスト ボックス 249"/>
        <xdr:cNvSpPr txBox="1"/>
      </xdr:nvSpPr>
      <xdr:spPr>
        <a:xfrm>
          <a:off x="1752111" y="1676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68280</xdr:rowOff>
    </xdr:from>
    <xdr:to>
      <xdr:col>6</xdr:col>
      <xdr:colOff>38100</xdr:colOff>
      <xdr:row>97</xdr:row>
      <xdr:rowOff>169880</xdr:rowOff>
    </xdr:to>
    <xdr:sp macro="" textlink="">
      <xdr:nvSpPr>
        <xdr:cNvPr id="251" name="フローチャート: 判断 250"/>
        <xdr:cNvSpPr/>
      </xdr:nvSpPr>
      <xdr:spPr>
        <a:xfrm>
          <a:off x="1079500" y="1669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161007</xdr:rowOff>
    </xdr:from>
    <xdr:ext cx="534377" cy="259045"/>
    <xdr:sp macro="" textlink="">
      <xdr:nvSpPr>
        <xdr:cNvPr id="252" name="テキスト ボックス 251"/>
        <xdr:cNvSpPr txBox="1"/>
      </xdr:nvSpPr>
      <xdr:spPr>
        <a:xfrm>
          <a:off x="863111" y="1679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103485</xdr:rowOff>
    </xdr:from>
    <xdr:to>
      <xdr:col>24</xdr:col>
      <xdr:colOff>114300</xdr:colOff>
      <xdr:row>96</xdr:row>
      <xdr:rowOff>33635</xdr:rowOff>
    </xdr:to>
    <xdr:sp macro="" textlink="">
      <xdr:nvSpPr>
        <xdr:cNvPr id="258" name="楕円 257"/>
        <xdr:cNvSpPr/>
      </xdr:nvSpPr>
      <xdr:spPr>
        <a:xfrm>
          <a:off x="4584700" y="1639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126362</xdr:rowOff>
    </xdr:from>
    <xdr:ext cx="534377" cy="259045"/>
    <xdr:sp macro="" textlink="">
      <xdr:nvSpPr>
        <xdr:cNvPr id="259" name="衛生費該当値テキスト"/>
        <xdr:cNvSpPr txBox="1"/>
      </xdr:nvSpPr>
      <xdr:spPr>
        <a:xfrm>
          <a:off x="4686300" y="1624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104239</xdr:rowOff>
    </xdr:from>
    <xdr:to>
      <xdr:col>20</xdr:col>
      <xdr:colOff>38100</xdr:colOff>
      <xdr:row>97</xdr:row>
      <xdr:rowOff>34389</xdr:rowOff>
    </xdr:to>
    <xdr:sp macro="" textlink="">
      <xdr:nvSpPr>
        <xdr:cNvPr id="260" name="楕円 259"/>
        <xdr:cNvSpPr/>
      </xdr:nvSpPr>
      <xdr:spPr>
        <a:xfrm>
          <a:off x="3746500" y="1656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50916</xdr:rowOff>
    </xdr:from>
    <xdr:ext cx="534377" cy="259045"/>
    <xdr:sp macro="" textlink="">
      <xdr:nvSpPr>
        <xdr:cNvPr id="261" name="テキスト ボックス 260"/>
        <xdr:cNvSpPr txBox="1"/>
      </xdr:nvSpPr>
      <xdr:spPr>
        <a:xfrm>
          <a:off x="3530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91415</xdr:rowOff>
    </xdr:from>
    <xdr:to>
      <xdr:col>15</xdr:col>
      <xdr:colOff>101600</xdr:colOff>
      <xdr:row>97</xdr:row>
      <xdr:rowOff>21565</xdr:rowOff>
    </xdr:to>
    <xdr:sp macro="" textlink="">
      <xdr:nvSpPr>
        <xdr:cNvPr id="262" name="楕円 261"/>
        <xdr:cNvSpPr/>
      </xdr:nvSpPr>
      <xdr:spPr>
        <a:xfrm>
          <a:off x="2857500" y="1655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38092</xdr:rowOff>
    </xdr:from>
    <xdr:ext cx="534377" cy="259045"/>
    <xdr:sp macro="" textlink="">
      <xdr:nvSpPr>
        <xdr:cNvPr id="263" name="テキスト ボックス 262"/>
        <xdr:cNvSpPr txBox="1"/>
      </xdr:nvSpPr>
      <xdr:spPr>
        <a:xfrm>
          <a:off x="2641111" y="1632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115097</xdr:rowOff>
    </xdr:from>
    <xdr:to>
      <xdr:col>10</xdr:col>
      <xdr:colOff>165100</xdr:colOff>
      <xdr:row>97</xdr:row>
      <xdr:rowOff>45247</xdr:rowOff>
    </xdr:to>
    <xdr:sp macro="" textlink="">
      <xdr:nvSpPr>
        <xdr:cNvPr id="264" name="楕円 263"/>
        <xdr:cNvSpPr/>
      </xdr:nvSpPr>
      <xdr:spPr>
        <a:xfrm>
          <a:off x="1968500" y="1657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61774</xdr:rowOff>
    </xdr:from>
    <xdr:ext cx="534377" cy="259045"/>
    <xdr:sp macro="" textlink="">
      <xdr:nvSpPr>
        <xdr:cNvPr id="265" name="テキスト ボックス 264"/>
        <xdr:cNvSpPr txBox="1"/>
      </xdr:nvSpPr>
      <xdr:spPr>
        <a:xfrm>
          <a:off x="1752111" y="1634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55981</xdr:rowOff>
    </xdr:from>
    <xdr:to>
      <xdr:col>6</xdr:col>
      <xdr:colOff>38100</xdr:colOff>
      <xdr:row>96</xdr:row>
      <xdr:rowOff>157581</xdr:rowOff>
    </xdr:to>
    <xdr:sp macro="" textlink="">
      <xdr:nvSpPr>
        <xdr:cNvPr id="266" name="楕円 265"/>
        <xdr:cNvSpPr/>
      </xdr:nvSpPr>
      <xdr:spPr>
        <a:xfrm>
          <a:off x="1079500" y="1651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2658</xdr:rowOff>
    </xdr:from>
    <xdr:ext cx="534377" cy="259045"/>
    <xdr:sp macro="" textlink="">
      <xdr:nvSpPr>
        <xdr:cNvPr id="267" name="テキスト ボックス 266"/>
        <xdr:cNvSpPr txBox="1"/>
      </xdr:nvSpPr>
      <xdr:spPr>
        <a:xfrm>
          <a:off x="863111" y="1629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76073</xdr:rowOff>
    </xdr:from>
    <xdr:to>
      <xdr:col>54</xdr:col>
      <xdr:colOff>189865</xdr:colOff>
      <xdr:row>39</xdr:row>
      <xdr:rowOff>44450</xdr:rowOff>
    </xdr:to>
    <xdr:cxnSp macro="">
      <xdr:nvCxnSpPr>
        <xdr:cNvPr id="291" name="直線コネクタ 290"/>
        <xdr:cNvCxnSpPr/>
      </xdr:nvCxnSpPr>
      <xdr:spPr>
        <a:xfrm flipV="1">
          <a:off x="10475595" y="5733923"/>
          <a:ext cx="1270" cy="997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22750</xdr:rowOff>
    </xdr:from>
    <xdr:ext cx="469744" cy="259045"/>
    <xdr:sp macro="" textlink="">
      <xdr:nvSpPr>
        <xdr:cNvPr id="294" name="労働費最大値テキスト"/>
        <xdr:cNvSpPr txBox="1"/>
      </xdr:nvSpPr>
      <xdr:spPr>
        <a:xfrm>
          <a:off x="10528300" y="5509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33</xdr:row>
      <xdr:rowOff>76073</xdr:rowOff>
    </xdr:from>
    <xdr:to>
      <xdr:col>55</xdr:col>
      <xdr:colOff>88900</xdr:colOff>
      <xdr:row>33</xdr:row>
      <xdr:rowOff>76073</xdr:rowOff>
    </xdr:to>
    <xdr:cxnSp macro="">
      <xdr:nvCxnSpPr>
        <xdr:cNvPr id="295" name="直線コネクタ 294"/>
        <xdr:cNvCxnSpPr/>
      </xdr:nvCxnSpPr>
      <xdr:spPr>
        <a:xfrm>
          <a:off x="10388600" y="573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152654</xdr:rowOff>
    </xdr:from>
    <xdr:to>
      <xdr:col>55</xdr:col>
      <xdr:colOff>0</xdr:colOff>
      <xdr:row>37</xdr:row>
      <xdr:rowOff>158750</xdr:rowOff>
    </xdr:to>
    <xdr:cxnSp macro="">
      <xdr:nvCxnSpPr>
        <xdr:cNvPr id="296" name="直線コネクタ 295"/>
        <xdr:cNvCxnSpPr/>
      </xdr:nvCxnSpPr>
      <xdr:spPr>
        <a:xfrm flipV="1">
          <a:off x="9639300" y="6496304"/>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107205</xdr:rowOff>
    </xdr:from>
    <xdr:ext cx="378565" cy="259045"/>
    <xdr:sp macro="" textlink="">
      <xdr:nvSpPr>
        <xdr:cNvPr id="297" name="労働費平均値テキスト"/>
        <xdr:cNvSpPr txBox="1"/>
      </xdr:nvSpPr>
      <xdr:spPr>
        <a:xfrm>
          <a:off x="10528300" y="62794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84328</xdr:rowOff>
    </xdr:from>
    <xdr:to>
      <xdr:col>55</xdr:col>
      <xdr:colOff>50800</xdr:colOff>
      <xdr:row>38</xdr:row>
      <xdr:rowOff>14478</xdr:rowOff>
    </xdr:to>
    <xdr:sp macro="" textlink="">
      <xdr:nvSpPr>
        <xdr:cNvPr id="298" name="フローチャート: 判断 297"/>
        <xdr:cNvSpPr/>
      </xdr:nvSpPr>
      <xdr:spPr>
        <a:xfrm>
          <a:off x="104267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66929</xdr:rowOff>
    </xdr:from>
    <xdr:to>
      <xdr:col>50</xdr:col>
      <xdr:colOff>114300</xdr:colOff>
      <xdr:row>37</xdr:row>
      <xdr:rowOff>158750</xdr:rowOff>
    </xdr:to>
    <xdr:cxnSp macro="">
      <xdr:nvCxnSpPr>
        <xdr:cNvPr id="299" name="直線コネクタ 298"/>
        <xdr:cNvCxnSpPr/>
      </xdr:nvCxnSpPr>
      <xdr:spPr>
        <a:xfrm>
          <a:off x="8750300" y="5724779"/>
          <a:ext cx="889000" cy="77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74422</xdr:rowOff>
    </xdr:from>
    <xdr:to>
      <xdr:col>50</xdr:col>
      <xdr:colOff>165100</xdr:colOff>
      <xdr:row>38</xdr:row>
      <xdr:rowOff>4572</xdr:rowOff>
    </xdr:to>
    <xdr:sp macro="" textlink="">
      <xdr:nvSpPr>
        <xdr:cNvPr id="300" name="フローチャート: 判断 299"/>
        <xdr:cNvSpPr/>
      </xdr:nvSpPr>
      <xdr:spPr>
        <a:xfrm>
          <a:off x="9588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21099</xdr:rowOff>
    </xdr:from>
    <xdr:ext cx="378565" cy="259045"/>
    <xdr:sp macro="" textlink="">
      <xdr:nvSpPr>
        <xdr:cNvPr id="301" name="テキスト ボックス 300"/>
        <xdr:cNvSpPr txBox="1"/>
      </xdr:nvSpPr>
      <xdr:spPr>
        <a:xfrm>
          <a:off x="9450017" y="6193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66929</xdr:rowOff>
    </xdr:from>
    <xdr:to>
      <xdr:col>45</xdr:col>
      <xdr:colOff>177800</xdr:colOff>
      <xdr:row>33</xdr:row>
      <xdr:rowOff>70739</xdr:rowOff>
    </xdr:to>
    <xdr:cxnSp macro="">
      <xdr:nvCxnSpPr>
        <xdr:cNvPr id="302" name="直線コネクタ 301"/>
        <xdr:cNvCxnSpPr/>
      </xdr:nvCxnSpPr>
      <xdr:spPr>
        <a:xfrm flipV="1">
          <a:off x="7861300" y="5724779"/>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158242</xdr:rowOff>
    </xdr:from>
    <xdr:to>
      <xdr:col>46</xdr:col>
      <xdr:colOff>38100</xdr:colOff>
      <xdr:row>36</xdr:row>
      <xdr:rowOff>88392</xdr:rowOff>
    </xdr:to>
    <xdr:sp macro="" textlink="">
      <xdr:nvSpPr>
        <xdr:cNvPr id="303" name="フローチャート: 判断 302"/>
        <xdr:cNvSpPr/>
      </xdr:nvSpPr>
      <xdr:spPr>
        <a:xfrm>
          <a:off x="8699500" y="615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79519</xdr:rowOff>
    </xdr:from>
    <xdr:ext cx="469744" cy="259045"/>
    <xdr:sp macro="" textlink="">
      <xdr:nvSpPr>
        <xdr:cNvPr id="304" name="テキスト ボックス 303"/>
        <xdr:cNvSpPr txBox="1"/>
      </xdr:nvSpPr>
      <xdr:spPr>
        <a:xfrm>
          <a:off x="8515428" y="625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4064</xdr:rowOff>
    </xdr:from>
    <xdr:to>
      <xdr:col>41</xdr:col>
      <xdr:colOff>50800</xdr:colOff>
      <xdr:row>33</xdr:row>
      <xdr:rowOff>70739</xdr:rowOff>
    </xdr:to>
    <xdr:cxnSp macro="">
      <xdr:nvCxnSpPr>
        <xdr:cNvPr id="305" name="直線コネクタ 304"/>
        <xdr:cNvCxnSpPr/>
      </xdr:nvCxnSpPr>
      <xdr:spPr>
        <a:xfrm>
          <a:off x="6972300" y="5319014"/>
          <a:ext cx="889000" cy="40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109093</xdr:rowOff>
    </xdr:from>
    <xdr:to>
      <xdr:col>41</xdr:col>
      <xdr:colOff>101600</xdr:colOff>
      <xdr:row>36</xdr:row>
      <xdr:rowOff>39243</xdr:rowOff>
    </xdr:to>
    <xdr:sp macro="" textlink="">
      <xdr:nvSpPr>
        <xdr:cNvPr id="306" name="フローチャート: 判断 305"/>
        <xdr:cNvSpPr/>
      </xdr:nvSpPr>
      <xdr:spPr>
        <a:xfrm>
          <a:off x="7810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30370</xdr:rowOff>
    </xdr:from>
    <xdr:ext cx="469744" cy="259045"/>
    <xdr:sp macro="" textlink="">
      <xdr:nvSpPr>
        <xdr:cNvPr id="307" name="テキスト ボックス 306"/>
        <xdr:cNvSpPr txBox="1"/>
      </xdr:nvSpPr>
      <xdr:spPr>
        <a:xfrm>
          <a:off x="7626428" y="620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38989</xdr:rowOff>
    </xdr:from>
    <xdr:to>
      <xdr:col>36</xdr:col>
      <xdr:colOff>165100</xdr:colOff>
      <xdr:row>35</xdr:row>
      <xdr:rowOff>140589</xdr:rowOff>
    </xdr:to>
    <xdr:sp macro="" textlink="">
      <xdr:nvSpPr>
        <xdr:cNvPr id="308" name="フローチャート: 判断 307"/>
        <xdr:cNvSpPr/>
      </xdr:nvSpPr>
      <xdr:spPr>
        <a:xfrm>
          <a:off x="6921500" y="603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131716</xdr:rowOff>
    </xdr:from>
    <xdr:ext cx="469744" cy="259045"/>
    <xdr:sp macro="" textlink="">
      <xdr:nvSpPr>
        <xdr:cNvPr id="309" name="テキスト ボックス 308"/>
        <xdr:cNvSpPr txBox="1"/>
      </xdr:nvSpPr>
      <xdr:spPr>
        <a:xfrm>
          <a:off x="6737428" y="613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101854</xdr:rowOff>
    </xdr:from>
    <xdr:to>
      <xdr:col>55</xdr:col>
      <xdr:colOff>50800</xdr:colOff>
      <xdr:row>38</xdr:row>
      <xdr:rowOff>32004</xdr:rowOff>
    </xdr:to>
    <xdr:sp macro="" textlink="">
      <xdr:nvSpPr>
        <xdr:cNvPr id="315" name="楕円 314"/>
        <xdr:cNvSpPr/>
      </xdr:nvSpPr>
      <xdr:spPr>
        <a:xfrm>
          <a:off x="10426700" y="644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80281</xdr:rowOff>
    </xdr:from>
    <xdr:ext cx="378565" cy="259045"/>
    <xdr:sp macro="" textlink="">
      <xdr:nvSpPr>
        <xdr:cNvPr id="316" name="労働費該当値テキスト"/>
        <xdr:cNvSpPr txBox="1"/>
      </xdr:nvSpPr>
      <xdr:spPr>
        <a:xfrm>
          <a:off x="10528300" y="6423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107950</xdr:rowOff>
    </xdr:from>
    <xdr:to>
      <xdr:col>50</xdr:col>
      <xdr:colOff>165100</xdr:colOff>
      <xdr:row>38</xdr:row>
      <xdr:rowOff>38100</xdr:rowOff>
    </xdr:to>
    <xdr:sp macro="" textlink="">
      <xdr:nvSpPr>
        <xdr:cNvPr id="317" name="楕円 316"/>
        <xdr:cNvSpPr/>
      </xdr:nvSpPr>
      <xdr:spPr>
        <a:xfrm>
          <a:off x="95885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29227</xdr:rowOff>
    </xdr:from>
    <xdr:ext cx="378565" cy="259045"/>
    <xdr:sp macro="" textlink="">
      <xdr:nvSpPr>
        <xdr:cNvPr id="318" name="テキスト ボックス 317"/>
        <xdr:cNvSpPr txBox="1"/>
      </xdr:nvSpPr>
      <xdr:spPr>
        <a:xfrm>
          <a:off x="9450017" y="6544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16129</xdr:rowOff>
    </xdr:from>
    <xdr:to>
      <xdr:col>46</xdr:col>
      <xdr:colOff>38100</xdr:colOff>
      <xdr:row>33</xdr:row>
      <xdr:rowOff>117729</xdr:rowOff>
    </xdr:to>
    <xdr:sp macro="" textlink="">
      <xdr:nvSpPr>
        <xdr:cNvPr id="319" name="楕円 318"/>
        <xdr:cNvSpPr/>
      </xdr:nvSpPr>
      <xdr:spPr>
        <a:xfrm>
          <a:off x="8699500" y="567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134256</xdr:rowOff>
    </xdr:from>
    <xdr:ext cx="469744" cy="259045"/>
    <xdr:sp macro="" textlink="">
      <xdr:nvSpPr>
        <xdr:cNvPr id="320" name="テキスト ボックス 319"/>
        <xdr:cNvSpPr txBox="1"/>
      </xdr:nvSpPr>
      <xdr:spPr>
        <a:xfrm>
          <a:off x="8515428" y="544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19939</xdr:rowOff>
    </xdr:from>
    <xdr:to>
      <xdr:col>41</xdr:col>
      <xdr:colOff>101600</xdr:colOff>
      <xdr:row>33</xdr:row>
      <xdr:rowOff>121539</xdr:rowOff>
    </xdr:to>
    <xdr:sp macro="" textlink="">
      <xdr:nvSpPr>
        <xdr:cNvPr id="321" name="楕円 320"/>
        <xdr:cNvSpPr/>
      </xdr:nvSpPr>
      <xdr:spPr>
        <a:xfrm>
          <a:off x="7810500" y="567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138066</xdr:rowOff>
    </xdr:from>
    <xdr:ext cx="469744" cy="259045"/>
    <xdr:sp macro="" textlink="">
      <xdr:nvSpPr>
        <xdr:cNvPr id="322" name="テキスト ボックス 321"/>
        <xdr:cNvSpPr txBox="1"/>
      </xdr:nvSpPr>
      <xdr:spPr>
        <a:xfrm>
          <a:off x="7626428" y="545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124714</xdr:rowOff>
    </xdr:from>
    <xdr:to>
      <xdr:col>36</xdr:col>
      <xdr:colOff>165100</xdr:colOff>
      <xdr:row>31</xdr:row>
      <xdr:rowOff>54864</xdr:rowOff>
    </xdr:to>
    <xdr:sp macro="" textlink="">
      <xdr:nvSpPr>
        <xdr:cNvPr id="323" name="楕円 322"/>
        <xdr:cNvSpPr/>
      </xdr:nvSpPr>
      <xdr:spPr>
        <a:xfrm>
          <a:off x="6921500" y="526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71391</xdr:rowOff>
    </xdr:from>
    <xdr:ext cx="469744" cy="259045"/>
    <xdr:sp macro="" textlink="">
      <xdr:nvSpPr>
        <xdr:cNvPr id="324" name="テキスト ボックス 323"/>
        <xdr:cNvSpPr txBox="1"/>
      </xdr:nvSpPr>
      <xdr:spPr>
        <a:xfrm>
          <a:off x="6737428" y="504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8" name="テキスト ボックス 337"/>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0" name="テキスト ボックス 33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2" name="テキスト ボックス 34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60878</xdr:rowOff>
    </xdr:from>
    <xdr:to>
      <xdr:col>54</xdr:col>
      <xdr:colOff>189865</xdr:colOff>
      <xdr:row>58</xdr:row>
      <xdr:rowOff>130099</xdr:rowOff>
    </xdr:to>
    <xdr:cxnSp macro="">
      <xdr:nvCxnSpPr>
        <xdr:cNvPr id="346" name="直線コネクタ 345"/>
        <xdr:cNvCxnSpPr/>
      </xdr:nvCxnSpPr>
      <xdr:spPr>
        <a:xfrm flipV="1">
          <a:off x="10475595" y="8633378"/>
          <a:ext cx="1270" cy="1440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133926</xdr:rowOff>
    </xdr:from>
    <xdr:ext cx="378565" cy="259045"/>
    <xdr:sp macro="" textlink="">
      <xdr:nvSpPr>
        <xdr:cNvPr id="347" name="農林水産業費最小値テキスト"/>
        <xdr:cNvSpPr txBox="1"/>
      </xdr:nvSpPr>
      <xdr:spPr>
        <a:xfrm>
          <a:off x="10528300" y="10078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130099</xdr:rowOff>
    </xdr:from>
    <xdr:to>
      <xdr:col>55</xdr:col>
      <xdr:colOff>88900</xdr:colOff>
      <xdr:row>58</xdr:row>
      <xdr:rowOff>130099</xdr:rowOff>
    </xdr:to>
    <xdr:cxnSp macro="">
      <xdr:nvCxnSpPr>
        <xdr:cNvPr id="348" name="直線コネクタ 347"/>
        <xdr:cNvCxnSpPr/>
      </xdr:nvCxnSpPr>
      <xdr:spPr>
        <a:xfrm>
          <a:off x="10388600" y="1007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7555</xdr:rowOff>
    </xdr:from>
    <xdr:ext cx="534377" cy="259045"/>
    <xdr:sp macro="" textlink="">
      <xdr:nvSpPr>
        <xdr:cNvPr id="349" name="農林水産業費最大値テキスト"/>
        <xdr:cNvSpPr txBox="1"/>
      </xdr:nvSpPr>
      <xdr:spPr>
        <a:xfrm>
          <a:off x="10528300" y="84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60878</xdr:rowOff>
    </xdr:from>
    <xdr:to>
      <xdr:col>55</xdr:col>
      <xdr:colOff>88900</xdr:colOff>
      <xdr:row>50</xdr:row>
      <xdr:rowOff>60878</xdr:rowOff>
    </xdr:to>
    <xdr:cxnSp macro="">
      <xdr:nvCxnSpPr>
        <xdr:cNvPr id="350" name="直線コネクタ 349"/>
        <xdr:cNvCxnSpPr/>
      </xdr:nvCxnSpPr>
      <xdr:spPr>
        <a:xfrm>
          <a:off x="10388600" y="86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8941</xdr:rowOff>
    </xdr:from>
    <xdr:to>
      <xdr:col>55</xdr:col>
      <xdr:colOff>0</xdr:colOff>
      <xdr:row>54</xdr:row>
      <xdr:rowOff>114188</xdr:rowOff>
    </xdr:to>
    <xdr:cxnSp macro="">
      <xdr:nvCxnSpPr>
        <xdr:cNvPr id="351" name="直線コネクタ 350"/>
        <xdr:cNvCxnSpPr/>
      </xdr:nvCxnSpPr>
      <xdr:spPr>
        <a:xfrm>
          <a:off x="9639300" y="9095791"/>
          <a:ext cx="838200" cy="27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138468</xdr:rowOff>
    </xdr:from>
    <xdr:ext cx="469744" cy="259045"/>
    <xdr:sp macro="" textlink="">
      <xdr:nvSpPr>
        <xdr:cNvPr id="352" name="農林水産業費平均値テキスト"/>
        <xdr:cNvSpPr txBox="1"/>
      </xdr:nvSpPr>
      <xdr:spPr>
        <a:xfrm>
          <a:off x="10528300" y="9568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160041</xdr:rowOff>
    </xdr:from>
    <xdr:to>
      <xdr:col>55</xdr:col>
      <xdr:colOff>50800</xdr:colOff>
      <xdr:row>56</xdr:row>
      <xdr:rowOff>90191</xdr:rowOff>
    </xdr:to>
    <xdr:sp macro="" textlink="">
      <xdr:nvSpPr>
        <xdr:cNvPr id="353" name="フローチャート: 判断 352"/>
        <xdr:cNvSpPr/>
      </xdr:nvSpPr>
      <xdr:spPr>
        <a:xfrm>
          <a:off x="10426700" y="958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40396</xdr:rowOff>
    </xdr:from>
    <xdr:to>
      <xdr:col>50</xdr:col>
      <xdr:colOff>114300</xdr:colOff>
      <xdr:row>53</xdr:row>
      <xdr:rowOff>8941</xdr:rowOff>
    </xdr:to>
    <xdr:cxnSp macro="">
      <xdr:nvCxnSpPr>
        <xdr:cNvPr id="354" name="直線コネクタ 353"/>
        <xdr:cNvCxnSpPr/>
      </xdr:nvCxnSpPr>
      <xdr:spPr>
        <a:xfrm>
          <a:off x="8750300" y="8955796"/>
          <a:ext cx="889000" cy="13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145318</xdr:rowOff>
    </xdr:from>
    <xdr:to>
      <xdr:col>50</xdr:col>
      <xdr:colOff>165100</xdr:colOff>
      <xdr:row>56</xdr:row>
      <xdr:rowOff>75468</xdr:rowOff>
    </xdr:to>
    <xdr:sp macro="" textlink="">
      <xdr:nvSpPr>
        <xdr:cNvPr id="355" name="フローチャート: 判断 354"/>
        <xdr:cNvSpPr/>
      </xdr:nvSpPr>
      <xdr:spPr>
        <a:xfrm>
          <a:off x="9588500" y="957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66595</xdr:rowOff>
    </xdr:from>
    <xdr:ext cx="469744" cy="259045"/>
    <xdr:sp macro="" textlink="">
      <xdr:nvSpPr>
        <xdr:cNvPr id="356" name="テキスト ボックス 355"/>
        <xdr:cNvSpPr txBox="1"/>
      </xdr:nvSpPr>
      <xdr:spPr>
        <a:xfrm>
          <a:off x="9404428" y="9667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40396</xdr:rowOff>
    </xdr:from>
    <xdr:to>
      <xdr:col>45</xdr:col>
      <xdr:colOff>177800</xdr:colOff>
      <xdr:row>55</xdr:row>
      <xdr:rowOff>14610</xdr:rowOff>
    </xdr:to>
    <xdr:cxnSp macro="">
      <xdr:nvCxnSpPr>
        <xdr:cNvPr id="357" name="直線コネクタ 356"/>
        <xdr:cNvCxnSpPr/>
      </xdr:nvCxnSpPr>
      <xdr:spPr>
        <a:xfrm flipV="1">
          <a:off x="7861300" y="8955796"/>
          <a:ext cx="889000" cy="48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59273</xdr:rowOff>
    </xdr:from>
    <xdr:to>
      <xdr:col>46</xdr:col>
      <xdr:colOff>38100</xdr:colOff>
      <xdr:row>55</xdr:row>
      <xdr:rowOff>160873</xdr:rowOff>
    </xdr:to>
    <xdr:sp macro="" textlink="">
      <xdr:nvSpPr>
        <xdr:cNvPr id="358" name="フローチャート: 判断 357"/>
        <xdr:cNvSpPr/>
      </xdr:nvSpPr>
      <xdr:spPr>
        <a:xfrm>
          <a:off x="8699500" y="9489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152000</xdr:rowOff>
    </xdr:from>
    <xdr:ext cx="469744" cy="259045"/>
    <xdr:sp macro="" textlink="">
      <xdr:nvSpPr>
        <xdr:cNvPr id="359" name="テキスト ボックス 358"/>
        <xdr:cNvSpPr txBox="1"/>
      </xdr:nvSpPr>
      <xdr:spPr>
        <a:xfrm>
          <a:off x="8515428" y="9581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128178</xdr:rowOff>
    </xdr:from>
    <xdr:to>
      <xdr:col>41</xdr:col>
      <xdr:colOff>50800</xdr:colOff>
      <xdr:row>55</xdr:row>
      <xdr:rowOff>14610</xdr:rowOff>
    </xdr:to>
    <xdr:cxnSp macro="">
      <xdr:nvCxnSpPr>
        <xdr:cNvPr id="360" name="直線コネクタ 359"/>
        <xdr:cNvCxnSpPr/>
      </xdr:nvCxnSpPr>
      <xdr:spPr>
        <a:xfrm>
          <a:off x="6972300" y="9215028"/>
          <a:ext cx="889000" cy="22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124836</xdr:rowOff>
    </xdr:from>
    <xdr:to>
      <xdr:col>41</xdr:col>
      <xdr:colOff>101600</xdr:colOff>
      <xdr:row>56</xdr:row>
      <xdr:rowOff>54986</xdr:rowOff>
    </xdr:to>
    <xdr:sp macro="" textlink="">
      <xdr:nvSpPr>
        <xdr:cNvPr id="361" name="フローチャート: 判断 360"/>
        <xdr:cNvSpPr/>
      </xdr:nvSpPr>
      <xdr:spPr>
        <a:xfrm>
          <a:off x="7810500" y="955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46113</xdr:rowOff>
    </xdr:from>
    <xdr:ext cx="469744" cy="259045"/>
    <xdr:sp macro="" textlink="">
      <xdr:nvSpPr>
        <xdr:cNvPr id="362" name="テキスト ボックス 361"/>
        <xdr:cNvSpPr txBox="1"/>
      </xdr:nvSpPr>
      <xdr:spPr>
        <a:xfrm>
          <a:off x="7626428" y="964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165344</xdr:rowOff>
    </xdr:from>
    <xdr:to>
      <xdr:col>36</xdr:col>
      <xdr:colOff>165100</xdr:colOff>
      <xdr:row>56</xdr:row>
      <xdr:rowOff>95494</xdr:rowOff>
    </xdr:to>
    <xdr:sp macro="" textlink="">
      <xdr:nvSpPr>
        <xdr:cNvPr id="363" name="フローチャート: 判断 362"/>
        <xdr:cNvSpPr/>
      </xdr:nvSpPr>
      <xdr:spPr>
        <a:xfrm>
          <a:off x="6921500" y="959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86621</xdr:rowOff>
    </xdr:from>
    <xdr:ext cx="469744" cy="259045"/>
    <xdr:sp macro="" textlink="">
      <xdr:nvSpPr>
        <xdr:cNvPr id="364" name="テキスト ボックス 363"/>
        <xdr:cNvSpPr txBox="1"/>
      </xdr:nvSpPr>
      <xdr:spPr>
        <a:xfrm>
          <a:off x="6737428" y="968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63388</xdr:rowOff>
    </xdr:from>
    <xdr:to>
      <xdr:col>55</xdr:col>
      <xdr:colOff>50800</xdr:colOff>
      <xdr:row>54</xdr:row>
      <xdr:rowOff>164988</xdr:rowOff>
    </xdr:to>
    <xdr:sp macro="" textlink="">
      <xdr:nvSpPr>
        <xdr:cNvPr id="370" name="楕円 369"/>
        <xdr:cNvSpPr/>
      </xdr:nvSpPr>
      <xdr:spPr>
        <a:xfrm>
          <a:off x="10426700" y="932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86265</xdr:rowOff>
    </xdr:from>
    <xdr:ext cx="469744" cy="259045"/>
    <xdr:sp macro="" textlink="">
      <xdr:nvSpPr>
        <xdr:cNvPr id="371" name="農林水産業費該当値テキスト"/>
        <xdr:cNvSpPr txBox="1"/>
      </xdr:nvSpPr>
      <xdr:spPr>
        <a:xfrm>
          <a:off x="10528300" y="9173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129591</xdr:rowOff>
    </xdr:from>
    <xdr:to>
      <xdr:col>50</xdr:col>
      <xdr:colOff>165100</xdr:colOff>
      <xdr:row>53</xdr:row>
      <xdr:rowOff>59741</xdr:rowOff>
    </xdr:to>
    <xdr:sp macro="" textlink="">
      <xdr:nvSpPr>
        <xdr:cNvPr id="372" name="楕円 371"/>
        <xdr:cNvSpPr/>
      </xdr:nvSpPr>
      <xdr:spPr>
        <a:xfrm>
          <a:off x="9588500" y="904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76268</xdr:rowOff>
    </xdr:from>
    <xdr:ext cx="534377" cy="259045"/>
    <xdr:sp macro="" textlink="">
      <xdr:nvSpPr>
        <xdr:cNvPr id="373" name="テキスト ボックス 372"/>
        <xdr:cNvSpPr txBox="1"/>
      </xdr:nvSpPr>
      <xdr:spPr>
        <a:xfrm>
          <a:off x="9372111" y="882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161046</xdr:rowOff>
    </xdr:from>
    <xdr:to>
      <xdr:col>46</xdr:col>
      <xdr:colOff>38100</xdr:colOff>
      <xdr:row>52</xdr:row>
      <xdr:rowOff>91196</xdr:rowOff>
    </xdr:to>
    <xdr:sp macro="" textlink="">
      <xdr:nvSpPr>
        <xdr:cNvPr id="374" name="楕円 373"/>
        <xdr:cNvSpPr/>
      </xdr:nvSpPr>
      <xdr:spPr>
        <a:xfrm>
          <a:off x="8699500" y="890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107723</xdr:rowOff>
    </xdr:from>
    <xdr:ext cx="534377" cy="259045"/>
    <xdr:sp macro="" textlink="">
      <xdr:nvSpPr>
        <xdr:cNvPr id="375" name="テキスト ボックス 374"/>
        <xdr:cNvSpPr txBox="1"/>
      </xdr:nvSpPr>
      <xdr:spPr>
        <a:xfrm>
          <a:off x="8483111" y="868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135260</xdr:rowOff>
    </xdr:from>
    <xdr:to>
      <xdr:col>41</xdr:col>
      <xdr:colOff>101600</xdr:colOff>
      <xdr:row>55</xdr:row>
      <xdr:rowOff>65410</xdr:rowOff>
    </xdr:to>
    <xdr:sp macro="" textlink="">
      <xdr:nvSpPr>
        <xdr:cNvPr id="376" name="楕円 375"/>
        <xdr:cNvSpPr/>
      </xdr:nvSpPr>
      <xdr:spPr>
        <a:xfrm>
          <a:off x="7810500" y="939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53</xdr:row>
      <xdr:rowOff>81937</xdr:rowOff>
    </xdr:from>
    <xdr:ext cx="469744" cy="259045"/>
    <xdr:sp macro="" textlink="">
      <xdr:nvSpPr>
        <xdr:cNvPr id="377" name="テキスト ボックス 376"/>
        <xdr:cNvSpPr txBox="1"/>
      </xdr:nvSpPr>
      <xdr:spPr>
        <a:xfrm>
          <a:off x="7626428" y="916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77378</xdr:rowOff>
    </xdr:from>
    <xdr:to>
      <xdr:col>36</xdr:col>
      <xdr:colOff>165100</xdr:colOff>
      <xdr:row>54</xdr:row>
      <xdr:rowOff>7528</xdr:rowOff>
    </xdr:to>
    <xdr:sp macro="" textlink="">
      <xdr:nvSpPr>
        <xdr:cNvPr id="378" name="楕円 377"/>
        <xdr:cNvSpPr/>
      </xdr:nvSpPr>
      <xdr:spPr>
        <a:xfrm>
          <a:off x="6921500" y="916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52</xdr:row>
      <xdr:rowOff>24055</xdr:rowOff>
    </xdr:from>
    <xdr:ext cx="469744" cy="259045"/>
    <xdr:sp macro="" textlink="">
      <xdr:nvSpPr>
        <xdr:cNvPr id="379" name="テキスト ボックス 378"/>
        <xdr:cNvSpPr txBox="1"/>
      </xdr:nvSpPr>
      <xdr:spPr>
        <a:xfrm>
          <a:off x="6737428" y="8939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77684</xdr:rowOff>
    </xdr:from>
    <xdr:to>
      <xdr:col>54</xdr:col>
      <xdr:colOff>189865</xdr:colOff>
      <xdr:row>79</xdr:row>
      <xdr:rowOff>76019</xdr:rowOff>
    </xdr:to>
    <xdr:cxnSp macro="">
      <xdr:nvCxnSpPr>
        <xdr:cNvPr id="405" name="直線コネクタ 404"/>
        <xdr:cNvCxnSpPr/>
      </xdr:nvCxnSpPr>
      <xdr:spPr>
        <a:xfrm flipV="1">
          <a:off x="10475595" y="12079184"/>
          <a:ext cx="1270" cy="1541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79846</xdr:rowOff>
    </xdr:from>
    <xdr:ext cx="378565" cy="259045"/>
    <xdr:sp macro="" textlink="">
      <xdr:nvSpPr>
        <xdr:cNvPr id="406" name="商工費最小値テキスト"/>
        <xdr:cNvSpPr txBox="1"/>
      </xdr:nvSpPr>
      <xdr:spPr>
        <a:xfrm>
          <a:off x="10528300" y="1362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76019</xdr:rowOff>
    </xdr:from>
    <xdr:to>
      <xdr:col>55</xdr:col>
      <xdr:colOff>88900</xdr:colOff>
      <xdr:row>79</xdr:row>
      <xdr:rowOff>76019</xdr:rowOff>
    </xdr:to>
    <xdr:cxnSp macro="">
      <xdr:nvCxnSpPr>
        <xdr:cNvPr id="407" name="直線コネクタ 406"/>
        <xdr:cNvCxnSpPr/>
      </xdr:nvCxnSpPr>
      <xdr:spPr>
        <a:xfrm>
          <a:off x="10388600" y="1362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24361</xdr:rowOff>
    </xdr:from>
    <xdr:ext cx="534377" cy="259045"/>
    <xdr:sp macro="" textlink="">
      <xdr:nvSpPr>
        <xdr:cNvPr id="408" name="商工費最大値テキスト"/>
        <xdr:cNvSpPr txBox="1"/>
      </xdr:nvSpPr>
      <xdr:spPr>
        <a:xfrm>
          <a:off x="10528300" y="118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77684</xdr:rowOff>
    </xdr:from>
    <xdr:to>
      <xdr:col>55</xdr:col>
      <xdr:colOff>88900</xdr:colOff>
      <xdr:row>70</xdr:row>
      <xdr:rowOff>77684</xdr:rowOff>
    </xdr:to>
    <xdr:cxnSp macro="">
      <xdr:nvCxnSpPr>
        <xdr:cNvPr id="409" name="直線コネクタ 408"/>
        <xdr:cNvCxnSpPr/>
      </xdr:nvCxnSpPr>
      <xdr:spPr>
        <a:xfrm>
          <a:off x="10388600" y="12079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152045</xdr:rowOff>
    </xdr:from>
    <xdr:to>
      <xdr:col>55</xdr:col>
      <xdr:colOff>0</xdr:colOff>
      <xdr:row>76</xdr:row>
      <xdr:rowOff>164063</xdr:rowOff>
    </xdr:to>
    <xdr:cxnSp macro="">
      <xdr:nvCxnSpPr>
        <xdr:cNvPr id="410" name="直線コネクタ 409"/>
        <xdr:cNvCxnSpPr/>
      </xdr:nvCxnSpPr>
      <xdr:spPr>
        <a:xfrm>
          <a:off x="9639300" y="13182245"/>
          <a:ext cx="838200" cy="1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20628</xdr:rowOff>
    </xdr:from>
    <xdr:ext cx="534377" cy="259045"/>
    <xdr:sp macro="" textlink="">
      <xdr:nvSpPr>
        <xdr:cNvPr id="411" name="商工費平均値テキスト"/>
        <xdr:cNvSpPr txBox="1"/>
      </xdr:nvSpPr>
      <xdr:spPr>
        <a:xfrm>
          <a:off x="10528300" y="13222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42201</xdr:rowOff>
    </xdr:from>
    <xdr:to>
      <xdr:col>55</xdr:col>
      <xdr:colOff>50800</xdr:colOff>
      <xdr:row>77</xdr:row>
      <xdr:rowOff>143801</xdr:rowOff>
    </xdr:to>
    <xdr:sp macro="" textlink="">
      <xdr:nvSpPr>
        <xdr:cNvPr id="412" name="フローチャート: 判断 411"/>
        <xdr:cNvSpPr/>
      </xdr:nvSpPr>
      <xdr:spPr>
        <a:xfrm>
          <a:off x="104267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126017</xdr:rowOff>
    </xdr:from>
    <xdr:to>
      <xdr:col>50</xdr:col>
      <xdr:colOff>114300</xdr:colOff>
      <xdr:row>76</xdr:row>
      <xdr:rowOff>152045</xdr:rowOff>
    </xdr:to>
    <xdr:cxnSp macro="">
      <xdr:nvCxnSpPr>
        <xdr:cNvPr id="413" name="直線コネクタ 412"/>
        <xdr:cNvCxnSpPr/>
      </xdr:nvCxnSpPr>
      <xdr:spPr>
        <a:xfrm>
          <a:off x="8750300" y="13156217"/>
          <a:ext cx="889000" cy="2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24467</xdr:rowOff>
    </xdr:from>
    <xdr:to>
      <xdr:col>50</xdr:col>
      <xdr:colOff>165100</xdr:colOff>
      <xdr:row>77</xdr:row>
      <xdr:rowOff>126067</xdr:rowOff>
    </xdr:to>
    <xdr:sp macro="" textlink="">
      <xdr:nvSpPr>
        <xdr:cNvPr id="414" name="フローチャート: 判断 413"/>
        <xdr:cNvSpPr/>
      </xdr:nvSpPr>
      <xdr:spPr>
        <a:xfrm>
          <a:off x="9588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117194</xdr:rowOff>
    </xdr:from>
    <xdr:ext cx="534377" cy="259045"/>
    <xdr:sp macro="" textlink="">
      <xdr:nvSpPr>
        <xdr:cNvPr id="415" name="テキスト ボックス 414"/>
        <xdr:cNvSpPr txBox="1"/>
      </xdr:nvSpPr>
      <xdr:spPr>
        <a:xfrm>
          <a:off x="9372111" y="1331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126017</xdr:rowOff>
    </xdr:from>
    <xdr:to>
      <xdr:col>45</xdr:col>
      <xdr:colOff>177800</xdr:colOff>
      <xdr:row>77</xdr:row>
      <xdr:rowOff>27065</xdr:rowOff>
    </xdr:to>
    <xdr:cxnSp macro="">
      <xdr:nvCxnSpPr>
        <xdr:cNvPr id="416" name="直線コネクタ 415"/>
        <xdr:cNvCxnSpPr/>
      </xdr:nvCxnSpPr>
      <xdr:spPr>
        <a:xfrm flipV="1">
          <a:off x="7861300" y="13156217"/>
          <a:ext cx="889000" cy="7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28615</xdr:rowOff>
    </xdr:from>
    <xdr:to>
      <xdr:col>46</xdr:col>
      <xdr:colOff>38100</xdr:colOff>
      <xdr:row>77</xdr:row>
      <xdr:rowOff>130215</xdr:rowOff>
    </xdr:to>
    <xdr:sp macro="" textlink="">
      <xdr:nvSpPr>
        <xdr:cNvPr id="417" name="フローチャート: 判断 416"/>
        <xdr:cNvSpPr/>
      </xdr:nvSpPr>
      <xdr:spPr>
        <a:xfrm>
          <a:off x="8699500" y="1323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121342</xdr:rowOff>
    </xdr:from>
    <xdr:ext cx="534377" cy="259045"/>
    <xdr:sp macro="" textlink="">
      <xdr:nvSpPr>
        <xdr:cNvPr id="418" name="テキスト ボックス 417"/>
        <xdr:cNvSpPr txBox="1"/>
      </xdr:nvSpPr>
      <xdr:spPr>
        <a:xfrm>
          <a:off x="8483111" y="133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27065</xdr:rowOff>
    </xdr:from>
    <xdr:to>
      <xdr:col>41</xdr:col>
      <xdr:colOff>50800</xdr:colOff>
      <xdr:row>77</xdr:row>
      <xdr:rowOff>42087</xdr:rowOff>
    </xdr:to>
    <xdr:cxnSp macro="">
      <xdr:nvCxnSpPr>
        <xdr:cNvPr id="419" name="直線コネクタ 418"/>
        <xdr:cNvCxnSpPr/>
      </xdr:nvCxnSpPr>
      <xdr:spPr>
        <a:xfrm flipV="1">
          <a:off x="6972300" y="13228715"/>
          <a:ext cx="8890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59085</xdr:rowOff>
    </xdr:from>
    <xdr:to>
      <xdr:col>41</xdr:col>
      <xdr:colOff>101600</xdr:colOff>
      <xdr:row>77</xdr:row>
      <xdr:rowOff>160685</xdr:rowOff>
    </xdr:to>
    <xdr:sp macro="" textlink="">
      <xdr:nvSpPr>
        <xdr:cNvPr id="420" name="フローチャート: 判断 419"/>
        <xdr:cNvSpPr/>
      </xdr:nvSpPr>
      <xdr:spPr>
        <a:xfrm>
          <a:off x="7810500" y="13260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151812</xdr:rowOff>
    </xdr:from>
    <xdr:ext cx="534377" cy="259045"/>
    <xdr:sp macro="" textlink="">
      <xdr:nvSpPr>
        <xdr:cNvPr id="421" name="テキスト ボックス 420"/>
        <xdr:cNvSpPr txBox="1"/>
      </xdr:nvSpPr>
      <xdr:spPr>
        <a:xfrm>
          <a:off x="7594111" y="1335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66759</xdr:rowOff>
    </xdr:from>
    <xdr:to>
      <xdr:col>36</xdr:col>
      <xdr:colOff>165100</xdr:colOff>
      <xdr:row>77</xdr:row>
      <xdr:rowOff>168359</xdr:rowOff>
    </xdr:to>
    <xdr:sp macro="" textlink="">
      <xdr:nvSpPr>
        <xdr:cNvPr id="422" name="フローチャート: 判断 421"/>
        <xdr:cNvSpPr/>
      </xdr:nvSpPr>
      <xdr:spPr>
        <a:xfrm>
          <a:off x="6921500" y="1326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159486</xdr:rowOff>
    </xdr:from>
    <xdr:ext cx="469744" cy="259045"/>
    <xdr:sp macro="" textlink="">
      <xdr:nvSpPr>
        <xdr:cNvPr id="423" name="テキスト ボックス 422"/>
        <xdr:cNvSpPr txBox="1"/>
      </xdr:nvSpPr>
      <xdr:spPr>
        <a:xfrm>
          <a:off x="6737428" y="13361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113263</xdr:rowOff>
    </xdr:from>
    <xdr:to>
      <xdr:col>55</xdr:col>
      <xdr:colOff>50800</xdr:colOff>
      <xdr:row>77</xdr:row>
      <xdr:rowOff>43413</xdr:rowOff>
    </xdr:to>
    <xdr:sp macro="" textlink="">
      <xdr:nvSpPr>
        <xdr:cNvPr id="429" name="楕円 428"/>
        <xdr:cNvSpPr/>
      </xdr:nvSpPr>
      <xdr:spPr>
        <a:xfrm>
          <a:off x="10426700" y="1314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136140</xdr:rowOff>
    </xdr:from>
    <xdr:ext cx="534377" cy="259045"/>
    <xdr:sp macro="" textlink="">
      <xdr:nvSpPr>
        <xdr:cNvPr id="430" name="商工費該当値テキスト"/>
        <xdr:cNvSpPr txBox="1"/>
      </xdr:nvSpPr>
      <xdr:spPr>
        <a:xfrm>
          <a:off x="10528300" y="1299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101245</xdr:rowOff>
    </xdr:from>
    <xdr:to>
      <xdr:col>50</xdr:col>
      <xdr:colOff>165100</xdr:colOff>
      <xdr:row>77</xdr:row>
      <xdr:rowOff>31395</xdr:rowOff>
    </xdr:to>
    <xdr:sp macro="" textlink="">
      <xdr:nvSpPr>
        <xdr:cNvPr id="431" name="楕円 430"/>
        <xdr:cNvSpPr/>
      </xdr:nvSpPr>
      <xdr:spPr>
        <a:xfrm>
          <a:off x="9588500" y="1313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47921</xdr:rowOff>
    </xdr:from>
    <xdr:ext cx="534377" cy="259045"/>
    <xdr:sp macro="" textlink="">
      <xdr:nvSpPr>
        <xdr:cNvPr id="432" name="テキスト ボックス 431"/>
        <xdr:cNvSpPr txBox="1"/>
      </xdr:nvSpPr>
      <xdr:spPr>
        <a:xfrm>
          <a:off x="9372111" y="1290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75217</xdr:rowOff>
    </xdr:from>
    <xdr:to>
      <xdr:col>46</xdr:col>
      <xdr:colOff>38100</xdr:colOff>
      <xdr:row>77</xdr:row>
      <xdr:rowOff>5367</xdr:rowOff>
    </xdr:to>
    <xdr:sp macro="" textlink="">
      <xdr:nvSpPr>
        <xdr:cNvPr id="433" name="楕円 432"/>
        <xdr:cNvSpPr/>
      </xdr:nvSpPr>
      <xdr:spPr>
        <a:xfrm>
          <a:off x="8699500" y="1310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21893</xdr:rowOff>
    </xdr:from>
    <xdr:ext cx="534377" cy="259045"/>
    <xdr:sp macro="" textlink="">
      <xdr:nvSpPr>
        <xdr:cNvPr id="434" name="テキスト ボックス 433"/>
        <xdr:cNvSpPr txBox="1"/>
      </xdr:nvSpPr>
      <xdr:spPr>
        <a:xfrm>
          <a:off x="8483111" y="1288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147715</xdr:rowOff>
    </xdr:from>
    <xdr:to>
      <xdr:col>41</xdr:col>
      <xdr:colOff>101600</xdr:colOff>
      <xdr:row>77</xdr:row>
      <xdr:rowOff>77865</xdr:rowOff>
    </xdr:to>
    <xdr:sp macro="" textlink="">
      <xdr:nvSpPr>
        <xdr:cNvPr id="435" name="楕円 434"/>
        <xdr:cNvSpPr/>
      </xdr:nvSpPr>
      <xdr:spPr>
        <a:xfrm>
          <a:off x="7810500" y="1317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94393</xdr:rowOff>
    </xdr:from>
    <xdr:ext cx="534377" cy="259045"/>
    <xdr:sp macro="" textlink="">
      <xdr:nvSpPr>
        <xdr:cNvPr id="436" name="テキスト ボックス 435"/>
        <xdr:cNvSpPr txBox="1"/>
      </xdr:nvSpPr>
      <xdr:spPr>
        <a:xfrm>
          <a:off x="7594111" y="1295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162737</xdr:rowOff>
    </xdr:from>
    <xdr:to>
      <xdr:col>36</xdr:col>
      <xdr:colOff>165100</xdr:colOff>
      <xdr:row>77</xdr:row>
      <xdr:rowOff>92887</xdr:rowOff>
    </xdr:to>
    <xdr:sp macro="" textlink="">
      <xdr:nvSpPr>
        <xdr:cNvPr id="437" name="楕円 436"/>
        <xdr:cNvSpPr/>
      </xdr:nvSpPr>
      <xdr:spPr>
        <a:xfrm>
          <a:off x="6921500" y="1319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109415</xdr:rowOff>
    </xdr:from>
    <xdr:ext cx="534377" cy="259045"/>
    <xdr:sp macro="" textlink="">
      <xdr:nvSpPr>
        <xdr:cNvPr id="438" name="テキスト ボックス 437"/>
        <xdr:cNvSpPr txBox="1"/>
      </xdr:nvSpPr>
      <xdr:spPr>
        <a:xfrm>
          <a:off x="6705111" y="1296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1" name="テキスト ボックス 45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28790</xdr:rowOff>
    </xdr:from>
    <xdr:to>
      <xdr:col>54</xdr:col>
      <xdr:colOff>189865</xdr:colOff>
      <xdr:row>98</xdr:row>
      <xdr:rowOff>147434</xdr:rowOff>
    </xdr:to>
    <xdr:cxnSp macro="">
      <xdr:nvCxnSpPr>
        <xdr:cNvPr id="463" name="直線コネクタ 462"/>
        <xdr:cNvCxnSpPr/>
      </xdr:nvCxnSpPr>
      <xdr:spPr>
        <a:xfrm flipV="1">
          <a:off x="10475595" y="15630740"/>
          <a:ext cx="1270" cy="131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151261</xdr:rowOff>
    </xdr:from>
    <xdr:ext cx="534377" cy="259045"/>
    <xdr:sp macro="" textlink="">
      <xdr:nvSpPr>
        <xdr:cNvPr id="464" name="土木費最小値テキスト"/>
        <xdr:cNvSpPr txBox="1"/>
      </xdr:nvSpPr>
      <xdr:spPr>
        <a:xfrm>
          <a:off x="10528300" y="1695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147434</xdr:rowOff>
    </xdr:from>
    <xdr:to>
      <xdr:col>55</xdr:col>
      <xdr:colOff>88900</xdr:colOff>
      <xdr:row>98</xdr:row>
      <xdr:rowOff>147434</xdr:rowOff>
    </xdr:to>
    <xdr:cxnSp macro="">
      <xdr:nvCxnSpPr>
        <xdr:cNvPr id="465" name="直線コネクタ 464"/>
        <xdr:cNvCxnSpPr/>
      </xdr:nvCxnSpPr>
      <xdr:spPr>
        <a:xfrm>
          <a:off x="10388600" y="1694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146917</xdr:rowOff>
    </xdr:from>
    <xdr:ext cx="534377" cy="259045"/>
    <xdr:sp macro="" textlink="">
      <xdr:nvSpPr>
        <xdr:cNvPr id="466" name="土木費最大値テキスト"/>
        <xdr:cNvSpPr txBox="1"/>
      </xdr:nvSpPr>
      <xdr:spPr>
        <a:xfrm>
          <a:off x="10528300" y="1540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28790</xdr:rowOff>
    </xdr:from>
    <xdr:to>
      <xdr:col>55</xdr:col>
      <xdr:colOff>88900</xdr:colOff>
      <xdr:row>91</xdr:row>
      <xdr:rowOff>28790</xdr:rowOff>
    </xdr:to>
    <xdr:cxnSp macro="">
      <xdr:nvCxnSpPr>
        <xdr:cNvPr id="467" name="直線コネクタ 466"/>
        <xdr:cNvCxnSpPr/>
      </xdr:nvCxnSpPr>
      <xdr:spPr>
        <a:xfrm>
          <a:off x="10388600" y="156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921</xdr:rowOff>
    </xdr:from>
    <xdr:to>
      <xdr:col>55</xdr:col>
      <xdr:colOff>0</xdr:colOff>
      <xdr:row>94</xdr:row>
      <xdr:rowOff>162255</xdr:rowOff>
    </xdr:to>
    <xdr:cxnSp macro="">
      <xdr:nvCxnSpPr>
        <xdr:cNvPr id="468" name="直線コネクタ 467"/>
        <xdr:cNvCxnSpPr/>
      </xdr:nvCxnSpPr>
      <xdr:spPr>
        <a:xfrm flipV="1">
          <a:off x="9639300" y="15945771"/>
          <a:ext cx="838200" cy="33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23798</xdr:rowOff>
    </xdr:from>
    <xdr:ext cx="534377" cy="259045"/>
    <xdr:sp macro="" textlink="">
      <xdr:nvSpPr>
        <xdr:cNvPr id="469" name="土木費平均値テキスト"/>
        <xdr:cNvSpPr txBox="1"/>
      </xdr:nvSpPr>
      <xdr:spPr>
        <a:xfrm>
          <a:off x="10528300" y="16482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45371</xdr:rowOff>
    </xdr:from>
    <xdr:to>
      <xdr:col>55</xdr:col>
      <xdr:colOff>50800</xdr:colOff>
      <xdr:row>96</xdr:row>
      <xdr:rowOff>146971</xdr:rowOff>
    </xdr:to>
    <xdr:sp macro="" textlink="">
      <xdr:nvSpPr>
        <xdr:cNvPr id="470" name="フローチャート: 判断 469"/>
        <xdr:cNvSpPr/>
      </xdr:nvSpPr>
      <xdr:spPr>
        <a:xfrm>
          <a:off x="104267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162255</xdr:rowOff>
    </xdr:from>
    <xdr:to>
      <xdr:col>50</xdr:col>
      <xdr:colOff>114300</xdr:colOff>
      <xdr:row>95</xdr:row>
      <xdr:rowOff>68129</xdr:rowOff>
    </xdr:to>
    <xdr:cxnSp macro="">
      <xdr:nvCxnSpPr>
        <xdr:cNvPr id="471" name="直線コネクタ 470"/>
        <xdr:cNvCxnSpPr/>
      </xdr:nvCxnSpPr>
      <xdr:spPr>
        <a:xfrm flipV="1">
          <a:off x="8750300" y="16278555"/>
          <a:ext cx="889000" cy="7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59677</xdr:rowOff>
    </xdr:from>
    <xdr:to>
      <xdr:col>50</xdr:col>
      <xdr:colOff>165100</xdr:colOff>
      <xdr:row>96</xdr:row>
      <xdr:rowOff>161277</xdr:rowOff>
    </xdr:to>
    <xdr:sp macro="" textlink="">
      <xdr:nvSpPr>
        <xdr:cNvPr id="472" name="フローチャート: 判断 471"/>
        <xdr:cNvSpPr/>
      </xdr:nvSpPr>
      <xdr:spPr>
        <a:xfrm>
          <a:off x="9588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152404</xdr:rowOff>
    </xdr:from>
    <xdr:ext cx="534377" cy="259045"/>
    <xdr:sp macro="" textlink="">
      <xdr:nvSpPr>
        <xdr:cNvPr id="473" name="テキスト ボックス 472"/>
        <xdr:cNvSpPr txBox="1"/>
      </xdr:nvSpPr>
      <xdr:spPr>
        <a:xfrm>
          <a:off x="9372111" y="166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68129</xdr:rowOff>
    </xdr:from>
    <xdr:to>
      <xdr:col>45</xdr:col>
      <xdr:colOff>177800</xdr:colOff>
      <xdr:row>95</xdr:row>
      <xdr:rowOff>133947</xdr:rowOff>
    </xdr:to>
    <xdr:cxnSp macro="">
      <xdr:nvCxnSpPr>
        <xdr:cNvPr id="474" name="直線コネクタ 473"/>
        <xdr:cNvCxnSpPr/>
      </xdr:nvCxnSpPr>
      <xdr:spPr>
        <a:xfrm flipV="1">
          <a:off x="7861300" y="16355879"/>
          <a:ext cx="889000" cy="6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116866</xdr:rowOff>
    </xdr:from>
    <xdr:to>
      <xdr:col>46</xdr:col>
      <xdr:colOff>38100</xdr:colOff>
      <xdr:row>97</xdr:row>
      <xdr:rowOff>47016</xdr:rowOff>
    </xdr:to>
    <xdr:sp macro="" textlink="">
      <xdr:nvSpPr>
        <xdr:cNvPr id="475" name="フローチャート: 判断 474"/>
        <xdr:cNvSpPr/>
      </xdr:nvSpPr>
      <xdr:spPr>
        <a:xfrm>
          <a:off x="8699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38143</xdr:rowOff>
    </xdr:from>
    <xdr:ext cx="534377" cy="259045"/>
    <xdr:sp macro="" textlink="">
      <xdr:nvSpPr>
        <xdr:cNvPr id="476" name="テキスト ボックス 475"/>
        <xdr:cNvSpPr txBox="1"/>
      </xdr:nvSpPr>
      <xdr:spPr>
        <a:xfrm>
          <a:off x="8483111" y="1666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108229</xdr:rowOff>
    </xdr:from>
    <xdr:to>
      <xdr:col>41</xdr:col>
      <xdr:colOff>50800</xdr:colOff>
      <xdr:row>95</xdr:row>
      <xdr:rowOff>133947</xdr:rowOff>
    </xdr:to>
    <xdr:cxnSp macro="">
      <xdr:nvCxnSpPr>
        <xdr:cNvPr id="477" name="直線コネクタ 476"/>
        <xdr:cNvCxnSpPr/>
      </xdr:nvCxnSpPr>
      <xdr:spPr>
        <a:xfrm>
          <a:off x="6972300" y="16395979"/>
          <a:ext cx="8890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98082</xdr:rowOff>
    </xdr:from>
    <xdr:to>
      <xdr:col>41</xdr:col>
      <xdr:colOff>101600</xdr:colOff>
      <xdr:row>97</xdr:row>
      <xdr:rowOff>28232</xdr:rowOff>
    </xdr:to>
    <xdr:sp macro="" textlink="">
      <xdr:nvSpPr>
        <xdr:cNvPr id="478" name="フローチャート: 判断 477"/>
        <xdr:cNvSpPr/>
      </xdr:nvSpPr>
      <xdr:spPr>
        <a:xfrm>
          <a:off x="7810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19359</xdr:rowOff>
    </xdr:from>
    <xdr:ext cx="534377" cy="259045"/>
    <xdr:sp macro="" textlink="">
      <xdr:nvSpPr>
        <xdr:cNvPr id="479" name="テキスト ボックス 478"/>
        <xdr:cNvSpPr txBox="1"/>
      </xdr:nvSpPr>
      <xdr:spPr>
        <a:xfrm>
          <a:off x="7594111" y="1665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43904</xdr:rowOff>
    </xdr:from>
    <xdr:to>
      <xdr:col>36</xdr:col>
      <xdr:colOff>165100</xdr:colOff>
      <xdr:row>96</xdr:row>
      <xdr:rowOff>145504</xdr:rowOff>
    </xdr:to>
    <xdr:sp macro="" textlink="">
      <xdr:nvSpPr>
        <xdr:cNvPr id="480" name="フローチャート: 判断 479"/>
        <xdr:cNvSpPr/>
      </xdr:nvSpPr>
      <xdr:spPr>
        <a:xfrm>
          <a:off x="6921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136631</xdr:rowOff>
    </xdr:from>
    <xdr:ext cx="534377" cy="259045"/>
    <xdr:sp macro="" textlink="">
      <xdr:nvSpPr>
        <xdr:cNvPr id="481" name="テキスト ボックス 480"/>
        <xdr:cNvSpPr txBox="1"/>
      </xdr:nvSpPr>
      <xdr:spPr>
        <a:xfrm>
          <a:off x="6705111" y="1659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121571</xdr:rowOff>
    </xdr:from>
    <xdr:to>
      <xdr:col>55</xdr:col>
      <xdr:colOff>50800</xdr:colOff>
      <xdr:row>93</xdr:row>
      <xdr:rowOff>51721</xdr:rowOff>
    </xdr:to>
    <xdr:sp macro="" textlink="">
      <xdr:nvSpPr>
        <xdr:cNvPr id="487" name="楕円 486"/>
        <xdr:cNvSpPr/>
      </xdr:nvSpPr>
      <xdr:spPr>
        <a:xfrm>
          <a:off x="10426700" y="1589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144448</xdr:rowOff>
    </xdr:from>
    <xdr:ext cx="534377" cy="259045"/>
    <xdr:sp macro="" textlink="">
      <xdr:nvSpPr>
        <xdr:cNvPr id="488" name="土木費該当値テキスト"/>
        <xdr:cNvSpPr txBox="1"/>
      </xdr:nvSpPr>
      <xdr:spPr>
        <a:xfrm>
          <a:off x="10528300" y="1574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111455</xdr:rowOff>
    </xdr:from>
    <xdr:to>
      <xdr:col>50</xdr:col>
      <xdr:colOff>165100</xdr:colOff>
      <xdr:row>95</xdr:row>
      <xdr:rowOff>41605</xdr:rowOff>
    </xdr:to>
    <xdr:sp macro="" textlink="">
      <xdr:nvSpPr>
        <xdr:cNvPr id="489" name="楕円 488"/>
        <xdr:cNvSpPr/>
      </xdr:nvSpPr>
      <xdr:spPr>
        <a:xfrm>
          <a:off x="9588500" y="1622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58132</xdr:rowOff>
    </xdr:from>
    <xdr:ext cx="534377" cy="259045"/>
    <xdr:sp macro="" textlink="">
      <xdr:nvSpPr>
        <xdr:cNvPr id="490" name="テキスト ボックス 489"/>
        <xdr:cNvSpPr txBox="1"/>
      </xdr:nvSpPr>
      <xdr:spPr>
        <a:xfrm>
          <a:off x="9372111" y="1600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17329</xdr:rowOff>
    </xdr:from>
    <xdr:to>
      <xdr:col>46</xdr:col>
      <xdr:colOff>38100</xdr:colOff>
      <xdr:row>95</xdr:row>
      <xdr:rowOff>118929</xdr:rowOff>
    </xdr:to>
    <xdr:sp macro="" textlink="">
      <xdr:nvSpPr>
        <xdr:cNvPr id="491" name="楕円 490"/>
        <xdr:cNvSpPr/>
      </xdr:nvSpPr>
      <xdr:spPr>
        <a:xfrm>
          <a:off x="8699500" y="1630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135456</xdr:rowOff>
    </xdr:from>
    <xdr:ext cx="534377" cy="259045"/>
    <xdr:sp macro="" textlink="">
      <xdr:nvSpPr>
        <xdr:cNvPr id="492" name="テキスト ボックス 491"/>
        <xdr:cNvSpPr txBox="1"/>
      </xdr:nvSpPr>
      <xdr:spPr>
        <a:xfrm>
          <a:off x="8483111" y="1608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83147</xdr:rowOff>
    </xdr:from>
    <xdr:to>
      <xdr:col>41</xdr:col>
      <xdr:colOff>101600</xdr:colOff>
      <xdr:row>96</xdr:row>
      <xdr:rowOff>13297</xdr:rowOff>
    </xdr:to>
    <xdr:sp macro="" textlink="">
      <xdr:nvSpPr>
        <xdr:cNvPr id="493" name="楕円 492"/>
        <xdr:cNvSpPr/>
      </xdr:nvSpPr>
      <xdr:spPr>
        <a:xfrm>
          <a:off x="7810500" y="1637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29824</xdr:rowOff>
    </xdr:from>
    <xdr:ext cx="534377" cy="259045"/>
    <xdr:sp macro="" textlink="">
      <xdr:nvSpPr>
        <xdr:cNvPr id="494" name="テキスト ボックス 493"/>
        <xdr:cNvSpPr txBox="1"/>
      </xdr:nvSpPr>
      <xdr:spPr>
        <a:xfrm>
          <a:off x="7594111" y="1614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57429</xdr:rowOff>
    </xdr:from>
    <xdr:to>
      <xdr:col>36</xdr:col>
      <xdr:colOff>165100</xdr:colOff>
      <xdr:row>95</xdr:row>
      <xdr:rowOff>159029</xdr:rowOff>
    </xdr:to>
    <xdr:sp macro="" textlink="">
      <xdr:nvSpPr>
        <xdr:cNvPr id="495" name="楕円 494"/>
        <xdr:cNvSpPr/>
      </xdr:nvSpPr>
      <xdr:spPr>
        <a:xfrm>
          <a:off x="6921500" y="1634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4106</xdr:rowOff>
    </xdr:from>
    <xdr:ext cx="534377" cy="259045"/>
    <xdr:sp macro="" textlink="">
      <xdr:nvSpPr>
        <xdr:cNvPr id="496" name="テキスト ボックス 495"/>
        <xdr:cNvSpPr txBox="1"/>
      </xdr:nvSpPr>
      <xdr:spPr>
        <a:xfrm>
          <a:off x="6705111" y="1612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7" name="テキスト ボックス 50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8" name="直線コネクタ 50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9" name="テキスト ボックス 508"/>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0" name="直線コネクタ 50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1" name="テキスト ボックス 51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2" name="直線コネクタ 51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3" name="テキスト ボックス 51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4" name="直線コネクタ 51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5" name="テキスト ボックス 51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6" name="直線コネクタ 51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7" name="テキスト ボックス 51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8" name="直線コネクタ 51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9" name="テキスト ボックス 51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117493</xdr:rowOff>
    </xdr:from>
    <xdr:to>
      <xdr:col>85</xdr:col>
      <xdr:colOff>126364</xdr:colOff>
      <xdr:row>39</xdr:row>
      <xdr:rowOff>153743</xdr:rowOff>
    </xdr:to>
    <xdr:cxnSp macro="">
      <xdr:nvCxnSpPr>
        <xdr:cNvPr id="523" name="直線コネクタ 522"/>
        <xdr:cNvCxnSpPr/>
      </xdr:nvCxnSpPr>
      <xdr:spPr>
        <a:xfrm flipV="1">
          <a:off x="16317595" y="5260993"/>
          <a:ext cx="1269" cy="1579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157570</xdr:rowOff>
    </xdr:from>
    <xdr:ext cx="469744" cy="259045"/>
    <xdr:sp macro="" textlink="">
      <xdr:nvSpPr>
        <xdr:cNvPr id="524" name="消防費最小値テキスト"/>
        <xdr:cNvSpPr txBox="1"/>
      </xdr:nvSpPr>
      <xdr:spPr>
        <a:xfrm>
          <a:off x="16370300" y="6844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153743</xdr:rowOff>
    </xdr:from>
    <xdr:to>
      <xdr:col>86</xdr:col>
      <xdr:colOff>25400</xdr:colOff>
      <xdr:row>39</xdr:row>
      <xdr:rowOff>153743</xdr:rowOff>
    </xdr:to>
    <xdr:cxnSp macro="">
      <xdr:nvCxnSpPr>
        <xdr:cNvPr id="525" name="直線コネクタ 524"/>
        <xdr:cNvCxnSpPr/>
      </xdr:nvCxnSpPr>
      <xdr:spPr>
        <a:xfrm>
          <a:off x="16230600" y="684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64170</xdr:rowOff>
    </xdr:from>
    <xdr:ext cx="534377" cy="259045"/>
    <xdr:sp macro="" textlink="">
      <xdr:nvSpPr>
        <xdr:cNvPr id="526" name="消防費最大値テキスト"/>
        <xdr:cNvSpPr txBox="1"/>
      </xdr:nvSpPr>
      <xdr:spPr>
        <a:xfrm>
          <a:off x="16370300" y="503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117493</xdr:rowOff>
    </xdr:from>
    <xdr:to>
      <xdr:col>86</xdr:col>
      <xdr:colOff>25400</xdr:colOff>
      <xdr:row>30</xdr:row>
      <xdr:rowOff>117493</xdr:rowOff>
    </xdr:to>
    <xdr:cxnSp macro="">
      <xdr:nvCxnSpPr>
        <xdr:cNvPr id="527" name="直線コネクタ 526"/>
        <xdr:cNvCxnSpPr/>
      </xdr:nvCxnSpPr>
      <xdr:spPr>
        <a:xfrm>
          <a:off x="16230600" y="5260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88265</xdr:rowOff>
    </xdr:from>
    <xdr:to>
      <xdr:col>85</xdr:col>
      <xdr:colOff>127000</xdr:colOff>
      <xdr:row>35</xdr:row>
      <xdr:rowOff>19848</xdr:rowOff>
    </xdr:to>
    <xdr:cxnSp macro="">
      <xdr:nvCxnSpPr>
        <xdr:cNvPr id="528" name="直線コネクタ 527"/>
        <xdr:cNvCxnSpPr/>
      </xdr:nvCxnSpPr>
      <xdr:spPr>
        <a:xfrm>
          <a:off x="15481300" y="5746115"/>
          <a:ext cx="838200" cy="27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74185</xdr:rowOff>
    </xdr:from>
    <xdr:ext cx="534377" cy="259045"/>
    <xdr:sp macro="" textlink="">
      <xdr:nvSpPr>
        <xdr:cNvPr id="529" name="消防費平均値テキスト"/>
        <xdr:cNvSpPr txBox="1"/>
      </xdr:nvSpPr>
      <xdr:spPr>
        <a:xfrm>
          <a:off x="16370300" y="6074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95758</xdr:rowOff>
    </xdr:from>
    <xdr:to>
      <xdr:col>85</xdr:col>
      <xdr:colOff>177800</xdr:colOff>
      <xdr:row>36</xdr:row>
      <xdr:rowOff>25908</xdr:rowOff>
    </xdr:to>
    <xdr:sp macro="" textlink="">
      <xdr:nvSpPr>
        <xdr:cNvPr id="530" name="フローチャート: 判断 529"/>
        <xdr:cNvSpPr/>
      </xdr:nvSpPr>
      <xdr:spPr>
        <a:xfrm>
          <a:off x="162687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88265</xdr:rowOff>
    </xdr:from>
    <xdr:to>
      <xdr:col>81</xdr:col>
      <xdr:colOff>50800</xdr:colOff>
      <xdr:row>34</xdr:row>
      <xdr:rowOff>120759</xdr:rowOff>
    </xdr:to>
    <xdr:cxnSp macro="">
      <xdr:nvCxnSpPr>
        <xdr:cNvPr id="531" name="直線コネクタ 530"/>
        <xdr:cNvCxnSpPr/>
      </xdr:nvCxnSpPr>
      <xdr:spPr>
        <a:xfrm flipV="1">
          <a:off x="14592300" y="5746115"/>
          <a:ext cx="889000" cy="20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117965</xdr:rowOff>
    </xdr:from>
    <xdr:to>
      <xdr:col>81</xdr:col>
      <xdr:colOff>101600</xdr:colOff>
      <xdr:row>36</xdr:row>
      <xdr:rowOff>48115</xdr:rowOff>
    </xdr:to>
    <xdr:sp macro="" textlink="">
      <xdr:nvSpPr>
        <xdr:cNvPr id="532" name="フローチャート: 判断 531"/>
        <xdr:cNvSpPr/>
      </xdr:nvSpPr>
      <xdr:spPr>
        <a:xfrm>
          <a:off x="15430500" y="611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39242</xdr:rowOff>
    </xdr:from>
    <xdr:ext cx="534377" cy="259045"/>
    <xdr:sp macro="" textlink="">
      <xdr:nvSpPr>
        <xdr:cNvPr id="533" name="テキスト ボックス 532"/>
        <xdr:cNvSpPr txBox="1"/>
      </xdr:nvSpPr>
      <xdr:spPr>
        <a:xfrm>
          <a:off x="15214111" y="621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120759</xdr:rowOff>
    </xdr:from>
    <xdr:to>
      <xdr:col>76</xdr:col>
      <xdr:colOff>114300</xdr:colOff>
      <xdr:row>35</xdr:row>
      <xdr:rowOff>125984</xdr:rowOff>
    </xdr:to>
    <xdr:cxnSp macro="">
      <xdr:nvCxnSpPr>
        <xdr:cNvPr id="534" name="直線コネクタ 533"/>
        <xdr:cNvCxnSpPr/>
      </xdr:nvCxnSpPr>
      <xdr:spPr>
        <a:xfrm flipV="1">
          <a:off x="13703300" y="5950059"/>
          <a:ext cx="889000" cy="17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74694</xdr:rowOff>
    </xdr:from>
    <xdr:to>
      <xdr:col>76</xdr:col>
      <xdr:colOff>165100</xdr:colOff>
      <xdr:row>35</xdr:row>
      <xdr:rowOff>4844</xdr:rowOff>
    </xdr:to>
    <xdr:sp macro="" textlink="">
      <xdr:nvSpPr>
        <xdr:cNvPr id="535" name="フローチャート: 判断 534"/>
        <xdr:cNvSpPr/>
      </xdr:nvSpPr>
      <xdr:spPr>
        <a:xfrm>
          <a:off x="14541500" y="590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167421</xdr:rowOff>
    </xdr:from>
    <xdr:ext cx="534377" cy="259045"/>
    <xdr:sp macro="" textlink="">
      <xdr:nvSpPr>
        <xdr:cNvPr id="536" name="テキスト ボックス 535"/>
        <xdr:cNvSpPr txBox="1"/>
      </xdr:nvSpPr>
      <xdr:spPr>
        <a:xfrm>
          <a:off x="14325111" y="599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115370</xdr:rowOff>
    </xdr:from>
    <xdr:to>
      <xdr:col>71</xdr:col>
      <xdr:colOff>177800</xdr:colOff>
      <xdr:row>35</xdr:row>
      <xdr:rowOff>125984</xdr:rowOff>
    </xdr:to>
    <xdr:cxnSp macro="">
      <xdr:nvCxnSpPr>
        <xdr:cNvPr id="537" name="直線コネクタ 536"/>
        <xdr:cNvCxnSpPr/>
      </xdr:nvCxnSpPr>
      <xdr:spPr>
        <a:xfrm>
          <a:off x="12814300" y="6116120"/>
          <a:ext cx="889000" cy="1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122700</xdr:rowOff>
    </xdr:from>
    <xdr:to>
      <xdr:col>72</xdr:col>
      <xdr:colOff>38100</xdr:colOff>
      <xdr:row>35</xdr:row>
      <xdr:rowOff>52850</xdr:rowOff>
    </xdr:to>
    <xdr:sp macro="" textlink="">
      <xdr:nvSpPr>
        <xdr:cNvPr id="538" name="フローチャート: 判断 537"/>
        <xdr:cNvSpPr/>
      </xdr:nvSpPr>
      <xdr:spPr>
        <a:xfrm>
          <a:off x="13652500" y="59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69377</xdr:rowOff>
    </xdr:from>
    <xdr:ext cx="534377" cy="259045"/>
    <xdr:sp macro="" textlink="">
      <xdr:nvSpPr>
        <xdr:cNvPr id="539" name="テキスト ボックス 538"/>
        <xdr:cNvSpPr txBox="1"/>
      </xdr:nvSpPr>
      <xdr:spPr>
        <a:xfrm>
          <a:off x="13436111" y="572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23096</xdr:rowOff>
    </xdr:from>
    <xdr:to>
      <xdr:col>67</xdr:col>
      <xdr:colOff>101600</xdr:colOff>
      <xdr:row>35</xdr:row>
      <xdr:rowOff>124696</xdr:rowOff>
    </xdr:to>
    <xdr:sp macro="" textlink="">
      <xdr:nvSpPr>
        <xdr:cNvPr id="540" name="フローチャート: 判断 539"/>
        <xdr:cNvSpPr/>
      </xdr:nvSpPr>
      <xdr:spPr>
        <a:xfrm>
          <a:off x="12763500" y="60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141223</xdr:rowOff>
    </xdr:from>
    <xdr:ext cx="534377" cy="259045"/>
    <xdr:sp macro="" textlink="">
      <xdr:nvSpPr>
        <xdr:cNvPr id="541" name="テキスト ボックス 540"/>
        <xdr:cNvSpPr txBox="1"/>
      </xdr:nvSpPr>
      <xdr:spPr>
        <a:xfrm>
          <a:off x="12547111" y="579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140498</xdr:rowOff>
    </xdr:from>
    <xdr:to>
      <xdr:col>85</xdr:col>
      <xdr:colOff>177800</xdr:colOff>
      <xdr:row>35</xdr:row>
      <xdr:rowOff>70648</xdr:rowOff>
    </xdr:to>
    <xdr:sp macro="" textlink="">
      <xdr:nvSpPr>
        <xdr:cNvPr id="547" name="楕円 546"/>
        <xdr:cNvSpPr/>
      </xdr:nvSpPr>
      <xdr:spPr>
        <a:xfrm>
          <a:off x="16268700" y="596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163375</xdr:rowOff>
    </xdr:from>
    <xdr:ext cx="534377" cy="259045"/>
    <xdr:sp macro="" textlink="">
      <xdr:nvSpPr>
        <xdr:cNvPr id="548" name="消防費該当値テキスト"/>
        <xdr:cNvSpPr txBox="1"/>
      </xdr:nvSpPr>
      <xdr:spPr>
        <a:xfrm>
          <a:off x="16370300" y="582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37465</xdr:rowOff>
    </xdr:from>
    <xdr:to>
      <xdr:col>81</xdr:col>
      <xdr:colOff>101600</xdr:colOff>
      <xdr:row>33</xdr:row>
      <xdr:rowOff>139065</xdr:rowOff>
    </xdr:to>
    <xdr:sp macro="" textlink="">
      <xdr:nvSpPr>
        <xdr:cNvPr id="549" name="楕円 548"/>
        <xdr:cNvSpPr/>
      </xdr:nvSpPr>
      <xdr:spPr>
        <a:xfrm>
          <a:off x="15430500" y="569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155592</xdr:rowOff>
    </xdr:from>
    <xdr:ext cx="534377" cy="259045"/>
    <xdr:sp macro="" textlink="">
      <xdr:nvSpPr>
        <xdr:cNvPr id="550" name="テキスト ボックス 549"/>
        <xdr:cNvSpPr txBox="1"/>
      </xdr:nvSpPr>
      <xdr:spPr>
        <a:xfrm>
          <a:off x="15214111" y="547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69959</xdr:rowOff>
    </xdr:from>
    <xdr:to>
      <xdr:col>76</xdr:col>
      <xdr:colOff>165100</xdr:colOff>
      <xdr:row>35</xdr:row>
      <xdr:rowOff>109</xdr:rowOff>
    </xdr:to>
    <xdr:sp macro="" textlink="">
      <xdr:nvSpPr>
        <xdr:cNvPr id="551" name="楕円 550"/>
        <xdr:cNvSpPr/>
      </xdr:nvSpPr>
      <xdr:spPr>
        <a:xfrm>
          <a:off x="14541500" y="589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16636</xdr:rowOff>
    </xdr:from>
    <xdr:ext cx="534377" cy="259045"/>
    <xdr:sp macro="" textlink="">
      <xdr:nvSpPr>
        <xdr:cNvPr id="552" name="テキスト ボックス 551"/>
        <xdr:cNvSpPr txBox="1"/>
      </xdr:nvSpPr>
      <xdr:spPr>
        <a:xfrm>
          <a:off x="14325111" y="567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75184</xdr:rowOff>
    </xdr:from>
    <xdr:to>
      <xdr:col>72</xdr:col>
      <xdr:colOff>38100</xdr:colOff>
      <xdr:row>36</xdr:row>
      <xdr:rowOff>5334</xdr:rowOff>
    </xdr:to>
    <xdr:sp macro="" textlink="">
      <xdr:nvSpPr>
        <xdr:cNvPr id="553" name="楕円 552"/>
        <xdr:cNvSpPr/>
      </xdr:nvSpPr>
      <xdr:spPr>
        <a:xfrm>
          <a:off x="13652500" y="60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167911</xdr:rowOff>
    </xdr:from>
    <xdr:ext cx="534377" cy="259045"/>
    <xdr:sp macro="" textlink="">
      <xdr:nvSpPr>
        <xdr:cNvPr id="554" name="テキスト ボックス 553"/>
        <xdr:cNvSpPr txBox="1"/>
      </xdr:nvSpPr>
      <xdr:spPr>
        <a:xfrm>
          <a:off x="13436111" y="616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64570</xdr:rowOff>
    </xdr:from>
    <xdr:to>
      <xdr:col>67</xdr:col>
      <xdr:colOff>101600</xdr:colOff>
      <xdr:row>35</xdr:row>
      <xdr:rowOff>166170</xdr:rowOff>
    </xdr:to>
    <xdr:sp macro="" textlink="">
      <xdr:nvSpPr>
        <xdr:cNvPr id="555" name="楕円 554"/>
        <xdr:cNvSpPr/>
      </xdr:nvSpPr>
      <xdr:spPr>
        <a:xfrm>
          <a:off x="12763500" y="606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157297</xdr:rowOff>
    </xdr:from>
    <xdr:ext cx="534377" cy="259045"/>
    <xdr:sp macro="" textlink="">
      <xdr:nvSpPr>
        <xdr:cNvPr id="556" name="テキスト ボックス 555"/>
        <xdr:cNvSpPr txBox="1"/>
      </xdr:nvSpPr>
      <xdr:spPr>
        <a:xfrm>
          <a:off x="12547111" y="615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8" name="直線コネクタ 56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9" name="テキスト ボックス 56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0" name="直線コネクタ 56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1" name="テキスト ボックス 57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2" name="直線コネクタ 57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3" name="テキスト ボックス 57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4" name="直線コネクタ 57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5" name="テキスト ボックス 57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116429</xdr:rowOff>
    </xdr:from>
    <xdr:to>
      <xdr:col>85</xdr:col>
      <xdr:colOff>126364</xdr:colOff>
      <xdr:row>57</xdr:row>
      <xdr:rowOff>98964</xdr:rowOff>
    </xdr:to>
    <xdr:cxnSp macro="">
      <xdr:nvCxnSpPr>
        <xdr:cNvPr id="579" name="直線コネクタ 578"/>
        <xdr:cNvCxnSpPr/>
      </xdr:nvCxnSpPr>
      <xdr:spPr>
        <a:xfrm flipV="1">
          <a:off x="16317595" y="9203279"/>
          <a:ext cx="1269" cy="6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102791</xdr:rowOff>
    </xdr:from>
    <xdr:ext cx="534377" cy="259045"/>
    <xdr:sp macro="" textlink="">
      <xdr:nvSpPr>
        <xdr:cNvPr id="580" name="教育費最小値テキスト"/>
        <xdr:cNvSpPr txBox="1"/>
      </xdr:nvSpPr>
      <xdr:spPr>
        <a:xfrm>
          <a:off x="16370300" y="987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98964</xdr:rowOff>
    </xdr:from>
    <xdr:to>
      <xdr:col>86</xdr:col>
      <xdr:colOff>25400</xdr:colOff>
      <xdr:row>57</xdr:row>
      <xdr:rowOff>98964</xdr:rowOff>
    </xdr:to>
    <xdr:cxnSp macro="">
      <xdr:nvCxnSpPr>
        <xdr:cNvPr id="581" name="直線コネクタ 580"/>
        <xdr:cNvCxnSpPr/>
      </xdr:nvCxnSpPr>
      <xdr:spPr>
        <a:xfrm>
          <a:off x="16230600" y="98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63106</xdr:rowOff>
    </xdr:from>
    <xdr:ext cx="534377" cy="259045"/>
    <xdr:sp macro="" textlink="">
      <xdr:nvSpPr>
        <xdr:cNvPr id="582" name="教育費最大値テキスト"/>
        <xdr:cNvSpPr txBox="1"/>
      </xdr:nvSpPr>
      <xdr:spPr>
        <a:xfrm>
          <a:off x="16370300" y="897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58,518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53</xdr:row>
      <xdr:rowOff>116429</xdr:rowOff>
    </xdr:from>
    <xdr:to>
      <xdr:col>86</xdr:col>
      <xdr:colOff>25400</xdr:colOff>
      <xdr:row>53</xdr:row>
      <xdr:rowOff>116429</xdr:rowOff>
    </xdr:to>
    <xdr:cxnSp macro="">
      <xdr:nvCxnSpPr>
        <xdr:cNvPr id="583" name="直線コネクタ 582"/>
        <xdr:cNvCxnSpPr/>
      </xdr:nvCxnSpPr>
      <xdr:spPr>
        <a:xfrm>
          <a:off x="16230600" y="9203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96815</xdr:rowOff>
    </xdr:from>
    <xdr:to>
      <xdr:col>85</xdr:col>
      <xdr:colOff>127000</xdr:colOff>
      <xdr:row>55</xdr:row>
      <xdr:rowOff>61222</xdr:rowOff>
    </xdr:to>
    <xdr:cxnSp macro="">
      <xdr:nvCxnSpPr>
        <xdr:cNvPr id="584" name="直線コネクタ 583"/>
        <xdr:cNvCxnSpPr/>
      </xdr:nvCxnSpPr>
      <xdr:spPr>
        <a:xfrm>
          <a:off x="15481300" y="8669315"/>
          <a:ext cx="838200" cy="82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91444</xdr:rowOff>
    </xdr:from>
    <xdr:ext cx="534377" cy="259045"/>
    <xdr:sp macro="" textlink="">
      <xdr:nvSpPr>
        <xdr:cNvPr id="585" name="教育費平均値テキスト"/>
        <xdr:cNvSpPr txBox="1"/>
      </xdr:nvSpPr>
      <xdr:spPr>
        <a:xfrm>
          <a:off x="16370300" y="9521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113017</xdr:rowOff>
    </xdr:from>
    <xdr:to>
      <xdr:col>85</xdr:col>
      <xdr:colOff>177800</xdr:colOff>
      <xdr:row>56</xdr:row>
      <xdr:rowOff>43167</xdr:rowOff>
    </xdr:to>
    <xdr:sp macro="" textlink="">
      <xdr:nvSpPr>
        <xdr:cNvPr id="586" name="フローチャート: 判断 585"/>
        <xdr:cNvSpPr/>
      </xdr:nvSpPr>
      <xdr:spPr>
        <a:xfrm>
          <a:off x="16268700" y="95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96815</xdr:rowOff>
    </xdr:from>
    <xdr:to>
      <xdr:col>81</xdr:col>
      <xdr:colOff>50800</xdr:colOff>
      <xdr:row>55</xdr:row>
      <xdr:rowOff>82824</xdr:rowOff>
    </xdr:to>
    <xdr:cxnSp macro="">
      <xdr:nvCxnSpPr>
        <xdr:cNvPr id="587" name="直線コネクタ 586"/>
        <xdr:cNvCxnSpPr/>
      </xdr:nvCxnSpPr>
      <xdr:spPr>
        <a:xfrm flipV="1">
          <a:off x="14592300" y="8669315"/>
          <a:ext cx="889000" cy="84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139855</xdr:rowOff>
    </xdr:from>
    <xdr:to>
      <xdr:col>81</xdr:col>
      <xdr:colOff>101600</xdr:colOff>
      <xdr:row>56</xdr:row>
      <xdr:rowOff>70005</xdr:rowOff>
    </xdr:to>
    <xdr:sp macro="" textlink="">
      <xdr:nvSpPr>
        <xdr:cNvPr id="588" name="フローチャート: 判断 587"/>
        <xdr:cNvSpPr/>
      </xdr:nvSpPr>
      <xdr:spPr>
        <a:xfrm>
          <a:off x="154305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61132</xdr:rowOff>
    </xdr:from>
    <xdr:ext cx="534377" cy="259045"/>
    <xdr:sp macro="" textlink="">
      <xdr:nvSpPr>
        <xdr:cNvPr id="589" name="テキスト ボックス 588"/>
        <xdr:cNvSpPr txBox="1"/>
      </xdr:nvSpPr>
      <xdr:spPr>
        <a:xfrm>
          <a:off x="15214111" y="966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82824</xdr:rowOff>
    </xdr:from>
    <xdr:to>
      <xdr:col>76</xdr:col>
      <xdr:colOff>114300</xdr:colOff>
      <xdr:row>55</xdr:row>
      <xdr:rowOff>137757</xdr:rowOff>
    </xdr:to>
    <xdr:cxnSp macro="">
      <xdr:nvCxnSpPr>
        <xdr:cNvPr id="590" name="直線コネクタ 589"/>
        <xdr:cNvCxnSpPr/>
      </xdr:nvCxnSpPr>
      <xdr:spPr>
        <a:xfrm flipV="1">
          <a:off x="13703300" y="9512574"/>
          <a:ext cx="889000" cy="5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19245</xdr:rowOff>
    </xdr:from>
    <xdr:to>
      <xdr:col>76</xdr:col>
      <xdr:colOff>165100</xdr:colOff>
      <xdr:row>56</xdr:row>
      <xdr:rowOff>120845</xdr:rowOff>
    </xdr:to>
    <xdr:sp macro="" textlink="">
      <xdr:nvSpPr>
        <xdr:cNvPr id="591" name="フローチャート: 判断 590"/>
        <xdr:cNvSpPr/>
      </xdr:nvSpPr>
      <xdr:spPr>
        <a:xfrm>
          <a:off x="14541500" y="962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111972</xdr:rowOff>
    </xdr:from>
    <xdr:ext cx="534377" cy="259045"/>
    <xdr:sp macro="" textlink="">
      <xdr:nvSpPr>
        <xdr:cNvPr id="592" name="テキスト ボックス 591"/>
        <xdr:cNvSpPr txBox="1"/>
      </xdr:nvSpPr>
      <xdr:spPr>
        <a:xfrm>
          <a:off x="14325111" y="971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137757</xdr:rowOff>
    </xdr:from>
    <xdr:to>
      <xdr:col>71</xdr:col>
      <xdr:colOff>177800</xdr:colOff>
      <xdr:row>56</xdr:row>
      <xdr:rowOff>54752</xdr:rowOff>
    </xdr:to>
    <xdr:cxnSp macro="">
      <xdr:nvCxnSpPr>
        <xdr:cNvPr id="593" name="直線コネクタ 592"/>
        <xdr:cNvCxnSpPr/>
      </xdr:nvCxnSpPr>
      <xdr:spPr>
        <a:xfrm flipV="1">
          <a:off x="12814300" y="9567507"/>
          <a:ext cx="889000" cy="8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30035</xdr:rowOff>
    </xdr:from>
    <xdr:to>
      <xdr:col>72</xdr:col>
      <xdr:colOff>38100</xdr:colOff>
      <xdr:row>56</xdr:row>
      <xdr:rowOff>131635</xdr:rowOff>
    </xdr:to>
    <xdr:sp macro="" textlink="">
      <xdr:nvSpPr>
        <xdr:cNvPr id="594" name="フローチャート: 判断 593"/>
        <xdr:cNvSpPr/>
      </xdr:nvSpPr>
      <xdr:spPr>
        <a:xfrm>
          <a:off x="13652500" y="963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122762</xdr:rowOff>
    </xdr:from>
    <xdr:ext cx="534377" cy="259045"/>
    <xdr:sp macro="" textlink="">
      <xdr:nvSpPr>
        <xdr:cNvPr id="595" name="テキスト ボックス 594"/>
        <xdr:cNvSpPr txBox="1"/>
      </xdr:nvSpPr>
      <xdr:spPr>
        <a:xfrm>
          <a:off x="13436111" y="972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86020</xdr:rowOff>
    </xdr:from>
    <xdr:to>
      <xdr:col>67</xdr:col>
      <xdr:colOff>101600</xdr:colOff>
      <xdr:row>57</xdr:row>
      <xdr:rowOff>16170</xdr:rowOff>
    </xdr:to>
    <xdr:sp macro="" textlink="">
      <xdr:nvSpPr>
        <xdr:cNvPr id="596" name="フローチャート: 判断 595"/>
        <xdr:cNvSpPr/>
      </xdr:nvSpPr>
      <xdr:spPr>
        <a:xfrm>
          <a:off x="12763500" y="96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7297</xdr:rowOff>
    </xdr:from>
    <xdr:ext cx="534377" cy="259045"/>
    <xdr:sp macro="" textlink="">
      <xdr:nvSpPr>
        <xdr:cNvPr id="597" name="テキスト ボックス 596"/>
        <xdr:cNvSpPr txBox="1"/>
      </xdr:nvSpPr>
      <xdr:spPr>
        <a:xfrm>
          <a:off x="12547111" y="977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10422</xdr:rowOff>
    </xdr:from>
    <xdr:to>
      <xdr:col>85</xdr:col>
      <xdr:colOff>177800</xdr:colOff>
      <xdr:row>55</xdr:row>
      <xdr:rowOff>112022</xdr:rowOff>
    </xdr:to>
    <xdr:sp macro="" textlink="">
      <xdr:nvSpPr>
        <xdr:cNvPr id="603" name="楕円 602"/>
        <xdr:cNvSpPr/>
      </xdr:nvSpPr>
      <xdr:spPr>
        <a:xfrm>
          <a:off x="16268700" y="944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33299</xdr:rowOff>
    </xdr:from>
    <xdr:ext cx="534377" cy="259045"/>
    <xdr:sp macro="" textlink="">
      <xdr:nvSpPr>
        <xdr:cNvPr id="604" name="教育費該当値テキスト"/>
        <xdr:cNvSpPr txBox="1"/>
      </xdr:nvSpPr>
      <xdr:spPr>
        <a:xfrm>
          <a:off x="16370300" y="929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46015</xdr:rowOff>
    </xdr:from>
    <xdr:to>
      <xdr:col>81</xdr:col>
      <xdr:colOff>101600</xdr:colOff>
      <xdr:row>50</xdr:row>
      <xdr:rowOff>147615</xdr:rowOff>
    </xdr:to>
    <xdr:sp macro="" textlink="">
      <xdr:nvSpPr>
        <xdr:cNvPr id="605" name="楕円 604"/>
        <xdr:cNvSpPr/>
      </xdr:nvSpPr>
      <xdr:spPr>
        <a:xfrm>
          <a:off x="15430500" y="861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48</xdr:row>
      <xdr:rowOff>164142</xdr:rowOff>
    </xdr:from>
    <xdr:ext cx="534377" cy="259045"/>
    <xdr:sp macro="" textlink="">
      <xdr:nvSpPr>
        <xdr:cNvPr id="606" name="テキスト ボックス 605"/>
        <xdr:cNvSpPr txBox="1"/>
      </xdr:nvSpPr>
      <xdr:spPr>
        <a:xfrm>
          <a:off x="15214111" y="839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32024</xdr:rowOff>
    </xdr:from>
    <xdr:to>
      <xdr:col>76</xdr:col>
      <xdr:colOff>165100</xdr:colOff>
      <xdr:row>55</xdr:row>
      <xdr:rowOff>133624</xdr:rowOff>
    </xdr:to>
    <xdr:sp macro="" textlink="">
      <xdr:nvSpPr>
        <xdr:cNvPr id="607" name="楕円 606"/>
        <xdr:cNvSpPr/>
      </xdr:nvSpPr>
      <xdr:spPr>
        <a:xfrm>
          <a:off x="14541500" y="946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150151</xdr:rowOff>
    </xdr:from>
    <xdr:ext cx="534377" cy="259045"/>
    <xdr:sp macro="" textlink="">
      <xdr:nvSpPr>
        <xdr:cNvPr id="608" name="テキスト ボックス 607"/>
        <xdr:cNvSpPr txBox="1"/>
      </xdr:nvSpPr>
      <xdr:spPr>
        <a:xfrm>
          <a:off x="14325111" y="923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86957</xdr:rowOff>
    </xdr:from>
    <xdr:to>
      <xdr:col>72</xdr:col>
      <xdr:colOff>38100</xdr:colOff>
      <xdr:row>56</xdr:row>
      <xdr:rowOff>17107</xdr:rowOff>
    </xdr:to>
    <xdr:sp macro="" textlink="">
      <xdr:nvSpPr>
        <xdr:cNvPr id="609" name="楕円 608"/>
        <xdr:cNvSpPr/>
      </xdr:nvSpPr>
      <xdr:spPr>
        <a:xfrm>
          <a:off x="13652500" y="951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33634</xdr:rowOff>
    </xdr:from>
    <xdr:ext cx="534377" cy="259045"/>
    <xdr:sp macro="" textlink="">
      <xdr:nvSpPr>
        <xdr:cNvPr id="610" name="テキスト ボックス 609"/>
        <xdr:cNvSpPr txBox="1"/>
      </xdr:nvSpPr>
      <xdr:spPr>
        <a:xfrm>
          <a:off x="13436111" y="929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3952</xdr:rowOff>
    </xdr:from>
    <xdr:to>
      <xdr:col>67</xdr:col>
      <xdr:colOff>101600</xdr:colOff>
      <xdr:row>56</xdr:row>
      <xdr:rowOff>105552</xdr:rowOff>
    </xdr:to>
    <xdr:sp macro="" textlink="">
      <xdr:nvSpPr>
        <xdr:cNvPr id="611" name="楕円 610"/>
        <xdr:cNvSpPr/>
      </xdr:nvSpPr>
      <xdr:spPr>
        <a:xfrm>
          <a:off x="12763500" y="960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122079</xdr:rowOff>
    </xdr:from>
    <xdr:ext cx="534377" cy="259045"/>
    <xdr:sp macro="" textlink="">
      <xdr:nvSpPr>
        <xdr:cNvPr id="612" name="テキスト ボックス 611"/>
        <xdr:cNvSpPr txBox="1"/>
      </xdr:nvSpPr>
      <xdr:spPr>
        <a:xfrm>
          <a:off x="12547111" y="938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4" name="テキスト ボックス 633"/>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6" name="テキスト ボックス 63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28143</xdr:rowOff>
    </xdr:from>
    <xdr:to>
      <xdr:col>85</xdr:col>
      <xdr:colOff>126364</xdr:colOff>
      <xdr:row>79</xdr:row>
      <xdr:rowOff>98879</xdr:rowOff>
    </xdr:to>
    <xdr:cxnSp macro="">
      <xdr:nvCxnSpPr>
        <xdr:cNvPr id="638" name="直線コネクタ 637"/>
        <xdr:cNvCxnSpPr/>
      </xdr:nvCxnSpPr>
      <xdr:spPr>
        <a:xfrm flipV="1">
          <a:off x="16317595" y="12029643"/>
          <a:ext cx="1269" cy="161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108472</xdr:rowOff>
    </xdr:from>
    <xdr:ext cx="249299" cy="259045"/>
    <xdr:sp macro="" textlink="">
      <xdr:nvSpPr>
        <xdr:cNvPr id="639" name="災害復旧費最小値テキスト"/>
        <xdr:cNvSpPr txBox="1"/>
      </xdr:nvSpPr>
      <xdr:spPr>
        <a:xfrm>
          <a:off x="16370300" y="13653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146270</xdr:rowOff>
    </xdr:from>
    <xdr:ext cx="534377" cy="259045"/>
    <xdr:sp macro="" textlink="">
      <xdr:nvSpPr>
        <xdr:cNvPr id="641" name="災害復旧費最大値テキスト"/>
        <xdr:cNvSpPr txBox="1"/>
      </xdr:nvSpPr>
      <xdr:spPr>
        <a:xfrm>
          <a:off x="16370300" y="1180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28143</xdr:rowOff>
    </xdr:from>
    <xdr:to>
      <xdr:col>86</xdr:col>
      <xdr:colOff>25400</xdr:colOff>
      <xdr:row>70</xdr:row>
      <xdr:rowOff>28143</xdr:rowOff>
    </xdr:to>
    <xdr:cxnSp macro="">
      <xdr:nvCxnSpPr>
        <xdr:cNvPr id="642" name="直線コネクタ 641"/>
        <xdr:cNvCxnSpPr/>
      </xdr:nvCxnSpPr>
      <xdr:spPr>
        <a:xfrm>
          <a:off x="16230600" y="1202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87742</xdr:rowOff>
    </xdr:from>
    <xdr:to>
      <xdr:col>85</xdr:col>
      <xdr:colOff>127000</xdr:colOff>
      <xdr:row>79</xdr:row>
      <xdr:rowOff>91956</xdr:rowOff>
    </xdr:to>
    <xdr:cxnSp macro="">
      <xdr:nvCxnSpPr>
        <xdr:cNvPr id="643" name="直線コネクタ 642"/>
        <xdr:cNvCxnSpPr/>
      </xdr:nvCxnSpPr>
      <xdr:spPr>
        <a:xfrm>
          <a:off x="15481300" y="13632292"/>
          <a:ext cx="838200" cy="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25922</xdr:rowOff>
    </xdr:from>
    <xdr:ext cx="469744" cy="259045"/>
    <xdr:sp macro="" textlink="">
      <xdr:nvSpPr>
        <xdr:cNvPr id="644" name="災害復旧費平均値テキスト"/>
        <xdr:cNvSpPr txBox="1"/>
      </xdr:nvSpPr>
      <xdr:spPr>
        <a:xfrm>
          <a:off x="16370300" y="13399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3045</xdr:rowOff>
    </xdr:from>
    <xdr:to>
      <xdr:col>85</xdr:col>
      <xdr:colOff>177800</xdr:colOff>
      <xdr:row>79</xdr:row>
      <xdr:rowOff>104645</xdr:rowOff>
    </xdr:to>
    <xdr:sp macro="" textlink="">
      <xdr:nvSpPr>
        <xdr:cNvPr id="645" name="フローチャート: 判断 644"/>
        <xdr:cNvSpPr/>
      </xdr:nvSpPr>
      <xdr:spPr>
        <a:xfrm>
          <a:off x="162687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18607</xdr:rowOff>
    </xdr:from>
    <xdr:to>
      <xdr:col>81</xdr:col>
      <xdr:colOff>50800</xdr:colOff>
      <xdr:row>79</xdr:row>
      <xdr:rowOff>87742</xdr:rowOff>
    </xdr:to>
    <xdr:cxnSp macro="">
      <xdr:nvCxnSpPr>
        <xdr:cNvPr id="646" name="直線コネクタ 645"/>
        <xdr:cNvCxnSpPr/>
      </xdr:nvCxnSpPr>
      <xdr:spPr>
        <a:xfrm>
          <a:off x="14592300" y="13563157"/>
          <a:ext cx="889000" cy="69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3437</xdr:rowOff>
    </xdr:from>
    <xdr:to>
      <xdr:col>81</xdr:col>
      <xdr:colOff>101600</xdr:colOff>
      <xdr:row>79</xdr:row>
      <xdr:rowOff>105037</xdr:rowOff>
    </xdr:to>
    <xdr:sp macro="" textlink="">
      <xdr:nvSpPr>
        <xdr:cNvPr id="647" name="フローチャート: 判断 646"/>
        <xdr:cNvSpPr/>
      </xdr:nvSpPr>
      <xdr:spPr>
        <a:xfrm>
          <a:off x="15430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121564</xdr:rowOff>
    </xdr:from>
    <xdr:ext cx="469744" cy="259045"/>
    <xdr:sp macro="" textlink="">
      <xdr:nvSpPr>
        <xdr:cNvPr id="648" name="テキスト ボックス 647"/>
        <xdr:cNvSpPr txBox="1"/>
      </xdr:nvSpPr>
      <xdr:spPr>
        <a:xfrm>
          <a:off x="15246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18607</xdr:rowOff>
    </xdr:from>
    <xdr:to>
      <xdr:col>76</xdr:col>
      <xdr:colOff>114300</xdr:colOff>
      <xdr:row>79</xdr:row>
      <xdr:rowOff>95155</xdr:rowOff>
    </xdr:to>
    <xdr:cxnSp macro="">
      <xdr:nvCxnSpPr>
        <xdr:cNvPr id="649" name="直線コネクタ 648"/>
        <xdr:cNvCxnSpPr/>
      </xdr:nvCxnSpPr>
      <xdr:spPr>
        <a:xfrm flipV="1">
          <a:off x="13703300" y="13563157"/>
          <a:ext cx="889000" cy="7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38119</xdr:rowOff>
    </xdr:from>
    <xdr:to>
      <xdr:col>76</xdr:col>
      <xdr:colOff>165100</xdr:colOff>
      <xdr:row>79</xdr:row>
      <xdr:rowOff>139719</xdr:rowOff>
    </xdr:to>
    <xdr:sp macro="" textlink="">
      <xdr:nvSpPr>
        <xdr:cNvPr id="650" name="フローチャート: 判断 649"/>
        <xdr:cNvSpPr/>
      </xdr:nvSpPr>
      <xdr:spPr>
        <a:xfrm>
          <a:off x="14541500" y="1358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130846</xdr:rowOff>
    </xdr:from>
    <xdr:ext cx="378565" cy="259045"/>
    <xdr:sp macro="" textlink="">
      <xdr:nvSpPr>
        <xdr:cNvPr id="651" name="テキスト ボックス 650"/>
        <xdr:cNvSpPr txBox="1"/>
      </xdr:nvSpPr>
      <xdr:spPr>
        <a:xfrm>
          <a:off x="14403017" y="13675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95155</xdr:rowOff>
    </xdr:from>
    <xdr:to>
      <xdr:col>71</xdr:col>
      <xdr:colOff>177800</xdr:colOff>
      <xdr:row>79</xdr:row>
      <xdr:rowOff>98682</xdr:rowOff>
    </xdr:to>
    <xdr:cxnSp macro="">
      <xdr:nvCxnSpPr>
        <xdr:cNvPr id="652" name="直線コネクタ 651"/>
        <xdr:cNvCxnSpPr/>
      </xdr:nvCxnSpPr>
      <xdr:spPr>
        <a:xfrm flipV="1">
          <a:off x="12814300" y="13639705"/>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37497</xdr:rowOff>
    </xdr:from>
    <xdr:to>
      <xdr:col>72</xdr:col>
      <xdr:colOff>38100</xdr:colOff>
      <xdr:row>79</xdr:row>
      <xdr:rowOff>139097</xdr:rowOff>
    </xdr:to>
    <xdr:sp macro="" textlink="">
      <xdr:nvSpPr>
        <xdr:cNvPr id="653" name="フローチャート: 判断 652"/>
        <xdr:cNvSpPr/>
      </xdr:nvSpPr>
      <xdr:spPr>
        <a:xfrm>
          <a:off x="13652500" y="1358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155624</xdr:rowOff>
    </xdr:from>
    <xdr:ext cx="378565" cy="259045"/>
    <xdr:sp macro="" textlink="">
      <xdr:nvSpPr>
        <xdr:cNvPr id="654" name="テキスト ボックス 653"/>
        <xdr:cNvSpPr txBox="1"/>
      </xdr:nvSpPr>
      <xdr:spPr>
        <a:xfrm>
          <a:off x="13514017" y="133572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33905</xdr:rowOff>
    </xdr:from>
    <xdr:to>
      <xdr:col>67</xdr:col>
      <xdr:colOff>101600</xdr:colOff>
      <xdr:row>79</xdr:row>
      <xdr:rowOff>135505</xdr:rowOff>
    </xdr:to>
    <xdr:sp macro="" textlink="">
      <xdr:nvSpPr>
        <xdr:cNvPr id="655" name="フローチャート: 判断 654"/>
        <xdr:cNvSpPr/>
      </xdr:nvSpPr>
      <xdr:spPr>
        <a:xfrm>
          <a:off x="12763500" y="1357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152032</xdr:rowOff>
    </xdr:from>
    <xdr:ext cx="378565" cy="259045"/>
    <xdr:sp macro="" textlink="">
      <xdr:nvSpPr>
        <xdr:cNvPr id="656" name="テキスト ボックス 655"/>
        <xdr:cNvSpPr txBox="1"/>
      </xdr:nvSpPr>
      <xdr:spPr>
        <a:xfrm>
          <a:off x="12625017" y="13353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41156</xdr:rowOff>
    </xdr:from>
    <xdr:to>
      <xdr:col>85</xdr:col>
      <xdr:colOff>177800</xdr:colOff>
      <xdr:row>79</xdr:row>
      <xdr:rowOff>142756</xdr:rowOff>
    </xdr:to>
    <xdr:sp macro="" textlink="">
      <xdr:nvSpPr>
        <xdr:cNvPr id="662" name="楕円 661"/>
        <xdr:cNvSpPr/>
      </xdr:nvSpPr>
      <xdr:spPr>
        <a:xfrm>
          <a:off x="16268700" y="1358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152922</xdr:rowOff>
    </xdr:from>
    <xdr:ext cx="378565" cy="259045"/>
    <xdr:sp macro="" textlink="">
      <xdr:nvSpPr>
        <xdr:cNvPr id="663" name="災害復旧費該当値テキスト"/>
        <xdr:cNvSpPr txBox="1"/>
      </xdr:nvSpPr>
      <xdr:spPr>
        <a:xfrm>
          <a:off x="16370300" y="13526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36942</xdr:rowOff>
    </xdr:from>
    <xdr:to>
      <xdr:col>81</xdr:col>
      <xdr:colOff>101600</xdr:colOff>
      <xdr:row>79</xdr:row>
      <xdr:rowOff>138542</xdr:rowOff>
    </xdr:to>
    <xdr:sp macro="" textlink="">
      <xdr:nvSpPr>
        <xdr:cNvPr id="664" name="楕円 663"/>
        <xdr:cNvSpPr/>
      </xdr:nvSpPr>
      <xdr:spPr>
        <a:xfrm>
          <a:off x="15430500" y="1358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129669</xdr:rowOff>
    </xdr:from>
    <xdr:ext cx="378565" cy="259045"/>
    <xdr:sp macro="" textlink="">
      <xdr:nvSpPr>
        <xdr:cNvPr id="665" name="テキスト ボックス 664"/>
        <xdr:cNvSpPr txBox="1"/>
      </xdr:nvSpPr>
      <xdr:spPr>
        <a:xfrm>
          <a:off x="15292017" y="13674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139257</xdr:rowOff>
    </xdr:from>
    <xdr:to>
      <xdr:col>76</xdr:col>
      <xdr:colOff>165100</xdr:colOff>
      <xdr:row>79</xdr:row>
      <xdr:rowOff>69407</xdr:rowOff>
    </xdr:to>
    <xdr:sp macro="" textlink="">
      <xdr:nvSpPr>
        <xdr:cNvPr id="666" name="楕円 665"/>
        <xdr:cNvSpPr/>
      </xdr:nvSpPr>
      <xdr:spPr>
        <a:xfrm>
          <a:off x="14541500" y="1351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85934</xdr:rowOff>
    </xdr:from>
    <xdr:ext cx="469744" cy="259045"/>
    <xdr:sp macro="" textlink="">
      <xdr:nvSpPr>
        <xdr:cNvPr id="667" name="テキスト ボックス 666"/>
        <xdr:cNvSpPr txBox="1"/>
      </xdr:nvSpPr>
      <xdr:spPr>
        <a:xfrm>
          <a:off x="14357428" y="13287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44355</xdr:rowOff>
    </xdr:from>
    <xdr:to>
      <xdr:col>72</xdr:col>
      <xdr:colOff>38100</xdr:colOff>
      <xdr:row>79</xdr:row>
      <xdr:rowOff>145955</xdr:rowOff>
    </xdr:to>
    <xdr:sp macro="" textlink="">
      <xdr:nvSpPr>
        <xdr:cNvPr id="668" name="楕円 667"/>
        <xdr:cNvSpPr/>
      </xdr:nvSpPr>
      <xdr:spPr>
        <a:xfrm>
          <a:off x="13652500" y="135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137082</xdr:rowOff>
    </xdr:from>
    <xdr:ext cx="378565" cy="259045"/>
    <xdr:sp macro="" textlink="">
      <xdr:nvSpPr>
        <xdr:cNvPr id="669" name="テキスト ボックス 668"/>
        <xdr:cNvSpPr txBox="1"/>
      </xdr:nvSpPr>
      <xdr:spPr>
        <a:xfrm>
          <a:off x="13514017" y="13681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47882</xdr:rowOff>
    </xdr:from>
    <xdr:to>
      <xdr:col>67</xdr:col>
      <xdr:colOff>101600</xdr:colOff>
      <xdr:row>79</xdr:row>
      <xdr:rowOff>149482</xdr:rowOff>
    </xdr:to>
    <xdr:sp macro="" textlink="">
      <xdr:nvSpPr>
        <xdr:cNvPr id="670" name="楕円 669"/>
        <xdr:cNvSpPr/>
      </xdr:nvSpPr>
      <xdr:spPr>
        <a:xfrm>
          <a:off x="12763500" y="1359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140609</xdr:rowOff>
    </xdr:from>
    <xdr:ext cx="249299" cy="259045"/>
    <xdr:sp macro="" textlink="">
      <xdr:nvSpPr>
        <xdr:cNvPr id="671" name="テキスト ボックス 670"/>
        <xdr:cNvSpPr txBox="1"/>
      </xdr:nvSpPr>
      <xdr:spPr>
        <a:xfrm>
          <a:off x="12689650" y="136851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2" name="テキスト ボックス 68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3" name="直線コネクタ 68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4" name="テキスト ボックス 683"/>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5" name="直線コネクタ 68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6" name="テキスト ボックス 68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7" name="直線コネクタ 68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8" name="テキスト ボックス 68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9" name="直線コネクタ 68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0" name="テキスト ボックス 68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1" name="直線コネクタ 69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2" name="テキスト ボックス 69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3" name="直線コネクタ 69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4" name="テキスト ボックス 693"/>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6" name="テキスト ボックス 69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156225</xdr:rowOff>
    </xdr:from>
    <xdr:to>
      <xdr:col>85</xdr:col>
      <xdr:colOff>126364</xdr:colOff>
      <xdr:row>98</xdr:row>
      <xdr:rowOff>66156</xdr:rowOff>
    </xdr:to>
    <xdr:cxnSp macro="">
      <xdr:nvCxnSpPr>
        <xdr:cNvPr id="698" name="直線コネクタ 697"/>
        <xdr:cNvCxnSpPr/>
      </xdr:nvCxnSpPr>
      <xdr:spPr>
        <a:xfrm flipV="1">
          <a:off x="16317595" y="15415275"/>
          <a:ext cx="1269" cy="1452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69983</xdr:rowOff>
    </xdr:from>
    <xdr:ext cx="534377" cy="259045"/>
    <xdr:sp macro="" textlink="">
      <xdr:nvSpPr>
        <xdr:cNvPr id="699" name="公債費最小値テキスト"/>
        <xdr:cNvSpPr txBox="1"/>
      </xdr:nvSpPr>
      <xdr:spPr>
        <a:xfrm>
          <a:off x="16370300" y="1687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66156</xdr:rowOff>
    </xdr:from>
    <xdr:to>
      <xdr:col>86</xdr:col>
      <xdr:colOff>25400</xdr:colOff>
      <xdr:row>98</xdr:row>
      <xdr:rowOff>66156</xdr:rowOff>
    </xdr:to>
    <xdr:cxnSp macro="">
      <xdr:nvCxnSpPr>
        <xdr:cNvPr id="700" name="直線コネクタ 699"/>
        <xdr:cNvCxnSpPr/>
      </xdr:nvCxnSpPr>
      <xdr:spPr>
        <a:xfrm>
          <a:off x="16230600" y="1686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102902</xdr:rowOff>
    </xdr:from>
    <xdr:ext cx="534377" cy="259045"/>
    <xdr:sp macro="" textlink="">
      <xdr:nvSpPr>
        <xdr:cNvPr id="701" name="公債費最大値テキスト"/>
        <xdr:cNvSpPr txBox="1"/>
      </xdr:nvSpPr>
      <xdr:spPr>
        <a:xfrm>
          <a:off x="16370300" y="1519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60,744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156225</xdr:rowOff>
    </xdr:from>
    <xdr:to>
      <xdr:col>86</xdr:col>
      <xdr:colOff>25400</xdr:colOff>
      <xdr:row>89</xdr:row>
      <xdr:rowOff>156225</xdr:rowOff>
    </xdr:to>
    <xdr:cxnSp macro="">
      <xdr:nvCxnSpPr>
        <xdr:cNvPr id="702" name="直線コネクタ 701"/>
        <xdr:cNvCxnSpPr/>
      </xdr:nvCxnSpPr>
      <xdr:spPr>
        <a:xfrm>
          <a:off x="16230600" y="15415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124906</xdr:rowOff>
    </xdr:from>
    <xdr:to>
      <xdr:col>85</xdr:col>
      <xdr:colOff>127000</xdr:colOff>
      <xdr:row>94</xdr:row>
      <xdr:rowOff>21481</xdr:rowOff>
    </xdr:to>
    <xdr:cxnSp macro="">
      <xdr:nvCxnSpPr>
        <xdr:cNvPr id="703" name="直線コネクタ 702"/>
        <xdr:cNvCxnSpPr/>
      </xdr:nvCxnSpPr>
      <xdr:spPr>
        <a:xfrm flipV="1">
          <a:off x="15481300" y="16069756"/>
          <a:ext cx="838200" cy="6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139337</xdr:rowOff>
    </xdr:from>
    <xdr:ext cx="534377" cy="259045"/>
    <xdr:sp macro="" textlink="">
      <xdr:nvSpPr>
        <xdr:cNvPr id="704" name="公債費平均値テキスト"/>
        <xdr:cNvSpPr txBox="1"/>
      </xdr:nvSpPr>
      <xdr:spPr>
        <a:xfrm>
          <a:off x="16370300" y="1608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160910</xdr:rowOff>
    </xdr:from>
    <xdr:to>
      <xdr:col>85</xdr:col>
      <xdr:colOff>177800</xdr:colOff>
      <xdr:row>94</xdr:row>
      <xdr:rowOff>91060</xdr:rowOff>
    </xdr:to>
    <xdr:sp macro="" textlink="">
      <xdr:nvSpPr>
        <xdr:cNvPr id="705" name="フローチャート: 判断 704"/>
        <xdr:cNvSpPr/>
      </xdr:nvSpPr>
      <xdr:spPr>
        <a:xfrm>
          <a:off x="16268700" y="1610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21481</xdr:rowOff>
    </xdr:from>
    <xdr:to>
      <xdr:col>81</xdr:col>
      <xdr:colOff>50800</xdr:colOff>
      <xdr:row>94</xdr:row>
      <xdr:rowOff>30657</xdr:rowOff>
    </xdr:to>
    <xdr:cxnSp macro="">
      <xdr:nvCxnSpPr>
        <xdr:cNvPr id="706" name="直線コネクタ 705"/>
        <xdr:cNvCxnSpPr/>
      </xdr:nvCxnSpPr>
      <xdr:spPr>
        <a:xfrm flipV="1">
          <a:off x="14592300" y="16137781"/>
          <a:ext cx="889000" cy="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148630</xdr:rowOff>
    </xdr:from>
    <xdr:to>
      <xdr:col>81</xdr:col>
      <xdr:colOff>101600</xdr:colOff>
      <xdr:row>94</xdr:row>
      <xdr:rowOff>78780</xdr:rowOff>
    </xdr:to>
    <xdr:sp macro="" textlink="">
      <xdr:nvSpPr>
        <xdr:cNvPr id="707" name="フローチャート: 判断 706"/>
        <xdr:cNvSpPr/>
      </xdr:nvSpPr>
      <xdr:spPr>
        <a:xfrm>
          <a:off x="154305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69907</xdr:rowOff>
    </xdr:from>
    <xdr:ext cx="534377" cy="259045"/>
    <xdr:sp macro="" textlink="">
      <xdr:nvSpPr>
        <xdr:cNvPr id="708" name="テキスト ボックス 707"/>
        <xdr:cNvSpPr txBox="1"/>
      </xdr:nvSpPr>
      <xdr:spPr>
        <a:xfrm>
          <a:off x="15214111" y="1618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120041</xdr:rowOff>
    </xdr:from>
    <xdr:to>
      <xdr:col>76</xdr:col>
      <xdr:colOff>114300</xdr:colOff>
      <xdr:row>94</xdr:row>
      <xdr:rowOff>30657</xdr:rowOff>
    </xdr:to>
    <xdr:cxnSp macro="">
      <xdr:nvCxnSpPr>
        <xdr:cNvPr id="709" name="直線コネクタ 708"/>
        <xdr:cNvCxnSpPr/>
      </xdr:nvCxnSpPr>
      <xdr:spPr>
        <a:xfrm>
          <a:off x="13703300" y="16064891"/>
          <a:ext cx="889000" cy="8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136612</xdr:rowOff>
    </xdr:from>
    <xdr:to>
      <xdr:col>76</xdr:col>
      <xdr:colOff>165100</xdr:colOff>
      <xdr:row>95</xdr:row>
      <xdr:rowOff>66762</xdr:rowOff>
    </xdr:to>
    <xdr:sp macro="" textlink="">
      <xdr:nvSpPr>
        <xdr:cNvPr id="710" name="フローチャート: 判断 709"/>
        <xdr:cNvSpPr/>
      </xdr:nvSpPr>
      <xdr:spPr>
        <a:xfrm>
          <a:off x="14541500" y="162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57889</xdr:rowOff>
    </xdr:from>
    <xdr:ext cx="534377" cy="259045"/>
    <xdr:sp macro="" textlink="">
      <xdr:nvSpPr>
        <xdr:cNvPr id="711" name="テキスト ボックス 710"/>
        <xdr:cNvSpPr txBox="1"/>
      </xdr:nvSpPr>
      <xdr:spPr>
        <a:xfrm>
          <a:off x="14325111" y="1634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76803</xdr:rowOff>
    </xdr:from>
    <xdr:to>
      <xdr:col>71</xdr:col>
      <xdr:colOff>177800</xdr:colOff>
      <xdr:row>93</xdr:row>
      <xdr:rowOff>120041</xdr:rowOff>
    </xdr:to>
    <xdr:cxnSp macro="">
      <xdr:nvCxnSpPr>
        <xdr:cNvPr id="712" name="直線コネクタ 711"/>
        <xdr:cNvCxnSpPr/>
      </xdr:nvCxnSpPr>
      <xdr:spPr>
        <a:xfrm>
          <a:off x="12814300" y="16021653"/>
          <a:ext cx="889000" cy="4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77045</xdr:rowOff>
    </xdr:from>
    <xdr:to>
      <xdr:col>72</xdr:col>
      <xdr:colOff>38100</xdr:colOff>
      <xdr:row>95</xdr:row>
      <xdr:rowOff>7195</xdr:rowOff>
    </xdr:to>
    <xdr:sp macro="" textlink="">
      <xdr:nvSpPr>
        <xdr:cNvPr id="713" name="フローチャート: 判断 712"/>
        <xdr:cNvSpPr/>
      </xdr:nvSpPr>
      <xdr:spPr>
        <a:xfrm>
          <a:off x="13652500" y="1619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169772</xdr:rowOff>
    </xdr:from>
    <xdr:ext cx="534377" cy="259045"/>
    <xdr:sp macro="" textlink="">
      <xdr:nvSpPr>
        <xdr:cNvPr id="714" name="テキスト ボックス 713"/>
        <xdr:cNvSpPr txBox="1"/>
      </xdr:nvSpPr>
      <xdr:spPr>
        <a:xfrm>
          <a:off x="13436111" y="1628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79659</xdr:rowOff>
    </xdr:from>
    <xdr:to>
      <xdr:col>67</xdr:col>
      <xdr:colOff>101600</xdr:colOff>
      <xdr:row>95</xdr:row>
      <xdr:rowOff>9809</xdr:rowOff>
    </xdr:to>
    <xdr:sp macro="" textlink="">
      <xdr:nvSpPr>
        <xdr:cNvPr id="715" name="フローチャート: 判断 714"/>
        <xdr:cNvSpPr/>
      </xdr:nvSpPr>
      <xdr:spPr>
        <a:xfrm>
          <a:off x="12763500" y="1619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936</xdr:rowOff>
    </xdr:from>
    <xdr:ext cx="534377" cy="259045"/>
    <xdr:sp macro="" textlink="">
      <xdr:nvSpPr>
        <xdr:cNvPr id="716" name="テキスト ボックス 715"/>
        <xdr:cNvSpPr txBox="1"/>
      </xdr:nvSpPr>
      <xdr:spPr>
        <a:xfrm>
          <a:off x="12547111" y="1628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74106</xdr:rowOff>
    </xdr:from>
    <xdr:to>
      <xdr:col>85</xdr:col>
      <xdr:colOff>177800</xdr:colOff>
      <xdr:row>94</xdr:row>
      <xdr:rowOff>4256</xdr:rowOff>
    </xdr:to>
    <xdr:sp macro="" textlink="">
      <xdr:nvSpPr>
        <xdr:cNvPr id="722" name="楕円 721"/>
        <xdr:cNvSpPr/>
      </xdr:nvSpPr>
      <xdr:spPr>
        <a:xfrm>
          <a:off x="16268700" y="1601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96983</xdr:rowOff>
    </xdr:from>
    <xdr:ext cx="534377" cy="259045"/>
    <xdr:sp macro="" textlink="">
      <xdr:nvSpPr>
        <xdr:cNvPr id="723" name="公債費該当値テキスト"/>
        <xdr:cNvSpPr txBox="1"/>
      </xdr:nvSpPr>
      <xdr:spPr>
        <a:xfrm>
          <a:off x="16370300" y="1587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142131</xdr:rowOff>
    </xdr:from>
    <xdr:to>
      <xdr:col>81</xdr:col>
      <xdr:colOff>101600</xdr:colOff>
      <xdr:row>94</xdr:row>
      <xdr:rowOff>72281</xdr:rowOff>
    </xdr:to>
    <xdr:sp macro="" textlink="">
      <xdr:nvSpPr>
        <xdr:cNvPr id="724" name="楕円 723"/>
        <xdr:cNvSpPr/>
      </xdr:nvSpPr>
      <xdr:spPr>
        <a:xfrm>
          <a:off x="15430500" y="1608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88808</xdr:rowOff>
    </xdr:from>
    <xdr:ext cx="534377" cy="259045"/>
    <xdr:sp macro="" textlink="">
      <xdr:nvSpPr>
        <xdr:cNvPr id="725" name="テキスト ボックス 724"/>
        <xdr:cNvSpPr txBox="1"/>
      </xdr:nvSpPr>
      <xdr:spPr>
        <a:xfrm>
          <a:off x="15214111" y="1586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151307</xdr:rowOff>
    </xdr:from>
    <xdr:to>
      <xdr:col>76</xdr:col>
      <xdr:colOff>165100</xdr:colOff>
      <xdr:row>94</xdr:row>
      <xdr:rowOff>81457</xdr:rowOff>
    </xdr:to>
    <xdr:sp macro="" textlink="">
      <xdr:nvSpPr>
        <xdr:cNvPr id="726" name="楕円 725"/>
        <xdr:cNvSpPr/>
      </xdr:nvSpPr>
      <xdr:spPr>
        <a:xfrm>
          <a:off x="14541500" y="160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97984</xdr:rowOff>
    </xdr:from>
    <xdr:ext cx="534377" cy="259045"/>
    <xdr:sp macro="" textlink="">
      <xdr:nvSpPr>
        <xdr:cNvPr id="727" name="テキスト ボックス 726"/>
        <xdr:cNvSpPr txBox="1"/>
      </xdr:nvSpPr>
      <xdr:spPr>
        <a:xfrm>
          <a:off x="14325111" y="1587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69241</xdr:rowOff>
    </xdr:from>
    <xdr:to>
      <xdr:col>72</xdr:col>
      <xdr:colOff>38100</xdr:colOff>
      <xdr:row>93</xdr:row>
      <xdr:rowOff>170841</xdr:rowOff>
    </xdr:to>
    <xdr:sp macro="" textlink="">
      <xdr:nvSpPr>
        <xdr:cNvPr id="728" name="楕円 727"/>
        <xdr:cNvSpPr/>
      </xdr:nvSpPr>
      <xdr:spPr>
        <a:xfrm>
          <a:off x="13652500" y="1601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15918</xdr:rowOff>
    </xdr:from>
    <xdr:ext cx="534377" cy="259045"/>
    <xdr:sp macro="" textlink="">
      <xdr:nvSpPr>
        <xdr:cNvPr id="729" name="テキスト ボックス 728"/>
        <xdr:cNvSpPr txBox="1"/>
      </xdr:nvSpPr>
      <xdr:spPr>
        <a:xfrm>
          <a:off x="13436111" y="1578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26003</xdr:rowOff>
    </xdr:from>
    <xdr:to>
      <xdr:col>67</xdr:col>
      <xdr:colOff>101600</xdr:colOff>
      <xdr:row>93</xdr:row>
      <xdr:rowOff>127603</xdr:rowOff>
    </xdr:to>
    <xdr:sp macro="" textlink="">
      <xdr:nvSpPr>
        <xdr:cNvPr id="730" name="楕円 729"/>
        <xdr:cNvSpPr/>
      </xdr:nvSpPr>
      <xdr:spPr>
        <a:xfrm>
          <a:off x="12763500" y="1597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144130</xdr:rowOff>
    </xdr:from>
    <xdr:ext cx="534377" cy="259045"/>
    <xdr:sp macro="" textlink="">
      <xdr:nvSpPr>
        <xdr:cNvPr id="731" name="テキスト ボックス 730"/>
        <xdr:cNvSpPr txBox="1"/>
      </xdr:nvSpPr>
      <xdr:spPr>
        <a:xfrm>
          <a:off x="12547111" y="1574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2" name="直線コネクタ 74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3" name="テキスト ボックス 74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4" name="直線コネクタ 74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5" name="テキスト ボックス 74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6" name="直線コネクタ 74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7" name="テキスト ボックス 74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8" name="直線コネクタ 74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9" name="テキスト ボックス 74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0" name="直線コネクタ 74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1" name="テキスト ボックス 75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3" name="テキスト ボックス 75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61214</xdr:rowOff>
    </xdr:from>
    <xdr:to>
      <xdr:col>116</xdr:col>
      <xdr:colOff>62864</xdr:colOff>
      <xdr:row>39</xdr:row>
      <xdr:rowOff>44450</xdr:rowOff>
    </xdr:to>
    <xdr:cxnSp macro="">
      <xdr:nvCxnSpPr>
        <xdr:cNvPr id="755" name="直線コネクタ 754"/>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7" name="直線コネクタ 75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7891</xdr:rowOff>
    </xdr:from>
    <xdr:ext cx="469744" cy="259045"/>
    <xdr:sp macro="" textlink="">
      <xdr:nvSpPr>
        <xdr:cNvPr id="758" name="諸支出金最大値テキスト"/>
        <xdr:cNvSpPr txBox="1"/>
      </xdr:nvSpPr>
      <xdr:spPr>
        <a:xfrm>
          <a:off x="22212300" y="497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61214</xdr:rowOff>
    </xdr:from>
    <xdr:to>
      <xdr:col>116</xdr:col>
      <xdr:colOff>152400</xdr:colOff>
      <xdr:row>30</xdr:row>
      <xdr:rowOff>61214</xdr:rowOff>
    </xdr:to>
    <xdr:cxnSp macro="">
      <xdr:nvCxnSpPr>
        <xdr:cNvPr id="759" name="直線コネクタ 758"/>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146177</xdr:rowOff>
    </xdr:from>
    <xdr:to>
      <xdr:col>116</xdr:col>
      <xdr:colOff>63500</xdr:colOff>
      <xdr:row>37</xdr:row>
      <xdr:rowOff>108648</xdr:rowOff>
    </xdr:to>
    <xdr:cxnSp macro="">
      <xdr:nvCxnSpPr>
        <xdr:cNvPr id="760" name="直線コネクタ 759"/>
        <xdr:cNvCxnSpPr/>
      </xdr:nvCxnSpPr>
      <xdr:spPr>
        <a:xfrm>
          <a:off x="21323300" y="6318377"/>
          <a:ext cx="838200" cy="13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59707</xdr:rowOff>
    </xdr:from>
    <xdr:ext cx="378565" cy="259045"/>
    <xdr:sp macro="" textlink="">
      <xdr:nvSpPr>
        <xdr:cNvPr id="761" name="諸支出金平均値テキスト"/>
        <xdr:cNvSpPr txBox="1"/>
      </xdr:nvSpPr>
      <xdr:spPr>
        <a:xfrm>
          <a:off x="22212300" y="65748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81280</xdr:rowOff>
    </xdr:from>
    <xdr:to>
      <xdr:col>116</xdr:col>
      <xdr:colOff>114300</xdr:colOff>
      <xdr:row>39</xdr:row>
      <xdr:rowOff>11430</xdr:rowOff>
    </xdr:to>
    <xdr:sp macro="" textlink="">
      <xdr:nvSpPr>
        <xdr:cNvPr id="762" name="フローチャート: 判断 761"/>
        <xdr:cNvSpPr/>
      </xdr:nvSpPr>
      <xdr:spPr>
        <a:xfrm>
          <a:off x="221107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76454</xdr:rowOff>
    </xdr:from>
    <xdr:to>
      <xdr:col>111</xdr:col>
      <xdr:colOff>177800</xdr:colOff>
      <xdr:row>36</xdr:row>
      <xdr:rowOff>146177</xdr:rowOff>
    </xdr:to>
    <xdr:cxnSp macro="">
      <xdr:nvCxnSpPr>
        <xdr:cNvPr id="763" name="直線コネクタ 762"/>
        <xdr:cNvCxnSpPr/>
      </xdr:nvCxnSpPr>
      <xdr:spPr>
        <a:xfrm>
          <a:off x="20434300" y="6248654"/>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64" name="フローチャート: 判断 763"/>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36847</xdr:rowOff>
    </xdr:from>
    <xdr:ext cx="378565" cy="259045"/>
    <xdr:sp macro="" textlink="">
      <xdr:nvSpPr>
        <xdr:cNvPr id="765" name="テキスト ボックス 764"/>
        <xdr:cNvSpPr txBox="1"/>
      </xdr:nvSpPr>
      <xdr:spPr>
        <a:xfrm>
          <a:off x="21134017" y="6723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76454</xdr:rowOff>
    </xdr:from>
    <xdr:to>
      <xdr:col>107</xdr:col>
      <xdr:colOff>50800</xdr:colOff>
      <xdr:row>37</xdr:row>
      <xdr:rowOff>63500</xdr:rowOff>
    </xdr:to>
    <xdr:cxnSp macro="">
      <xdr:nvCxnSpPr>
        <xdr:cNvPr id="766" name="直線コネクタ 765"/>
        <xdr:cNvCxnSpPr/>
      </xdr:nvCxnSpPr>
      <xdr:spPr>
        <a:xfrm flipV="1">
          <a:off x="19545300" y="6248654"/>
          <a:ext cx="889000" cy="15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113094</xdr:rowOff>
    </xdr:from>
    <xdr:to>
      <xdr:col>107</xdr:col>
      <xdr:colOff>101600</xdr:colOff>
      <xdr:row>39</xdr:row>
      <xdr:rowOff>43244</xdr:rowOff>
    </xdr:to>
    <xdr:sp macro="" textlink="">
      <xdr:nvSpPr>
        <xdr:cNvPr id="767" name="フローチャート: 判断 766"/>
        <xdr:cNvSpPr/>
      </xdr:nvSpPr>
      <xdr:spPr>
        <a:xfrm>
          <a:off x="20383500" y="66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34371</xdr:rowOff>
    </xdr:from>
    <xdr:ext cx="378565" cy="259045"/>
    <xdr:sp macro="" textlink="">
      <xdr:nvSpPr>
        <xdr:cNvPr id="768" name="テキスト ボックス 767"/>
        <xdr:cNvSpPr txBox="1"/>
      </xdr:nvSpPr>
      <xdr:spPr>
        <a:xfrm>
          <a:off x="20245017" y="6720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167132</xdr:rowOff>
    </xdr:from>
    <xdr:to>
      <xdr:col>102</xdr:col>
      <xdr:colOff>114300</xdr:colOff>
      <xdr:row>37</xdr:row>
      <xdr:rowOff>63500</xdr:rowOff>
    </xdr:to>
    <xdr:cxnSp macro="">
      <xdr:nvCxnSpPr>
        <xdr:cNvPr id="769" name="直線コネクタ 768"/>
        <xdr:cNvCxnSpPr/>
      </xdr:nvCxnSpPr>
      <xdr:spPr>
        <a:xfrm>
          <a:off x="18656300" y="6339332"/>
          <a:ext cx="889000" cy="6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95948</xdr:rowOff>
    </xdr:from>
    <xdr:to>
      <xdr:col>102</xdr:col>
      <xdr:colOff>165100</xdr:colOff>
      <xdr:row>39</xdr:row>
      <xdr:rowOff>26098</xdr:rowOff>
    </xdr:to>
    <xdr:sp macro="" textlink="">
      <xdr:nvSpPr>
        <xdr:cNvPr id="770" name="フローチャート: 判断 769"/>
        <xdr:cNvSpPr/>
      </xdr:nvSpPr>
      <xdr:spPr>
        <a:xfrm>
          <a:off x="19494500" y="661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17225</xdr:rowOff>
    </xdr:from>
    <xdr:ext cx="378565" cy="259045"/>
    <xdr:sp macro="" textlink="">
      <xdr:nvSpPr>
        <xdr:cNvPr id="771" name="テキスト ボックス 770"/>
        <xdr:cNvSpPr txBox="1"/>
      </xdr:nvSpPr>
      <xdr:spPr>
        <a:xfrm>
          <a:off x="19356017" y="6703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73851</xdr:rowOff>
    </xdr:from>
    <xdr:to>
      <xdr:col>98</xdr:col>
      <xdr:colOff>38100</xdr:colOff>
      <xdr:row>39</xdr:row>
      <xdr:rowOff>4001</xdr:rowOff>
    </xdr:to>
    <xdr:sp macro="" textlink="">
      <xdr:nvSpPr>
        <xdr:cNvPr id="772" name="フローチャート: 判断 771"/>
        <xdr:cNvSpPr/>
      </xdr:nvSpPr>
      <xdr:spPr>
        <a:xfrm>
          <a:off x="18605500" y="658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166578</xdr:rowOff>
    </xdr:from>
    <xdr:ext cx="378565" cy="259045"/>
    <xdr:sp macro="" textlink="">
      <xdr:nvSpPr>
        <xdr:cNvPr id="773" name="テキスト ボックス 772"/>
        <xdr:cNvSpPr txBox="1"/>
      </xdr:nvSpPr>
      <xdr:spPr>
        <a:xfrm>
          <a:off x="18467017" y="6681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57848</xdr:rowOff>
    </xdr:from>
    <xdr:to>
      <xdr:col>116</xdr:col>
      <xdr:colOff>114300</xdr:colOff>
      <xdr:row>37</xdr:row>
      <xdr:rowOff>159448</xdr:rowOff>
    </xdr:to>
    <xdr:sp macro="" textlink="">
      <xdr:nvSpPr>
        <xdr:cNvPr id="779" name="楕円 778"/>
        <xdr:cNvSpPr/>
      </xdr:nvSpPr>
      <xdr:spPr>
        <a:xfrm>
          <a:off x="22110700" y="640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80725</xdr:rowOff>
    </xdr:from>
    <xdr:ext cx="469744" cy="259045"/>
    <xdr:sp macro="" textlink="">
      <xdr:nvSpPr>
        <xdr:cNvPr id="780" name="諸支出金該当値テキスト"/>
        <xdr:cNvSpPr txBox="1"/>
      </xdr:nvSpPr>
      <xdr:spPr>
        <a:xfrm>
          <a:off x="22212300" y="6252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95377</xdr:rowOff>
    </xdr:from>
    <xdr:to>
      <xdr:col>112</xdr:col>
      <xdr:colOff>38100</xdr:colOff>
      <xdr:row>37</xdr:row>
      <xdr:rowOff>25527</xdr:rowOff>
    </xdr:to>
    <xdr:sp macro="" textlink="">
      <xdr:nvSpPr>
        <xdr:cNvPr id="781" name="楕円 780"/>
        <xdr:cNvSpPr/>
      </xdr:nvSpPr>
      <xdr:spPr>
        <a:xfrm>
          <a:off x="21272500" y="626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42054</xdr:rowOff>
    </xdr:from>
    <xdr:ext cx="469744" cy="259045"/>
    <xdr:sp macro="" textlink="">
      <xdr:nvSpPr>
        <xdr:cNvPr id="782" name="テキスト ボックス 781"/>
        <xdr:cNvSpPr txBox="1"/>
      </xdr:nvSpPr>
      <xdr:spPr>
        <a:xfrm>
          <a:off x="21088428" y="6042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25654</xdr:rowOff>
    </xdr:from>
    <xdr:to>
      <xdr:col>107</xdr:col>
      <xdr:colOff>101600</xdr:colOff>
      <xdr:row>36</xdr:row>
      <xdr:rowOff>127254</xdr:rowOff>
    </xdr:to>
    <xdr:sp macro="" textlink="">
      <xdr:nvSpPr>
        <xdr:cNvPr id="783" name="楕円 782"/>
        <xdr:cNvSpPr/>
      </xdr:nvSpPr>
      <xdr:spPr>
        <a:xfrm>
          <a:off x="20383500" y="619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143781</xdr:rowOff>
    </xdr:from>
    <xdr:ext cx="469744" cy="259045"/>
    <xdr:sp macro="" textlink="">
      <xdr:nvSpPr>
        <xdr:cNvPr id="784" name="テキスト ボックス 783"/>
        <xdr:cNvSpPr txBox="1"/>
      </xdr:nvSpPr>
      <xdr:spPr>
        <a:xfrm>
          <a:off x="20199428" y="597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12700</xdr:rowOff>
    </xdr:from>
    <xdr:to>
      <xdr:col>102</xdr:col>
      <xdr:colOff>165100</xdr:colOff>
      <xdr:row>37</xdr:row>
      <xdr:rowOff>114300</xdr:rowOff>
    </xdr:to>
    <xdr:sp macro="" textlink="">
      <xdr:nvSpPr>
        <xdr:cNvPr id="785" name="楕円 784"/>
        <xdr:cNvSpPr/>
      </xdr:nvSpPr>
      <xdr:spPr>
        <a:xfrm>
          <a:off x="19494500" y="635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130827</xdr:rowOff>
    </xdr:from>
    <xdr:ext cx="469744" cy="259045"/>
    <xdr:sp macro="" textlink="">
      <xdr:nvSpPr>
        <xdr:cNvPr id="786" name="テキスト ボックス 785"/>
        <xdr:cNvSpPr txBox="1"/>
      </xdr:nvSpPr>
      <xdr:spPr>
        <a:xfrm>
          <a:off x="19310428" y="613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116332</xdr:rowOff>
    </xdr:from>
    <xdr:to>
      <xdr:col>98</xdr:col>
      <xdr:colOff>38100</xdr:colOff>
      <xdr:row>37</xdr:row>
      <xdr:rowOff>46482</xdr:rowOff>
    </xdr:to>
    <xdr:sp macro="" textlink="">
      <xdr:nvSpPr>
        <xdr:cNvPr id="787" name="楕円 786"/>
        <xdr:cNvSpPr/>
      </xdr:nvSpPr>
      <xdr:spPr>
        <a:xfrm>
          <a:off x="18605500" y="628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63009</xdr:rowOff>
    </xdr:from>
    <xdr:ext cx="469744" cy="259045"/>
    <xdr:sp macro="" textlink="">
      <xdr:nvSpPr>
        <xdr:cNvPr id="788" name="テキスト ボックス 787"/>
        <xdr:cNvSpPr txBox="1"/>
      </xdr:nvSpPr>
      <xdr:spPr>
        <a:xfrm>
          <a:off x="18421428" y="606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158,982</a:t>
          </a:r>
          <a:r>
            <a:rPr kumimoji="1" lang="ja-JP" altLang="en-US" sz="1300">
              <a:latin typeface="ＭＳ Ｐゴシック" panose="020B0600070205080204" pitchFamily="50" charset="-128"/>
              <a:ea typeface="ＭＳ Ｐゴシック" panose="020B0600070205080204" pitchFamily="50" charset="-128"/>
            </a:rPr>
            <a:t>円とゆるやかな増加傾向にある。要因としては、施設型等給付費や自立支援給付費などの国の制度に基づいた支出の増が主なものである。</a:t>
          </a:r>
        </a:p>
        <a:p>
          <a:r>
            <a:rPr kumimoji="1" lang="ja-JP" altLang="en-US" sz="1300">
              <a:latin typeface="ＭＳ Ｐゴシック" panose="020B0600070205080204" pitchFamily="50" charset="-128"/>
              <a:ea typeface="ＭＳ Ｐゴシック" panose="020B0600070205080204" pitchFamily="50" charset="-128"/>
            </a:rPr>
            <a:t>衛生費が前年に比べ大きく増加したのは、総合保健センター建設事業等によるものである。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土木費が住民一人当たり</a:t>
          </a:r>
          <a:r>
            <a:rPr kumimoji="1" lang="en-US" altLang="ja-JP" sz="1300">
              <a:latin typeface="ＭＳ Ｐゴシック" panose="020B0600070205080204" pitchFamily="50" charset="-128"/>
              <a:ea typeface="ＭＳ Ｐゴシック" panose="020B0600070205080204" pitchFamily="50" charset="-128"/>
            </a:rPr>
            <a:t>58,816</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76,285</a:t>
          </a:r>
          <a:r>
            <a:rPr kumimoji="1" lang="ja-JP" altLang="en-US" sz="1300">
              <a:latin typeface="ＭＳ Ｐゴシック" panose="020B0600070205080204" pitchFamily="50" charset="-128"/>
              <a:ea typeface="ＭＳ Ｐゴシック" panose="020B0600070205080204" pitchFamily="50" charset="-128"/>
            </a:rPr>
            <a:t>円に増加したのは、屋内スケート場の建設や八戸まちなか広場の整備等によるものである。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教育費が前年に比較し大きく減額となったのは、小学校建設事業や多目的運動場整備事業、公民館等の耐震化事業等の終了によるものである。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青森県八戸市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財政調整基金残高の標準財政規模比は前年度に比べて減少し、実質収支額の標準財政規模比も前年度に比べ減少した。</a:t>
          </a:r>
        </a:p>
        <a:p>
          <a:r>
            <a:rPr kumimoji="1" lang="ja-JP" altLang="en-US" sz="1400">
              <a:latin typeface="ＭＳ ゴシック" pitchFamily="49" charset="-128"/>
              <a:ea typeface="ＭＳ ゴシック" pitchFamily="49" charset="-128"/>
            </a:rPr>
            <a:t>財政調整基金残高の減少は、市税等の歳入減により取崩額が増加したことによる。また、実質収支額の減少は、主に扶助費の執行が見込みより増加したことによる。</a:t>
          </a: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年度は両方合わせて</a:t>
          </a:r>
          <a:r>
            <a:rPr kumimoji="1" lang="en-US" altLang="ja-JP" sz="1400">
              <a:latin typeface="ＭＳ ゴシック" pitchFamily="49" charset="-128"/>
              <a:ea typeface="ＭＳ ゴシック" pitchFamily="49" charset="-128"/>
            </a:rPr>
            <a:t>9.8</a:t>
          </a:r>
          <a:r>
            <a:rPr kumimoji="1" lang="ja-JP" altLang="en-US" sz="1400">
              <a:latin typeface="ＭＳ ゴシック" pitchFamily="49" charset="-128"/>
              <a:ea typeface="ＭＳ ゴシック" pitchFamily="49" charset="-128"/>
            </a:rPr>
            <a:t>％と、ある程度の規模は確保しているところであるが、今後も健全な財政運営に努めていく。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青森県八戸市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自動車運送事業会計については、平成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年度以降、自動車運送事業経営健全化計画に基づく経営により赤字を解消し、現在では黒字を維持している。</a:t>
          </a:r>
        </a:p>
        <a:p>
          <a:r>
            <a:rPr kumimoji="1" lang="ja-JP" altLang="en-US" sz="1400">
              <a:latin typeface="ＭＳ ゴシック" pitchFamily="49" charset="-128"/>
              <a:ea typeface="ＭＳ ゴシック" pitchFamily="49" charset="-128"/>
            </a:rPr>
            <a:t>市民病院事業会計については黒字額が前年に比べて若干の減となったが、全体としては黒字傾向で横ばいに推移しており、今後も連結ベースでの財政健全化に努めていく。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9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9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104350774</v>
      </c>
      <c r="BO4" s="410"/>
      <c r="BP4" s="410"/>
      <c r="BQ4" s="410"/>
      <c r="BR4" s="410"/>
      <c r="BS4" s="410"/>
      <c r="BT4" s="410"/>
      <c r="BU4" s="411"/>
      <c r="BV4" s="409">
        <v>108817153</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3.4</v>
      </c>
      <c r="CU4" s="416"/>
      <c r="CV4" s="416"/>
      <c r="CW4" s="416"/>
      <c r="CX4" s="416"/>
      <c r="CY4" s="416"/>
      <c r="CZ4" s="416"/>
      <c r="DA4" s="417"/>
      <c r="DB4" s="415">
        <v>5.0999999999999996</v>
      </c>
      <c r="DC4" s="416"/>
      <c r="DD4" s="416"/>
      <c r="DE4" s="416"/>
      <c r="DF4" s="416"/>
      <c r="DG4" s="416"/>
      <c r="DH4" s="416"/>
      <c r="DI4" s="417"/>
      <c r="DJ4" s="165"/>
      <c r="DK4" s="165"/>
      <c r="DL4" s="165"/>
      <c r="DM4" s="165"/>
      <c r="DN4" s="165"/>
      <c r="DO4" s="165"/>
    </row>
    <row r="5" spans="1:119" ht="18.9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101281220</v>
      </c>
      <c r="BO5" s="447"/>
      <c r="BP5" s="447"/>
      <c r="BQ5" s="447"/>
      <c r="BR5" s="447"/>
      <c r="BS5" s="447"/>
      <c r="BT5" s="447"/>
      <c r="BU5" s="448"/>
      <c r="BV5" s="446">
        <v>105504663</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91.9</v>
      </c>
      <c r="CU5" s="444"/>
      <c r="CV5" s="444"/>
      <c r="CW5" s="444"/>
      <c r="CX5" s="444"/>
      <c r="CY5" s="444"/>
      <c r="CZ5" s="444"/>
      <c r="DA5" s="445"/>
      <c r="DB5" s="443">
        <v>90.6</v>
      </c>
      <c r="DC5" s="444"/>
      <c r="DD5" s="444"/>
      <c r="DE5" s="444"/>
      <c r="DF5" s="444"/>
      <c r="DG5" s="444"/>
      <c r="DH5" s="444"/>
      <c r="DI5" s="445"/>
      <c r="DJ5" s="165"/>
      <c r="DK5" s="165"/>
      <c r="DL5" s="165"/>
      <c r="DM5" s="165"/>
      <c r="DN5" s="165"/>
      <c r="DO5" s="165"/>
    </row>
    <row r="6" spans="1:119" ht="18.9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3069554</v>
      </c>
      <c r="BO6" s="447"/>
      <c r="BP6" s="447"/>
      <c r="BQ6" s="447"/>
      <c r="BR6" s="447"/>
      <c r="BS6" s="447"/>
      <c r="BT6" s="447"/>
      <c r="BU6" s="448"/>
      <c r="BV6" s="446">
        <v>3312490</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99.3</v>
      </c>
      <c r="CU6" s="484"/>
      <c r="CV6" s="484"/>
      <c r="CW6" s="484"/>
      <c r="CX6" s="484"/>
      <c r="CY6" s="484"/>
      <c r="CZ6" s="484"/>
      <c r="DA6" s="485"/>
      <c r="DB6" s="483">
        <v>97</v>
      </c>
      <c r="DC6" s="484"/>
      <c r="DD6" s="484"/>
      <c r="DE6" s="484"/>
      <c r="DF6" s="484"/>
      <c r="DG6" s="484"/>
      <c r="DH6" s="484"/>
      <c r="DI6" s="485"/>
      <c r="DJ6" s="165"/>
      <c r="DK6" s="165"/>
      <c r="DL6" s="165"/>
      <c r="DM6" s="165"/>
      <c r="DN6" s="165"/>
      <c r="DO6" s="165"/>
    </row>
    <row r="7" spans="1:119" ht="18.9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98</v>
      </c>
      <c r="AV7" s="479"/>
      <c r="AW7" s="479"/>
      <c r="AX7" s="479"/>
      <c r="AY7" s="480" t="s">
        <v>99</v>
      </c>
      <c r="AZ7" s="481"/>
      <c r="BA7" s="481"/>
      <c r="BB7" s="481"/>
      <c r="BC7" s="481"/>
      <c r="BD7" s="481"/>
      <c r="BE7" s="481"/>
      <c r="BF7" s="481"/>
      <c r="BG7" s="481"/>
      <c r="BH7" s="481"/>
      <c r="BI7" s="481"/>
      <c r="BJ7" s="481"/>
      <c r="BK7" s="481"/>
      <c r="BL7" s="481"/>
      <c r="BM7" s="482"/>
      <c r="BN7" s="446">
        <v>1284029</v>
      </c>
      <c r="BO7" s="447"/>
      <c r="BP7" s="447"/>
      <c r="BQ7" s="447"/>
      <c r="BR7" s="447"/>
      <c r="BS7" s="447"/>
      <c r="BT7" s="447"/>
      <c r="BU7" s="448"/>
      <c r="BV7" s="446">
        <v>708065</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52205541</v>
      </c>
      <c r="CU7" s="447"/>
      <c r="CV7" s="447"/>
      <c r="CW7" s="447"/>
      <c r="CX7" s="447"/>
      <c r="CY7" s="447"/>
      <c r="CZ7" s="447"/>
      <c r="DA7" s="448"/>
      <c r="DB7" s="446">
        <v>50785435</v>
      </c>
      <c r="DC7" s="447"/>
      <c r="DD7" s="447"/>
      <c r="DE7" s="447"/>
      <c r="DF7" s="447"/>
      <c r="DG7" s="447"/>
      <c r="DH7" s="447"/>
      <c r="DI7" s="448"/>
      <c r="DJ7" s="165"/>
      <c r="DK7" s="165"/>
      <c r="DL7" s="165"/>
      <c r="DM7" s="165"/>
      <c r="DN7" s="165"/>
      <c r="DO7" s="165"/>
    </row>
    <row r="8" spans="1:119" ht="18.9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1785525</v>
      </c>
      <c r="BO8" s="447"/>
      <c r="BP8" s="447"/>
      <c r="BQ8" s="447"/>
      <c r="BR8" s="447"/>
      <c r="BS8" s="447"/>
      <c r="BT8" s="447"/>
      <c r="BU8" s="448"/>
      <c r="BV8" s="446">
        <v>2604425</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0.67</v>
      </c>
      <c r="CU8" s="487"/>
      <c r="CV8" s="487"/>
      <c r="CW8" s="487"/>
      <c r="CX8" s="487"/>
      <c r="CY8" s="487"/>
      <c r="CZ8" s="487"/>
      <c r="DA8" s="488"/>
      <c r="DB8" s="486">
        <v>0.66</v>
      </c>
      <c r="DC8" s="487"/>
      <c r="DD8" s="487"/>
      <c r="DE8" s="487"/>
      <c r="DF8" s="487"/>
      <c r="DG8" s="487"/>
      <c r="DH8" s="487"/>
      <c r="DI8" s="488"/>
      <c r="DJ8" s="165"/>
      <c r="DK8" s="165"/>
      <c r="DL8" s="165"/>
      <c r="DM8" s="165"/>
      <c r="DN8" s="165"/>
      <c r="DO8" s="165"/>
    </row>
    <row r="9" spans="1:119" ht="18.95" customHeight="1" thickBot="1" x14ac:dyDescent="0.2">
      <c r="A9" s="166"/>
      <c r="B9" s="440" t="s">
        <v>105</v>
      </c>
      <c r="C9" s="441"/>
      <c r="D9" s="441"/>
      <c r="E9" s="441"/>
      <c r="F9" s="441"/>
      <c r="G9" s="441"/>
      <c r="H9" s="441"/>
      <c r="I9" s="441"/>
      <c r="J9" s="441"/>
      <c r="K9" s="489"/>
      <c r="L9" s="490" t="s">
        <v>106</v>
      </c>
      <c r="M9" s="491"/>
      <c r="N9" s="491"/>
      <c r="O9" s="491"/>
      <c r="P9" s="491"/>
      <c r="Q9" s="492"/>
      <c r="R9" s="493">
        <v>231257</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87</v>
      </c>
      <c r="AV9" s="479"/>
      <c r="AW9" s="479"/>
      <c r="AX9" s="479"/>
      <c r="AY9" s="480" t="s">
        <v>109</v>
      </c>
      <c r="AZ9" s="481"/>
      <c r="BA9" s="481"/>
      <c r="BB9" s="481"/>
      <c r="BC9" s="481"/>
      <c r="BD9" s="481"/>
      <c r="BE9" s="481"/>
      <c r="BF9" s="481"/>
      <c r="BG9" s="481"/>
      <c r="BH9" s="481"/>
      <c r="BI9" s="481"/>
      <c r="BJ9" s="481"/>
      <c r="BK9" s="481"/>
      <c r="BL9" s="481"/>
      <c r="BM9" s="482"/>
      <c r="BN9" s="446">
        <v>-818900</v>
      </c>
      <c r="BO9" s="447"/>
      <c r="BP9" s="447"/>
      <c r="BQ9" s="447"/>
      <c r="BR9" s="447"/>
      <c r="BS9" s="447"/>
      <c r="BT9" s="447"/>
      <c r="BU9" s="448"/>
      <c r="BV9" s="446">
        <v>1089679</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13.6</v>
      </c>
      <c r="CU9" s="444"/>
      <c r="CV9" s="444"/>
      <c r="CW9" s="444"/>
      <c r="CX9" s="444"/>
      <c r="CY9" s="444"/>
      <c r="CZ9" s="444"/>
      <c r="DA9" s="445"/>
      <c r="DB9" s="443">
        <v>13.8</v>
      </c>
      <c r="DC9" s="444"/>
      <c r="DD9" s="444"/>
      <c r="DE9" s="444"/>
      <c r="DF9" s="444"/>
      <c r="DG9" s="444"/>
      <c r="DH9" s="444"/>
      <c r="DI9" s="445"/>
      <c r="DJ9" s="165"/>
      <c r="DK9" s="165"/>
      <c r="DL9" s="165"/>
      <c r="DM9" s="165"/>
      <c r="DN9" s="165"/>
      <c r="DO9" s="165"/>
    </row>
    <row r="10" spans="1:119" ht="18.95" customHeight="1" thickBot="1" x14ac:dyDescent="0.2">
      <c r="A10" s="166"/>
      <c r="B10" s="440"/>
      <c r="C10" s="441"/>
      <c r="D10" s="441"/>
      <c r="E10" s="441"/>
      <c r="F10" s="441"/>
      <c r="G10" s="441"/>
      <c r="H10" s="441"/>
      <c r="I10" s="441"/>
      <c r="J10" s="441"/>
      <c r="K10" s="489"/>
      <c r="L10" s="496" t="s">
        <v>111</v>
      </c>
      <c r="M10" s="476"/>
      <c r="N10" s="476"/>
      <c r="O10" s="476"/>
      <c r="P10" s="476"/>
      <c r="Q10" s="477"/>
      <c r="R10" s="497">
        <v>237615</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753912</v>
      </c>
      <c r="BO10" s="447"/>
      <c r="BP10" s="447"/>
      <c r="BQ10" s="447"/>
      <c r="BR10" s="447"/>
      <c r="BS10" s="447"/>
      <c r="BT10" s="447"/>
      <c r="BU10" s="448"/>
      <c r="BV10" s="446">
        <v>118098</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95" customHeight="1" thickBot="1" x14ac:dyDescent="0.2">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87</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95" customHeight="1" x14ac:dyDescent="0.15">
      <c r="A12" s="166"/>
      <c r="B12" s="506" t="s">
        <v>122</v>
      </c>
      <c r="C12" s="507"/>
      <c r="D12" s="507"/>
      <c r="E12" s="507"/>
      <c r="F12" s="507"/>
      <c r="G12" s="507"/>
      <c r="H12" s="507"/>
      <c r="I12" s="507"/>
      <c r="J12" s="507"/>
      <c r="K12" s="508"/>
      <c r="L12" s="515" t="s">
        <v>123</v>
      </c>
      <c r="M12" s="516"/>
      <c r="N12" s="516"/>
      <c r="O12" s="516"/>
      <c r="P12" s="516"/>
      <c r="Q12" s="517"/>
      <c r="R12" s="518">
        <v>232361</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87</v>
      </c>
      <c r="AV12" s="479"/>
      <c r="AW12" s="479"/>
      <c r="AX12" s="479"/>
      <c r="AY12" s="480" t="s">
        <v>127</v>
      </c>
      <c r="AZ12" s="481"/>
      <c r="BA12" s="481"/>
      <c r="BB12" s="481"/>
      <c r="BC12" s="481"/>
      <c r="BD12" s="481"/>
      <c r="BE12" s="481"/>
      <c r="BF12" s="481"/>
      <c r="BG12" s="481"/>
      <c r="BH12" s="481"/>
      <c r="BI12" s="481"/>
      <c r="BJ12" s="481"/>
      <c r="BK12" s="481"/>
      <c r="BL12" s="481"/>
      <c r="BM12" s="482"/>
      <c r="BN12" s="446">
        <v>800000</v>
      </c>
      <c r="BO12" s="447"/>
      <c r="BP12" s="447"/>
      <c r="BQ12" s="447"/>
      <c r="BR12" s="447"/>
      <c r="BS12" s="447"/>
      <c r="BT12" s="447"/>
      <c r="BU12" s="448"/>
      <c r="BV12" s="446">
        <v>467753</v>
      </c>
      <c r="BW12" s="447"/>
      <c r="BX12" s="447"/>
      <c r="BY12" s="447"/>
      <c r="BZ12" s="447"/>
      <c r="CA12" s="447"/>
      <c r="CB12" s="447"/>
      <c r="CC12" s="448"/>
      <c r="CD12" s="449" t="s">
        <v>128</v>
      </c>
      <c r="CE12" s="450"/>
      <c r="CF12" s="450"/>
      <c r="CG12" s="450"/>
      <c r="CH12" s="450"/>
      <c r="CI12" s="450"/>
      <c r="CJ12" s="450"/>
      <c r="CK12" s="450"/>
      <c r="CL12" s="450"/>
      <c r="CM12" s="450"/>
      <c r="CN12" s="450"/>
      <c r="CO12" s="450"/>
      <c r="CP12" s="450"/>
      <c r="CQ12" s="450"/>
      <c r="CR12" s="450"/>
      <c r="CS12" s="451"/>
      <c r="CT12" s="486" t="s">
        <v>121</v>
      </c>
      <c r="CU12" s="487"/>
      <c r="CV12" s="487"/>
      <c r="CW12" s="487"/>
      <c r="CX12" s="487"/>
      <c r="CY12" s="487"/>
      <c r="CZ12" s="487"/>
      <c r="DA12" s="488"/>
      <c r="DB12" s="486" t="s">
        <v>121</v>
      </c>
      <c r="DC12" s="487"/>
      <c r="DD12" s="487"/>
      <c r="DE12" s="487"/>
      <c r="DF12" s="487"/>
      <c r="DG12" s="487"/>
      <c r="DH12" s="487"/>
      <c r="DI12" s="488"/>
      <c r="DJ12" s="165"/>
      <c r="DK12" s="165"/>
      <c r="DL12" s="165"/>
      <c r="DM12" s="165"/>
      <c r="DN12" s="165"/>
      <c r="DO12" s="165"/>
    </row>
    <row r="13" spans="1:119" ht="18.95" customHeight="1" x14ac:dyDescent="0.15">
      <c r="A13" s="166"/>
      <c r="B13" s="509"/>
      <c r="C13" s="510"/>
      <c r="D13" s="510"/>
      <c r="E13" s="510"/>
      <c r="F13" s="510"/>
      <c r="G13" s="510"/>
      <c r="H13" s="510"/>
      <c r="I13" s="510"/>
      <c r="J13" s="510"/>
      <c r="K13" s="511"/>
      <c r="L13" s="176"/>
      <c r="M13" s="534" t="s">
        <v>129</v>
      </c>
      <c r="N13" s="535"/>
      <c r="O13" s="535"/>
      <c r="P13" s="535"/>
      <c r="Q13" s="536"/>
      <c r="R13" s="527">
        <v>231317</v>
      </c>
      <c r="S13" s="528"/>
      <c r="T13" s="528"/>
      <c r="U13" s="528"/>
      <c r="V13" s="529"/>
      <c r="W13" s="462" t="s">
        <v>130</v>
      </c>
      <c r="X13" s="463"/>
      <c r="Y13" s="463"/>
      <c r="Z13" s="463"/>
      <c r="AA13" s="463"/>
      <c r="AB13" s="453"/>
      <c r="AC13" s="497">
        <v>3625</v>
      </c>
      <c r="AD13" s="498"/>
      <c r="AE13" s="498"/>
      <c r="AF13" s="498"/>
      <c r="AG13" s="537"/>
      <c r="AH13" s="497">
        <v>3926</v>
      </c>
      <c r="AI13" s="498"/>
      <c r="AJ13" s="498"/>
      <c r="AK13" s="498"/>
      <c r="AL13" s="499"/>
      <c r="AM13" s="475" t="s">
        <v>131</v>
      </c>
      <c r="AN13" s="476"/>
      <c r="AO13" s="476"/>
      <c r="AP13" s="476"/>
      <c r="AQ13" s="476"/>
      <c r="AR13" s="476"/>
      <c r="AS13" s="476"/>
      <c r="AT13" s="477"/>
      <c r="AU13" s="478" t="s">
        <v>132</v>
      </c>
      <c r="AV13" s="479"/>
      <c r="AW13" s="479"/>
      <c r="AX13" s="479"/>
      <c r="AY13" s="480" t="s">
        <v>133</v>
      </c>
      <c r="AZ13" s="481"/>
      <c r="BA13" s="481"/>
      <c r="BB13" s="481"/>
      <c r="BC13" s="481"/>
      <c r="BD13" s="481"/>
      <c r="BE13" s="481"/>
      <c r="BF13" s="481"/>
      <c r="BG13" s="481"/>
      <c r="BH13" s="481"/>
      <c r="BI13" s="481"/>
      <c r="BJ13" s="481"/>
      <c r="BK13" s="481"/>
      <c r="BL13" s="481"/>
      <c r="BM13" s="482"/>
      <c r="BN13" s="446">
        <v>-864988</v>
      </c>
      <c r="BO13" s="447"/>
      <c r="BP13" s="447"/>
      <c r="BQ13" s="447"/>
      <c r="BR13" s="447"/>
      <c r="BS13" s="447"/>
      <c r="BT13" s="447"/>
      <c r="BU13" s="448"/>
      <c r="BV13" s="446">
        <v>740024</v>
      </c>
      <c r="BW13" s="447"/>
      <c r="BX13" s="447"/>
      <c r="BY13" s="447"/>
      <c r="BZ13" s="447"/>
      <c r="CA13" s="447"/>
      <c r="CB13" s="447"/>
      <c r="CC13" s="448"/>
      <c r="CD13" s="449" t="s">
        <v>134</v>
      </c>
      <c r="CE13" s="450"/>
      <c r="CF13" s="450"/>
      <c r="CG13" s="450"/>
      <c r="CH13" s="450"/>
      <c r="CI13" s="450"/>
      <c r="CJ13" s="450"/>
      <c r="CK13" s="450"/>
      <c r="CL13" s="450"/>
      <c r="CM13" s="450"/>
      <c r="CN13" s="450"/>
      <c r="CO13" s="450"/>
      <c r="CP13" s="450"/>
      <c r="CQ13" s="450"/>
      <c r="CR13" s="450"/>
      <c r="CS13" s="451"/>
      <c r="CT13" s="443">
        <v>9.6</v>
      </c>
      <c r="CU13" s="444"/>
      <c r="CV13" s="444"/>
      <c r="CW13" s="444"/>
      <c r="CX13" s="444"/>
      <c r="CY13" s="444"/>
      <c r="CZ13" s="444"/>
      <c r="DA13" s="445"/>
      <c r="DB13" s="443">
        <v>10.7</v>
      </c>
      <c r="DC13" s="444"/>
      <c r="DD13" s="444"/>
      <c r="DE13" s="444"/>
      <c r="DF13" s="444"/>
      <c r="DG13" s="444"/>
      <c r="DH13" s="444"/>
      <c r="DI13" s="445"/>
      <c r="DJ13" s="165"/>
      <c r="DK13" s="165"/>
      <c r="DL13" s="165"/>
      <c r="DM13" s="165"/>
      <c r="DN13" s="165"/>
      <c r="DO13" s="165"/>
    </row>
    <row r="14" spans="1:119" ht="18.95" customHeight="1" thickBot="1" x14ac:dyDescent="0.2">
      <c r="A14" s="166"/>
      <c r="B14" s="509"/>
      <c r="C14" s="510"/>
      <c r="D14" s="510"/>
      <c r="E14" s="510"/>
      <c r="F14" s="510"/>
      <c r="G14" s="510"/>
      <c r="H14" s="510"/>
      <c r="I14" s="510"/>
      <c r="J14" s="510"/>
      <c r="K14" s="511"/>
      <c r="L14" s="524" t="s">
        <v>135</v>
      </c>
      <c r="M14" s="525"/>
      <c r="N14" s="525"/>
      <c r="O14" s="525"/>
      <c r="P14" s="525"/>
      <c r="Q14" s="526"/>
      <c r="R14" s="527">
        <v>234189</v>
      </c>
      <c r="S14" s="528"/>
      <c r="T14" s="528"/>
      <c r="U14" s="528"/>
      <c r="V14" s="529"/>
      <c r="W14" s="436"/>
      <c r="X14" s="437"/>
      <c r="Y14" s="437"/>
      <c r="Z14" s="437"/>
      <c r="AA14" s="437"/>
      <c r="AB14" s="426"/>
      <c r="AC14" s="530">
        <v>3.4</v>
      </c>
      <c r="AD14" s="531"/>
      <c r="AE14" s="531"/>
      <c r="AF14" s="531"/>
      <c r="AG14" s="532"/>
      <c r="AH14" s="530">
        <v>3.7</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136</v>
      </c>
      <c r="CE14" s="539"/>
      <c r="CF14" s="539"/>
      <c r="CG14" s="539"/>
      <c r="CH14" s="539"/>
      <c r="CI14" s="539"/>
      <c r="CJ14" s="539"/>
      <c r="CK14" s="539"/>
      <c r="CL14" s="539"/>
      <c r="CM14" s="539"/>
      <c r="CN14" s="539"/>
      <c r="CO14" s="539"/>
      <c r="CP14" s="539"/>
      <c r="CQ14" s="539"/>
      <c r="CR14" s="539"/>
      <c r="CS14" s="540"/>
      <c r="CT14" s="541">
        <v>124.9</v>
      </c>
      <c r="CU14" s="542"/>
      <c r="CV14" s="542"/>
      <c r="CW14" s="542"/>
      <c r="CX14" s="542"/>
      <c r="CY14" s="542"/>
      <c r="CZ14" s="542"/>
      <c r="DA14" s="543"/>
      <c r="DB14" s="541">
        <v>126.7</v>
      </c>
      <c r="DC14" s="542"/>
      <c r="DD14" s="542"/>
      <c r="DE14" s="542"/>
      <c r="DF14" s="542"/>
      <c r="DG14" s="542"/>
      <c r="DH14" s="542"/>
      <c r="DI14" s="543"/>
      <c r="DJ14" s="165"/>
      <c r="DK14" s="165"/>
      <c r="DL14" s="165"/>
      <c r="DM14" s="165"/>
      <c r="DN14" s="165"/>
      <c r="DO14" s="165"/>
    </row>
    <row r="15" spans="1:119" ht="18.95" customHeight="1" x14ac:dyDescent="0.15">
      <c r="A15" s="166"/>
      <c r="B15" s="509"/>
      <c r="C15" s="510"/>
      <c r="D15" s="510"/>
      <c r="E15" s="510"/>
      <c r="F15" s="510"/>
      <c r="G15" s="510"/>
      <c r="H15" s="510"/>
      <c r="I15" s="510"/>
      <c r="J15" s="510"/>
      <c r="K15" s="511"/>
      <c r="L15" s="176"/>
      <c r="M15" s="534" t="s">
        <v>137</v>
      </c>
      <c r="N15" s="535"/>
      <c r="O15" s="535"/>
      <c r="P15" s="535"/>
      <c r="Q15" s="536"/>
      <c r="R15" s="527">
        <v>233252</v>
      </c>
      <c r="S15" s="528"/>
      <c r="T15" s="528"/>
      <c r="U15" s="528"/>
      <c r="V15" s="529"/>
      <c r="W15" s="462" t="s">
        <v>138</v>
      </c>
      <c r="X15" s="463"/>
      <c r="Y15" s="463"/>
      <c r="Z15" s="463"/>
      <c r="AA15" s="463"/>
      <c r="AB15" s="453"/>
      <c r="AC15" s="497">
        <v>24286</v>
      </c>
      <c r="AD15" s="498"/>
      <c r="AE15" s="498"/>
      <c r="AF15" s="498"/>
      <c r="AG15" s="537"/>
      <c r="AH15" s="497">
        <v>24456</v>
      </c>
      <c r="AI15" s="498"/>
      <c r="AJ15" s="498"/>
      <c r="AK15" s="498"/>
      <c r="AL15" s="499"/>
      <c r="AM15" s="475"/>
      <c r="AN15" s="476"/>
      <c r="AO15" s="476"/>
      <c r="AP15" s="476"/>
      <c r="AQ15" s="476"/>
      <c r="AR15" s="476"/>
      <c r="AS15" s="476"/>
      <c r="AT15" s="477"/>
      <c r="AU15" s="478"/>
      <c r="AV15" s="479"/>
      <c r="AW15" s="479"/>
      <c r="AX15" s="479"/>
      <c r="AY15" s="406" t="s">
        <v>139</v>
      </c>
      <c r="AZ15" s="407"/>
      <c r="BA15" s="407"/>
      <c r="BB15" s="407"/>
      <c r="BC15" s="407"/>
      <c r="BD15" s="407"/>
      <c r="BE15" s="407"/>
      <c r="BF15" s="407"/>
      <c r="BG15" s="407"/>
      <c r="BH15" s="407"/>
      <c r="BI15" s="407"/>
      <c r="BJ15" s="407"/>
      <c r="BK15" s="407"/>
      <c r="BL15" s="407"/>
      <c r="BM15" s="408"/>
      <c r="BN15" s="409">
        <v>26944850</v>
      </c>
      <c r="BO15" s="410"/>
      <c r="BP15" s="410"/>
      <c r="BQ15" s="410"/>
      <c r="BR15" s="410"/>
      <c r="BS15" s="410"/>
      <c r="BT15" s="410"/>
      <c r="BU15" s="411"/>
      <c r="BV15" s="409">
        <v>26703890</v>
      </c>
      <c r="BW15" s="410"/>
      <c r="BX15" s="410"/>
      <c r="BY15" s="410"/>
      <c r="BZ15" s="410"/>
      <c r="CA15" s="410"/>
      <c r="CB15" s="410"/>
      <c r="CC15" s="411"/>
      <c r="CD15" s="544" t="s">
        <v>140</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95" customHeight="1" x14ac:dyDescent="0.15">
      <c r="A16" s="166"/>
      <c r="B16" s="509"/>
      <c r="C16" s="510"/>
      <c r="D16" s="510"/>
      <c r="E16" s="510"/>
      <c r="F16" s="510"/>
      <c r="G16" s="510"/>
      <c r="H16" s="510"/>
      <c r="I16" s="510"/>
      <c r="J16" s="510"/>
      <c r="K16" s="511"/>
      <c r="L16" s="524" t="s">
        <v>141</v>
      </c>
      <c r="M16" s="555"/>
      <c r="N16" s="555"/>
      <c r="O16" s="555"/>
      <c r="P16" s="555"/>
      <c r="Q16" s="556"/>
      <c r="R16" s="547" t="s">
        <v>142</v>
      </c>
      <c r="S16" s="548"/>
      <c r="T16" s="548"/>
      <c r="U16" s="548"/>
      <c r="V16" s="549"/>
      <c r="W16" s="436"/>
      <c r="X16" s="437"/>
      <c r="Y16" s="437"/>
      <c r="Z16" s="437"/>
      <c r="AA16" s="437"/>
      <c r="AB16" s="426"/>
      <c r="AC16" s="530">
        <v>23</v>
      </c>
      <c r="AD16" s="531"/>
      <c r="AE16" s="531"/>
      <c r="AF16" s="531"/>
      <c r="AG16" s="532"/>
      <c r="AH16" s="530">
        <v>23.1</v>
      </c>
      <c r="AI16" s="531"/>
      <c r="AJ16" s="531"/>
      <c r="AK16" s="531"/>
      <c r="AL16" s="533"/>
      <c r="AM16" s="475"/>
      <c r="AN16" s="476"/>
      <c r="AO16" s="476"/>
      <c r="AP16" s="476"/>
      <c r="AQ16" s="476"/>
      <c r="AR16" s="476"/>
      <c r="AS16" s="476"/>
      <c r="AT16" s="477"/>
      <c r="AU16" s="478"/>
      <c r="AV16" s="479"/>
      <c r="AW16" s="479"/>
      <c r="AX16" s="479"/>
      <c r="AY16" s="480" t="s">
        <v>143</v>
      </c>
      <c r="AZ16" s="481"/>
      <c r="BA16" s="481"/>
      <c r="BB16" s="481"/>
      <c r="BC16" s="481"/>
      <c r="BD16" s="481"/>
      <c r="BE16" s="481"/>
      <c r="BF16" s="481"/>
      <c r="BG16" s="481"/>
      <c r="BH16" s="481"/>
      <c r="BI16" s="481"/>
      <c r="BJ16" s="481"/>
      <c r="BK16" s="481"/>
      <c r="BL16" s="481"/>
      <c r="BM16" s="482"/>
      <c r="BN16" s="446">
        <v>40407330</v>
      </c>
      <c r="BO16" s="447"/>
      <c r="BP16" s="447"/>
      <c r="BQ16" s="447"/>
      <c r="BR16" s="447"/>
      <c r="BS16" s="447"/>
      <c r="BT16" s="447"/>
      <c r="BU16" s="448"/>
      <c r="BV16" s="446">
        <v>39459246</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95" customHeight="1" thickBot="1" x14ac:dyDescent="0.2">
      <c r="A17" s="166"/>
      <c r="B17" s="512"/>
      <c r="C17" s="513"/>
      <c r="D17" s="513"/>
      <c r="E17" s="513"/>
      <c r="F17" s="513"/>
      <c r="G17" s="513"/>
      <c r="H17" s="513"/>
      <c r="I17" s="513"/>
      <c r="J17" s="513"/>
      <c r="K17" s="514"/>
      <c r="L17" s="181"/>
      <c r="M17" s="550" t="s">
        <v>144</v>
      </c>
      <c r="N17" s="551"/>
      <c r="O17" s="551"/>
      <c r="P17" s="551"/>
      <c r="Q17" s="552"/>
      <c r="R17" s="547" t="s">
        <v>142</v>
      </c>
      <c r="S17" s="548"/>
      <c r="T17" s="548"/>
      <c r="U17" s="548"/>
      <c r="V17" s="549"/>
      <c r="W17" s="462" t="s">
        <v>145</v>
      </c>
      <c r="X17" s="463"/>
      <c r="Y17" s="463"/>
      <c r="Z17" s="463"/>
      <c r="AA17" s="463"/>
      <c r="AB17" s="453"/>
      <c r="AC17" s="497">
        <v>77656</v>
      </c>
      <c r="AD17" s="498"/>
      <c r="AE17" s="498"/>
      <c r="AF17" s="498"/>
      <c r="AG17" s="537"/>
      <c r="AH17" s="497">
        <v>77412</v>
      </c>
      <c r="AI17" s="498"/>
      <c r="AJ17" s="498"/>
      <c r="AK17" s="498"/>
      <c r="AL17" s="499"/>
      <c r="AM17" s="475"/>
      <c r="AN17" s="476"/>
      <c r="AO17" s="476"/>
      <c r="AP17" s="476"/>
      <c r="AQ17" s="476"/>
      <c r="AR17" s="476"/>
      <c r="AS17" s="476"/>
      <c r="AT17" s="477"/>
      <c r="AU17" s="478"/>
      <c r="AV17" s="479"/>
      <c r="AW17" s="479"/>
      <c r="AX17" s="479"/>
      <c r="AY17" s="480" t="s">
        <v>146</v>
      </c>
      <c r="AZ17" s="481"/>
      <c r="BA17" s="481"/>
      <c r="BB17" s="481"/>
      <c r="BC17" s="481"/>
      <c r="BD17" s="481"/>
      <c r="BE17" s="481"/>
      <c r="BF17" s="481"/>
      <c r="BG17" s="481"/>
      <c r="BH17" s="481"/>
      <c r="BI17" s="481"/>
      <c r="BJ17" s="481"/>
      <c r="BK17" s="481"/>
      <c r="BL17" s="481"/>
      <c r="BM17" s="482"/>
      <c r="BN17" s="446">
        <v>34495439</v>
      </c>
      <c r="BO17" s="447"/>
      <c r="BP17" s="447"/>
      <c r="BQ17" s="447"/>
      <c r="BR17" s="447"/>
      <c r="BS17" s="447"/>
      <c r="BT17" s="447"/>
      <c r="BU17" s="448"/>
      <c r="BV17" s="446">
        <v>34154351</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95" customHeight="1" thickBot="1" x14ac:dyDescent="0.2">
      <c r="A18" s="166"/>
      <c r="B18" s="557" t="s">
        <v>147</v>
      </c>
      <c r="C18" s="489"/>
      <c r="D18" s="489"/>
      <c r="E18" s="558"/>
      <c r="F18" s="558"/>
      <c r="G18" s="558"/>
      <c r="H18" s="558"/>
      <c r="I18" s="558"/>
      <c r="J18" s="558"/>
      <c r="K18" s="558"/>
      <c r="L18" s="559">
        <v>305.56</v>
      </c>
      <c r="M18" s="559"/>
      <c r="N18" s="559"/>
      <c r="O18" s="559"/>
      <c r="P18" s="559"/>
      <c r="Q18" s="559"/>
      <c r="R18" s="560"/>
      <c r="S18" s="560"/>
      <c r="T18" s="560"/>
      <c r="U18" s="560"/>
      <c r="V18" s="561"/>
      <c r="W18" s="464"/>
      <c r="X18" s="465"/>
      <c r="Y18" s="465"/>
      <c r="Z18" s="465"/>
      <c r="AA18" s="465"/>
      <c r="AB18" s="456"/>
      <c r="AC18" s="562">
        <v>73.599999999999994</v>
      </c>
      <c r="AD18" s="563"/>
      <c r="AE18" s="563"/>
      <c r="AF18" s="563"/>
      <c r="AG18" s="564"/>
      <c r="AH18" s="562">
        <v>73.2</v>
      </c>
      <c r="AI18" s="563"/>
      <c r="AJ18" s="563"/>
      <c r="AK18" s="563"/>
      <c r="AL18" s="565"/>
      <c r="AM18" s="475"/>
      <c r="AN18" s="476"/>
      <c r="AO18" s="476"/>
      <c r="AP18" s="476"/>
      <c r="AQ18" s="476"/>
      <c r="AR18" s="476"/>
      <c r="AS18" s="476"/>
      <c r="AT18" s="477"/>
      <c r="AU18" s="478"/>
      <c r="AV18" s="479"/>
      <c r="AW18" s="479"/>
      <c r="AX18" s="479"/>
      <c r="AY18" s="480" t="s">
        <v>148</v>
      </c>
      <c r="AZ18" s="481"/>
      <c r="BA18" s="481"/>
      <c r="BB18" s="481"/>
      <c r="BC18" s="481"/>
      <c r="BD18" s="481"/>
      <c r="BE18" s="481"/>
      <c r="BF18" s="481"/>
      <c r="BG18" s="481"/>
      <c r="BH18" s="481"/>
      <c r="BI18" s="481"/>
      <c r="BJ18" s="481"/>
      <c r="BK18" s="481"/>
      <c r="BL18" s="481"/>
      <c r="BM18" s="482"/>
      <c r="BN18" s="446">
        <v>49794052</v>
      </c>
      <c r="BO18" s="447"/>
      <c r="BP18" s="447"/>
      <c r="BQ18" s="447"/>
      <c r="BR18" s="447"/>
      <c r="BS18" s="447"/>
      <c r="BT18" s="447"/>
      <c r="BU18" s="448"/>
      <c r="BV18" s="446">
        <v>48049159</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95" customHeight="1" thickBot="1" x14ac:dyDescent="0.2">
      <c r="A19" s="166"/>
      <c r="B19" s="557" t="s">
        <v>149</v>
      </c>
      <c r="C19" s="489"/>
      <c r="D19" s="489"/>
      <c r="E19" s="558"/>
      <c r="F19" s="558"/>
      <c r="G19" s="558"/>
      <c r="H19" s="558"/>
      <c r="I19" s="558"/>
      <c r="J19" s="558"/>
      <c r="K19" s="558"/>
      <c r="L19" s="566">
        <v>757</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150</v>
      </c>
      <c r="AZ19" s="481"/>
      <c r="BA19" s="481"/>
      <c r="BB19" s="481"/>
      <c r="BC19" s="481"/>
      <c r="BD19" s="481"/>
      <c r="BE19" s="481"/>
      <c r="BF19" s="481"/>
      <c r="BG19" s="481"/>
      <c r="BH19" s="481"/>
      <c r="BI19" s="481"/>
      <c r="BJ19" s="481"/>
      <c r="BK19" s="481"/>
      <c r="BL19" s="481"/>
      <c r="BM19" s="482"/>
      <c r="BN19" s="446">
        <v>63175891</v>
      </c>
      <c r="BO19" s="447"/>
      <c r="BP19" s="447"/>
      <c r="BQ19" s="447"/>
      <c r="BR19" s="447"/>
      <c r="BS19" s="447"/>
      <c r="BT19" s="447"/>
      <c r="BU19" s="448"/>
      <c r="BV19" s="446">
        <v>62940397</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95" customHeight="1" thickBot="1" x14ac:dyDescent="0.2">
      <c r="A20" s="166"/>
      <c r="B20" s="557" t="s">
        <v>151</v>
      </c>
      <c r="C20" s="489"/>
      <c r="D20" s="489"/>
      <c r="E20" s="558"/>
      <c r="F20" s="558"/>
      <c r="G20" s="558"/>
      <c r="H20" s="558"/>
      <c r="I20" s="558"/>
      <c r="J20" s="558"/>
      <c r="K20" s="558"/>
      <c r="L20" s="566">
        <v>93750</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95" customHeight="1" x14ac:dyDescent="0.15">
      <c r="A21" s="166"/>
      <c r="B21" s="577" t="s">
        <v>152</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95" customHeight="1" thickBot="1" x14ac:dyDescent="0.2">
      <c r="A22" s="166"/>
      <c r="B22" s="580" t="s">
        <v>153</v>
      </c>
      <c r="C22" s="581"/>
      <c r="D22" s="582"/>
      <c r="E22" s="458" t="s">
        <v>1</v>
      </c>
      <c r="F22" s="463"/>
      <c r="G22" s="463"/>
      <c r="H22" s="463"/>
      <c r="I22" s="463"/>
      <c r="J22" s="463"/>
      <c r="K22" s="453"/>
      <c r="L22" s="458" t="s">
        <v>154</v>
      </c>
      <c r="M22" s="463"/>
      <c r="N22" s="463"/>
      <c r="O22" s="463"/>
      <c r="P22" s="453"/>
      <c r="Q22" s="589" t="s">
        <v>155</v>
      </c>
      <c r="R22" s="590"/>
      <c r="S22" s="590"/>
      <c r="T22" s="590"/>
      <c r="U22" s="590"/>
      <c r="V22" s="591"/>
      <c r="W22" s="595" t="s">
        <v>156</v>
      </c>
      <c r="X22" s="581"/>
      <c r="Y22" s="582"/>
      <c r="Z22" s="458" t="s">
        <v>1</v>
      </c>
      <c r="AA22" s="463"/>
      <c r="AB22" s="463"/>
      <c r="AC22" s="463"/>
      <c r="AD22" s="463"/>
      <c r="AE22" s="463"/>
      <c r="AF22" s="463"/>
      <c r="AG22" s="453"/>
      <c r="AH22" s="608" t="s">
        <v>157</v>
      </c>
      <c r="AI22" s="463"/>
      <c r="AJ22" s="463"/>
      <c r="AK22" s="463"/>
      <c r="AL22" s="453"/>
      <c r="AM22" s="608" t="s">
        <v>158</v>
      </c>
      <c r="AN22" s="609"/>
      <c r="AO22" s="609"/>
      <c r="AP22" s="609"/>
      <c r="AQ22" s="609"/>
      <c r="AR22" s="610"/>
      <c r="AS22" s="589" t="s">
        <v>155</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9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159</v>
      </c>
      <c r="AZ23" s="407"/>
      <c r="BA23" s="407"/>
      <c r="BB23" s="407"/>
      <c r="BC23" s="407"/>
      <c r="BD23" s="407"/>
      <c r="BE23" s="407"/>
      <c r="BF23" s="407"/>
      <c r="BG23" s="407"/>
      <c r="BH23" s="407"/>
      <c r="BI23" s="407"/>
      <c r="BJ23" s="407"/>
      <c r="BK23" s="407"/>
      <c r="BL23" s="407"/>
      <c r="BM23" s="408"/>
      <c r="BN23" s="446">
        <v>109641596</v>
      </c>
      <c r="BO23" s="447"/>
      <c r="BP23" s="447"/>
      <c r="BQ23" s="447"/>
      <c r="BR23" s="447"/>
      <c r="BS23" s="447"/>
      <c r="BT23" s="447"/>
      <c r="BU23" s="448"/>
      <c r="BV23" s="446">
        <v>106216250</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95" customHeight="1" thickBot="1" x14ac:dyDescent="0.2">
      <c r="A24" s="166"/>
      <c r="B24" s="583"/>
      <c r="C24" s="584"/>
      <c r="D24" s="585"/>
      <c r="E24" s="496" t="s">
        <v>160</v>
      </c>
      <c r="F24" s="476"/>
      <c r="G24" s="476"/>
      <c r="H24" s="476"/>
      <c r="I24" s="476"/>
      <c r="J24" s="476"/>
      <c r="K24" s="477"/>
      <c r="L24" s="497">
        <v>1</v>
      </c>
      <c r="M24" s="498"/>
      <c r="N24" s="498"/>
      <c r="O24" s="498"/>
      <c r="P24" s="537"/>
      <c r="Q24" s="497">
        <v>10210</v>
      </c>
      <c r="R24" s="498"/>
      <c r="S24" s="498"/>
      <c r="T24" s="498"/>
      <c r="U24" s="498"/>
      <c r="V24" s="537"/>
      <c r="W24" s="596"/>
      <c r="X24" s="584"/>
      <c r="Y24" s="585"/>
      <c r="Z24" s="496" t="s">
        <v>161</v>
      </c>
      <c r="AA24" s="476"/>
      <c r="AB24" s="476"/>
      <c r="AC24" s="476"/>
      <c r="AD24" s="476"/>
      <c r="AE24" s="476"/>
      <c r="AF24" s="476"/>
      <c r="AG24" s="477"/>
      <c r="AH24" s="497">
        <v>1157</v>
      </c>
      <c r="AI24" s="498"/>
      <c r="AJ24" s="498"/>
      <c r="AK24" s="498"/>
      <c r="AL24" s="537"/>
      <c r="AM24" s="497">
        <v>3486041</v>
      </c>
      <c r="AN24" s="498"/>
      <c r="AO24" s="498"/>
      <c r="AP24" s="498"/>
      <c r="AQ24" s="498"/>
      <c r="AR24" s="537"/>
      <c r="AS24" s="497">
        <v>3013</v>
      </c>
      <c r="AT24" s="498"/>
      <c r="AU24" s="498"/>
      <c r="AV24" s="498"/>
      <c r="AW24" s="498"/>
      <c r="AX24" s="499"/>
      <c r="AY24" s="616" t="s">
        <v>162</v>
      </c>
      <c r="AZ24" s="617"/>
      <c r="BA24" s="617"/>
      <c r="BB24" s="617"/>
      <c r="BC24" s="617"/>
      <c r="BD24" s="617"/>
      <c r="BE24" s="617"/>
      <c r="BF24" s="617"/>
      <c r="BG24" s="617"/>
      <c r="BH24" s="617"/>
      <c r="BI24" s="617"/>
      <c r="BJ24" s="617"/>
      <c r="BK24" s="617"/>
      <c r="BL24" s="617"/>
      <c r="BM24" s="618"/>
      <c r="BN24" s="446">
        <v>73793502</v>
      </c>
      <c r="BO24" s="447"/>
      <c r="BP24" s="447"/>
      <c r="BQ24" s="447"/>
      <c r="BR24" s="447"/>
      <c r="BS24" s="447"/>
      <c r="BT24" s="447"/>
      <c r="BU24" s="448"/>
      <c r="BV24" s="446">
        <v>69901863</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95" customHeight="1" x14ac:dyDescent="0.15">
      <c r="A25" s="166"/>
      <c r="B25" s="583"/>
      <c r="C25" s="584"/>
      <c r="D25" s="585"/>
      <c r="E25" s="496" t="s">
        <v>163</v>
      </c>
      <c r="F25" s="476"/>
      <c r="G25" s="476"/>
      <c r="H25" s="476"/>
      <c r="I25" s="476"/>
      <c r="J25" s="476"/>
      <c r="K25" s="477"/>
      <c r="L25" s="497">
        <v>2</v>
      </c>
      <c r="M25" s="498"/>
      <c r="N25" s="498"/>
      <c r="O25" s="498"/>
      <c r="P25" s="537"/>
      <c r="Q25" s="497">
        <v>8230</v>
      </c>
      <c r="R25" s="498"/>
      <c r="S25" s="498"/>
      <c r="T25" s="498"/>
      <c r="U25" s="498"/>
      <c r="V25" s="537"/>
      <c r="W25" s="596"/>
      <c r="X25" s="584"/>
      <c r="Y25" s="585"/>
      <c r="Z25" s="496" t="s">
        <v>164</v>
      </c>
      <c r="AA25" s="476"/>
      <c r="AB25" s="476"/>
      <c r="AC25" s="476"/>
      <c r="AD25" s="476"/>
      <c r="AE25" s="476"/>
      <c r="AF25" s="476"/>
      <c r="AG25" s="477"/>
      <c r="AH25" s="497" t="s">
        <v>165</v>
      </c>
      <c r="AI25" s="498"/>
      <c r="AJ25" s="498"/>
      <c r="AK25" s="498"/>
      <c r="AL25" s="537"/>
      <c r="AM25" s="497" t="s">
        <v>165</v>
      </c>
      <c r="AN25" s="498"/>
      <c r="AO25" s="498"/>
      <c r="AP25" s="498"/>
      <c r="AQ25" s="498"/>
      <c r="AR25" s="537"/>
      <c r="AS25" s="497" t="s">
        <v>121</v>
      </c>
      <c r="AT25" s="498"/>
      <c r="AU25" s="498"/>
      <c r="AV25" s="498"/>
      <c r="AW25" s="498"/>
      <c r="AX25" s="499"/>
      <c r="AY25" s="406" t="s">
        <v>166</v>
      </c>
      <c r="AZ25" s="407"/>
      <c r="BA25" s="407"/>
      <c r="BB25" s="407"/>
      <c r="BC25" s="407"/>
      <c r="BD25" s="407"/>
      <c r="BE25" s="407"/>
      <c r="BF25" s="407"/>
      <c r="BG25" s="407"/>
      <c r="BH25" s="407"/>
      <c r="BI25" s="407"/>
      <c r="BJ25" s="407"/>
      <c r="BK25" s="407"/>
      <c r="BL25" s="407"/>
      <c r="BM25" s="408"/>
      <c r="BN25" s="409">
        <v>7134967</v>
      </c>
      <c r="BO25" s="410"/>
      <c r="BP25" s="410"/>
      <c r="BQ25" s="410"/>
      <c r="BR25" s="410"/>
      <c r="BS25" s="410"/>
      <c r="BT25" s="410"/>
      <c r="BU25" s="411"/>
      <c r="BV25" s="409">
        <v>9217617</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95" customHeight="1" x14ac:dyDescent="0.15">
      <c r="A26" s="166"/>
      <c r="B26" s="583"/>
      <c r="C26" s="584"/>
      <c r="D26" s="585"/>
      <c r="E26" s="496" t="s">
        <v>167</v>
      </c>
      <c r="F26" s="476"/>
      <c r="G26" s="476"/>
      <c r="H26" s="476"/>
      <c r="I26" s="476"/>
      <c r="J26" s="476"/>
      <c r="K26" s="477"/>
      <c r="L26" s="497">
        <v>1</v>
      </c>
      <c r="M26" s="498"/>
      <c r="N26" s="498"/>
      <c r="O26" s="498"/>
      <c r="P26" s="537"/>
      <c r="Q26" s="497">
        <v>7010</v>
      </c>
      <c r="R26" s="498"/>
      <c r="S26" s="498"/>
      <c r="T26" s="498"/>
      <c r="U26" s="498"/>
      <c r="V26" s="537"/>
      <c r="W26" s="596"/>
      <c r="X26" s="584"/>
      <c r="Y26" s="585"/>
      <c r="Z26" s="496" t="s">
        <v>168</v>
      </c>
      <c r="AA26" s="606"/>
      <c r="AB26" s="606"/>
      <c r="AC26" s="606"/>
      <c r="AD26" s="606"/>
      <c r="AE26" s="606"/>
      <c r="AF26" s="606"/>
      <c r="AG26" s="607"/>
      <c r="AH26" s="497">
        <v>119</v>
      </c>
      <c r="AI26" s="498"/>
      <c r="AJ26" s="498"/>
      <c r="AK26" s="498"/>
      <c r="AL26" s="537"/>
      <c r="AM26" s="497">
        <v>376754</v>
      </c>
      <c r="AN26" s="498"/>
      <c r="AO26" s="498"/>
      <c r="AP26" s="498"/>
      <c r="AQ26" s="498"/>
      <c r="AR26" s="537"/>
      <c r="AS26" s="497">
        <v>3166</v>
      </c>
      <c r="AT26" s="498"/>
      <c r="AU26" s="498"/>
      <c r="AV26" s="498"/>
      <c r="AW26" s="498"/>
      <c r="AX26" s="499"/>
      <c r="AY26" s="449" t="s">
        <v>169</v>
      </c>
      <c r="AZ26" s="450"/>
      <c r="BA26" s="450"/>
      <c r="BB26" s="450"/>
      <c r="BC26" s="450"/>
      <c r="BD26" s="450"/>
      <c r="BE26" s="450"/>
      <c r="BF26" s="450"/>
      <c r="BG26" s="450"/>
      <c r="BH26" s="450"/>
      <c r="BI26" s="450"/>
      <c r="BJ26" s="450"/>
      <c r="BK26" s="450"/>
      <c r="BL26" s="450"/>
      <c r="BM26" s="451"/>
      <c r="BN26" s="446" t="s">
        <v>121</v>
      </c>
      <c r="BO26" s="447"/>
      <c r="BP26" s="447"/>
      <c r="BQ26" s="447"/>
      <c r="BR26" s="447"/>
      <c r="BS26" s="447"/>
      <c r="BT26" s="447"/>
      <c r="BU26" s="448"/>
      <c r="BV26" s="446" t="s">
        <v>165</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95" customHeight="1" thickBot="1" x14ac:dyDescent="0.2">
      <c r="A27" s="166"/>
      <c r="B27" s="583"/>
      <c r="C27" s="584"/>
      <c r="D27" s="585"/>
      <c r="E27" s="496" t="s">
        <v>170</v>
      </c>
      <c r="F27" s="476"/>
      <c r="G27" s="476"/>
      <c r="H27" s="476"/>
      <c r="I27" s="476"/>
      <c r="J27" s="476"/>
      <c r="K27" s="477"/>
      <c r="L27" s="497">
        <v>1</v>
      </c>
      <c r="M27" s="498"/>
      <c r="N27" s="498"/>
      <c r="O27" s="498"/>
      <c r="P27" s="537"/>
      <c r="Q27" s="497">
        <v>6570</v>
      </c>
      <c r="R27" s="498"/>
      <c r="S27" s="498"/>
      <c r="T27" s="498"/>
      <c r="U27" s="498"/>
      <c r="V27" s="537"/>
      <c r="W27" s="596"/>
      <c r="X27" s="584"/>
      <c r="Y27" s="585"/>
      <c r="Z27" s="496" t="s">
        <v>171</v>
      </c>
      <c r="AA27" s="476"/>
      <c r="AB27" s="476"/>
      <c r="AC27" s="476"/>
      <c r="AD27" s="476"/>
      <c r="AE27" s="476"/>
      <c r="AF27" s="476"/>
      <c r="AG27" s="477"/>
      <c r="AH27" s="497">
        <v>24</v>
      </c>
      <c r="AI27" s="498"/>
      <c r="AJ27" s="498"/>
      <c r="AK27" s="498"/>
      <c r="AL27" s="537"/>
      <c r="AM27" s="497">
        <v>92400</v>
      </c>
      <c r="AN27" s="498"/>
      <c r="AO27" s="498"/>
      <c r="AP27" s="498"/>
      <c r="AQ27" s="498"/>
      <c r="AR27" s="537"/>
      <c r="AS27" s="497">
        <v>3850</v>
      </c>
      <c r="AT27" s="498"/>
      <c r="AU27" s="498"/>
      <c r="AV27" s="498"/>
      <c r="AW27" s="498"/>
      <c r="AX27" s="499"/>
      <c r="AY27" s="538" t="s">
        <v>172</v>
      </c>
      <c r="AZ27" s="539"/>
      <c r="BA27" s="539"/>
      <c r="BB27" s="539"/>
      <c r="BC27" s="539"/>
      <c r="BD27" s="539"/>
      <c r="BE27" s="539"/>
      <c r="BF27" s="539"/>
      <c r="BG27" s="539"/>
      <c r="BH27" s="539"/>
      <c r="BI27" s="539"/>
      <c r="BJ27" s="539"/>
      <c r="BK27" s="539"/>
      <c r="BL27" s="539"/>
      <c r="BM27" s="540"/>
      <c r="BN27" s="619" t="s">
        <v>165</v>
      </c>
      <c r="BO27" s="620"/>
      <c r="BP27" s="620"/>
      <c r="BQ27" s="620"/>
      <c r="BR27" s="620"/>
      <c r="BS27" s="620"/>
      <c r="BT27" s="620"/>
      <c r="BU27" s="621"/>
      <c r="BV27" s="619" t="s">
        <v>173</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95" customHeight="1" x14ac:dyDescent="0.15">
      <c r="A28" s="166"/>
      <c r="B28" s="583"/>
      <c r="C28" s="584"/>
      <c r="D28" s="585"/>
      <c r="E28" s="496" t="s">
        <v>174</v>
      </c>
      <c r="F28" s="476"/>
      <c r="G28" s="476"/>
      <c r="H28" s="476"/>
      <c r="I28" s="476"/>
      <c r="J28" s="476"/>
      <c r="K28" s="477"/>
      <c r="L28" s="497">
        <v>1</v>
      </c>
      <c r="M28" s="498"/>
      <c r="N28" s="498"/>
      <c r="O28" s="498"/>
      <c r="P28" s="537"/>
      <c r="Q28" s="497">
        <v>5990</v>
      </c>
      <c r="R28" s="498"/>
      <c r="S28" s="498"/>
      <c r="T28" s="498"/>
      <c r="U28" s="498"/>
      <c r="V28" s="537"/>
      <c r="W28" s="596"/>
      <c r="X28" s="584"/>
      <c r="Y28" s="585"/>
      <c r="Z28" s="496" t="s">
        <v>175</v>
      </c>
      <c r="AA28" s="476"/>
      <c r="AB28" s="476"/>
      <c r="AC28" s="476"/>
      <c r="AD28" s="476"/>
      <c r="AE28" s="476"/>
      <c r="AF28" s="476"/>
      <c r="AG28" s="477"/>
      <c r="AH28" s="497" t="s">
        <v>165</v>
      </c>
      <c r="AI28" s="498"/>
      <c r="AJ28" s="498"/>
      <c r="AK28" s="498"/>
      <c r="AL28" s="537"/>
      <c r="AM28" s="497" t="s">
        <v>121</v>
      </c>
      <c r="AN28" s="498"/>
      <c r="AO28" s="498"/>
      <c r="AP28" s="498"/>
      <c r="AQ28" s="498"/>
      <c r="AR28" s="537"/>
      <c r="AS28" s="497" t="s">
        <v>165</v>
      </c>
      <c r="AT28" s="498"/>
      <c r="AU28" s="498"/>
      <c r="AV28" s="498"/>
      <c r="AW28" s="498"/>
      <c r="AX28" s="499"/>
      <c r="AY28" s="622" t="s">
        <v>176</v>
      </c>
      <c r="AZ28" s="623"/>
      <c r="BA28" s="623"/>
      <c r="BB28" s="624"/>
      <c r="BC28" s="406" t="s">
        <v>41</v>
      </c>
      <c r="BD28" s="407"/>
      <c r="BE28" s="407"/>
      <c r="BF28" s="407"/>
      <c r="BG28" s="407"/>
      <c r="BH28" s="407"/>
      <c r="BI28" s="407"/>
      <c r="BJ28" s="407"/>
      <c r="BK28" s="407"/>
      <c r="BL28" s="407"/>
      <c r="BM28" s="408"/>
      <c r="BN28" s="409">
        <v>3340566</v>
      </c>
      <c r="BO28" s="410"/>
      <c r="BP28" s="410"/>
      <c r="BQ28" s="410"/>
      <c r="BR28" s="410"/>
      <c r="BS28" s="410"/>
      <c r="BT28" s="410"/>
      <c r="BU28" s="411"/>
      <c r="BV28" s="409">
        <v>3386654</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95" customHeight="1" x14ac:dyDescent="0.15">
      <c r="A29" s="166"/>
      <c r="B29" s="583"/>
      <c r="C29" s="584"/>
      <c r="D29" s="585"/>
      <c r="E29" s="496" t="s">
        <v>177</v>
      </c>
      <c r="F29" s="476"/>
      <c r="G29" s="476"/>
      <c r="H29" s="476"/>
      <c r="I29" s="476"/>
      <c r="J29" s="476"/>
      <c r="K29" s="477"/>
      <c r="L29" s="497">
        <v>30</v>
      </c>
      <c r="M29" s="498"/>
      <c r="N29" s="498"/>
      <c r="O29" s="498"/>
      <c r="P29" s="537"/>
      <c r="Q29" s="497">
        <v>5710</v>
      </c>
      <c r="R29" s="498"/>
      <c r="S29" s="498"/>
      <c r="T29" s="498"/>
      <c r="U29" s="498"/>
      <c r="V29" s="537"/>
      <c r="W29" s="597"/>
      <c r="X29" s="598"/>
      <c r="Y29" s="599"/>
      <c r="Z29" s="496" t="s">
        <v>178</v>
      </c>
      <c r="AA29" s="476"/>
      <c r="AB29" s="476"/>
      <c r="AC29" s="476"/>
      <c r="AD29" s="476"/>
      <c r="AE29" s="476"/>
      <c r="AF29" s="476"/>
      <c r="AG29" s="477"/>
      <c r="AH29" s="497">
        <v>1181</v>
      </c>
      <c r="AI29" s="498"/>
      <c r="AJ29" s="498"/>
      <c r="AK29" s="498"/>
      <c r="AL29" s="537"/>
      <c r="AM29" s="497">
        <v>3578441</v>
      </c>
      <c r="AN29" s="498"/>
      <c r="AO29" s="498"/>
      <c r="AP29" s="498"/>
      <c r="AQ29" s="498"/>
      <c r="AR29" s="537"/>
      <c r="AS29" s="497">
        <v>3030</v>
      </c>
      <c r="AT29" s="498"/>
      <c r="AU29" s="498"/>
      <c r="AV29" s="498"/>
      <c r="AW29" s="498"/>
      <c r="AX29" s="499"/>
      <c r="AY29" s="625"/>
      <c r="AZ29" s="626"/>
      <c r="BA29" s="626"/>
      <c r="BB29" s="627"/>
      <c r="BC29" s="480" t="s">
        <v>179</v>
      </c>
      <c r="BD29" s="481"/>
      <c r="BE29" s="481"/>
      <c r="BF29" s="481"/>
      <c r="BG29" s="481"/>
      <c r="BH29" s="481"/>
      <c r="BI29" s="481"/>
      <c r="BJ29" s="481"/>
      <c r="BK29" s="481"/>
      <c r="BL29" s="481"/>
      <c r="BM29" s="482"/>
      <c r="BN29" s="446">
        <v>4116660</v>
      </c>
      <c r="BO29" s="447"/>
      <c r="BP29" s="447"/>
      <c r="BQ29" s="447"/>
      <c r="BR29" s="447"/>
      <c r="BS29" s="447"/>
      <c r="BT29" s="447"/>
      <c r="BU29" s="448"/>
      <c r="BV29" s="446">
        <v>4155286</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9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180</v>
      </c>
      <c r="X30" s="604"/>
      <c r="Y30" s="604"/>
      <c r="Z30" s="604"/>
      <c r="AA30" s="604"/>
      <c r="AB30" s="604"/>
      <c r="AC30" s="604"/>
      <c r="AD30" s="604"/>
      <c r="AE30" s="604"/>
      <c r="AF30" s="604"/>
      <c r="AG30" s="605"/>
      <c r="AH30" s="562">
        <v>98.8</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7316676</v>
      </c>
      <c r="BO30" s="620"/>
      <c r="BP30" s="620"/>
      <c r="BQ30" s="620"/>
      <c r="BR30" s="620"/>
      <c r="BS30" s="620"/>
      <c r="BT30" s="620"/>
      <c r="BU30" s="621"/>
      <c r="BV30" s="619">
        <v>6481074</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7"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7" customHeight="1" x14ac:dyDescent="0.15">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7" customHeight="1" x14ac:dyDescent="0.15">
      <c r="A33" s="166"/>
      <c r="B33" s="192"/>
      <c r="C33" s="470" t="s">
        <v>187</v>
      </c>
      <c r="D33" s="470"/>
      <c r="E33" s="435" t="s">
        <v>188</v>
      </c>
      <c r="F33" s="435"/>
      <c r="G33" s="435"/>
      <c r="H33" s="435"/>
      <c r="I33" s="435"/>
      <c r="J33" s="435"/>
      <c r="K33" s="435"/>
      <c r="L33" s="435"/>
      <c r="M33" s="435"/>
      <c r="N33" s="435"/>
      <c r="O33" s="435"/>
      <c r="P33" s="435"/>
      <c r="Q33" s="435"/>
      <c r="R33" s="435"/>
      <c r="S33" s="435"/>
      <c r="T33" s="195"/>
      <c r="U33" s="470" t="s">
        <v>187</v>
      </c>
      <c r="V33" s="470"/>
      <c r="W33" s="435" t="s">
        <v>189</v>
      </c>
      <c r="X33" s="435"/>
      <c r="Y33" s="435"/>
      <c r="Z33" s="435"/>
      <c r="AA33" s="435"/>
      <c r="AB33" s="435"/>
      <c r="AC33" s="435"/>
      <c r="AD33" s="435"/>
      <c r="AE33" s="435"/>
      <c r="AF33" s="435"/>
      <c r="AG33" s="435"/>
      <c r="AH33" s="435"/>
      <c r="AI33" s="435"/>
      <c r="AJ33" s="435"/>
      <c r="AK33" s="435"/>
      <c r="AL33" s="195"/>
      <c r="AM33" s="470" t="s">
        <v>190</v>
      </c>
      <c r="AN33" s="470"/>
      <c r="AO33" s="435" t="s">
        <v>189</v>
      </c>
      <c r="AP33" s="435"/>
      <c r="AQ33" s="435"/>
      <c r="AR33" s="435"/>
      <c r="AS33" s="435"/>
      <c r="AT33" s="435"/>
      <c r="AU33" s="435"/>
      <c r="AV33" s="435"/>
      <c r="AW33" s="435"/>
      <c r="AX33" s="435"/>
      <c r="AY33" s="435"/>
      <c r="AZ33" s="435"/>
      <c r="BA33" s="435"/>
      <c r="BB33" s="435"/>
      <c r="BC33" s="435"/>
      <c r="BD33" s="196"/>
      <c r="BE33" s="435" t="s">
        <v>191</v>
      </c>
      <c r="BF33" s="435"/>
      <c r="BG33" s="435" t="s">
        <v>192</v>
      </c>
      <c r="BH33" s="435"/>
      <c r="BI33" s="435"/>
      <c r="BJ33" s="435"/>
      <c r="BK33" s="435"/>
      <c r="BL33" s="435"/>
      <c r="BM33" s="435"/>
      <c r="BN33" s="435"/>
      <c r="BO33" s="435"/>
      <c r="BP33" s="435"/>
      <c r="BQ33" s="435"/>
      <c r="BR33" s="435"/>
      <c r="BS33" s="435"/>
      <c r="BT33" s="435"/>
      <c r="BU33" s="435"/>
      <c r="BV33" s="196"/>
      <c r="BW33" s="470" t="s">
        <v>191</v>
      </c>
      <c r="BX33" s="470"/>
      <c r="BY33" s="435" t="s">
        <v>193</v>
      </c>
      <c r="BZ33" s="435"/>
      <c r="CA33" s="435"/>
      <c r="CB33" s="435"/>
      <c r="CC33" s="435"/>
      <c r="CD33" s="435"/>
      <c r="CE33" s="435"/>
      <c r="CF33" s="435"/>
      <c r="CG33" s="435"/>
      <c r="CH33" s="435"/>
      <c r="CI33" s="435"/>
      <c r="CJ33" s="435"/>
      <c r="CK33" s="435"/>
      <c r="CL33" s="435"/>
      <c r="CM33" s="435"/>
      <c r="CN33" s="195"/>
      <c r="CO33" s="470" t="s">
        <v>190</v>
      </c>
      <c r="CP33" s="470"/>
      <c r="CQ33" s="435" t="s">
        <v>194</v>
      </c>
      <c r="CR33" s="435"/>
      <c r="CS33" s="435"/>
      <c r="CT33" s="435"/>
      <c r="CU33" s="435"/>
      <c r="CV33" s="435"/>
      <c r="CW33" s="435"/>
      <c r="CX33" s="435"/>
      <c r="CY33" s="435"/>
      <c r="CZ33" s="435"/>
      <c r="DA33" s="435"/>
      <c r="DB33" s="435"/>
      <c r="DC33" s="435"/>
      <c r="DD33" s="435"/>
      <c r="DE33" s="435"/>
      <c r="DF33" s="195"/>
      <c r="DG33" s="631" t="s">
        <v>195</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7</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12</v>
      </c>
      <c r="AN34" s="632"/>
      <c r="AO34" s="633" t="str">
        <f>IF('各会計、関係団体の財政状況及び健全化判断比率'!B33="","",'各会計、関係団体の財政状況及び健全化判断比率'!B33)</f>
        <v>自動車運送事業会計</v>
      </c>
      <c r="AP34" s="633"/>
      <c r="AQ34" s="633"/>
      <c r="AR34" s="633"/>
      <c r="AS34" s="633"/>
      <c r="AT34" s="633"/>
      <c r="AU34" s="633"/>
      <c r="AV34" s="633"/>
      <c r="AW34" s="633"/>
      <c r="AX34" s="633"/>
      <c r="AY34" s="633"/>
      <c r="AZ34" s="633"/>
      <c r="BA34" s="633"/>
      <c r="BB34" s="633"/>
      <c r="BC34" s="633"/>
      <c r="BD34" s="193"/>
      <c r="BE34" s="632">
        <f>IF(BG34="","",MAX(C34:D43,U34:V43,AM34:AN43)+1)</f>
        <v>14</v>
      </c>
      <c r="BF34" s="632"/>
      <c r="BG34" s="633" t="str">
        <f>IF('各会計、関係団体の財政状況及び健全化判断比率'!B35="","",'各会計、関係団体の財政状況及び健全化判断比率'!B35)</f>
        <v>魚市場特別会計</v>
      </c>
      <c r="BH34" s="633"/>
      <c r="BI34" s="633"/>
      <c r="BJ34" s="633"/>
      <c r="BK34" s="633"/>
      <c r="BL34" s="633"/>
      <c r="BM34" s="633"/>
      <c r="BN34" s="633"/>
      <c r="BO34" s="633"/>
      <c r="BP34" s="633"/>
      <c r="BQ34" s="633"/>
      <c r="BR34" s="633"/>
      <c r="BS34" s="633"/>
      <c r="BT34" s="633"/>
      <c r="BU34" s="633"/>
      <c r="BV34" s="193"/>
      <c r="BW34" s="632">
        <f>IF(BY34="","",MAX(C34:D43,U34:V43,AM34:AN43,BE34:BF43)+1)</f>
        <v>18</v>
      </c>
      <c r="BX34" s="632"/>
      <c r="BY34" s="633" t="str">
        <f>IF('各会計、関係団体の財政状況及び健全化判断比率'!B68="","",'各会計、関係団体の財政状況及び健全化判断比率'!B68)</f>
        <v>八戸地域広域市町村圏事務組合</v>
      </c>
      <c r="BZ34" s="633"/>
      <c r="CA34" s="633"/>
      <c r="CB34" s="633"/>
      <c r="CC34" s="633"/>
      <c r="CD34" s="633"/>
      <c r="CE34" s="633"/>
      <c r="CF34" s="633"/>
      <c r="CG34" s="633"/>
      <c r="CH34" s="633"/>
      <c r="CI34" s="633"/>
      <c r="CJ34" s="633"/>
      <c r="CK34" s="633"/>
      <c r="CL34" s="633"/>
      <c r="CM34" s="633"/>
      <c r="CN34" s="193"/>
      <c r="CO34" s="632">
        <f>IF(CQ34="","",MAX(C34:D43,U34:V43,AM34:AN43,BE34:BF43,BW34:BX43)+1)</f>
        <v>24</v>
      </c>
      <c r="CP34" s="632"/>
      <c r="CQ34" s="633" t="str">
        <f>IF('各会計、関係団体の財政状況及び健全化判断比率'!BS7="","",'各会計、関係団体の財政状況及び健全化判断比率'!BS7)</f>
        <v>（一財）八戸市総合健診センター</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都市計画土地区画整理事業特別会計</v>
      </c>
      <c r="F35" s="633"/>
      <c r="G35" s="633"/>
      <c r="H35" s="633"/>
      <c r="I35" s="633"/>
      <c r="J35" s="633"/>
      <c r="K35" s="633"/>
      <c r="L35" s="633"/>
      <c r="M35" s="633"/>
      <c r="N35" s="633"/>
      <c r="O35" s="633"/>
      <c r="P35" s="633"/>
      <c r="Q35" s="633"/>
      <c r="R35" s="633"/>
      <c r="S35" s="633"/>
      <c r="T35" s="193"/>
      <c r="U35" s="632">
        <f>IF(W35="","",U34+1)</f>
        <v>8</v>
      </c>
      <c r="V35" s="632"/>
      <c r="W35" s="633" t="str">
        <f>IF('各会計、関係団体の財政状況及び健全化判断比率'!B29="","",'各会計、関係団体の財政状況及び健全化判断比率'!B29)</f>
        <v>都市計画駐車場特別会計</v>
      </c>
      <c r="X35" s="633"/>
      <c r="Y35" s="633"/>
      <c r="Z35" s="633"/>
      <c r="AA35" s="633"/>
      <c r="AB35" s="633"/>
      <c r="AC35" s="633"/>
      <c r="AD35" s="633"/>
      <c r="AE35" s="633"/>
      <c r="AF35" s="633"/>
      <c r="AG35" s="633"/>
      <c r="AH35" s="633"/>
      <c r="AI35" s="633"/>
      <c r="AJ35" s="633"/>
      <c r="AK35" s="633"/>
      <c r="AL35" s="193"/>
      <c r="AM35" s="632">
        <f t="shared" ref="AM35:AM43" si="0">IF(AO35="","",AM34+1)</f>
        <v>13</v>
      </c>
      <c r="AN35" s="632"/>
      <c r="AO35" s="633" t="str">
        <f>IF('各会計、関係団体の財政状況及び健全化判断比率'!B34="","",'各会計、関係団体の財政状況及び健全化判断比率'!B34)</f>
        <v>市民病院事業会計</v>
      </c>
      <c r="AP35" s="633"/>
      <c r="AQ35" s="633"/>
      <c r="AR35" s="633"/>
      <c r="AS35" s="633"/>
      <c r="AT35" s="633"/>
      <c r="AU35" s="633"/>
      <c r="AV35" s="633"/>
      <c r="AW35" s="633"/>
      <c r="AX35" s="633"/>
      <c r="AY35" s="633"/>
      <c r="AZ35" s="633"/>
      <c r="BA35" s="633"/>
      <c r="BB35" s="633"/>
      <c r="BC35" s="633"/>
      <c r="BD35" s="193"/>
      <c r="BE35" s="632">
        <f t="shared" ref="BE35:BE43" si="1">IF(BG35="","",BE34+1)</f>
        <v>15</v>
      </c>
      <c r="BF35" s="632"/>
      <c r="BG35" s="633" t="str">
        <f>IF('各会計、関係団体の財政状況及び健全化判断比率'!B36="","",'各会計、関係団体の財政状況及び健全化判断比率'!B36)</f>
        <v>中央卸売市場特別会計</v>
      </c>
      <c r="BH35" s="633"/>
      <c r="BI35" s="633"/>
      <c r="BJ35" s="633"/>
      <c r="BK35" s="633"/>
      <c r="BL35" s="633"/>
      <c r="BM35" s="633"/>
      <c r="BN35" s="633"/>
      <c r="BO35" s="633"/>
      <c r="BP35" s="633"/>
      <c r="BQ35" s="633"/>
      <c r="BR35" s="633"/>
      <c r="BS35" s="633"/>
      <c r="BT35" s="633"/>
      <c r="BU35" s="633"/>
      <c r="BV35" s="193"/>
      <c r="BW35" s="632">
        <f t="shared" ref="BW35:BW43" si="2">IF(BY35="","",BW34+1)</f>
        <v>19</v>
      </c>
      <c r="BX35" s="632"/>
      <c r="BY35" s="633" t="str">
        <f>IF('各会計、関係団体の財政状況及び健全化判断比率'!B69="","",'各会計、関係団体の財政状況及び健全化判断比率'!B69)</f>
        <v>三戸郡福祉事務組合</v>
      </c>
      <c r="BZ35" s="633"/>
      <c r="CA35" s="633"/>
      <c r="CB35" s="633"/>
      <c r="CC35" s="633"/>
      <c r="CD35" s="633"/>
      <c r="CE35" s="633"/>
      <c r="CF35" s="633"/>
      <c r="CG35" s="633"/>
      <c r="CH35" s="633"/>
      <c r="CI35" s="633"/>
      <c r="CJ35" s="633"/>
      <c r="CK35" s="633"/>
      <c r="CL35" s="633"/>
      <c r="CM35" s="633"/>
      <c r="CN35" s="193"/>
      <c r="CO35" s="632">
        <f t="shared" ref="CO35:CO43" si="3">IF(CQ35="","",CO34+1)</f>
        <v>25</v>
      </c>
      <c r="CP35" s="632"/>
      <c r="CQ35" s="633" t="str">
        <f>IF('各会計、関係団体の財政状況及び健全化判断比率'!BS8="","",'各会計、関係団体の財政状況及び健全化判断比率'!BS8)</f>
        <v>八戸市土地開発公社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v>
      </c>
      <c r="DH35" s="634"/>
      <c r="DI35" s="197"/>
      <c r="DJ35" s="165"/>
      <c r="DK35" s="165"/>
      <c r="DL35" s="165"/>
      <c r="DM35" s="165"/>
      <c r="DN35" s="165"/>
      <c r="DO35" s="165"/>
    </row>
    <row r="36" spans="1:119" ht="32.25" customHeight="1" x14ac:dyDescent="0.15">
      <c r="A36" s="166"/>
      <c r="B36" s="192"/>
      <c r="C36" s="632">
        <f>IF(E36="","",C35+1)</f>
        <v>3</v>
      </c>
      <c r="D36" s="632"/>
      <c r="E36" s="633" t="str">
        <f>IF('各会計、関係団体の財政状況及び健全化判断比率'!B9="","",'各会計、関係団体の財政状況及び健全化判断比率'!B9)</f>
        <v>学校給食特別会計</v>
      </c>
      <c r="F36" s="633"/>
      <c r="G36" s="633"/>
      <c r="H36" s="633"/>
      <c r="I36" s="633"/>
      <c r="J36" s="633"/>
      <c r="K36" s="633"/>
      <c r="L36" s="633"/>
      <c r="M36" s="633"/>
      <c r="N36" s="633"/>
      <c r="O36" s="633"/>
      <c r="P36" s="633"/>
      <c r="Q36" s="633"/>
      <c r="R36" s="633"/>
      <c r="S36" s="633"/>
      <c r="T36" s="193"/>
      <c r="U36" s="632">
        <f t="shared" ref="U36:U43" si="4">IF(W36="","",U35+1)</f>
        <v>9</v>
      </c>
      <c r="V36" s="632"/>
      <c r="W36" s="633" t="str">
        <f>IF('各会計、関係団体の財政状況及び健全化判断比率'!B30="","",'各会計、関係団体の財政状況及び健全化判断比率'!B30)</f>
        <v>介護保険特別会計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16</v>
      </c>
      <c r="BF36" s="632"/>
      <c r="BG36" s="633" t="str">
        <f>IF('各会計、関係団体の財政状況及び健全化判断比率'!B37="","",'各会計、関係団体の財政状況及び健全化判断比率'!B37)</f>
        <v>都市計画下水道事業特別会計</v>
      </c>
      <c r="BH36" s="633"/>
      <c r="BI36" s="633"/>
      <c r="BJ36" s="633"/>
      <c r="BK36" s="633"/>
      <c r="BL36" s="633"/>
      <c r="BM36" s="633"/>
      <c r="BN36" s="633"/>
      <c r="BO36" s="633"/>
      <c r="BP36" s="633"/>
      <c r="BQ36" s="633"/>
      <c r="BR36" s="633"/>
      <c r="BS36" s="633"/>
      <c r="BT36" s="633"/>
      <c r="BU36" s="633"/>
      <c r="BV36" s="193"/>
      <c r="BW36" s="632">
        <f t="shared" si="2"/>
        <v>20</v>
      </c>
      <c r="BX36" s="632"/>
      <c r="BY36" s="633" t="str">
        <f>IF('各会計、関係団体の財政状況及び健全化判断比率'!B70="","",'各会計、関係団体の財政状況及び健全化判断比率'!B70)</f>
        <v>八戸圏域水道企業団</v>
      </c>
      <c r="BZ36" s="633"/>
      <c r="CA36" s="633"/>
      <c r="CB36" s="633"/>
      <c r="CC36" s="633"/>
      <c r="CD36" s="633"/>
      <c r="CE36" s="633"/>
      <c r="CF36" s="633"/>
      <c r="CG36" s="633"/>
      <c r="CH36" s="633"/>
      <c r="CI36" s="633"/>
      <c r="CJ36" s="633"/>
      <c r="CK36" s="633"/>
      <c r="CL36" s="633"/>
      <c r="CM36" s="633"/>
      <c r="CN36" s="193"/>
      <c r="CO36" s="632">
        <f t="shared" si="3"/>
        <v>26</v>
      </c>
      <c r="CP36" s="632"/>
      <c r="CQ36" s="633" t="str">
        <f>IF('各会計、関係団体の財政状況及び健全化判断比率'!BS9="","",'各会計、関係団体の財政状況及び健全化判断比率'!BS9)</f>
        <v>（一財）八戸地域高度技術振興センター</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f>IF(E37="","",C36+1)</f>
        <v>4</v>
      </c>
      <c r="D37" s="632"/>
      <c r="E37" s="633" t="str">
        <f>IF('各会計、関係団体の財政状況及び健全化判断比率'!B10="","",'各会計、関係団体の財政状況及び健全化判断比率'!B10)</f>
        <v>公共用地先行取得事業特別会計</v>
      </c>
      <c r="F37" s="633"/>
      <c r="G37" s="633"/>
      <c r="H37" s="633"/>
      <c r="I37" s="633"/>
      <c r="J37" s="633"/>
      <c r="K37" s="633"/>
      <c r="L37" s="633"/>
      <c r="M37" s="633"/>
      <c r="N37" s="633"/>
      <c r="O37" s="633"/>
      <c r="P37" s="633"/>
      <c r="Q37" s="633"/>
      <c r="R37" s="633"/>
      <c r="S37" s="633"/>
      <c r="T37" s="193"/>
      <c r="U37" s="632">
        <f t="shared" si="4"/>
        <v>10</v>
      </c>
      <c r="V37" s="632"/>
      <c r="W37" s="633" t="str">
        <f>IF('各会計、関係団体の財政状況及び健全化判断比率'!B31="","",'各会計、関係団体の財政状況及び健全化判断比率'!B31)</f>
        <v>国民健康保険南郷診療所特別会計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f t="shared" si="1"/>
        <v>17</v>
      </c>
      <c r="BF37" s="632"/>
      <c r="BG37" s="633" t="str">
        <f>IF('各会計、関係団体の財政状況及び健全化判断比率'!B38="","",'各会計、関係団体の財政状況及び健全化判断比率'!B38)</f>
        <v>農業集落排水事業特別会計</v>
      </c>
      <c r="BH37" s="633"/>
      <c r="BI37" s="633"/>
      <c r="BJ37" s="633"/>
      <c r="BK37" s="633"/>
      <c r="BL37" s="633"/>
      <c r="BM37" s="633"/>
      <c r="BN37" s="633"/>
      <c r="BO37" s="633"/>
      <c r="BP37" s="633"/>
      <c r="BQ37" s="633"/>
      <c r="BR37" s="633"/>
      <c r="BS37" s="633"/>
      <c r="BT37" s="633"/>
      <c r="BU37" s="633"/>
      <c r="BV37" s="193"/>
      <c r="BW37" s="632">
        <f t="shared" si="2"/>
        <v>21</v>
      </c>
      <c r="BX37" s="632"/>
      <c r="BY37" s="633" t="str">
        <f>IF('各会計、関係団体の財政状況及び健全化判断比率'!B71="","",'各会計、関係団体の財政状況及び健全化判断比率'!B71)</f>
        <v>青森県後期高齢者医療広域連合</v>
      </c>
      <c r="BZ37" s="633"/>
      <c r="CA37" s="633"/>
      <c r="CB37" s="633"/>
      <c r="CC37" s="633"/>
      <c r="CD37" s="633"/>
      <c r="CE37" s="633"/>
      <c r="CF37" s="633"/>
      <c r="CG37" s="633"/>
      <c r="CH37" s="633"/>
      <c r="CI37" s="633"/>
      <c r="CJ37" s="633"/>
      <c r="CK37" s="633"/>
      <c r="CL37" s="633"/>
      <c r="CM37" s="633"/>
      <c r="CN37" s="193"/>
      <c r="CO37" s="632">
        <f t="shared" si="3"/>
        <v>27</v>
      </c>
      <c r="CP37" s="632"/>
      <c r="CQ37" s="633" t="str">
        <f>IF('各会計、関係団体の財政状況及び健全化判断比率'!BS10="","",'各会計、関係団体の財政状況及び健全化判断比率'!BS10)</f>
        <v>（一財）八戸地域地場産業振興センター</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f t="shared" ref="C38:C43" si="5">IF(E38="","",C37+1)</f>
        <v>5</v>
      </c>
      <c r="D38" s="632"/>
      <c r="E38" s="633" t="str">
        <f>IF('各会計、関係団体の財政状況及び健全化判断比率'!B11="","",'各会計、関係団体の財政状況及び健全化判断比率'!B11)</f>
        <v>霊園特別会計</v>
      </c>
      <c r="F38" s="633"/>
      <c r="G38" s="633"/>
      <c r="H38" s="633"/>
      <c r="I38" s="633"/>
      <c r="J38" s="633"/>
      <c r="K38" s="633"/>
      <c r="L38" s="633"/>
      <c r="M38" s="633"/>
      <c r="N38" s="633"/>
      <c r="O38" s="633"/>
      <c r="P38" s="633"/>
      <c r="Q38" s="633"/>
      <c r="R38" s="633"/>
      <c r="S38" s="633"/>
      <c r="T38" s="193"/>
      <c r="U38" s="632">
        <f t="shared" si="4"/>
        <v>11</v>
      </c>
      <c r="V38" s="632"/>
      <c r="W38" s="633" t="str">
        <f>IF('各会計、関係団体の財政状況及び健全化判断比率'!B32="","",'各会計、関係団体の財政状況及び健全化判断比率'!B32)</f>
        <v>後期高齢者医療特別会計</v>
      </c>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22</v>
      </c>
      <c r="BX38" s="632"/>
      <c r="BY38" s="633" t="str">
        <f>IF('各会計、関係団体の財政状況及び健全化判断比率'!B72="","",'各会計、関係団体の財政状況及び健全化判断比率'!B72)</f>
        <v>青森県交通災害共済組合</v>
      </c>
      <c r="BZ38" s="633"/>
      <c r="CA38" s="633"/>
      <c r="CB38" s="633"/>
      <c r="CC38" s="633"/>
      <c r="CD38" s="633"/>
      <c r="CE38" s="633"/>
      <c r="CF38" s="633"/>
      <c r="CG38" s="633"/>
      <c r="CH38" s="633"/>
      <c r="CI38" s="633"/>
      <c r="CJ38" s="633"/>
      <c r="CK38" s="633"/>
      <c r="CL38" s="633"/>
      <c r="CM38" s="633"/>
      <c r="CN38" s="193"/>
      <c r="CO38" s="632">
        <f t="shared" si="3"/>
        <v>28</v>
      </c>
      <c r="CP38" s="632"/>
      <c r="CQ38" s="633" t="str">
        <f>IF('各会計、関係団体の財政状況及び健全化判断比率'!BS11="","",'各会計、関係団体の財政状況及び健全化判断比率'!BS11)</f>
        <v>なんごうプラザ㈱</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f t="shared" si="5"/>
        <v>6</v>
      </c>
      <c r="D39" s="632"/>
      <c r="E39" s="633" t="str">
        <f>IF('各会計、関係団体の財政状況及び健全化判断比率'!B12="","",'各会計、関係団体の財政状況及び健全化判断比率'!B12)</f>
        <v>母子父子寡婦福祉資金貸付事業特別会計</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23</v>
      </c>
      <c r="BX39" s="632"/>
      <c r="BY39" s="633" t="str">
        <f>IF('各会計、関係団体の財政状況及び健全化判断比率'!B73="","",'各会計、関係団体の財政状況及び健全化判断比率'!B73)</f>
        <v>青森県市長会館管理組合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7"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200</v>
      </c>
    </row>
    <row r="50" spans="5:5" x14ac:dyDescent="0.15">
      <c r="E50" s="167" t="s">
        <v>201</v>
      </c>
    </row>
    <row r="51" spans="5:5" x14ac:dyDescent="0.15">
      <c r="E51" s="167" t="s">
        <v>202</v>
      </c>
    </row>
    <row r="52" spans="5:5" x14ac:dyDescent="0.15">
      <c r="E52" s="167" t="s">
        <v>203</v>
      </c>
    </row>
    <row r="53" spans="5:5" x14ac:dyDescent="0.15">
      <c r="E53" s="167"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o6li0iEDjOsJ89kuukSIUpLLbmQUKViD5KNHJ2kMxhGzTjQ/MEM2g2lPyv3QtYzCUKMidoweDlcdGf6zwLlIJg==" saltValue="Jw3J49ONdHkEqmPjBSDGs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7"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24" t="s">
        <v>557</v>
      </c>
      <c r="D34" s="1224"/>
      <c r="E34" s="1225"/>
      <c r="F34" s="32">
        <v>14.04</v>
      </c>
      <c r="G34" s="33">
        <v>17.79</v>
      </c>
      <c r="H34" s="33">
        <v>20.059999999999999</v>
      </c>
      <c r="I34" s="33">
        <v>22.22</v>
      </c>
      <c r="J34" s="34">
        <v>21.68</v>
      </c>
      <c r="K34" s="22"/>
      <c r="L34" s="22"/>
      <c r="M34" s="22"/>
      <c r="N34" s="22"/>
      <c r="O34" s="22"/>
      <c r="P34" s="22"/>
    </row>
    <row r="35" spans="1:16" ht="39" customHeight="1" x14ac:dyDescent="0.15">
      <c r="A35" s="22"/>
      <c r="B35" s="35"/>
      <c r="C35" s="1218" t="s">
        <v>558</v>
      </c>
      <c r="D35" s="1219"/>
      <c r="E35" s="1220"/>
      <c r="F35" s="36">
        <v>3.94</v>
      </c>
      <c r="G35" s="37">
        <v>2.52</v>
      </c>
      <c r="H35" s="37">
        <v>2.87</v>
      </c>
      <c r="I35" s="37">
        <v>4.9800000000000004</v>
      </c>
      <c r="J35" s="38">
        <v>3.3</v>
      </c>
      <c r="K35" s="22"/>
      <c r="L35" s="22"/>
      <c r="M35" s="22"/>
      <c r="N35" s="22"/>
      <c r="O35" s="22"/>
      <c r="P35" s="22"/>
    </row>
    <row r="36" spans="1:16" ht="39" customHeight="1" x14ac:dyDescent="0.15">
      <c r="A36" s="22"/>
      <c r="B36" s="35"/>
      <c r="C36" s="1218" t="s">
        <v>559</v>
      </c>
      <c r="D36" s="1219"/>
      <c r="E36" s="1220"/>
      <c r="F36" s="36">
        <v>0.39</v>
      </c>
      <c r="G36" s="37">
        <v>0.62</v>
      </c>
      <c r="H36" s="37">
        <v>1.03</v>
      </c>
      <c r="I36" s="37">
        <v>1.23</v>
      </c>
      <c r="J36" s="38">
        <v>1.83</v>
      </c>
      <c r="K36" s="22"/>
      <c r="L36" s="22"/>
      <c r="M36" s="22"/>
      <c r="N36" s="22"/>
      <c r="O36" s="22"/>
      <c r="P36" s="22"/>
    </row>
    <row r="37" spans="1:16" ht="39" customHeight="1" x14ac:dyDescent="0.15">
      <c r="A37" s="22"/>
      <c r="B37" s="35"/>
      <c r="C37" s="1218" t="s">
        <v>560</v>
      </c>
      <c r="D37" s="1219"/>
      <c r="E37" s="1220"/>
      <c r="F37" s="36">
        <v>1.25</v>
      </c>
      <c r="G37" s="37">
        <v>0.85</v>
      </c>
      <c r="H37" s="37">
        <v>0.86</v>
      </c>
      <c r="I37" s="37">
        <v>0.22</v>
      </c>
      <c r="J37" s="38">
        <v>1.1499999999999999</v>
      </c>
      <c r="K37" s="22"/>
      <c r="L37" s="22"/>
      <c r="M37" s="22"/>
      <c r="N37" s="22"/>
      <c r="O37" s="22"/>
      <c r="P37" s="22"/>
    </row>
    <row r="38" spans="1:16" ht="39" customHeight="1" x14ac:dyDescent="0.15">
      <c r="A38" s="22"/>
      <c r="B38" s="35"/>
      <c r="C38" s="1218" t="s">
        <v>561</v>
      </c>
      <c r="D38" s="1219"/>
      <c r="E38" s="1220"/>
      <c r="F38" s="36">
        <v>0.04</v>
      </c>
      <c r="G38" s="37">
        <v>0.41</v>
      </c>
      <c r="H38" s="37">
        <v>0.73</v>
      </c>
      <c r="I38" s="37">
        <v>0.93</v>
      </c>
      <c r="J38" s="38">
        <v>0.96</v>
      </c>
      <c r="K38" s="22"/>
      <c r="L38" s="22"/>
      <c r="M38" s="22"/>
      <c r="N38" s="22"/>
      <c r="O38" s="22"/>
      <c r="P38" s="22"/>
    </row>
    <row r="39" spans="1:16" ht="39" customHeight="1" x14ac:dyDescent="0.15">
      <c r="A39" s="22"/>
      <c r="B39" s="35"/>
      <c r="C39" s="1218" t="s">
        <v>562</v>
      </c>
      <c r="D39" s="1219"/>
      <c r="E39" s="1220"/>
      <c r="F39" s="36">
        <v>0.09</v>
      </c>
      <c r="G39" s="37">
        <v>0.15</v>
      </c>
      <c r="H39" s="37">
        <v>0.08</v>
      </c>
      <c r="I39" s="37">
        <v>0.1</v>
      </c>
      <c r="J39" s="38">
        <v>0.15</v>
      </c>
      <c r="K39" s="22"/>
      <c r="L39" s="22"/>
      <c r="M39" s="22"/>
      <c r="N39" s="22"/>
      <c r="O39" s="22"/>
      <c r="P39" s="22"/>
    </row>
    <row r="40" spans="1:16" ht="39" customHeight="1" x14ac:dyDescent="0.15">
      <c r="A40" s="22"/>
      <c r="B40" s="35"/>
      <c r="C40" s="1218" t="s">
        <v>563</v>
      </c>
      <c r="D40" s="1219"/>
      <c r="E40" s="1220"/>
      <c r="F40" s="36">
        <v>0.16</v>
      </c>
      <c r="G40" s="37">
        <v>0.19</v>
      </c>
      <c r="H40" s="37">
        <v>0.23</v>
      </c>
      <c r="I40" s="37">
        <v>0.19</v>
      </c>
      <c r="J40" s="38">
        <v>0.13</v>
      </c>
      <c r="K40" s="22"/>
      <c r="L40" s="22"/>
      <c r="M40" s="22"/>
      <c r="N40" s="22"/>
      <c r="O40" s="22"/>
      <c r="P40" s="22"/>
    </row>
    <row r="41" spans="1:16" ht="39" customHeight="1" x14ac:dyDescent="0.15">
      <c r="A41" s="22"/>
      <c r="B41" s="35"/>
      <c r="C41" s="1218" t="s">
        <v>564</v>
      </c>
      <c r="D41" s="1219"/>
      <c r="E41" s="1220"/>
      <c r="F41" s="36">
        <v>0.02</v>
      </c>
      <c r="G41" s="37">
        <v>0</v>
      </c>
      <c r="H41" s="37">
        <v>0.01</v>
      </c>
      <c r="I41" s="37">
        <v>0.01</v>
      </c>
      <c r="J41" s="38">
        <v>0.04</v>
      </c>
      <c r="K41" s="22"/>
      <c r="L41" s="22"/>
      <c r="M41" s="22"/>
      <c r="N41" s="22"/>
      <c r="O41" s="22"/>
      <c r="P41" s="22"/>
    </row>
    <row r="42" spans="1:16" ht="39" customHeight="1" x14ac:dyDescent="0.15">
      <c r="A42" s="22"/>
      <c r="B42" s="39"/>
      <c r="C42" s="1218" t="s">
        <v>565</v>
      </c>
      <c r="D42" s="1219"/>
      <c r="E42" s="1220"/>
      <c r="F42" s="36" t="s">
        <v>507</v>
      </c>
      <c r="G42" s="37" t="s">
        <v>507</v>
      </c>
      <c r="H42" s="37" t="s">
        <v>507</v>
      </c>
      <c r="I42" s="37" t="s">
        <v>507</v>
      </c>
      <c r="J42" s="38" t="s">
        <v>507</v>
      </c>
      <c r="K42" s="22"/>
      <c r="L42" s="22"/>
      <c r="M42" s="22"/>
      <c r="N42" s="22"/>
      <c r="O42" s="22"/>
      <c r="P42" s="22"/>
    </row>
    <row r="43" spans="1:16" ht="39" customHeight="1" thickBot="1" x14ac:dyDescent="0.2">
      <c r="A43" s="22"/>
      <c r="B43" s="40"/>
      <c r="C43" s="1221" t="s">
        <v>566</v>
      </c>
      <c r="D43" s="1222"/>
      <c r="E43" s="1223"/>
      <c r="F43" s="41">
        <v>0.18</v>
      </c>
      <c r="G43" s="42">
        <v>0.21</v>
      </c>
      <c r="H43" s="42">
        <v>0.18</v>
      </c>
      <c r="I43" s="42">
        <v>0.24</v>
      </c>
      <c r="J43" s="43">
        <v>0.2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FP1PfwZR7/y5rr+T45YJaii+O8xD0mvCowctMZKboCG5VQ/asMBDdabTdn6kstSVudwV4eC/Zk7XIZ8q9hPw==" saltValue="6f7rV2P+ED8FiVYR5KMO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7" customHeight="1" x14ac:dyDescent="0.15">
      <c r="A1" s="48"/>
      <c r="B1" s="48"/>
      <c r="C1" s="48"/>
      <c r="D1" s="48"/>
      <c r="E1" s="48"/>
      <c r="F1" s="48"/>
      <c r="G1" s="48"/>
      <c r="H1" s="48"/>
      <c r="I1" s="48"/>
      <c r="J1" s="48"/>
      <c r="K1" s="48"/>
      <c r="L1" s="48"/>
      <c r="M1" s="48"/>
      <c r="N1" s="48"/>
      <c r="O1" s="48"/>
      <c r="P1" s="48"/>
      <c r="Q1" s="48"/>
      <c r="R1" s="48"/>
      <c r="S1" s="48"/>
      <c r="T1" s="48"/>
      <c r="U1" s="48"/>
    </row>
    <row r="2" spans="1:21" ht="13.7" customHeight="1" x14ac:dyDescent="0.15">
      <c r="A2" s="48"/>
      <c r="B2" s="48"/>
      <c r="C2" s="48"/>
      <c r="D2" s="48"/>
      <c r="E2" s="48"/>
      <c r="F2" s="48"/>
      <c r="G2" s="48"/>
      <c r="H2" s="48"/>
      <c r="I2" s="48"/>
      <c r="J2" s="48"/>
      <c r="K2" s="48"/>
      <c r="L2" s="48"/>
      <c r="M2" s="48"/>
      <c r="N2" s="48"/>
      <c r="O2" s="48"/>
      <c r="P2" s="48"/>
      <c r="Q2" s="48"/>
      <c r="R2" s="48"/>
      <c r="S2" s="48"/>
      <c r="T2" s="48"/>
      <c r="U2" s="48"/>
    </row>
    <row r="3" spans="1:21" ht="13.7" customHeight="1" x14ac:dyDescent="0.15">
      <c r="A3" s="48"/>
      <c r="B3" s="48"/>
      <c r="C3" s="48"/>
      <c r="D3" s="48"/>
      <c r="E3" s="48"/>
      <c r="F3" s="48"/>
      <c r="G3" s="48"/>
      <c r="H3" s="48"/>
      <c r="I3" s="48"/>
      <c r="J3" s="48"/>
      <c r="K3" s="48"/>
      <c r="L3" s="48"/>
      <c r="M3" s="48"/>
      <c r="N3" s="48"/>
      <c r="O3" s="48"/>
      <c r="P3" s="48"/>
      <c r="Q3" s="48"/>
      <c r="R3" s="48"/>
      <c r="S3" s="48"/>
      <c r="T3" s="48"/>
      <c r="U3" s="48"/>
    </row>
    <row r="4" spans="1:21" ht="13.7" customHeight="1" x14ac:dyDescent="0.15">
      <c r="A4" s="48"/>
      <c r="B4" s="48"/>
      <c r="C4" s="48"/>
      <c r="D4" s="48"/>
      <c r="E4" s="48"/>
      <c r="F4" s="48"/>
      <c r="G4" s="48"/>
      <c r="H4" s="48"/>
      <c r="I4" s="48"/>
      <c r="J4" s="48"/>
      <c r="K4" s="48"/>
      <c r="L4" s="48"/>
      <c r="M4" s="48"/>
      <c r="N4" s="48"/>
      <c r="O4" s="48"/>
      <c r="P4" s="48"/>
      <c r="Q4" s="48"/>
      <c r="R4" s="48"/>
      <c r="S4" s="48"/>
      <c r="T4" s="48"/>
      <c r="U4" s="48"/>
    </row>
    <row r="5" spans="1:21" ht="13.7" customHeight="1" x14ac:dyDescent="0.15">
      <c r="A5" s="48"/>
      <c r="B5" s="48"/>
      <c r="C5" s="48"/>
      <c r="D5" s="48"/>
      <c r="E5" s="48"/>
      <c r="F5" s="48"/>
      <c r="G5" s="48"/>
      <c r="H5" s="48"/>
      <c r="I5" s="48"/>
      <c r="J5" s="48"/>
      <c r="K5" s="48"/>
      <c r="L5" s="48"/>
      <c r="M5" s="48"/>
      <c r="N5" s="48"/>
      <c r="O5" s="48"/>
      <c r="P5" s="48"/>
      <c r="Q5" s="48"/>
      <c r="R5" s="48"/>
      <c r="S5" s="48"/>
      <c r="T5" s="48"/>
      <c r="U5" s="48"/>
    </row>
    <row r="6" spans="1:21" ht="13.7" customHeight="1" x14ac:dyDescent="0.15">
      <c r="A6" s="48"/>
      <c r="B6" s="48"/>
      <c r="C6" s="48"/>
      <c r="D6" s="48"/>
      <c r="E6" s="48"/>
      <c r="F6" s="48"/>
      <c r="G6" s="48"/>
      <c r="H6" s="48"/>
      <c r="I6" s="48"/>
      <c r="J6" s="48"/>
      <c r="K6" s="48"/>
      <c r="L6" s="48"/>
      <c r="M6" s="48"/>
      <c r="N6" s="48"/>
      <c r="O6" s="48"/>
      <c r="P6" s="48"/>
      <c r="Q6" s="48"/>
      <c r="R6" s="48"/>
      <c r="S6" s="48"/>
      <c r="T6" s="48"/>
      <c r="U6" s="48"/>
    </row>
    <row r="7" spans="1:21" ht="13.7" customHeight="1" x14ac:dyDescent="0.15">
      <c r="A7" s="48"/>
      <c r="B7" s="48"/>
      <c r="C7" s="48"/>
      <c r="D7" s="48"/>
      <c r="E7" s="48"/>
      <c r="F7" s="48"/>
      <c r="G7" s="48"/>
      <c r="H7" s="48"/>
      <c r="I7" s="48"/>
      <c r="J7" s="48"/>
      <c r="K7" s="48"/>
      <c r="L7" s="48"/>
      <c r="M7" s="48"/>
      <c r="N7" s="48"/>
      <c r="O7" s="48"/>
      <c r="P7" s="48"/>
      <c r="Q7" s="48"/>
      <c r="R7" s="48"/>
      <c r="S7" s="48"/>
      <c r="T7" s="48"/>
      <c r="U7" s="48"/>
    </row>
    <row r="8" spans="1:21" ht="13.7" customHeight="1" x14ac:dyDescent="0.15">
      <c r="A8" s="48"/>
      <c r="B8" s="48"/>
      <c r="C8" s="48"/>
      <c r="D8" s="48"/>
      <c r="E8" s="48"/>
      <c r="F8" s="48"/>
      <c r="G8" s="48"/>
      <c r="H8" s="48"/>
      <c r="I8" s="48"/>
      <c r="J8" s="48"/>
      <c r="K8" s="48"/>
      <c r="L8" s="48"/>
      <c r="M8" s="48"/>
      <c r="N8" s="48"/>
      <c r="O8" s="48"/>
      <c r="P8" s="48"/>
      <c r="Q8" s="48"/>
      <c r="R8" s="48"/>
      <c r="S8" s="48"/>
      <c r="T8" s="48"/>
      <c r="U8" s="48"/>
    </row>
    <row r="9" spans="1:21" ht="13.7" customHeight="1" x14ac:dyDescent="0.15">
      <c r="A9" s="48"/>
      <c r="B9" s="48"/>
      <c r="C9" s="48"/>
      <c r="D9" s="48"/>
      <c r="E9" s="48"/>
      <c r="F9" s="48"/>
      <c r="G9" s="48"/>
      <c r="H9" s="48"/>
      <c r="I9" s="48"/>
      <c r="J9" s="48"/>
      <c r="K9" s="48"/>
      <c r="L9" s="48"/>
      <c r="M9" s="48"/>
      <c r="N9" s="48"/>
      <c r="O9" s="48"/>
      <c r="P9" s="48"/>
      <c r="Q9" s="48"/>
      <c r="R9" s="48"/>
      <c r="S9" s="48"/>
      <c r="T9" s="48"/>
      <c r="U9" s="48"/>
    </row>
    <row r="10" spans="1:21" ht="13.7"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7"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7"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7"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7"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7"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7"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7"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7"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7"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7"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7"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7"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7"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7"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7"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7"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7"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7"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7"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7"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7"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7"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7"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7"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7"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7"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7"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7"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7"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7"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7"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7"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9827</v>
      </c>
      <c r="L45" s="60">
        <v>9611</v>
      </c>
      <c r="M45" s="60">
        <v>9044</v>
      </c>
      <c r="N45" s="60">
        <v>8368</v>
      </c>
      <c r="O45" s="61">
        <v>8907</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507</v>
      </c>
      <c r="L46" s="64" t="s">
        <v>507</v>
      </c>
      <c r="M46" s="64" t="s">
        <v>507</v>
      </c>
      <c r="N46" s="64" t="s">
        <v>507</v>
      </c>
      <c r="O46" s="65" t="s">
        <v>507</v>
      </c>
      <c r="P46" s="48"/>
      <c r="Q46" s="48"/>
      <c r="R46" s="48"/>
      <c r="S46" s="48"/>
      <c r="T46" s="48"/>
      <c r="U46" s="48"/>
    </row>
    <row r="47" spans="1:21" ht="30.75" customHeight="1" x14ac:dyDescent="0.15">
      <c r="A47" s="48"/>
      <c r="B47" s="1236"/>
      <c r="C47" s="1237"/>
      <c r="D47" s="62"/>
      <c r="E47" s="1228" t="s">
        <v>13</v>
      </c>
      <c r="F47" s="1228"/>
      <c r="G47" s="1228"/>
      <c r="H47" s="1228"/>
      <c r="I47" s="1228"/>
      <c r="J47" s="1229"/>
      <c r="K47" s="63">
        <v>99</v>
      </c>
      <c r="L47" s="64">
        <v>99</v>
      </c>
      <c r="M47" s="64">
        <v>99</v>
      </c>
      <c r="N47" s="64">
        <v>99</v>
      </c>
      <c r="O47" s="65">
        <v>99</v>
      </c>
      <c r="P47" s="48"/>
      <c r="Q47" s="48"/>
      <c r="R47" s="48"/>
      <c r="S47" s="48"/>
      <c r="T47" s="48"/>
      <c r="U47" s="48"/>
    </row>
    <row r="48" spans="1:21" ht="30.75" customHeight="1" x14ac:dyDescent="0.15">
      <c r="A48" s="48"/>
      <c r="B48" s="1236"/>
      <c r="C48" s="1237"/>
      <c r="D48" s="62"/>
      <c r="E48" s="1228" t="s">
        <v>14</v>
      </c>
      <c r="F48" s="1228"/>
      <c r="G48" s="1228"/>
      <c r="H48" s="1228"/>
      <c r="I48" s="1228"/>
      <c r="J48" s="1229"/>
      <c r="K48" s="63">
        <v>4119</v>
      </c>
      <c r="L48" s="64">
        <v>3997</v>
      </c>
      <c r="M48" s="64">
        <v>4084</v>
      </c>
      <c r="N48" s="64">
        <v>3925</v>
      </c>
      <c r="O48" s="65">
        <v>3956</v>
      </c>
      <c r="P48" s="48"/>
      <c r="Q48" s="48"/>
      <c r="R48" s="48"/>
      <c r="S48" s="48"/>
      <c r="T48" s="48"/>
      <c r="U48" s="48"/>
    </row>
    <row r="49" spans="1:21" ht="30.75" customHeight="1" x14ac:dyDescent="0.15">
      <c r="A49" s="48"/>
      <c r="B49" s="1236"/>
      <c r="C49" s="1237"/>
      <c r="D49" s="62"/>
      <c r="E49" s="1228" t="s">
        <v>15</v>
      </c>
      <c r="F49" s="1228"/>
      <c r="G49" s="1228"/>
      <c r="H49" s="1228"/>
      <c r="I49" s="1228"/>
      <c r="J49" s="1229"/>
      <c r="K49" s="63">
        <v>614</v>
      </c>
      <c r="L49" s="64">
        <v>548</v>
      </c>
      <c r="M49" s="64">
        <v>375</v>
      </c>
      <c r="N49" s="64">
        <v>371</v>
      </c>
      <c r="O49" s="65">
        <v>414</v>
      </c>
      <c r="P49" s="48"/>
      <c r="Q49" s="48"/>
      <c r="R49" s="48"/>
      <c r="S49" s="48"/>
      <c r="T49" s="48"/>
      <c r="U49" s="48"/>
    </row>
    <row r="50" spans="1:21" ht="30.75" customHeight="1" x14ac:dyDescent="0.15">
      <c r="A50" s="48"/>
      <c r="B50" s="1236"/>
      <c r="C50" s="1237"/>
      <c r="D50" s="62"/>
      <c r="E50" s="1228" t="s">
        <v>16</v>
      </c>
      <c r="F50" s="1228"/>
      <c r="G50" s="1228"/>
      <c r="H50" s="1228"/>
      <c r="I50" s="1228"/>
      <c r="J50" s="1229"/>
      <c r="K50" s="63">
        <v>198</v>
      </c>
      <c r="L50" s="64">
        <v>196</v>
      </c>
      <c r="M50" s="64">
        <v>199</v>
      </c>
      <c r="N50" s="64">
        <v>180</v>
      </c>
      <c r="O50" s="65">
        <v>180</v>
      </c>
      <c r="P50" s="48"/>
      <c r="Q50" s="48"/>
      <c r="R50" s="48"/>
      <c r="S50" s="48"/>
      <c r="T50" s="48"/>
      <c r="U50" s="48"/>
    </row>
    <row r="51" spans="1:21" ht="30.75" customHeight="1" x14ac:dyDescent="0.15">
      <c r="A51" s="48"/>
      <c r="B51" s="1238"/>
      <c r="C51" s="1239"/>
      <c r="D51" s="66"/>
      <c r="E51" s="1228" t="s">
        <v>17</v>
      </c>
      <c r="F51" s="1228"/>
      <c r="G51" s="1228"/>
      <c r="H51" s="1228"/>
      <c r="I51" s="1228"/>
      <c r="J51" s="1229"/>
      <c r="K51" s="63">
        <v>0</v>
      </c>
      <c r="L51" s="64" t="s">
        <v>507</v>
      </c>
      <c r="M51" s="64">
        <v>0</v>
      </c>
      <c r="N51" s="64">
        <v>0</v>
      </c>
      <c r="O51" s="65">
        <v>1</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9354</v>
      </c>
      <c r="L52" s="64">
        <v>9365</v>
      </c>
      <c r="M52" s="64">
        <v>9096</v>
      </c>
      <c r="N52" s="64">
        <v>9243</v>
      </c>
      <c r="O52" s="65">
        <v>9702</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5503</v>
      </c>
      <c r="L53" s="69">
        <v>5086</v>
      </c>
      <c r="M53" s="69">
        <v>4705</v>
      </c>
      <c r="N53" s="69">
        <v>3700</v>
      </c>
      <c r="O53" s="70">
        <v>3855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Y5sb+DxhzImvUtUvSSrem8xBdYeIxvN6sHf4oiNQVorBKxLs/SHIapIjWVPV43PIaiBTYOqJsO6u0gBiGvUqSw==" saltValue="gfjbuldOt2lkGjvUuklGd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7"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95" customHeight="1" thickBot="1" x14ac:dyDescent="0.2">
      <c r="M39" s="73" t="s">
        <v>8</v>
      </c>
    </row>
    <row r="40" spans="2:13" ht="27.95" customHeight="1" thickBot="1" x14ac:dyDescent="0.2">
      <c r="B40" s="74" t="s">
        <v>9</v>
      </c>
      <c r="C40" s="75"/>
      <c r="D40" s="75"/>
      <c r="E40" s="76"/>
      <c r="F40" s="76"/>
      <c r="G40" s="76"/>
      <c r="H40" s="77" t="s">
        <v>2</v>
      </c>
      <c r="I40" s="78" t="s">
        <v>549</v>
      </c>
      <c r="J40" s="79" t="s">
        <v>550</v>
      </c>
      <c r="K40" s="79" t="s">
        <v>551</v>
      </c>
      <c r="L40" s="79" t="s">
        <v>552</v>
      </c>
      <c r="M40" s="80" t="s">
        <v>553</v>
      </c>
    </row>
    <row r="41" spans="2:13" ht="27.95" customHeight="1" x14ac:dyDescent="0.15">
      <c r="B41" s="1242" t="s">
        <v>23</v>
      </c>
      <c r="C41" s="1243"/>
      <c r="D41" s="81"/>
      <c r="E41" s="1248" t="s">
        <v>24</v>
      </c>
      <c r="F41" s="1248"/>
      <c r="G41" s="1248"/>
      <c r="H41" s="1249"/>
      <c r="I41" s="82">
        <v>96259</v>
      </c>
      <c r="J41" s="83">
        <v>94685</v>
      </c>
      <c r="K41" s="83">
        <v>99016</v>
      </c>
      <c r="L41" s="83">
        <v>106220</v>
      </c>
      <c r="M41" s="84">
        <v>109642</v>
      </c>
    </row>
    <row r="42" spans="2:13" ht="27.95" customHeight="1" x14ac:dyDescent="0.15">
      <c r="B42" s="1244"/>
      <c r="C42" s="1245"/>
      <c r="D42" s="85"/>
      <c r="E42" s="1250" t="s">
        <v>25</v>
      </c>
      <c r="F42" s="1250"/>
      <c r="G42" s="1250"/>
      <c r="H42" s="1251"/>
      <c r="I42" s="86">
        <v>1171</v>
      </c>
      <c r="J42" s="87">
        <v>1018</v>
      </c>
      <c r="K42" s="87">
        <v>858</v>
      </c>
      <c r="L42" s="87">
        <v>712</v>
      </c>
      <c r="M42" s="88">
        <v>561</v>
      </c>
    </row>
    <row r="43" spans="2:13" ht="27.95" customHeight="1" x14ac:dyDescent="0.15">
      <c r="B43" s="1244"/>
      <c r="C43" s="1245"/>
      <c r="D43" s="85"/>
      <c r="E43" s="1250" t="s">
        <v>26</v>
      </c>
      <c r="F43" s="1250"/>
      <c r="G43" s="1250"/>
      <c r="H43" s="1251"/>
      <c r="I43" s="86">
        <v>56224</v>
      </c>
      <c r="J43" s="87">
        <v>54598</v>
      </c>
      <c r="K43" s="87">
        <v>53353</v>
      </c>
      <c r="L43" s="87">
        <v>51271</v>
      </c>
      <c r="M43" s="88">
        <v>48351</v>
      </c>
    </row>
    <row r="44" spans="2:13" ht="27.95" customHeight="1" x14ac:dyDescent="0.15">
      <c r="B44" s="1244"/>
      <c r="C44" s="1245"/>
      <c r="D44" s="85"/>
      <c r="E44" s="1250" t="s">
        <v>27</v>
      </c>
      <c r="F44" s="1250"/>
      <c r="G44" s="1250"/>
      <c r="H44" s="1251"/>
      <c r="I44" s="86">
        <v>3125</v>
      </c>
      <c r="J44" s="87">
        <v>3167</v>
      </c>
      <c r="K44" s="87">
        <v>3852</v>
      </c>
      <c r="L44" s="87">
        <v>4085</v>
      </c>
      <c r="M44" s="88">
        <v>4059</v>
      </c>
    </row>
    <row r="45" spans="2:13" ht="27.95" customHeight="1" x14ac:dyDescent="0.15">
      <c r="B45" s="1244"/>
      <c r="C45" s="1245"/>
      <c r="D45" s="85"/>
      <c r="E45" s="1250" t="s">
        <v>28</v>
      </c>
      <c r="F45" s="1250"/>
      <c r="G45" s="1250"/>
      <c r="H45" s="1251"/>
      <c r="I45" s="86">
        <v>11049</v>
      </c>
      <c r="J45" s="87">
        <v>10165</v>
      </c>
      <c r="K45" s="87">
        <v>9510</v>
      </c>
      <c r="L45" s="87">
        <v>9210</v>
      </c>
      <c r="M45" s="88">
        <v>9183</v>
      </c>
    </row>
    <row r="46" spans="2:13" ht="27.95" customHeight="1" x14ac:dyDescent="0.15">
      <c r="B46" s="1244"/>
      <c r="C46" s="1245"/>
      <c r="D46" s="89"/>
      <c r="E46" s="1250" t="s">
        <v>29</v>
      </c>
      <c r="F46" s="1250"/>
      <c r="G46" s="1250"/>
      <c r="H46" s="1251"/>
      <c r="I46" s="86">
        <v>14</v>
      </c>
      <c r="J46" s="87">
        <v>10</v>
      </c>
      <c r="K46" s="87">
        <v>6</v>
      </c>
      <c r="L46" s="87">
        <v>2</v>
      </c>
      <c r="M46" s="88" t="s">
        <v>507</v>
      </c>
    </row>
    <row r="47" spans="2:13" ht="27.95" customHeight="1" x14ac:dyDescent="0.15">
      <c r="B47" s="1244"/>
      <c r="C47" s="1245"/>
      <c r="D47" s="90"/>
      <c r="E47" s="1252" t="s">
        <v>30</v>
      </c>
      <c r="F47" s="1253"/>
      <c r="G47" s="1253"/>
      <c r="H47" s="1254"/>
      <c r="I47" s="86" t="s">
        <v>507</v>
      </c>
      <c r="J47" s="87" t="s">
        <v>507</v>
      </c>
      <c r="K47" s="87" t="s">
        <v>507</v>
      </c>
      <c r="L47" s="87" t="s">
        <v>507</v>
      </c>
      <c r="M47" s="88" t="s">
        <v>507</v>
      </c>
    </row>
    <row r="48" spans="2:13" ht="27.95" customHeight="1" x14ac:dyDescent="0.15">
      <c r="B48" s="1244"/>
      <c r="C48" s="1245"/>
      <c r="D48" s="85"/>
      <c r="E48" s="1250" t="s">
        <v>31</v>
      </c>
      <c r="F48" s="1250"/>
      <c r="G48" s="1250"/>
      <c r="H48" s="1251"/>
      <c r="I48" s="86" t="s">
        <v>507</v>
      </c>
      <c r="J48" s="87" t="s">
        <v>507</v>
      </c>
      <c r="K48" s="87" t="s">
        <v>507</v>
      </c>
      <c r="L48" s="87" t="s">
        <v>507</v>
      </c>
      <c r="M48" s="88" t="s">
        <v>507</v>
      </c>
    </row>
    <row r="49" spans="2:13" ht="27.95" customHeight="1" x14ac:dyDescent="0.15">
      <c r="B49" s="1246"/>
      <c r="C49" s="1247"/>
      <c r="D49" s="85"/>
      <c r="E49" s="1250" t="s">
        <v>32</v>
      </c>
      <c r="F49" s="1250"/>
      <c r="G49" s="1250"/>
      <c r="H49" s="1251"/>
      <c r="I49" s="86" t="s">
        <v>507</v>
      </c>
      <c r="J49" s="87" t="s">
        <v>507</v>
      </c>
      <c r="K49" s="87" t="s">
        <v>507</v>
      </c>
      <c r="L49" s="87" t="s">
        <v>507</v>
      </c>
      <c r="M49" s="88" t="s">
        <v>507</v>
      </c>
    </row>
    <row r="50" spans="2:13" ht="27.95" customHeight="1" x14ac:dyDescent="0.15">
      <c r="B50" s="1255" t="s">
        <v>33</v>
      </c>
      <c r="C50" s="1256"/>
      <c r="D50" s="91"/>
      <c r="E50" s="1250" t="s">
        <v>34</v>
      </c>
      <c r="F50" s="1250"/>
      <c r="G50" s="1250"/>
      <c r="H50" s="1251"/>
      <c r="I50" s="86">
        <v>11321</v>
      </c>
      <c r="J50" s="87">
        <v>11512</v>
      </c>
      <c r="K50" s="87">
        <v>11533</v>
      </c>
      <c r="L50" s="87">
        <v>11495</v>
      </c>
      <c r="M50" s="88">
        <v>12536</v>
      </c>
    </row>
    <row r="51" spans="2:13" ht="27.95" customHeight="1" x14ac:dyDescent="0.15">
      <c r="B51" s="1244"/>
      <c r="C51" s="1245"/>
      <c r="D51" s="85"/>
      <c r="E51" s="1250" t="s">
        <v>35</v>
      </c>
      <c r="F51" s="1250"/>
      <c r="G51" s="1250"/>
      <c r="H51" s="1251"/>
      <c r="I51" s="86">
        <v>2461</v>
      </c>
      <c r="J51" s="87">
        <v>2370</v>
      </c>
      <c r="K51" s="87">
        <v>2923</v>
      </c>
      <c r="L51" s="87">
        <v>3514</v>
      </c>
      <c r="M51" s="88">
        <v>2848</v>
      </c>
    </row>
    <row r="52" spans="2:13" ht="27.95" customHeight="1" x14ac:dyDescent="0.15">
      <c r="B52" s="1246"/>
      <c r="C52" s="1247"/>
      <c r="D52" s="85"/>
      <c r="E52" s="1250" t="s">
        <v>36</v>
      </c>
      <c r="F52" s="1250"/>
      <c r="G52" s="1250"/>
      <c r="H52" s="1251"/>
      <c r="I52" s="86">
        <v>104038</v>
      </c>
      <c r="J52" s="87">
        <v>103085</v>
      </c>
      <c r="K52" s="87">
        <v>102296</v>
      </c>
      <c r="L52" s="87">
        <v>103378</v>
      </c>
      <c r="M52" s="88">
        <v>102259</v>
      </c>
    </row>
    <row r="53" spans="2:13" ht="27.95" customHeight="1" thickBot="1" x14ac:dyDescent="0.2">
      <c r="B53" s="1257" t="s">
        <v>37</v>
      </c>
      <c r="C53" s="1258"/>
      <c r="D53" s="92"/>
      <c r="E53" s="1259" t="s">
        <v>38</v>
      </c>
      <c r="F53" s="1259"/>
      <c r="G53" s="1259"/>
      <c r="H53" s="1260"/>
      <c r="I53" s="93">
        <v>50023</v>
      </c>
      <c r="J53" s="94">
        <v>46675</v>
      </c>
      <c r="K53" s="94">
        <v>49841</v>
      </c>
      <c r="L53" s="94">
        <v>53112</v>
      </c>
      <c r="M53" s="95">
        <v>54153</v>
      </c>
    </row>
    <row r="54" spans="2:13" ht="27.9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t="13.5" hidden="1" x14ac:dyDescent="0.15"/>
    <row r="60" spans="2:13" ht="13.5" hidden="1" x14ac:dyDescent="0.15"/>
    <row r="61" spans="2:13" ht="13.5" hidden="1" x14ac:dyDescent="0.15"/>
    <row r="62" spans="2:13" ht="13.5" hidden="1" x14ac:dyDescent="0.15"/>
    <row r="63" spans="2:13" ht="13.5" hidden="1" x14ac:dyDescent="0.15"/>
    <row r="64" spans="2:13" ht="13.5" hidden="1" x14ac:dyDescent="0.15"/>
    <row r="65" ht="13.5" hidden="1" x14ac:dyDescent="0.15"/>
    <row r="66" ht="13.7" hidden="1" customHeight="1" x14ac:dyDescent="0.15"/>
    <row r="67" ht="13.7" hidden="1" customHeight="1" x14ac:dyDescent="0.15"/>
    <row r="68" ht="13.7" hidden="1" customHeight="1" x14ac:dyDescent="0.15"/>
    <row r="69" ht="13.7" hidden="1" customHeight="1" x14ac:dyDescent="0.15"/>
    <row r="70" ht="13.7" hidden="1" customHeight="1" x14ac:dyDescent="0.15"/>
    <row r="71" ht="13.7" hidden="1" customHeight="1" x14ac:dyDescent="0.15"/>
    <row r="72" ht="13.7" hidden="1" customHeight="1" x14ac:dyDescent="0.15"/>
    <row r="73" ht="13.7" hidden="1" customHeight="1" x14ac:dyDescent="0.15"/>
    <row r="74" ht="13.7" hidden="1" customHeight="1" x14ac:dyDescent="0.15"/>
    <row r="75" ht="13.7" hidden="1" customHeight="1" x14ac:dyDescent="0.15"/>
    <row r="76" ht="13.7" hidden="1" customHeight="1" x14ac:dyDescent="0.15"/>
    <row r="77" ht="13.7" hidden="1" customHeight="1" x14ac:dyDescent="0.15"/>
    <row r="78" ht="13.7" hidden="1" customHeight="1" x14ac:dyDescent="0.15"/>
    <row r="79" ht="13.7" hidden="1" customHeight="1" x14ac:dyDescent="0.15"/>
    <row r="80" ht="13.7" hidden="1" customHeight="1" x14ac:dyDescent="0.15"/>
    <row r="81" ht="13.7" hidden="1" customHeight="1" x14ac:dyDescent="0.15"/>
    <row r="82" ht="13.7" hidden="1" customHeight="1" x14ac:dyDescent="0.15"/>
    <row r="83" ht="13.7" hidden="1" customHeight="1" x14ac:dyDescent="0.15"/>
    <row r="84" ht="13.7" hidden="1" customHeight="1" x14ac:dyDescent="0.15"/>
    <row r="85" ht="13.7" hidden="1" customHeight="1" x14ac:dyDescent="0.15"/>
    <row r="86" ht="13.7" hidden="1" customHeight="1" x14ac:dyDescent="0.15"/>
  </sheetData>
  <sheetProtection algorithmName="SHA-512" hashValue="d0nZYDSgQrG0JYgpiX0n0PDw82p3AqKKYzXZNRTCpgThiHuTTBS5ej0LEgf/AM62c5+I26jFDw7p3H5VeDq7RQ==" saltValue="YDUFqF0bMtkHUq2mjrVuq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551</v>
      </c>
      <c r="G54" s="104" t="s">
        <v>552</v>
      </c>
      <c r="H54" s="105" t="s">
        <v>553</v>
      </c>
    </row>
    <row r="55" spans="2:8" ht="52.5" customHeight="1" x14ac:dyDescent="0.15">
      <c r="B55" s="106"/>
      <c r="C55" s="1269" t="s">
        <v>41</v>
      </c>
      <c r="D55" s="1269"/>
      <c r="E55" s="1270"/>
      <c r="F55" s="107">
        <v>3736</v>
      </c>
      <c r="G55" s="107">
        <v>3387</v>
      </c>
      <c r="H55" s="108">
        <v>3341</v>
      </c>
    </row>
    <row r="56" spans="2:8" ht="52.5" customHeight="1" x14ac:dyDescent="0.15">
      <c r="B56" s="109"/>
      <c r="C56" s="1271" t="s">
        <v>42</v>
      </c>
      <c r="D56" s="1271"/>
      <c r="E56" s="1272"/>
      <c r="F56" s="110">
        <v>3896</v>
      </c>
      <c r="G56" s="110">
        <v>4155</v>
      </c>
      <c r="H56" s="111">
        <v>4117</v>
      </c>
    </row>
    <row r="57" spans="2:8" ht="53.25" customHeight="1" x14ac:dyDescent="0.15">
      <c r="B57" s="109"/>
      <c r="C57" s="1273" t="s">
        <v>43</v>
      </c>
      <c r="D57" s="1273"/>
      <c r="E57" s="1274"/>
      <c r="F57" s="112">
        <v>7394</v>
      </c>
      <c r="G57" s="112">
        <v>6481</v>
      </c>
      <c r="H57" s="113">
        <v>7317</v>
      </c>
    </row>
    <row r="58" spans="2:8" ht="45.95" customHeight="1" x14ac:dyDescent="0.15">
      <c r="B58" s="114"/>
      <c r="C58" s="1261" t="s">
        <v>578</v>
      </c>
      <c r="D58" s="1262"/>
      <c r="E58" s="1263"/>
      <c r="F58" s="115">
        <v>2865</v>
      </c>
      <c r="G58" s="115">
        <v>2865</v>
      </c>
      <c r="H58" s="116">
        <v>2793</v>
      </c>
    </row>
    <row r="59" spans="2:8" ht="45.95" customHeight="1" x14ac:dyDescent="0.15">
      <c r="B59" s="114"/>
      <c r="C59" s="1261" t="s">
        <v>579</v>
      </c>
      <c r="D59" s="1262"/>
      <c r="E59" s="1263"/>
      <c r="F59" s="115">
        <v>158</v>
      </c>
      <c r="G59" s="115">
        <v>659</v>
      </c>
      <c r="H59" s="116">
        <v>1438</v>
      </c>
    </row>
    <row r="60" spans="2:8" ht="45.95" customHeight="1" x14ac:dyDescent="0.15">
      <c r="B60" s="114"/>
      <c r="C60" s="1261" t="s">
        <v>580</v>
      </c>
      <c r="D60" s="1262"/>
      <c r="E60" s="1263"/>
      <c r="F60" s="115">
        <v>1091</v>
      </c>
      <c r="G60" s="115">
        <v>692</v>
      </c>
      <c r="H60" s="116">
        <v>653</v>
      </c>
    </row>
    <row r="61" spans="2:8" ht="45.95" customHeight="1" x14ac:dyDescent="0.15">
      <c r="B61" s="114"/>
      <c r="C61" s="1261" t="s">
        <v>581</v>
      </c>
      <c r="D61" s="1262"/>
      <c r="E61" s="1263"/>
      <c r="F61" s="115">
        <v>689</v>
      </c>
      <c r="G61" s="115">
        <v>489</v>
      </c>
      <c r="H61" s="116">
        <v>489</v>
      </c>
    </row>
    <row r="62" spans="2:8" ht="45.95" customHeight="1" thickBot="1" x14ac:dyDescent="0.2">
      <c r="B62" s="117"/>
      <c r="C62" s="1264" t="s">
        <v>582</v>
      </c>
      <c r="D62" s="1265"/>
      <c r="E62" s="1266"/>
      <c r="F62" s="118">
        <v>1496</v>
      </c>
      <c r="G62" s="118">
        <v>584</v>
      </c>
      <c r="H62" s="119">
        <v>460</v>
      </c>
    </row>
    <row r="63" spans="2:8" ht="52.5" customHeight="1" thickBot="1" x14ac:dyDescent="0.2">
      <c r="B63" s="120"/>
      <c r="C63" s="1267" t="s">
        <v>44</v>
      </c>
      <c r="D63" s="1267"/>
      <c r="E63" s="1268"/>
      <c r="F63" s="121">
        <v>15026</v>
      </c>
      <c r="G63" s="121">
        <v>14023</v>
      </c>
      <c r="H63" s="122">
        <v>14774</v>
      </c>
    </row>
    <row r="64" spans="2:8" ht="15" customHeight="1" x14ac:dyDescent="0.15"/>
    <row r="65" ht="0" hidden="1" customHeight="1" x14ac:dyDescent="0.15"/>
    <row r="66" ht="0" hidden="1" customHeight="1" x14ac:dyDescent="0.15"/>
  </sheetData>
  <sheetProtection algorithmName="SHA-512" hashValue="x6iLfLAzU4Ffy6pSNel26cb2FQhtXaTtk5wy/fp/iEz40ov2KyORpGogjDpEU8GK0XDckaEkKC2eaxCi2OIroA==" saltValue="Nf6VIRB0J4ge665CMlTBa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55" zoomScaleNormal="55" zoomScaleSheetLayoutView="55" workbookViewId="0"/>
  </sheetViews>
  <sheetFormatPr defaultColWidth="0" defaultRowHeight="13.7"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ht="13.5"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585</v>
      </c>
    </row>
    <row r="11" spans="1:143" s="270" customFormat="1" ht="13.5"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585</v>
      </c>
    </row>
    <row r="13" spans="1:143" s="270" customFormat="1" ht="13.5"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367"/>
      <c r="DE19" s="367"/>
    </row>
    <row r="20" spans="1:351" ht="13.5"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ht="13.5" x14ac:dyDescent="0.15">
      <c r="B23" s="374"/>
    </row>
    <row r="24" spans="1:351" ht="13.5" x14ac:dyDescent="0.15">
      <c r="B24" s="374"/>
    </row>
    <row r="25" spans="1:351" ht="13.5" x14ac:dyDescent="0.15">
      <c r="B25" s="374"/>
    </row>
    <row r="26" spans="1:351" ht="13.5" x14ac:dyDescent="0.15">
      <c r="B26" s="374"/>
    </row>
    <row r="27" spans="1:351" ht="13.5" x14ac:dyDescent="0.15">
      <c r="B27" s="374"/>
    </row>
    <row r="28" spans="1:351" ht="13.5" x14ac:dyDescent="0.15">
      <c r="B28" s="374"/>
    </row>
    <row r="29" spans="1:351" ht="13.5" x14ac:dyDescent="0.15">
      <c r="B29" s="374"/>
    </row>
    <row r="30" spans="1:351" ht="13.5" x14ac:dyDescent="0.15">
      <c r="B30" s="374"/>
    </row>
    <row r="31" spans="1:351" ht="13.5" x14ac:dyDescent="0.15">
      <c r="B31" s="374"/>
    </row>
    <row r="32" spans="1:351" ht="13.5" x14ac:dyDescent="0.15">
      <c r="B32" s="374"/>
    </row>
    <row r="33" spans="2:109" ht="13.5" x14ac:dyDescent="0.15">
      <c r="B33" s="374"/>
    </row>
    <row r="34" spans="2:109" ht="13.5" x14ac:dyDescent="0.15">
      <c r="B34" s="374"/>
    </row>
    <row r="35" spans="2:109" ht="13.5" x14ac:dyDescent="0.15">
      <c r="B35" s="374"/>
    </row>
    <row r="36" spans="2:109" ht="13.5" x14ac:dyDescent="0.15">
      <c r="B36" s="374"/>
    </row>
    <row r="37" spans="2:109" ht="13.5" x14ac:dyDescent="0.15">
      <c r="B37" s="374"/>
    </row>
    <row r="38" spans="2:109" ht="13.5" x14ac:dyDescent="0.15">
      <c r="B38" s="374"/>
    </row>
    <row r="39" spans="2:109" ht="13.5"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ht="13.5" x14ac:dyDescent="0.15">
      <c r="B40" s="379"/>
      <c r="DD40" s="379"/>
      <c r="DE40" s="367"/>
    </row>
    <row r="41" spans="2:109" ht="17.25" x14ac:dyDescent="0.15">
      <c r="B41" s="380" t="s">
        <v>586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ht="13.5" x14ac:dyDescent="0.15">
      <c r="B42" s="374"/>
      <c r="G42" s="381"/>
      <c r="I42" s="382"/>
      <c r="J42" s="382"/>
      <c r="K42" s="382"/>
      <c r="AM42" s="381"/>
      <c r="AN42" s="381" t="s">
        <v>587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7" customHeight="1" x14ac:dyDescent="0.15">
      <c r="B43" s="374"/>
      <c r="AN43" s="1275" t="s">
        <v>588</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ht="13.5" x14ac:dyDescent="0.15">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ht="13.5" x14ac:dyDescent="0.15">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ht="13.5" x14ac:dyDescent="0.15">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ht="13.5" x14ac:dyDescent="0.15">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ht="13.5"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ht="13.5" x14ac:dyDescent="0.15">
      <c r="B49" s="374"/>
      <c r="AN49" s="367" t="s">
        <v>589</v>
      </c>
    </row>
    <row r="50" spans="1:109" ht="13.5" x14ac:dyDescent="0.15">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549</v>
      </c>
      <c r="BQ50" s="1288"/>
      <c r="BR50" s="1288"/>
      <c r="BS50" s="1288"/>
      <c r="BT50" s="1288"/>
      <c r="BU50" s="1288"/>
      <c r="BV50" s="1288"/>
      <c r="BW50" s="1288"/>
      <c r="BX50" s="1288" t="s">
        <v>550</v>
      </c>
      <c r="BY50" s="1288"/>
      <c r="BZ50" s="1288"/>
      <c r="CA50" s="1288"/>
      <c r="CB50" s="1288"/>
      <c r="CC50" s="1288"/>
      <c r="CD50" s="1288"/>
      <c r="CE50" s="1288"/>
      <c r="CF50" s="1288" t="s">
        <v>551</v>
      </c>
      <c r="CG50" s="1288"/>
      <c r="CH50" s="1288"/>
      <c r="CI50" s="1288"/>
      <c r="CJ50" s="1288"/>
      <c r="CK50" s="1288"/>
      <c r="CL50" s="1288"/>
      <c r="CM50" s="1288"/>
      <c r="CN50" s="1288" t="s">
        <v>552</v>
      </c>
      <c r="CO50" s="1288"/>
      <c r="CP50" s="1288"/>
      <c r="CQ50" s="1288"/>
      <c r="CR50" s="1288"/>
      <c r="CS50" s="1288"/>
      <c r="CT50" s="1288"/>
      <c r="CU50" s="1288"/>
      <c r="CV50" s="1288" t="s">
        <v>553</v>
      </c>
      <c r="CW50" s="1288"/>
      <c r="CX50" s="1288"/>
      <c r="CY50" s="1288"/>
      <c r="CZ50" s="1288"/>
      <c r="DA50" s="1288"/>
      <c r="DB50" s="1288"/>
      <c r="DC50" s="1288"/>
    </row>
    <row r="51" spans="1:109" ht="13.7" customHeight="1" x14ac:dyDescent="0.15">
      <c r="B51" s="374"/>
      <c r="G51" s="1295"/>
      <c r="H51" s="1295"/>
      <c r="I51" s="1293"/>
      <c r="J51" s="1293"/>
      <c r="K51" s="1291"/>
      <c r="L51" s="1291"/>
      <c r="M51" s="1291"/>
      <c r="N51" s="1291"/>
      <c r="AM51" s="383"/>
      <c r="AN51" s="1292" t="s">
        <v>590</v>
      </c>
      <c r="AO51" s="1292"/>
      <c r="AP51" s="1292"/>
      <c r="AQ51" s="1292"/>
      <c r="AR51" s="1292"/>
      <c r="AS51" s="1292"/>
      <c r="AT51" s="1292"/>
      <c r="AU51" s="1292"/>
      <c r="AV51" s="1292"/>
      <c r="AW51" s="1292"/>
      <c r="AX51" s="1292"/>
      <c r="AY51" s="1292"/>
      <c r="AZ51" s="1292"/>
      <c r="BA51" s="1292"/>
      <c r="BB51" s="1292" t="s">
        <v>591</v>
      </c>
      <c r="BC51" s="1292"/>
      <c r="BD51" s="1292"/>
      <c r="BE51" s="1292"/>
      <c r="BF51" s="1292"/>
      <c r="BG51" s="1292"/>
      <c r="BH51" s="1292"/>
      <c r="BI51" s="1292"/>
      <c r="BJ51" s="1292"/>
      <c r="BK51" s="1292"/>
      <c r="BL51" s="1292"/>
      <c r="BM51" s="1292"/>
      <c r="BN51" s="1292"/>
      <c r="BO51" s="1292"/>
      <c r="BP51" s="1289"/>
      <c r="BQ51" s="1290"/>
      <c r="BR51" s="1290"/>
      <c r="BS51" s="1290"/>
      <c r="BT51" s="1290"/>
      <c r="BU51" s="1290"/>
      <c r="BV51" s="1290"/>
      <c r="BW51" s="1290"/>
      <c r="BX51" s="1289"/>
      <c r="BY51" s="1290"/>
      <c r="BZ51" s="1290"/>
      <c r="CA51" s="1290"/>
      <c r="CB51" s="1290"/>
      <c r="CC51" s="1290"/>
      <c r="CD51" s="1290"/>
      <c r="CE51" s="1290"/>
      <c r="CF51" s="1289"/>
      <c r="CG51" s="1290"/>
      <c r="CH51" s="1290"/>
      <c r="CI51" s="1290"/>
      <c r="CJ51" s="1290"/>
      <c r="CK51" s="1290"/>
      <c r="CL51" s="1290"/>
      <c r="CM51" s="1290"/>
      <c r="CN51" s="1290">
        <v>126.7</v>
      </c>
      <c r="CO51" s="1290"/>
      <c r="CP51" s="1290"/>
      <c r="CQ51" s="1290"/>
      <c r="CR51" s="1290"/>
      <c r="CS51" s="1290"/>
      <c r="CT51" s="1290"/>
      <c r="CU51" s="1290"/>
      <c r="CV51" s="1289"/>
      <c r="CW51" s="1290"/>
      <c r="CX51" s="1290"/>
      <c r="CY51" s="1290"/>
      <c r="CZ51" s="1290"/>
      <c r="DA51" s="1290"/>
      <c r="DB51" s="1290"/>
      <c r="DC51" s="1290"/>
    </row>
    <row r="52" spans="1:109" ht="13.5" x14ac:dyDescent="0.15">
      <c r="B52" s="374"/>
      <c r="G52" s="1295"/>
      <c r="H52" s="1295"/>
      <c r="I52" s="1293"/>
      <c r="J52" s="1293"/>
      <c r="K52" s="1291"/>
      <c r="L52" s="1291"/>
      <c r="M52" s="1291"/>
      <c r="N52" s="1291"/>
      <c r="AM52" s="38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ht="13.5" x14ac:dyDescent="0.15">
      <c r="A53" s="382"/>
      <c r="B53" s="374"/>
      <c r="G53" s="1295"/>
      <c r="H53" s="1295"/>
      <c r="I53" s="1284"/>
      <c r="J53" s="1284"/>
      <c r="K53" s="1291"/>
      <c r="L53" s="1291"/>
      <c r="M53" s="1291"/>
      <c r="N53" s="1291"/>
      <c r="AM53" s="383"/>
      <c r="AN53" s="1292"/>
      <c r="AO53" s="1292"/>
      <c r="AP53" s="1292"/>
      <c r="AQ53" s="1292"/>
      <c r="AR53" s="1292"/>
      <c r="AS53" s="1292"/>
      <c r="AT53" s="1292"/>
      <c r="AU53" s="1292"/>
      <c r="AV53" s="1292"/>
      <c r="AW53" s="1292"/>
      <c r="AX53" s="1292"/>
      <c r="AY53" s="1292"/>
      <c r="AZ53" s="1292"/>
      <c r="BA53" s="1292"/>
      <c r="BB53" s="1292" t="s">
        <v>592</v>
      </c>
      <c r="BC53" s="1292"/>
      <c r="BD53" s="1292"/>
      <c r="BE53" s="1292"/>
      <c r="BF53" s="1292"/>
      <c r="BG53" s="1292"/>
      <c r="BH53" s="1292"/>
      <c r="BI53" s="1292"/>
      <c r="BJ53" s="1292"/>
      <c r="BK53" s="1292"/>
      <c r="BL53" s="1292"/>
      <c r="BM53" s="1292"/>
      <c r="BN53" s="1292"/>
      <c r="BO53" s="1292"/>
      <c r="BP53" s="1289"/>
      <c r="BQ53" s="1290"/>
      <c r="BR53" s="1290"/>
      <c r="BS53" s="1290"/>
      <c r="BT53" s="1290"/>
      <c r="BU53" s="1290"/>
      <c r="BV53" s="1290"/>
      <c r="BW53" s="1290"/>
      <c r="BX53" s="1289"/>
      <c r="BY53" s="1290"/>
      <c r="BZ53" s="1290"/>
      <c r="CA53" s="1290"/>
      <c r="CB53" s="1290"/>
      <c r="CC53" s="1290"/>
      <c r="CD53" s="1290"/>
      <c r="CE53" s="1290"/>
      <c r="CF53" s="1289"/>
      <c r="CG53" s="1290"/>
      <c r="CH53" s="1290"/>
      <c r="CI53" s="1290"/>
      <c r="CJ53" s="1290"/>
      <c r="CK53" s="1290"/>
      <c r="CL53" s="1290"/>
      <c r="CM53" s="1290"/>
      <c r="CN53" s="1290">
        <v>64.599999999999994</v>
      </c>
      <c r="CO53" s="1290"/>
      <c r="CP53" s="1290"/>
      <c r="CQ53" s="1290"/>
      <c r="CR53" s="1290"/>
      <c r="CS53" s="1290"/>
      <c r="CT53" s="1290"/>
      <c r="CU53" s="1290"/>
      <c r="CV53" s="1289"/>
      <c r="CW53" s="1290"/>
      <c r="CX53" s="1290"/>
      <c r="CY53" s="1290"/>
      <c r="CZ53" s="1290"/>
      <c r="DA53" s="1290"/>
      <c r="DB53" s="1290"/>
      <c r="DC53" s="1290"/>
    </row>
    <row r="54" spans="1:109" ht="13.5" x14ac:dyDescent="0.15">
      <c r="A54" s="382"/>
      <c r="B54" s="374"/>
      <c r="G54" s="1295"/>
      <c r="H54" s="1295"/>
      <c r="I54" s="1284"/>
      <c r="J54" s="1284"/>
      <c r="K54" s="1291"/>
      <c r="L54" s="1291"/>
      <c r="M54" s="1291"/>
      <c r="N54" s="1291"/>
      <c r="AM54" s="38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ht="13.5" x14ac:dyDescent="0.15">
      <c r="A55" s="382"/>
      <c r="B55" s="374"/>
      <c r="G55" s="1284"/>
      <c r="H55" s="1284"/>
      <c r="I55" s="1284"/>
      <c r="J55" s="1284"/>
      <c r="K55" s="1291"/>
      <c r="L55" s="1291"/>
      <c r="M55" s="1291"/>
      <c r="N55" s="1291"/>
      <c r="AN55" s="1288" t="s">
        <v>593</v>
      </c>
      <c r="AO55" s="1288"/>
      <c r="AP55" s="1288"/>
      <c r="AQ55" s="1288"/>
      <c r="AR55" s="1288"/>
      <c r="AS55" s="1288"/>
      <c r="AT55" s="1288"/>
      <c r="AU55" s="1288"/>
      <c r="AV55" s="1288"/>
      <c r="AW55" s="1288"/>
      <c r="AX55" s="1288"/>
      <c r="AY55" s="1288"/>
      <c r="AZ55" s="1288"/>
      <c r="BA55" s="1288"/>
      <c r="BB55" s="1292" t="s">
        <v>594</v>
      </c>
      <c r="BC55" s="1292"/>
      <c r="BD55" s="1292"/>
      <c r="BE55" s="1292"/>
      <c r="BF55" s="1292"/>
      <c r="BG55" s="1292"/>
      <c r="BH55" s="1292"/>
      <c r="BI55" s="1292"/>
      <c r="BJ55" s="1292"/>
      <c r="BK55" s="1292"/>
      <c r="BL55" s="1292"/>
      <c r="BM55" s="1292"/>
      <c r="BN55" s="1292"/>
      <c r="BO55" s="1292"/>
      <c r="BP55" s="1289"/>
      <c r="BQ55" s="1290"/>
      <c r="BR55" s="1290"/>
      <c r="BS55" s="1290"/>
      <c r="BT55" s="1290"/>
      <c r="BU55" s="1290"/>
      <c r="BV55" s="1290"/>
      <c r="BW55" s="1290"/>
      <c r="BX55" s="1289"/>
      <c r="BY55" s="1290"/>
      <c r="BZ55" s="1290"/>
      <c r="CA55" s="1290"/>
      <c r="CB55" s="1290"/>
      <c r="CC55" s="1290"/>
      <c r="CD55" s="1290"/>
      <c r="CE55" s="1290"/>
      <c r="CF55" s="1289"/>
      <c r="CG55" s="1290"/>
      <c r="CH55" s="1290"/>
      <c r="CI55" s="1290"/>
      <c r="CJ55" s="1290"/>
      <c r="CK55" s="1290"/>
      <c r="CL55" s="1290"/>
      <c r="CM55" s="1290"/>
      <c r="CN55" s="1290">
        <v>38.9</v>
      </c>
      <c r="CO55" s="1290"/>
      <c r="CP55" s="1290"/>
      <c r="CQ55" s="1290"/>
      <c r="CR55" s="1290"/>
      <c r="CS55" s="1290"/>
      <c r="CT55" s="1290"/>
      <c r="CU55" s="1290"/>
      <c r="CV55" s="1289"/>
      <c r="CW55" s="1290"/>
      <c r="CX55" s="1290"/>
      <c r="CY55" s="1290"/>
      <c r="CZ55" s="1290"/>
      <c r="DA55" s="1290"/>
      <c r="DB55" s="1290"/>
      <c r="DC55" s="1290"/>
    </row>
    <row r="56" spans="1:109" ht="13.5" x14ac:dyDescent="0.15">
      <c r="A56" s="382"/>
      <c r="B56" s="374"/>
      <c r="G56" s="1284"/>
      <c r="H56" s="1284"/>
      <c r="I56" s="1284"/>
      <c r="J56" s="1284"/>
      <c r="K56" s="1291"/>
      <c r="L56" s="1291"/>
      <c r="M56" s="1291"/>
      <c r="N56" s="1291"/>
      <c r="AN56" s="1288"/>
      <c r="AO56" s="1288"/>
      <c r="AP56" s="1288"/>
      <c r="AQ56" s="1288"/>
      <c r="AR56" s="1288"/>
      <c r="AS56" s="1288"/>
      <c r="AT56" s="1288"/>
      <c r="AU56" s="1288"/>
      <c r="AV56" s="1288"/>
      <c r="AW56" s="1288"/>
      <c r="AX56" s="1288"/>
      <c r="AY56" s="1288"/>
      <c r="AZ56" s="1288"/>
      <c r="BA56" s="1288"/>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2" customFormat="1" ht="13.5" x14ac:dyDescent="0.15">
      <c r="B57" s="386"/>
      <c r="G57" s="1284"/>
      <c r="H57" s="1284"/>
      <c r="I57" s="1294"/>
      <c r="J57" s="1294"/>
      <c r="K57" s="1291"/>
      <c r="L57" s="1291"/>
      <c r="M57" s="1291"/>
      <c r="N57" s="1291"/>
      <c r="AM57" s="367"/>
      <c r="AN57" s="1288"/>
      <c r="AO57" s="1288"/>
      <c r="AP57" s="1288"/>
      <c r="AQ57" s="1288"/>
      <c r="AR57" s="1288"/>
      <c r="AS57" s="1288"/>
      <c r="AT57" s="1288"/>
      <c r="AU57" s="1288"/>
      <c r="AV57" s="1288"/>
      <c r="AW57" s="1288"/>
      <c r="AX57" s="1288"/>
      <c r="AY57" s="1288"/>
      <c r="AZ57" s="1288"/>
      <c r="BA57" s="1288"/>
      <c r="BB57" s="1292" t="s">
        <v>595</v>
      </c>
      <c r="BC57" s="1292"/>
      <c r="BD57" s="1292"/>
      <c r="BE57" s="1292"/>
      <c r="BF57" s="1292"/>
      <c r="BG57" s="1292"/>
      <c r="BH57" s="1292"/>
      <c r="BI57" s="1292"/>
      <c r="BJ57" s="1292"/>
      <c r="BK57" s="1292"/>
      <c r="BL57" s="1292"/>
      <c r="BM57" s="1292"/>
      <c r="BN57" s="1292"/>
      <c r="BO57" s="1292"/>
      <c r="BP57" s="1289"/>
      <c r="BQ57" s="1290"/>
      <c r="BR57" s="1290"/>
      <c r="BS57" s="1290"/>
      <c r="BT57" s="1290"/>
      <c r="BU57" s="1290"/>
      <c r="BV57" s="1290"/>
      <c r="BW57" s="1290"/>
      <c r="BX57" s="1289"/>
      <c r="BY57" s="1290"/>
      <c r="BZ57" s="1290"/>
      <c r="CA57" s="1290"/>
      <c r="CB57" s="1290"/>
      <c r="CC57" s="1290"/>
      <c r="CD57" s="1290"/>
      <c r="CE57" s="1290"/>
      <c r="CF57" s="1289"/>
      <c r="CG57" s="1290"/>
      <c r="CH57" s="1290"/>
      <c r="CI57" s="1290"/>
      <c r="CJ57" s="1290"/>
      <c r="CK57" s="1290"/>
      <c r="CL57" s="1290"/>
      <c r="CM57" s="1290"/>
      <c r="CN57" s="1290">
        <v>59.3</v>
      </c>
      <c r="CO57" s="1290"/>
      <c r="CP57" s="1290"/>
      <c r="CQ57" s="1290"/>
      <c r="CR57" s="1290"/>
      <c r="CS57" s="1290"/>
      <c r="CT57" s="1290"/>
      <c r="CU57" s="1290"/>
      <c r="CV57" s="1289"/>
      <c r="CW57" s="1290"/>
      <c r="CX57" s="1290"/>
      <c r="CY57" s="1290"/>
      <c r="CZ57" s="1290"/>
      <c r="DA57" s="1290"/>
      <c r="DB57" s="1290"/>
      <c r="DC57" s="1290"/>
      <c r="DD57" s="387"/>
      <c r="DE57" s="386"/>
    </row>
    <row r="58" spans="1:109" s="382" customFormat="1" ht="13.5" x14ac:dyDescent="0.15">
      <c r="A58" s="367"/>
      <c r="B58" s="386"/>
      <c r="G58" s="1284"/>
      <c r="H58" s="1284"/>
      <c r="I58" s="1294"/>
      <c r="J58" s="1294"/>
      <c r="K58" s="1291"/>
      <c r="L58" s="1291"/>
      <c r="M58" s="1291"/>
      <c r="N58" s="1291"/>
      <c r="AM58" s="367"/>
      <c r="AN58" s="1288"/>
      <c r="AO58" s="1288"/>
      <c r="AP58" s="1288"/>
      <c r="AQ58" s="1288"/>
      <c r="AR58" s="1288"/>
      <c r="AS58" s="1288"/>
      <c r="AT58" s="1288"/>
      <c r="AU58" s="1288"/>
      <c r="AV58" s="1288"/>
      <c r="AW58" s="1288"/>
      <c r="AX58" s="1288"/>
      <c r="AY58" s="1288"/>
      <c r="AZ58" s="1288"/>
      <c r="BA58" s="1288"/>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7"/>
      <c r="DE58" s="386"/>
    </row>
    <row r="59" spans="1:109" s="382" customFormat="1" ht="13.5"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ht="13.5"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ht="13.5"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ht="13.5"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596</v>
      </c>
    </row>
    <row r="64" spans="1:109" ht="13.5" x14ac:dyDescent="0.15">
      <c r="B64" s="374"/>
      <c r="G64" s="381"/>
      <c r="I64" s="394"/>
      <c r="J64" s="394"/>
      <c r="K64" s="394"/>
      <c r="L64" s="394"/>
      <c r="M64" s="394"/>
      <c r="N64" s="395"/>
      <c r="AM64" s="381"/>
      <c r="AN64" s="381" t="s">
        <v>587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5" x14ac:dyDescent="0.15">
      <c r="B65" s="374"/>
      <c r="AN65" s="1275" t="s">
        <v>597</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ht="13.5" x14ac:dyDescent="0.15">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ht="13.5" x14ac:dyDescent="0.15">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ht="13.5" x14ac:dyDescent="0.15">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ht="13.5" x14ac:dyDescent="0.15">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ht="13.5"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ht="13.5" x14ac:dyDescent="0.15">
      <c r="B71" s="374"/>
      <c r="G71" s="399"/>
      <c r="I71" s="400"/>
      <c r="J71" s="397"/>
      <c r="K71" s="397"/>
      <c r="L71" s="398"/>
      <c r="M71" s="397"/>
      <c r="N71" s="398"/>
      <c r="AM71" s="399"/>
      <c r="AN71" s="367" t="s">
        <v>589</v>
      </c>
    </row>
    <row r="72" spans="2:107" ht="13.5" x14ac:dyDescent="0.15">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549</v>
      </c>
      <c r="BQ72" s="1288"/>
      <c r="BR72" s="1288"/>
      <c r="BS72" s="1288"/>
      <c r="BT72" s="1288"/>
      <c r="BU72" s="1288"/>
      <c r="BV72" s="1288"/>
      <c r="BW72" s="1288"/>
      <c r="BX72" s="1288" t="s">
        <v>550</v>
      </c>
      <c r="BY72" s="1288"/>
      <c r="BZ72" s="1288"/>
      <c r="CA72" s="1288"/>
      <c r="CB72" s="1288"/>
      <c r="CC72" s="1288"/>
      <c r="CD72" s="1288"/>
      <c r="CE72" s="1288"/>
      <c r="CF72" s="1288" t="s">
        <v>551</v>
      </c>
      <c r="CG72" s="1288"/>
      <c r="CH72" s="1288"/>
      <c r="CI72" s="1288"/>
      <c r="CJ72" s="1288"/>
      <c r="CK72" s="1288"/>
      <c r="CL72" s="1288"/>
      <c r="CM72" s="1288"/>
      <c r="CN72" s="1288" t="s">
        <v>552</v>
      </c>
      <c r="CO72" s="1288"/>
      <c r="CP72" s="1288"/>
      <c r="CQ72" s="1288"/>
      <c r="CR72" s="1288"/>
      <c r="CS72" s="1288"/>
      <c r="CT72" s="1288"/>
      <c r="CU72" s="1288"/>
      <c r="CV72" s="1288" t="s">
        <v>553</v>
      </c>
      <c r="CW72" s="1288"/>
      <c r="CX72" s="1288"/>
      <c r="CY72" s="1288"/>
      <c r="CZ72" s="1288"/>
      <c r="DA72" s="1288"/>
      <c r="DB72" s="1288"/>
      <c r="DC72" s="1288"/>
    </row>
    <row r="73" spans="2:107" ht="13.5" x14ac:dyDescent="0.15">
      <c r="B73" s="374"/>
      <c r="G73" s="1295"/>
      <c r="H73" s="1295"/>
      <c r="I73" s="1295"/>
      <c r="J73" s="1295"/>
      <c r="K73" s="1296"/>
      <c r="L73" s="1296"/>
      <c r="M73" s="1296"/>
      <c r="N73" s="1296"/>
      <c r="AM73" s="383"/>
      <c r="AN73" s="1292" t="s">
        <v>590</v>
      </c>
      <c r="AO73" s="1292"/>
      <c r="AP73" s="1292"/>
      <c r="AQ73" s="1292"/>
      <c r="AR73" s="1292"/>
      <c r="AS73" s="1292"/>
      <c r="AT73" s="1292"/>
      <c r="AU73" s="1292"/>
      <c r="AV73" s="1292"/>
      <c r="AW73" s="1292"/>
      <c r="AX73" s="1292"/>
      <c r="AY73" s="1292"/>
      <c r="AZ73" s="1292"/>
      <c r="BA73" s="1292"/>
      <c r="BB73" s="1292" t="s">
        <v>594</v>
      </c>
      <c r="BC73" s="1292"/>
      <c r="BD73" s="1292"/>
      <c r="BE73" s="1292"/>
      <c r="BF73" s="1292"/>
      <c r="BG73" s="1292"/>
      <c r="BH73" s="1292"/>
      <c r="BI73" s="1292"/>
      <c r="BJ73" s="1292"/>
      <c r="BK73" s="1292"/>
      <c r="BL73" s="1292"/>
      <c r="BM73" s="1292"/>
      <c r="BN73" s="1292"/>
      <c r="BO73" s="1292"/>
      <c r="BP73" s="1290">
        <v>118.9</v>
      </c>
      <c r="BQ73" s="1290"/>
      <c r="BR73" s="1290"/>
      <c r="BS73" s="1290"/>
      <c r="BT73" s="1290"/>
      <c r="BU73" s="1290"/>
      <c r="BV73" s="1290"/>
      <c r="BW73" s="1290"/>
      <c r="BX73" s="1290">
        <v>111.9</v>
      </c>
      <c r="BY73" s="1290"/>
      <c r="BZ73" s="1290"/>
      <c r="CA73" s="1290"/>
      <c r="CB73" s="1290"/>
      <c r="CC73" s="1290"/>
      <c r="CD73" s="1290"/>
      <c r="CE73" s="1290"/>
      <c r="CF73" s="1290">
        <v>117.7</v>
      </c>
      <c r="CG73" s="1290"/>
      <c r="CH73" s="1290"/>
      <c r="CI73" s="1290"/>
      <c r="CJ73" s="1290"/>
      <c r="CK73" s="1290"/>
      <c r="CL73" s="1290"/>
      <c r="CM73" s="1290"/>
      <c r="CN73" s="1290">
        <v>126.7</v>
      </c>
      <c r="CO73" s="1290"/>
      <c r="CP73" s="1290"/>
      <c r="CQ73" s="1290"/>
      <c r="CR73" s="1290"/>
      <c r="CS73" s="1290"/>
      <c r="CT73" s="1290"/>
      <c r="CU73" s="1290"/>
      <c r="CV73" s="1290">
        <v>124.9</v>
      </c>
      <c r="CW73" s="1290"/>
      <c r="CX73" s="1290"/>
      <c r="CY73" s="1290"/>
      <c r="CZ73" s="1290"/>
      <c r="DA73" s="1290"/>
      <c r="DB73" s="1290"/>
      <c r="DC73" s="1290"/>
    </row>
    <row r="74" spans="2:107" ht="13.5" x14ac:dyDescent="0.15">
      <c r="B74" s="374"/>
      <c r="G74" s="1295"/>
      <c r="H74" s="1295"/>
      <c r="I74" s="1295"/>
      <c r="J74" s="1295"/>
      <c r="K74" s="1296"/>
      <c r="L74" s="1296"/>
      <c r="M74" s="1296"/>
      <c r="N74" s="1296"/>
      <c r="AM74" s="38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ht="13.5" x14ac:dyDescent="0.15">
      <c r="B75" s="374"/>
      <c r="G75" s="1295"/>
      <c r="H75" s="1295"/>
      <c r="I75" s="1284"/>
      <c r="J75" s="1284"/>
      <c r="K75" s="1291"/>
      <c r="L75" s="1291"/>
      <c r="M75" s="1291"/>
      <c r="N75" s="1291"/>
      <c r="AM75" s="383"/>
      <c r="AN75" s="1292"/>
      <c r="AO75" s="1292"/>
      <c r="AP75" s="1292"/>
      <c r="AQ75" s="1292"/>
      <c r="AR75" s="1292"/>
      <c r="AS75" s="1292"/>
      <c r="AT75" s="1292"/>
      <c r="AU75" s="1292"/>
      <c r="AV75" s="1292"/>
      <c r="AW75" s="1292"/>
      <c r="AX75" s="1292"/>
      <c r="AY75" s="1292"/>
      <c r="AZ75" s="1292"/>
      <c r="BA75" s="1292"/>
      <c r="BB75" s="1292" t="s">
        <v>598</v>
      </c>
      <c r="BC75" s="1292"/>
      <c r="BD75" s="1292"/>
      <c r="BE75" s="1292"/>
      <c r="BF75" s="1292"/>
      <c r="BG75" s="1292"/>
      <c r="BH75" s="1292"/>
      <c r="BI75" s="1292"/>
      <c r="BJ75" s="1292"/>
      <c r="BK75" s="1292"/>
      <c r="BL75" s="1292"/>
      <c r="BM75" s="1292"/>
      <c r="BN75" s="1292"/>
      <c r="BO75" s="1292"/>
      <c r="BP75" s="1290">
        <v>14.2</v>
      </c>
      <c r="BQ75" s="1290"/>
      <c r="BR75" s="1290"/>
      <c r="BS75" s="1290"/>
      <c r="BT75" s="1290"/>
      <c r="BU75" s="1290"/>
      <c r="BV75" s="1290"/>
      <c r="BW75" s="1290"/>
      <c r="BX75" s="1290">
        <v>13.2</v>
      </c>
      <c r="BY75" s="1290"/>
      <c r="BZ75" s="1290"/>
      <c r="CA75" s="1290"/>
      <c r="CB75" s="1290"/>
      <c r="CC75" s="1290"/>
      <c r="CD75" s="1290"/>
      <c r="CE75" s="1290"/>
      <c r="CF75" s="1290">
        <v>12.1</v>
      </c>
      <c r="CG75" s="1290"/>
      <c r="CH75" s="1290"/>
      <c r="CI75" s="1290"/>
      <c r="CJ75" s="1290"/>
      <c r="CK75" s="1290"/>
      <c r="CL75" s="1290"/>
      <c r="CM75" s="1290"/>
      <c r="CN75" s="1290">
        <v>10.7</v>
      </c>
      <c r="CO75" s="1290"/>
      <c r="CP75" s="1290"/>
      <c r="CQ75" s="1290"/>
      <c r="CR75" s="1290"/>
      <c r="CS75" s="1290"/>
      <c r="CT75" s="1290"/>
      <c r="CU75" s="1290"/>
      <c r="CV75" s="1290">
        <v>9.6</v>
      </c>
      <c r="CW75" s="1290"/>
      <c r="CX75" s="1290"/>
      <c r="CY75" s="1290"/>
      <c r="CZ75" s="1290"/>
      <c r="DA75" s="1290"/>
      <c r="DB75" s="1290"/>
      <c r="DC75" s="1290"/>
    </row>
    <row r="76" spans="2:107" ht="13.5" x14ac:dyDescent="0.15">
      <c r="B76" s="374"/>
      <c r="G76" s="1295"/>
      <c r="H76" s="1295"/>
      <c r="I76" s="1284"/>
      <c r="J76" s="1284"/>
      <c r="K76" s="1291"/>
      <c r="L76" s="1291"/>
      <c r="M76" s="1291"/>
      <c r="N76" s="1291"/>
      <c r="AM76" s="38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ht="13.5" x14ac:dyDescent="0.15">
      <c r="B77" s="374"/>
      <c r="G77" s="1284"/>
      <c r="H77" s="1284"/>
      <c r="I77" s="1284"/>
      <c r="J77" s="1284"/>
      <c r="K77" s="1296"/>
      <c r="L77" s="1296"/>
      <c r="M77" s="1296"/>
      <c r="N77" s="1296"/>
      <c r="AN77" s="1288" t="s">
        <v>593</v>
      </c>
      <c r="AO77" s="1288"/>
      <c r="AP77" s="1288"/>
      <c r="AQ77" s="1288"/>
      <c r="AR77" s="1288"/>
      <c r="AS77" s="1288"/>
      <c r="AT77" s="1288"/>
      <c r="AU77" s="1288"/>
      <c r="AV77" s="1288"/>
      <c r="AW77" s="1288"/>
      <c r="AX77" s="1288"/>
      <c r="AY77" s="1288"/>
      <c r="AZ77" s="1288"/>
      <c r="BA77" s="1288"/>
      <c r="BB77" s="1292" t="s">
        <v>594</v>
      </c>
      <c r="BC77" s="1292"/>
      <c r="BD77" s="1292"/>
      <c r="BE77" s="1292"/>
      <c r="BF77" s="1292"/>
      <c r="BG77" s="1292"/>
      <c r="BH77" s="1292"/>
      <c r="BI77" s="1292"/>
      <c r="BJ77" s="1292"/>
      <c r="BK77" s="1292"/>
      <c r="BL77" s="1292"/>
      <c r="BM77" s="1292"/>
      <c r="BN77" s="1292"/>
      <c r="BO77" s="1292"/>
      <c r="BP77" s="1290">
        <v>49.8</v>
      </c>
      <c r="BQ77" s="1290"/>
      <c r="BR77" s="1290"/>
      <c r="BS77" s="1290"/>
      <c r="BT77" s="1290"/>
      <c r="BU77" s="1290"/>
      <c r="BV77" s="1290"/>
      <c r="BW77" s="1290"/>
      <c r="BX77" s="1290">
        <v>45.1</v>
      </c>
      <c r="BY77" s="1290"/>
      <c r="BZ77" s="1290"/>
      <c r="CA77" s="1290"/>
      <c r="CB77" s="1290"/>
      <c r="CC77" s="1290"/>
      <c r="CD77" s="1290"/>
      <c r="CE77" s="1290"/>
      <c r="CF77" s="1290">
        <v>37.4</v>
      </c>
      <c r="CG77" s="1290"/>
      <c r="CH77" s="1290"/>
      <c r="CI77" s="1290"/>
      <c r="CJ77" s="1290"/>
      <c r="CK77" s="1290"/>
      <c r="CL77" s="1290"/>
      <c r="CM77" s="1290"/>
      <c r="CN77" s="1290">
        <v>38.9</v>
      </c>
      <c r="CO77" s="1290"/>
      <c r="CP77" s="1290"/>
      <c r="CQ77" s="1290"/>
      <c r="CR77" s="1290"/>
      <c r="CS77" s="1290"/>
      <c r="CT77" s="1290"/>
      <c r="CU77" s="1290"/>
      <c r="CV77" s="1290">
        <v>37.6</v>
      </c>
      <c r="CW77" s="1290"/>
      <c r="CX77" s="1290"/>
      <c r="CY77" s="1290"/>
      <c r="CZ77" s="1290"/>
      <c r="DA77" s="1290"/>
      <c r="DB77" s="1290"/>
      <c r="DC77" s="1290"/>
    </row>
    <row r="78" spans="2:107" ht="13.5" x14ac:dyDescent="0.15">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ht="13.5" x14ac:dyDescent="0.15">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2" t="s">
        <v>599</v>
      </c>
      <c r="BC79" s="1292"/>
      <c r="BD79" s="1292"/>
      <c r="BE79" s="1292"/>
      <c r="BF79" s="1292"/>
      <c r="BG79" s="1292"/>
      <c r="BH79" s="1292"/>
      <c r="BI79" s="1292"/>
      <c r="BJ79" s="1292"/>
      <c r="BK79" s="1292"/>
      <c r="BL79" s="1292"/>
      <c r="BM79" s="1292"/>
      <c r="BN79" s="1292"/>
      <c r="BO79" s="1292"/>
      <c r="BP79" s="1290">
        <v>7.7</v>
      </c>
      <c r="BQ79" s="1290"/>
      <c r="BR79" s="1290"/>
      <c r="BS79" s="1290"/>
      <c r="BT79" s="1290"/>
      <c r="BU79" s="1290"/>
      <c r="BV79" s="1290"/>
      <c r="BW79" s="1290"/>
      <c r="BX79" s="1290">
        <v>7.1</v>
      </c>
      <c r="BY79" s="1290"/>
      <c r="BZ79" s="1290"/>
      <c r="CA79" s="1290"/>
      <c r="CB79" s="1290"/>
      <c r="CC79" s="1290"/>
      <c r="CD79" s="1290"/>
      <c r="CE79" s="1290"/>
      <c r="CF79" s="1290">
        <v>6.3</v>
      </c>
      <c r="CG79" s="1290"/>
      <c r="CH79" s="1290"/>
      <c r="CI79" s="1290"/>
      <c r="CJ79" s="1290"/>
      <c r="CK79" s="1290"/>
      <c r="CL79" s="1290"/>
      <c r="CM79" s="1290"/>
      <c r="CN79" s="1290">
        <v>6.4</v>
      </c>
      <c r="CO79" s="1290"/>
      <c r="CP79" s="1290"/>
      <c r="CQ79" s="1290"/>
      <c r="CR79" s="1290"/>
      <c r="CS79" s="1290"/>
      <c r="CT79" s="1290"/>
      <c r="CU79" s="1290"/>
      <c r="CV79" s="1290">
        <v>6.1</v>
      </c>
      <c r="CW79" s="1290"/>
      <c r="CX79" s="1290"/>
      <c r="CY79" s="1290"/>
      <c r="CZ79" s="1290"/>
      <c r="DA79" s="1290"/>
      <c r="DB79" s="1290"/>
      <c r="DC79" s="1290"/>
    </row>
    <row r="80" spans="2:107" ht="13.5" x14ac:dyDescent="0.15">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ht="13.5"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ht="13.5"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ht="13.5" x14ac:dyDescent="0.15">
      <c r="DD84" s="367"/>
      <c r="DE84" s="367"/>
    </row>
    <row r="85" spans="2:109" ht="13.5" x14ac:dyDescent="0.15">
      <c r="DD85" s="367"/>
      <c r="DE85" s="367"/>
    </row>
    <row r="86" spans="2:109" ht="13.5" hidden="1" x14ac:dyDescent="0.15">
      <c r="DD86" s="367"/>
      <c r="DE86" s="367"/>
    </row>
    <row r="87" spans="2:109" ht="13.5" hidden="1" x14ac:dyDescent="0.15">
      <c r="K87" s="402"/>
      <c r="AQ87" s="402"/>
      <c r="BC87" s="402"/>
      <c r="BO87" s="402"/>
      <c r="CA87" s="402"/>
      <c r="CM87" s="402"/>
      <c r="CY87" s="402"/>
      <c r="DD87" s="367"/>
      <c r="DE87" s="367"/>
    </row>
    <row r="88" spans="2:109" ht="13.5" hidden="1" x14ac:dyDescent="0.15">
      <c r="DD88" s="367"/>
      <c r="DE88" s="367"/>
    </row>
    <row r="89" spans="2:109" ht="13.5" hidden="1" x14ac:dyDescent="0.15">
      <c r="DD89" s="367"/>
      <c r="DE89" s="367"/>
    </row>
    <row r="90" spans="2:109" ht="13.5" hidden="1" x14ac:dyDescent="0.15">
      <c r="DD90" s="367"/>
      <c r="DE90" s="367"/>
    </row>
    <row r="91" spans="2:109" ht="13.5" hidden="1" x14ac:dyDescent="0.15">
      <c r="DD91" s="367"/>
      <c r="DE91" s="367"/>
    </row>
    <row r="92" spans="2:109" ht="13.7" hidden="1" customHeight="1" x14ac:dyDescent="0.15">
      <c r="DD92" s="367"/>
      <c r="DE92" s="367"/>
    </row>
    <row r="93" spans="2:109" ht="13.7" hidden="1" customHeight="1" x14ac:dyDescent="0.15">
      <c r="DD93" s="367"/>
      <c r="DE93" s="367"/>
    </row>
    <row r="94" spans="2:109" ht="13.7" hidden="1" customHeight="1" x14ac:dyDescent="0.15">
      <c r="DD94" s="367"/>
      <c r="DE94" s="367"/>
    </row>
    <row r="95" spans="2:109" ht="13.7" hidden="1" customHeight="1" x14ac:dyDescent="0.15">
      <c r="DD95" s="367"/>
      <c r="DE95" s="367"/>
    </row>
    <row r="96" spans="2:109" ht="13.7" hidden="1" customHeight="1" x14ac:dyDescent="0.15">
      <c r="DD96" s="367"/>
      <c r="DE96" s="367"/>
    </row>
    <row r="97" spans="108:109" ht="13.7" hidden="1" customHeight="1" x14ac:dyDescent="0.15">
      <c r="DD97" s="367"/>
      <c r="DE97" s="367"/>
    </row>
    <row r="98" spans="108:109" ht="13.7" hidden="1" customHeight="1" x14ac:dyDescent="0.15">
      <c r="DD98" s="367"/>
      <c r="DE98" s="367"/>
    </row>
    <row r="99" spans="108:109" ht="13.7" hidden="1" customHeight="1" x14ac:dyDescent="0.15">
      <c r="DD99" s="367"/>
      <c r="DE99" s="367"/>
    </row>
    <row r="100" spans="108:109" ht="13.7" hidden="1" customHeight="1" x14ac:dyDescent="0.15">
      <c r="DD100" s="367"/>
      <c r="DE100" s="367"/>
    </row>
    <row r="101" spans="108:109" ht="13.7" hidden="1" customHeight="1" x14ac:dyDescent="0.15">
      <c r="DD101" s="367"/>
      <c r="DE101" s="367"/>
    </row>
    <row r="102" spans="108:109" ht="13.7" hidden="1" customHeight="1" x14ac:dyDescent="0.15">
      <c r="DD102" s="367"/>
      <c r="DE102" s="367"/>
    </row>
    <row r="103" spans="108:109" ht="13.7" hidden="1" customHeight="1" x14ac:dyDescent="0.15">
      <c r="DD103" s="367"/>
      <c r="DE103" s="367"/>
    </row>
    <row r="104" spans="108:109" ht="13.7" hidden="1" customHeight="1" x14ac:dyDescent="0.15">
      <c r="DD104" s="367"/>
      <c r="DE104" s="367"/>
    </row>
    <row r="105" spans="108:109" ht="13.7" hidden="1" customHeight="1" x14ac:dyDescent="0.15">
      <c r="DD105" s="367"/>
      <c r="DE105" s="367"/>
    </row>
    <row r="106" spans="108:109" ht="13.7" hidden="1" customHeight="1" x14ac:dyDescent="0.15">
      <c r="DD106" s="367"/>
      <c r="DE106" s="367"/>
    </row>
    <row r="107" spans="108:109" ht="13.7" hidden="1" customHeight="1" x14ac:dyDescent="0.15">
      <c r="DD107" s="367"/>
      <c r="DE107" s="367"/>
    </row>
    <row r="108" spans="108:109" ht="13.7" hidden="1" customHeight="1" x14ac:dyDescent="0.15">
      <c r="DD108" s="367"/>
      <c r="DE108" s="367"/>
    </row>
    <row r="109" spans="108:109" ht="13.7" hidden="1" customHeight="1" x14ac:dyDescent="0.15">
      <c r="DD109" s="367"/>
      <c r="DE109" s="367"/>
    </row>
    <row r="110" spans="108:109" ht="13.7" hidden="1" customHeight="1" x14ac:dyDescent="0.15">
      <c r="DD110" s="367"/>
      <c r="DE110" s="367"/>
    </row>
    <row r="111" spans="108:109" ht="13.7" hidden="1" customHeight="1" x14ac:dyDescent="0.15">
      <c r="DD111" s="367"/>
      <c r="DE111" s="367"/>
    </row>
    <row r="112" spans="108:109" ht="13.7" hidden="1" customHeight="1" x14ac:dyDescent="0.15">
      <c r="DD112" s="367"/>
      <c r="DE112" s="367"/>
    </row>
    <row r="113" spans="108:109" ht="13.7" hidden="1" customHeight="1" x14ac:dyDescent="0.15">
      <c r="DD113" s="367"/>
      <c r="DE113" s="367"/>
    </row>
    <row r="114" spans="108:109" ht="13.7" hidden="1" customHeight="1" x14ac:dyDescent="0.15">
      <c r="DD114" s="367"/>
      <c r="DE114" s="367"/>
    </row>
    <row r="115" spans="108:109" ht="13.7" hidden="1" customHeight="1" x14ac:dyDescent="0.15">
      <c r="DD115" s="367"/>
      <c r="DE115" s="367"/>
    </row>
    <row r="116" spans="108:109" ht="13.7" hidden="1" customHeight="1" x14ac:dyDescent="0.15">
      <c r="DD116" s="367"/>
      <c r="DE116" s="367"/>
    </row>
    <row r="117" spans="108:109" ht="13.7" hidden="1" customHeight="1" x14ac:dyDescent="0.15">
      <c r="DD117" s="367"/>
      <c r="DE117" s="367"/>
    </row>
    <row r="118" spans="108:109" ht="13.7" hidden="1" customHeight="1" x14ac:dyDescent="0.15">
      <c r="DD118" s="367"/>
      <c r="DE118" s="367"/>
    </row>
    <row r="119" spans="108:109" ht="13.7" hidden="1" customHeight="1" x14ac:dyDescent="0.15">
      <c r="DD119" s="367"/>
      <c r="DE119" s="367"/>
    </row>
    <row r="120" spans="108:109" ht="13.7" hidden="1" customHeight="1" x14ac:dyDescent="0.15">
      <c r="DD120" s="367"/>
      <c r="DE120" s="367"/>
    </row>
    <row r="121" spans="108:109" ht="13.7" hidden="1" customHeight="1" x14ac:dyDescent="0.15">
      <c r="DD121" s="367"/>
      <c r="DE121" s="367"/>
    </row>
    <row r="122" spans="108:109" ht="13.7" hidden="1" customHeight="1" x14ac:dyDescent="0.15">
      <c r="DD122" s="367"/>
      <c r="DE122" s="367"/>
    </row>
    <row r="123" spans="108:109" ht="13.7" hidden="1" customHeight="1" x14ac:dyDescent="0.15">
      <c r="DD123" s="367"/>
      <c r="DE123" s="367"/>
    </row>
    <row r="124" spans="108:109" ht="13.7" hidden="1" customHeight="1" x14ac:dyDescent="0.15">
      <c r="DD124" s="367"/>
      <c r="DE124" s="367"/>
    </row>
    <row r="125" spans="108:109" ht="13.7" hidden="1" customHeight="1" x14ac:dyDescent="0.15">
      <c r="DD125" s="367"/>
      <c r="DE125" s="367"/>
    </row>
    <row r="126" spans="108:109" ht="13.7" hidden="1" customHeight="1" x14ac:dyDescent="0.15">
      <c r="DD126" s="367"/>
      <c r="DE126" s="367"/>
    </row>
    <row r="127" spans="108:109" ht="13.7" hidden="1" customHeight="1" x14ac:dyDescent="0.15">
      <c r="DD127" s="367"/>
      <c r="DE127" s="367"/>
    </row>
    <row r="128" spans="108:109" ht="13.7" hidden="1" customHeight="1" x14ac:dyDescent="0.15">
      <c r="DD128" s="367"/>
      <c r="DE128" s="367"/>
    </row>
    <row r="129" spans="108:109" ht="13.7" hidden="1" customHeight="1" x14ac:dyDescent="0.15">
      <c r="DD129" s="367"/>
      <c r="DE129" s="367"/>
    </row>
    <row r="130" spans="108:109" ht="13.7" hidden="1" customHeight="1" x14ac:dyDescent="0.15">
      <c r="DD130" s="367"/>
      <c r="DE130" s="367"/>
    </row>
    <row r="131" spans="108:109" ht="13.7" hidden="1" customHeight="1" x14ac:dyDescent="0.15">
      <c r="DD131" s="367"/>
      <c r="DE131" s="367"/>
    </row>
    <row r="132" spans="108:109" ht="13.7" hidden="1" customHeight="1" x14ac:dyDescent="0.15">
      <c r="DD132" s="367"/>
      <c r="DE132" s="367"/>
    </row>
    <row r="133" spans="108:109" ht="13.7" hidden="1" customHeight="1" x14ac:dyDescent="0.15">
      <c r="DD133" s="367"/>
      <c r="DE133" s="367"/>
    </row>
    <row r="134" spans="108:109" ht="13.7" hidden="1" customHeight="1" x14ac:dyDescent="0.15">
      <c r="DD134" s="367"/>
      <c r="DE134" s="367"/>
    </row>
    <row r="135" spans="108:109" ht="13.7" hidden="1" customHeight="1" x14ac:dyDescent="0.15">
      <c r="DD135" s="367"/>
      <c r="DE135" s="367"/>
    </row>
    <row r="136" spans="108:109" ht="13.7" hidden="1" customHeight="1" x14ac:dyDescent="0.15">
      <c r="DD136" s="367"/>
      <c r="DE136" s="367"/>
    </row>
    <row r="137" spans="108:109" ht="13.7" hidden="1" customHeight="1" x14ac:dyDescent="0.15">
      <c r="DD137" s="367"/>
      <c r="DE137" s="367"/>
    </row>
    <row r="138" spans="108:109" ht="13.7" hidden="1" customHeight="1" x14ac:dyDescent="0.15">
      <c r="DD138" s="367"/>
      <c r="DE138" s="367"/>
    </row>
    <row r="139" spans="108:109" ht="13.7" hidden="1" customHeight="1" x14ac:dyDescent="0.15">
      <c r="DD139" s="367"/>
      <c r="DE139" s="367"/>
    </row>
    <row r="140" spans="108:109" ht="13.7" hidden="1" customHeight="1" x14ac:dyDescent="0.15">
      <c r="DD140" s="367"/>
      <c r="DE140" s="367"/>
    </row>
    <row r="141" spans="108:109" ht="13.7" hidden="1" customHeight="1" x14ac:dyDescent="0.15">
      <c r="DD141" s="367"/>
      <c r="DE141" s="367"/>
    </row>
    <row r="142" spans="108:109" ht="13.7" hidden="1" customHeight="1" x14ac:dyDescent="0.15">
      <c r="DD142" s="367"/>
      <c r="DE142" s="367"/>
    </row>
    <row r="143" spans="108:109" ht="13.7" hidden="1" customHeight="1" x14ac:dyDescent="0.15">
      <c r="DD143" s="367"/>
      <c r="DE143" s="367"/>
    </row>
    <row r="144" spans="108:109" ht="13.7" hidden="1" customHeight="1" x14ac:dyDescent="0.15">
      <c r="DD144" s="367"/>
      <c r="DE144" s="367"/>
    </row>
    <row r="145" spans="108:109" ht="13.7" hidden="1" customHeight="1" x14ac:dyDescent="0.15">
      <c r="DD145" s="367"/>
      <c r="DE145" s="367"/>
    </row>
    <row r="146" spans="108:109" ht="13.7" hidden="1" customHeight="1" x14ac:dyDescent="0.15">
      <c r="DD146" s="367"/>
      <c r="DE146" s="367"/>
    </row>
    <row r="147" spans="108:109" ht="13.7" hidden="1" customHeight="1" x14ac:dyDescent="0.15">
      <c r="DD147" s="367"/>
      <c r="DE147" s="367"/>
    </row>
    <row r="148" spans="108:109" ht="13.7" hidden="1" customHeight="1" x14ac:dyDescent="0.15">
      <c r="DD148" s="367"/>
      <c r="DE148" s="367"/>
    </row>
    <row r="149" spans="108:109" ht="13.7" hidden="1" customHeight="1" x14ac:dyDescent="0.15">
      <c r="DD149" s="367"/>
      <c r="DE149" s="367"/>
    </row>
    <row r="150" spans="108:109" ht="13.7" hidden="1" customHeight="1" x14ac:dyDescent="0.15">
      <c r="DD150" s="367"/>
      <c r="DE150" s="367"/>
    </row>
    <row r="151" spans="108:109" ht="13.7" hidden="1" customHeight="1" x14ac:dyDescent="0.15">
      <c r="DD151" s="367"/>
      <c r="DE151" s="367"/>
    </row>
    <row r="152" spans="108:109" ht="13.7" hidden="1" customHeight="1" x14ac:dyDescent="0.15">
      <c r="DD152" s="367"/>
      <c r="DE152" s="367"/>
    </row>
    <row r="153" spans="108:109" ht="13.7" hidden="1" customHeight="1" x14ac:dyDescent="0.15">
      <c r="DD153" s="367"/>
      <c r="DE153" s="367"/>
    </row>
    <row r="154" spans="108:109" ht="13.7" hidden="1" customHeight="1" x14ac:dyDescent="0.15">
      <c r="DD154" s="367"/>
      <c r="DE154" s="367"/>
    </row>
    <row r="155" spans="108:109" ht="13.7" hidden="1" customHeight="1" x14ac:dyDescent="0.15">
      <c r="DD155" s="367"/>
      <c r="DE155" s="367"/>
    </row>
    <row r="156" spans="108:109" ht="13.7" hidden="1" customHeight="1" x14ac:dyDescent="0.15">
      <c r="DD156" s="367"/>
      <c r="DE156" s="367"/>
    </row>
    <row r="157" spans="108:109" ht="13.7" hidden="1" customHeight="1" x14ac:dyDescent="0.15">
      <c r="DD157" s="367"/>
      <c r="DE157" s="367"/>
    </row>
    <row r="158" spans="108:109" ht="13.7" hidden="1" customHeight="1" x14ac:dyDescent="0.15">
      <c r="DD158" s="367"/>
      <c r="DE158" s="367"/>
    </row>
    <row r="159" spans="108:109" ht="13.7" hidden="1" customHeight="1" x14ac:dyDescent="0.15">
      <c r="DD159" s="367"/>
      <c r="DE159" s="367"/>
    </row>
    <row r="160" spans="108:109" ht="13.7" hidden="1" customHeight="1" x14ac:dyDescent="0.15">
      <c r="DD160" s="367"/>
      <c r="DE160" s="367"/>
    </row>
    <row r="161" ht="13.7" hidden="1" customHeight="1" x14ac:dyDescent="0.15"/>
    <row r="162" ht="13.7" hidden="1" customHeight="1" x14ac:dyDescent="0.15"/>
    <row r="163" ht="13.7" hidden="1" customHeight="1" x14ac:dyDescent="0.15"/>
    <row r="164" ht="13.7" hidden="1" customHeight="1" x14ac:dyDescent="0.15"/>
    <row r="165" ht="13.7" hidden="1" customHeight="1" x14ac:dyDescent="0.15"/>
    <row r="166" ht="13.7" hidden="1" customHeight="1" x14ac:dyDescent="0.15"/>
    <row r="167" ht="13.7" hidden="1" customHeight="1" x14ac:dyDescent="0.15"/>
    <row r="168" ht="13.7" hidden="1" customHeight="1" x14ac:dyDescent="0.15"/>
    <row r="169" ht="13.7" hidden="1" customHeight="1" x14ac:dyDescent="0.15"/>
    <row r="170" ht="13.7" hidden="1" customHeight="1" x14ac:dyDescent="0.15"/>
    <row r="171" ht="13.7" hidden="1" customHeight="1" x14ac:dyDescent="0.15"/>
    <row r="172" ht="13.7" hidden="1" customHeight="1" x14ac:dyDescent="0.15"/>
    <row r="173" ht="13.7" hidden="1" customHeight="1" x14ac:dyDescent="0.15"/>
    <row r="174" ht="13.7" hidden="1" customHeight="1" x14ac:dyDescent="0.15"/>
    <row r="175" ht="13.7" hidden="1" customHeight="1" x14ac:dyDescent="0.15"/>
    <row r="176" ht="13.7" hidden="1" customHeight="1" x14ac:dyDescent="0.15"/>
    <row r="177" ht="13.7" hidden="1" customHeight="1" x14ac:dyDescent="0.15"/>
    <row r="178" ht="13.7" hidden="1" customHeight="1" x14ac:dyDescent="0.15"/>
    <row r="179" ht="13.7" hidden="1" customHeight="1" x14ac:dyDescent="0.15"/>
    <row r="180" ht="13.7" hidden="1" customHeight="1" x14ac:dyDescent="0.15"/>
    <row r="181" ht="13.7" hidden="1" customHeight="1" x14ac:dyDescent="0.15"/>
    <row r="182" ht="13.7" hidden="1" customHeight="1" x14ac:dyDescent="0.15"/>
    <row r="183" ht="13.7" hidden="1" customHeight="1" x14ac:dyDescent="0.15"/>
    <row r="184" ht="13.7" hidden="1" customHeight="1" x14ac:dyDescent="0.15"/>
    <row r="185" ht="13.7" hidden="1" customHeight="1" x14ac:dyDescent="0.15"/>
    <row r="186" ht="13.7" hidden="1" customHeight="1" x14ac:dyDescent="0.15"/>
    <row r="187" ht="13.7" hidden="1" customHeight="1" x14ac:dyDescent="0.15"/>
    <row r="188" ht="13.7" hidden="1" customHeight="1" x14ac:dyDescent="0.15"/>
    <row r="189" ht="13.7" hidden="1" customHeight="1" x14ac:dyDescent="0.15"/>
    <row r="190" ht="13.7" hidden="1" customHeight="1" x14ac:dyDescent="0.15"/>
    <row r="191" ht="13.7" hidden="1" customHeight="1" x14ac:dyDescent="0.15"/>
  </sheetData>
  <sheetProtection algorithmName="SHA-512" hashValue="J1JObUjYphAIFdV0n6Y5sQbv4Jvs1sWJGT8YSAyV3oTOoYA530+k6gFJd0rPrvQ9Pj0XzYy0t/URZxodUowuLA==" saltValue="sLSLnI0Ut0rLqHSVPOuuz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7" customHeight="1" zeroHeight="1" x14ac:dyDescent="0.15"/>
  <cols>
    <col min="1" max="34" width="2.5" style="271" customWidth="1"/>
    <col min="35" max="122" width="2.5" style="270" customWidth="1"/>
    <col min="123" max="16384" width="2.5" style="270" hidden="1"/>
  </cols>
  <sheetData>
    <row r="1" spans="2:34" ht="13.7"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5" x14ac:dyDescent="0.15">
      <c r="S2" s="270"/>
      <c r="AH2" s="270"/>
    </row>
    <row r="3" spans="2:34" ht="13.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5" x14ac:dyDescent="0.15"/>
    <row r="5" spans="2:34" ht="13.5" x14ac:dyDescent="0.15"/>
    <row r="6" spans="2:34" ht="13.5" x14ac:dyDescent="0.15"/>
    <row r="7" spans="2:34" ht="13.5" x14ac:dyDescent="0.15"/>
    <row r="8" spans="2:34" ht="13.5" x14ac:dyDescent="0.15"/>
    <row r="9" spans="2:34" ht="13.5" x14ac:dyDescent="0.15">
      <c r="AH9" s="270"/>
    </row>
    <row r="10" spans="2:34" ht="13.5" x14ac:dyDescent="0.15"/>
    <row r="11" spans="2:34" ht="13.5" x14ac:dyDescent="0.15"/>
    <row r="12" spans="2:34" ht="13.5" x14ac:dyDescent="0.15"/>
    <row r="13" spans="2:34" ht="13.5" x14ac:dyDescent="0.15"/>
    <row r="14" spans="2:34" ht="13.5" x14ac:dyDescent="0.15"/>
    <row r="15" spans="2:34" ht="13.5" x14ac:dyDescent="0.15"/>
    <row r="16" spans="2:34" ht="13.5" x14ac:dyDescent="0.15"/>
    <row r="17" spans="12:34" ht="13.5" x14ac:dyDescent="0.15">
      <c r="AH17" s="270"/>
    </row>
    <row r="18" spans="12:34" ht="13.5" x14ac:dyDescent="0.15"/>
    <row r="19" spans="12:34" ht="13.5" x14ac:dyDescent="0.15"/>
    <row r="20" spans="12:34" ht="13.5" x14ac:dyDescent="0.15">
      <c r="AH20" s="270"/>
    </row>
    <row r="21" spans="12:34" ht="13.5" x14ac:dyDescent="0.15">
      <c r="AH21" s="270"/>
    </row>
    <row r="22" spans="12:34" ht="13.5" x14ac:dyDescent="0.15"/>
    <row r="23" spans="12:34" ht="13.5" x14ac:dyDescent="0.15"/>
    <row r="24" spans="12:34" ht="13.5" x14ac:dyDescent="0.15">
      <c r="Q24" s="270"/>
    </row>
    <row r="25" spans="12:34" ht="13.5" x14ac:dyDescent="0.15"/>
    <row r="26" spans="12:34" ht="13.5" x14ac:dyDescent="0.15"/>
    <row r="27" spans="12:34" ht="13.5" x14ac:dyDescent="0.15"/>
    <row r="28" spans="12:34" ht="13.5" x14ac:dyDescent="0.15">
      <c r="O28" s="270"/>
      <c r="T28" s="270"/>
      <c r="AH28" s="270"/>
    </row>
    <row r="29" spans="12:34" ht="13.5" x14ac:dyDescent="0.15"/>
    <row r="30" spans="12:34" ht="13.5" x14ac:dyDescent="0.15"/>
    <row r="31" spans="12:34" ht="13.5" x14ac:dyDescent="0.15">
      <c r="Q31" s="270"/>
    </row>
    <row r="32" spans="12:34" ht="13.5" x14ac:dyDescent="0.15">
      <c r="L32" s="270"/>
    </row>
    <row r="33" spans="2:34" ht="13.5" x14ac:dyDescent="0.15">
      <c r="C33" s="270"/>
      <c r="E33" s="270"/>
      <c r="G33" s="270"/>
      <c r="I33" s="270"/>
      <c r="X33" s="270"/>
    </row>
    <row r="34" spans="2:34" ht="13.5" x14ac:dyDescent="0.15">
      <c r="B34" s="270"/>
      <c r="P34" s="270"/>
      <c r="R34" s="270"/>
      <c r="T34" s="270"/>
    </row>
    <row r="35" spans="2:34" ht="13.5" x14ac:dyDescent="0.15">
      <c r="D35" s="270"/>
      <c r="W35" s="270"/>
      <c r="AC35" s="270"/>
      <c r="AD35" s="270"/>
      <c r="AE35" s="270"/>
      <c r="AF35" s="270"/>
      <c r="AG35" s="270"/>
      <c r="AH35" s="270"/>
    </row>
    <row r="36" spans="2:34" ht="13.5" x14ac:dyDescent="0.15">
      <c r="H36" s="270"/>
      <c r="J36" s="270"/>
      <c r="K36" s="270"/>
      <c r="M36" s="270"/>
      <c r="Y36" s="270"/>
      <c r="Z36" s="270"/>
      <c r="AA36" s="270"/>
      <c r="AB36" s="270"/>
      <c r="AC36" s="270"/>
      <c r="AD36" s="270"/>
      <c r="AE36" s="270"/>
      <c r="AF36" s="270"/>
      <c r="AG36" s="270"/>
      <c r="AH36" s="270"/>
    </row>
    <row r="37" spans="2:34" ht="13.5" x14ac:dyDescent="0.15">
      <c r="AH37" s="270"/>
    </row>
    <row r="38" spans="2:34" ht="13.5" x14ac:dyDescent="0.15">
      <c r="AG38" s="270"/>
      <c r="AH38" s="270"/>
    </row>
    <row r="39" spans="2:34" ht="13.5" x14ac:dyDescent="0.15"/>
    <row r="40" spans="2:34" ht="13.5" x14ac:dyDescent="0.15">
      <c r="X40" s="270"/>
    </row>
    <row r="41" spans="2:34" ht="13.5" x14ac:dyDescent="0.15">
      <c r="R41" s="270"/>
    </row>
    <row r="42" spans="2:34" ht="13.5" x14ac:dyDescent="0.15">
      <c r="W42" s="270"/>
    </row>
    <row r="43" spans="2:34" ht="13.5" x14ac:dyDescent="0.15">
      <c r="Y43" s="270"/>
      <c r="Z43" s="270"/>
      <c r="AA43" s="270"/>
      <c r="AB43" s="270"/>
      <c r="AC43" s="270"/>
      <c r="AD43" s="270"/>
      <c r="AE43" s="270"/>
      <c r="AF43" s="270"/>
      <c r="AG43" s="270"/>
      <c r="AH43" s="270"/>
    </row>
    <row r="44" spans="2:34" ht="13.5" x14ac:dyDescent="0.15">
      <c r="AH44" s="270"/>
    </row>
    <row r="45" spans="2:34" ht="13.5" x14ac:dyDescent="0.15">
      <c r="X45" s="270"/>
    </row>
    <row r="46" spans="2:34" ht="13.5" x14ac:dyDescent="0.15"/>
    <row r="47" spans="2:34" ht="13.5" x14ac:dyDescent="0.15"/>
    <row r="48" spans="2:34" ht="13.5" x14ac:dyDescent="0.15">
      <c r="W48" s="270"/>
      <c r="Y48" s="270"/>
      <c r="Z48" s="270"/>
      <c r="AA48" s="270"/>
      <c r="AB48" s="270"/>
      <c r="AC48" s="270"/>
      <c r="AD48" s="270"/>
      <c r="AE48" s="270"/>
      <c r="AF48" s="270"/>
      <c r="AG48" s="270"/>
      <c r="AH48" s="270"/>
    </row>
    <row r="49" spans="28:34" ht="13.5" x14ac:dyDescent="0.15"/>
    <row r="50" spans="28:34" ht="13.5" x14ac:dyDescent="0.15">
      <c r="AE50" s="270"/>
      <c r="AF50" s="270"/>
      <c r="AG50" s="270"/>
      <c r="AH50" s="270"/>
    </row>
    <row r="51" spans="28:34" ht="13.5" x14ac:dyDescent="0.15">
      <c r="AC51" s="270"/>
      <c r="AD51" s="270"/>
      <c r="AE51" s="270"/>
      <c r="AF51" s="270"/>
      <c r="AG51" s="270"/>
      <c r="AH51" s="270"/>
    </row>
    <row r="52" spans="28:34" ht="13.5" x14ac:dyDescent="0.15"/>
    <row r="53" spans="28:34" ht="13.5" x14ac:dyDescent="0.15">
      <c r="AF53" s="270"/>
      <c r="AG53" s="270"/>
      <c r="AH53" s="270"/>
    </row>
    <row r="54" spans="28:34" ht="13.5" x14ac:dyDescent="0.15">
      <c r="AH54" s="270"/>
    </row>
    <row r="55" spans="28:34" ht="13.5" x14ac:dyDescent="0.15"/>
    <row r="56" spans="28:34" ht="13.5" x14ac:dyDescent="0.15">
      <c r="AB56" s="270"/>
      <c r="AC56" s="270"/>
      <c r="AD56" s="270"/>
      <c r="AE56" s="270"/>
      <c r="AF56" s="270"/>
      <c r="AG56" s="270"/>
      <c r="AH56" s="270"/>
    </row>
    <row r="57" spans="28:34" ht="13.5" x14ac:dyDescent="0.15">
      <c r="AH57" s="270"/>
    </row>
    <row r="58" spans="28:34" ht="13.5" x14ac:dyDescent="0.15">
      <c r="AH58" s="270"/>
    </row>
    <row r="59" spans="28:34" ht="13.5" x14ac:dyDescent="0.15"/>
    <row r="60" spans="28:34" ht="13.5" x14ac:dyDescent="0.15"/>
    <row r="61" spans="28:34" ht="13.5" x14ac:dyDescent="0.15"/>
    <row r="62" spans="28:34" ht="13.5" x14ac:dyDescent="0.15"/>
    <row r="63" spans="28:34" ht="13.5" x14ac:dyDescent="0.15">
      <c r="AH63" s="270"/>
    </row>
    <row r="64" spans="28:34" ht="13.5" x14ac:dyDescent="0.15">
      <c r="AG64" s="270"/>
      <c r="AH64" s="270"/>
    </row>
    <row r="65" spans="28:34" ht="13.5" x14ac:dyDescent="0.15"/>
    <row r="66" spans="28:34" ht="13.5" x14ac:dyDescent="0.15"/>
    <row r="67" spans="28:34" ht="13.5" x14ac:dyDescent="0.15"/>
    <row r="68" spans="28:34" ht="13.5" x14ac:dyDescent="0.15">
      <c r="AB68" s="270"/>
      <c r="AC68" s="270"/>
      <c r="AD68" s="270"/>
      <c r="AE68" s="270"/>
      <c r="AF68" s="270"/>
      <c r="AG68" s="270"/>
      <c r="AH68" s="270"/>
    </row>
    <row r="69" spans="28:34" ht="13.5" x14ac:dyDescent="0.15">
      <c r="AF69" s="270"/>
      <c r="AG69" s="270"/>
      <c r="AH69" s="270"/>
    </row>
    <row r="70" spans="28:34" ht="13.5" x14ac:dyDescent="0.15"/>
    <row r="71" spans="28:34" ht="13.5" x14ac:dyDescent="0.15"/>
    <row r="72" spans="28:34" ht="13.5" x14ac:dyDescent="0.15"/>
    <row r="73" spans="28:34" ht="13.5" x14ac:dyDescent="0.15"/>
    <row r="74" spans="28:34" ht="13.5" x14ac:dyDescent="0.15"/>
    <row r="75" spans="28:34" ht="13.5" x14ac:dyDescent="0.15">
      <c r="AH75" s="270"/>
    </row>
    <row r="76" spans="28:34" ht="13.5" x14ac:dyDescent="0.15">
      <c r="AF76" s="270"/>
      <c r="AG76" s="270"/>
      <c r="AH76" s="270"/>
    </row>
    <row r="77" spans="28:34" ht="13.5" x14ac:dyDescent="0.15">
      <c r="AG77" s="270"/>
      <c r="AH77" s="270"/>
    </row>
    <row r="78" spans="28:34" ht="13.5" x14ac:dyDescent="0.15"/>
    <row r="79" spans="28:34" ht="13.5" x14ac:dyDescent="0.15"/>
    <row r="80" spans="28:34" ht="13.5" x14ac:dyDescent="0.15"/>
    <row r="81" spans="25:34" ht="13.5" x14ac:dyDescent="0.15"/>
    <row r="82" spans="25:34" ht="13.5" x14ac:dyDescent="0.15">
      <c r="Y82" s="270"/>
    </row>
    <row r="83" spans="25:34" ht="13.5" x14ac:dyDescent="0.15">
      <c r="Y83" s="270"/>
      <c r="Z83" s="270"/>
      <c r="AA83" s="270"/>
      <c r="AB83" s="270"/>
      <c r="AC83" s="270"/>
      <c r="AD83" s="270"/>
      <c r="AE83" s="270"/>
      <c r="AF83" s="270"/>
      <c r="AG83" s="270"/>
      <c r="AH83" s="270"/>
    </row>
    <row r="84" spans="25:34" ht="13.5" x14ac:dyDescent="0.15"/>
    <row r="85" spans="25:34" ht="13.5" x14ac:dyDescent="0.15"/>
    <row r="86" spans="25:34" ht="13.5" x14ac:dyDescent="0.15"/>
    <row r="87" spans="25:34" ht="13.5" x14ac:dyDescent="0.15"/>
    <row r="88" spans="25:34" ht="13.5" x14ac:dyDescent="0.15">
      <c r="AH88" s="270"/>
    </row>
    <row r="89" spans="25:34" ht="13.5" x14ac:dyDescent="0.15"/>
    <row r="90" spans="25:34" ht="13.5" x14ac:dyDescent="0.15"/>
    <row r="91" spans="25:34" ht="13.5" x14ac:dyDescent="0.15"/>
    <row r="92" spans="25:34" ht="13.7" customHeight="1" x14ac:dyDescent="0.15"/>
    <row r="93" spans="25:34" ht="13.7" customHeight="1" x14ac:dyDescent="0.15"/>
    <row r="94" spans="25:34" ht="13.7" customHeight="1" x14ac:dyDescent="0.15">
      <c r="AF94" s="270"/>
      <c r="AG94" s="270"/>
      <c r="AH94" s="270"/>
    </row>
    <row r="95" spans="25:34" ht="13.7" customHeight="1" x14ac:dyDescent="0.15">
      <c r="AH95" s="270"/>
    </row>
    <row r="96" spans="25:34" ht="13.7" customHeight="1" x14ac:dyDescent="0.15"/>
    <row r="97" spans="33:34" ht="13.7" customHeight="1" x14ac:dyDescent="0.15"/>
    <row r="98" spans="33:34" ht="13.7" customHeight="1" x14ac:dyDescent="0.15"/>
    <row r="99" spans="33:34" ht="13.7" customHeight="1" x14ac:dyDescent="0.15"/>
    <row r="100" spans="33:34" ht="13.7" customHeight="1" x14ac:dyDescent="0.15"/>
    <row r="101" spans="33:34" ht="13.7" customHeight="1" x14ac:dyDescent="0.15">
      <c r="AH101" s="270"/>
    </row>
    <row r="102" spans="33:34" ht="13.7" customHeight="1" x14ac:dyDescent="0.15"/>
    <row r="103" spans="33:34" ht="13.7" customHeight="1" x14ac:dyDescent="0.15"/>
    <row r="104" spans="33:34" ht="13.7" customHeight="1" x14ac:dyDescent="0.15">
      <c r="AG104" s="270"/>
      <c r="AH104" s="270"/>
    </row>
    <row r="105" spans="33:34" ht="13.7" customHeight="1" x14ac:dyDescent="0.15"/>
    <row r="106" spans="33:34" ht="13.7" customHeight="1" x14ac:dyDescent="0.15"/>
    <row r="107" spans="33:34" ht="13.7" customHeight="1" x14ac:dyDescent="0.15"/>
    <row r="108" spans="33:34" ht="13.7" customHeight="1" x14ac:dyDescent="0.15"/>
    <row r="109" spans="33:34" ht="13.7" customHeight="1" x14ac:dyDescent="0.15"/>
    <row r="110" spans="33:34" ht="13.7" customHeight="1" x14ac:dyDescent="0.15"/>
    <row r="111" spans="33:34" ht="13.7" customHeight="1" x14ac:dyDescent="0.15"/>
    <row r="112" spans="33:34" ht="13.7" customHeight="1" x14ac:dyDescent="0.15"/>
    <row r="113" spans="34:122" ht="13.7" customHeight="1" x14ac:dyDescent="0.15"/>
    <row r="114" spans="34:122" ht="13.7" customHeight="1" x14ac:dyDescent="0.15"/>
    <row r="115" spans="34:122" ht="13.7" customHeight="1" x14ac:dyDescent="0.15"/>
    <row r="116" spans="34:122" ht="13.7" customHeight="1" x14ac:dyDescent="0.15">
      <c r="AH116" s="270"/>
    </row>
    <row r="117" spans="34:122" ht="13.7" customHeight="1" x14ac:dyDescent="0.15"/>
    <row r="118" spans="34:122" ht="13.7" customHeight="1" x14ac:dyDescent="0.15"/>
    <row r="119" spans="34:122" ht="13.7" customHeight="1" x14ac:dyDescent="0.15"/>
    <row r="120" spans="34:122" ht="13.7" customHeight="1" x14ac:dyDescent="0.15">
      <c r="AH120" s="270"/>
    </row>
    <row r="121" spans="34:122" ht="13.7" customHeight="1" x14ac:dyDescent="0.15">
      <c r="AH121" s="270"/>
    </row>
    <row r="122" spans="34:122" ht="13.7" customHeight="1" x14ac:dyDescent="0.15"/>
    <row r="123" spans="34:122" ht="13.7" customHeight="1" x14ac:dyDescent="0.15"/>
    <row r="124" spans="34:122" ht="13.7" customHeight="1" x14ac:dyDescent="0.15"/>
    <row r="125" spans="34:122" ht="13.7" customHeight="1" x14ac:dyDescent="0.15">
      <c r="DR125" s="270" t="s">
        <v>494</v>
      </c>
    </row>
    <row r="126" spans="34:122" ht="13.7" hidden="1" customHeight="1" x14ac:dyDescent="0.15"/>
    <row r="127" spans="34:122" ht="13.7" hidden="1" customHeight="1" x14ac:dyDescent="0.15"/>
    <row r="128" spans="34:122" ht="13.7" hidden="1" customHeight="1" x14ac:dyDescent="0.15"/>
    <row r="129" ht="13.7" hidden="1" customHeight="1" x14ac:dyDescent="0.15"/>
    <row r="130" ht="13.7" hidden="1" customHeight="1" x14ac:dyDescent="0.15"/>
    <row r="131" ht="13.7" hidden="1" customHeight="1" x14ac:dyDescent="0.15"/>
    <row r="132" ht="13.7" hidden="1" customHeight="1" x14ac:dyDescent="0.15"/>
    <row r="133" ht="13.7" hidden="1" customHeight="1" x14ac:dyDescent="0.15"/>
    <row r="134" ht="13.7" hidden="1" customHeight="1" x14ac:dyDescent="0.15"/>
    <row r="135" ht="13.7" hidden="1" customHeight="1" x14ac:dyDescent="0.15"/>
  </sheetData>
  <sheetProtection algorithmName="SHA-512" hashValue="zCfNrdS1V7mRoRLLCxVwuwvcFZUQL4LRaF2kNLrgR9xUQZTaiNWwrH2xyQx94207NHmMTQBLvPOWiXAUKBVwqA==" saltValue="cT2BE9r9Zi+z+AXcJXDb9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7" customHeight="1" zeroHeight="1" x14ac:dyDescent="0.15"/>
  <cols>
    <col min="1" max="34" width="2.5" style="271" customWidth="1"/>
    <col min="35" max="122" width="2.5" style="270" customWidth="1"/>
    <col min="123" max="16384" width="2.5" style="270" hidden="1"/>
  </cols>
  <sheetData>
    <row r="1" spans="2:34" ht="13.7"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5" x14ac:dyDescent="0.15">
      <c r="S2" s="270"/>
      <c r="AH2" s="270"/>
    </row>
    <row r="3" spans="2:34" ht="13.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5" x14ac:dyDescent="0.15"/>
    <row r="5" spans="2:34" ht="13.5" x14ac:dyDescent="0.15"/>
    <row r="6" spans="2:34" ht="13.5" x14ac:dyDescent="0.15"/>
    <row r="7" spans="2:34" ht="13.5" x14ac:dyDescent="0.15"/>
    <row r="8" spans="2:34" ht="13.5" x14ac:dyDescent="0.15"/>
    <row r="9" spans="2:34" ht="13.5" x14ac:dyDescent="0.15">
      <c r="AH9" s="270"/>
    </row>
    <row r="10" spans="2:34" ht="13.5" x14ac:dyDescent="0.15"/>
    <row r="11" spans="2:34" ht="13.5" x14ac:dyDescent="0.15"/>
    <row r="12" spans="2:34" ht="13.5" x14ac:dyDescent="0.15"/>
    <row r="13" spans="2:34" ht="13.5" x14ac:dyDescent="0.15"/>
    <row r="14" spans="2:34" ht="13.5" x14ac:dyDescent="0.15"/>
    <row r="15" spans="2:34" ht="13.5" x14ac:dyDescent="0.15"/>
    <row r="16" spans="2:34" ht="13.5" x14ac:dyDescent="0.15"/>
    <row r="17" spans="12:34" ht="13.5" x14ac:dyDescent="0.15">
      <c r="AH17" s="270"/>
    </row>
    <row r="18" spans="12:34" ht="13.5" x14ac:dyDescent="0.15"/>
    <row r="19" spans="12:34" ht="13.5" x14ac:dyDescent="0.15"/>
    <row r="20" spans="12:34" ht="13.5" x14ac:dyDescent="0.15">
      <c r="AH20" s="270"/>
    </row>
    <row r="21" spans="12:34" ht="13.5" x14ac:dyDescent="0.15">
      <c r="AH21" s="270"/>
    </row>
    <row r="22" spans="12:34" ht="13.5" x14ac:dyDescent="0.15"/>
    <row r="23" spans="12:34" ht="13.5" x14ac:dyDescent="0.15"/>
    <row r="24" spans="12:34" ht="13.5" x14ac:dyDescent="0.15">
      <c r="Q24" s="270"/>
    </row>
    <row r="25" spans="12:34" ht="13.5" x14ac:dyDescent="0.15"/>
    <row r="26" spans="12:34" ht="13.5" x14ac:dyDescent="0.15"/>
    <row r="27" spans="12:34" ht="13.5" x14ac:dyDescent="0.15"/>
    <row r="28" spans="12:34" ht="13.5" x14ac:dyDescent="0.15">
      <c r="O28" s="270"/>
      <c r="T28" s="270"/>
      <c r="AH28" s="270"/>
    </row>
    <row r="29" spans="12:34" ht="13.5" x14ac:dyDescent="0.15"/>
    <row r="30" spans="12:34" ht="13.5" x14ac:dyDescent="0.15"/>
    <row r="31" spans="12:34" ht="13.5" x14ac:dyDescent="0.15">
      <c r="Q31" s="270"/>
    </row>
    <row r="32" spans="12:34" ht="13.5" x14ac:dyDescent="0.15">
      <c r="L32" s="270"/>
    </row>
    <row r="33" spans="2:34" ht="13.5" x14ac:dyDescent="0.15">
      <c r="C33" s="270"/>
      <c r="E33" s="270"/>
      <c r="G33" s="270"/>
      <c r="I33" s="270"/>
      <c r="X33" s="270"/>
    </row>
    <row r="34" spans="2:34" ht="13.5" x14ac:dyDescent="0.15">
      <c r="B34" s="270"/>
      <c r="P34" s="270"/>
      <c r="R34" s="270"/>
      <c r="T34" s="270"/>
    </row>
    <row r="35" spans="2:34" ht="13.5" x14ac:dyDescent="0.15">
      <c r="D35" s="270"/>
      <c r="W35" s="270"/>
      <c r="AC35" s="270"/>
      <c r="AD35" s="270"/>
      <c r="AE35" s="270"/>
      <c r="AF35" s="270"/>
      <c r="AG35" s="270"/>
      <c r="AH35" s="270"/>
    </row>
    <row r="36" spans="2:34" ht="13.5" x14ac:dyDescent="0.15">
      <c r="H36" s="270"/>
      <c r="J36" s="270"/>
      <c r="K36" s="270"/>
      <c r="M36" s="270"/>
      <c r="Y36" s="270"/>
      <c r="Z36" s="270"/>
      <c r="AA36" s="270"/>
      <c r="AB36" s="270"/>
      <c r="AC36" s="270"/>
      <c r="AD36" s="270"/>
      <c r="AE36" s="270"/>
      <c r="AF36" s="270"/>
      <c r="AG36" s="270"/>
      <c r="AH36" s="270"/>
    </row>
    <row r="37" spans="2:34" ht="13.5" x14ac:dyDescent="0.15">
      <c r="AH37" s="270"/>
    </row>
    <row r="38" spans="2:34" ht="13.5" x14ac:dyDescent="0.15">
      <c r="AG38" s="270"/>
      <c r="AH38" s="270"/>
    </row>
    <row r="39" spans="2:34" ht="13.5" x14ac:dyDescent="0.15"/>
    <row r="40" spans="2:34" ht="13.5" x14ac:dyDescent="0.15">
      <c r="X40" s="270"/>
    </row>
    <row r="41" spans="2:34" ht="13.5" x14ac:dyDescent="0.15">
      <c r="R41" s="270"/>
    </row>
    <row r="42" spans="2:34" ht="13.5" x14ac:dyDescent="0.15">
      <c r="W42" s="270"/>
    </row>
    <row r="43" spans="2:34" ht="13.5" x14ac:dyDescent="0.15">
      <c r="Y43" s="270"/>
      <c r="Z43" s="270"/>
      <c r="AA43" s="270"/>
      <c r="AB43" s="270"/>
      <c r="AC43" s="270"/>
      <c r="AD43" s="270"/>
      <c r="AE43" s="270"/>
      <c r="AF43" s="270"/>
      <c r="AG43" s="270"/>
      <c r="AH43" s="270"/>
    </row>
    <row r="44" spans="2:34" ht="13.5" x14ac:dyDescent="0.15">
      <c r="AH44" s="270"/>
    </row>
    <row r="45" spans="2:34" ht="13.5" x14ac:dyDescent="0.15">
      <c r="X45" s="270"/>
    </row>
    <row r="46" spans="2:34" ht="13.5" x14ac:dyDescent="0.15"/>
    <row r="47" spans="2:34" ht="13.5" x14ac:dyDescent="0.15"/>
    <row r="48" spans="2:34" ht="13.5" x14ac:dyDescent="0.15">
      <c r="W48" s="270"/>
      <c r="Y48" s="270"/>
      <c r="Z48" s="270"/>
      <c r="AA48" s="270"/>
      <c r="AB48" s="270"/>
      <c r="AC48" s="270"/>
      <c r="AD48" s="270"/>
      <c r="AE48" s="270"/>
      <c r="AF48" s="270"/>
      <c r="AG48" s="270"/>
      <c r="AH48" s="270"/>
    </row>
    <row r="49" spans="28:34" ht="13.5" x14ac:dyDescent="0.15"/>
    <row r="50" spans="28:34" ht="13.5" x14ac:dyDescent="0.15">
      <c r="AE50" s="270"/>
      <c r="AF50" s="270"/>
      <c r="AG50" s="270"/>
      <c r="AH50" s="270"/>
    </row>
    <row r="51" spans="28:34" ht="13.5" x14ac:dyDescent="0.15">
      <c r="AC51" s="270"/>
      <c r="AD51" s="270"/>
      <c r="AE51" s="270"/>
      <c r="AF51" s="270"/>
      <c r="AG51" s="270"/>
      <c r="AH51" s="270"/>
    </row>
    <row r="52" spans="28:34" ht="13.5" x14ac:dyDescent="0.15"/>
    <row r="53" spans="28:34" ht="13.5" x14ac:dyDescent="0.15">
      <c r="AF53" s="270"/>
      <c r="AG53" s="270"/>
      <c r="AH53" s="270"/>
    </row>
    <row r="54" spans="28:34" ht="13.5" x14ac:dyDescent="0.15">
      <c r="AH54" s="270"/>
    </row>
    <row r="55" spans="28:34" ht="13.5" x14ac:dyDescent="0.15"/>
    <row r="56" spans="28:34" ht="13.5" x14ac:dyDescent="0.15">
      <c r="AB56" s="270"/>
      <c r="AC56" s="270"/>
      <c r="AD56" s="270"/>
      <c r="AE56" s="270"/>
      <c r="AF56" s="270"/>
      <c r="AG56" s="270"/>
      <c r="AH56" s="270"/>
    </row>
    <row r="57" spans="28:34" ht="13.5" x14ac:dyDescent="0.15">
      <c r="AH57" s="270"/>
    </row>
    <row r="58" spans="28:34" ht="13.5" x14ac:dyDescent="0.15">
      <c r="AH58" s="270"/>
    </row>
    <row r="59" spans="28:34" ht="13.5" x14ac:dyDescent="0.15">
      <c r="AG59" s="270"/>
      <c r="AH59" s="270"/>
    </row>
    <row r="60" spans="28:34" ht="13.5" x14ac:dyDescent="0.15"/>
    <row r="61" spans="28:34" ht="13.5" x14ac:dyDescent="0.15"/>
    <row r="62" spans="28:34" ht="13.5" x14ac:dyDescent="0.15"/>
    <row r="63" spans="28:34" ht="13.5" x14ac:dyDescent="0.15">
      <c r="AH63" s="270"/>
    </row>
    <row r="64" spans="28:34" ht="13.5" x14ac:dyDescent="0.15">
      <c r="AG64" s="270"/>
      <c r="AH64" s="270"/>
    </row>
    <row r="65" spans="28:34" ht="13.5" x14ac:dyDescent="0.15"/>
    <row r="66" spans="28:34" ht="13.5" x14ac:dyDescent="0.15"/>
    <row r="67" spans="28:34" ht="13.5" x14ac:dyDescent="0.15"/>
    <row r="68" spans="28:34" ht="13.5" x14ac:dyDescent="0.15">
      <c r="AB68" s="270"/>
      <c r="AC68" s="270"/>
      <c r="AD68" s="270"/>
      <c r="AE68" s="270"/>
      <c r="AF68" s="270"/>
      <c r="AG68" s="270"/>
      <c r="AH68" s="270"/>
    </row>
    <row r="69" spans="28:34" ht="13.5" x14ac:dyDescent="0.15">
      <c r="AF69" s="270"/>
      <c r="AG69" s="270"/>
      <c r="AH69" s="270"/>
    </row>
    <row r="70" spans="28:34" ht="13.5" x14ac:dyDescent="0.15"/>
    <row r="71" spans="28:34" ht="13.5" x14ac:dyDescent="0.15"/>
    <row r="72" spans="28:34" ht="13.5" x14ac:dyDescent="0.15"/>
    <row r="73" spans="28:34" ht="13.5" x14ac:dyDescent="0.15"/>
    <row r="74" spans="28:34" ht="13.5" x14ac:dyDescent="0.15"/>
    <row r="75" spans="28:34" ht="13.5" x14ac:dyDescent="0.15">
      <c r="AH75" s="270"/>
    </row>
    <row r="76" spans="28:34" ht="13.5" x14ac:dyDescent="0.15">
      <c r="AF76" s="270"/>
      <c r="AG76" s="270"/>
      <c r="AH76" s="270"/>
    </row>
    <row r="77" spans="28:34" ht="13.5" x14ac:dyDescent="0.15">
      <c r="AG77" s="270"/>
      <c r="AH77" s="270"/>
    </row>
    <row r="78" spans="28:34" ht="13.5" x14ac:dyDescent="0.15"/>
    <row r="79" spans="28:34" ht="13.5" x14ac:dyDescent="0.15"/>
    <row r="80" spans="28:34" ht="13.5" x14ac:dyDescent="0.15"/>
    <row r="81" spans="25:34" ht="13.5" x14ac:dyDescent="0.15"/>
    <row r="82" spans="25:34" ht="13.5" x14ac:dyDescent="0.15">
      <c r="Y82" s="270"/>
    </row>
    <row r="83" spans="25:34" ht="13.5" x14ac:dyDescent="0.15">
      <c r="Y83" s="270"/>
      <c r="Z83" s="270"/>
      <c r="AA83" s="270"/>
      <c r="AB83" s="270"/>
      <c r="AC83" s="270"/>
      <c r="AD83" s="270"/>
      <c r="AE83" s="270"/>
      <c r="AF83" s="270"/>
      <c r="AG83" s="270"/>
      <c r="AH83" s="270"/>
    </row>
    <row r="84" spans="25:34" ht="13.5" x14ac:dyDescent="0.15"/>
    <row r="85" spans="25:34" ht="13.5" x14ac:dyDescent="0.15"/>
    <row r="86" spans="25:34" ht="13.5" x14ac:dyDescent="0.15"/>
    <row r="87" spans="25:34" ht="13.5" x14ac:dyDescent="0.15"/>
    <row r="88" spans="25:34" ht="13.5" x14ac:dyDescent="0.15">
      <c r="AH88" s="270"/>
    </row>
    <row r="89" spans="25:34" ht="13.5" x14ac:dyDescent="0.15"/>
    <row r="90" spans="25:34" ht="13.5" x14ac:dyDescent="0.15"/>
    <row r="91" spans="25:34" ht="13.5" x14ac:dyDescent="0.15"/>
    <row r="92" spans="25:34" ht="13.7" customHeight="1" x14ac:dyDescent="0.15"/>
    <row r="93" spans="25:34" ht="13.7" customHeight="1" x14ac:dyDescent="0.15"/>
    <row r="94" spans="25:34" ht="13.7" customHeight="1" x14ac:dyDescent="0.15">
      <c r="AF94" s="270"/>
      <c r="AG94" s="270"/>
      <c r="AH94" s="270"/>
    </row>
    <row r="95" spans="25:34" ht="13.7" customHeight="1" x14ac:dyDescent="0.15">
      <c r="AH95" s="270"/>
    </row>
    <row r="96" spans="25:34" ht="13.7" customHeight="1" x14ac:dyDescent="0.15"/>
    <row r="97" spans="33:34" ht="13.7" customHeight="1" x14ac:dyDescent="0.15"/>
    <row r="98" spans="33:34" ht="13.7" customHeight="1" x14ac:dyDescent="0.15"/>
    <row r="99" spans="33:34" ht="13.7" customHeight="1" x14ac:dyDescent="0.15"/>
    <row r="100" spans="33:34" ht="13.7" customHeight="1" x14ac:dyDescent="0.15"/>
    <row r="101" spans="33:34" ht="13.7" customHeight="1" x14ac:dyDescent="0.15">
      <c r="AH101" s="270"/>
    </row>
    <row r="102" spans="33:34" ht="13.7" customHeight="1" x14ac:dyDescent="0.15"/>
    <row r="103" spans="33:34" ht="13.7" customHeight="1" x14ac:dyDescent="0.15"/>
    <row r="104" spans="33:34" ht="13.7" customHeight="1" x14ac:dyDescent="0.15">
      <c r="AG104" s="270"/>
      <c r="AH104" s="270"/>
    </row>
    <row r="105" spans="33:34" ht="13.7" customHeight="1" x14ac:dyDescent="0.15"/>
    <row r="106" spans="33:34" ht="13.7" customHeight="1" x14ac:dyDescent="0.15"/>
    <row r="107" spans="33:34" ht="13.7" customHeight="1" x14ac:dyDescent="0.15"/>
    <row r="108" spans="33:34" ht="13.7" customHeight="1" x14ac:dyDescent="0.15"/>
    <row r="109" spans="33:34" ht="13.7" customHeight="1" x14ac:dyDescent="0.15"/>
    <row r="110" spans="33:34" ht="13.7" customHeight="1" x14ac:dyDescent="0.15"/>
    <row r="111" spans="33:34" ht="13.7" customHeight="1" x14ac:dyDescent="0.15"/>
    <row r="112" spans="33:34" ht="13.7" customHeight="1" x14ac:dyDescent="0.15"/>
    <row r="113" spans="34:122" ht="13.7" customHeight="1" x14ac:dyDescent="0.15"/>
    <row r="114" spans="34:122" ht="13.7" customHeight="1" x14ac:dyDescent="0.15"/>
    <row r="115" spans="34:122" ht="13.7" customHeight="1" x14ac:dyDescent="0.15"/>
    <row r="116" spans="34:122" ht="13.7" customHeight="1" x14ac:dyDescent="0.15">
      <c r="AH116" s="270"/>
    </row>
    <row r="117" spans="34:122" ht="13.7" customHeight="1" x14ac:dyDescent="0.15"/>
    <row r="118" spans="34:122" ht="13.7" customHeight="1" x14ac:dyDescent="0.15"/>
    <row r="119" spans="34:122" ht="13.7" customHeight="1" x14ac:dyDescent="0.15"/>
    <row r="120" spans="34:122" ht="13.7" customHeight="1" x14ac:dyDescent="0.15">
      <c r="AH120" s="270"/>
    </row>
    <row r="121" spans="34:122" ht="13.7" customHeight="1" x14ac:dyDescent="0.15">
      <c r="AH121" s="270"/>
    </row>
    <row r="122" spans="34:122" ht="13.7" customHeight="1" x14ac:dyDescent="0.15"/>
    <row r="123" spans="34:122" ht="13.7" customHeight="1" x14ac:dyDescent="0.15"/>
    <row r="124" spans="34:122" ht="13.7" customHeight="1" x14ac:dyDescent="0.15"/>
    <row r="125" spans="34:122" ht="13.7" customHeight="1" x14ac:dyDescent="0.15">
      <c r="DR125" s="270" t="s">
        <v>600</v>
      </c>
    </row>
    <row r="126" spans="34:122" ht="13.7" hidden="1" customHeight="1" x14ac:dyDescent="0.15"/>
    <row r="127" spans="34:122" ht="13.7" hidden="1" customHeight="1" x14ac:dyDescent="0.15"/>
    <row r="128" spans="34:122" ht="13.7" hidden="1" customHeight="1" x14ac:dyDescent="0.15"/>
    <row r="129" ht="13.7" hidden="1" customHeight="1" x14ac:dyDescent="0.15"/>
    <row r="130" ht="13.7" hidden="1" customHeight="1" x14ac:dyDescent="0.15"/>
    <row r="131" ht="13.7" hidden="1" customHeight="1" x14ac:dyDescent="0.15"/>
    <row r="132" ht="13.7" hidden="1" customHeight="1" x14ac:dyDescent="0.15"/>
    <row r="133" ht="13.7" hidden="1" customHeight="1" x14ac:dyDescent="0.15"/>
    <row r="134" ht="13.7" hidden="1" customHeight="1" x14ac:dyDescent="0.15"/>
    <row r="135" ht="13.7" hidden="1" customHeight="1" x14ac:dyDescent="0.15"/>
  </sheetData>
  <sheetProtection algorithmName="SHA-512" hashValue="6NIpn+oCPPFMpqb0aUT+7ETrYkuW0ifwtkcjvLldzGTDPBAu1KAeCAR+TTvJ4fvZoEsFbzbFSwLzNRdGLC5dnw==" saltValue="bS4ZDYna+2ZEZWDmlfBA6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546</v>
      </c>
      <c r="G2" s="136"/>
      <c r="H2" s="137"/>
    </row>
    <row r="3" spans="1:8" x14ac:dyDescent="0.15">
      <c r="A3" s="133" t="s">
        <v>539</v>
      </c>
      <c r="B3" s="138"/>
      <c r="C3" s="139"/>
      <c r="D3" s="140">
        <v>47612</v>
      </c>
      <c r="E3" s="141"/>
      <c r="F3" s="142">
        <v>41235</v>
      </c>
      <c r="G3" s="143"/>
      <c r="H3" s="144"/>
    </row>
    <row r="4" spans="1:8" x14ac:dyDescent="0.15">
      <c r="A4" s="145"/>
      <c r="B4" s="146"/>
      <c r="C4" s="147"/>
      <c r="D4" s="148">
        <v>22857</v>
      </c>
      <c r="E4" s="149"/>
      <c r="F4" s="150">
        <v>22086</v>
      </c>
      <c r="G4" s="151"/>
      <c r="H4" s="152"/>
    </row>
    <row r="5" spans="1:8" x14ac:dyDescent="0.15">
      <c r="A5" s="133" t="s">
        <v>541</v>
      </c>
      <c r="B5" s="138"/>
      <c r="C5" s="139"/>
      <c r="D5" s="140">
        <v>44772</v>
      </c>
      <c r="E5" s="141"/>
      <c r="F5" s="142">
        <v>41862</v>
      </c>
      <c r="G5" s="143"/>
      <c r="H5" s="144"/>
    </row>
    <row r="6" spans="1:8" x14ac:dyDescent="0.15">
      <c r="A6" s="145"/>
      <c r="B6" s="146"/>
      <c r="C6" s="147"/>
      <c r="D6" s="148">
        <v>25711</v>
      </c>
      <c r="E6" s="149"/>
      <c r="F6" s="150">
        <v>23710</v>
      </c>
      <c r="G6" s="151"/>
      <c r="H6" s="152"/>
    </row>
    <row r="7" spans="1:8" x14ac:dyDescent="0.15">
      <c r="A7" s="133" t="s">
        <v>542</v>
      </c>
      <c r="B7" s="138"/>
      <c r="C7" s="139"/>
      <c r="D7" s="140">
        <v>57099</v>
      </c>
      <c r="E7" s="141"/>
      <c r="F7" s="142">
        <v>43554</v>
      </c>
      <c r="G7" s="143"/>
      <c r="H7" s="144"/>
    </row>
    <row r="8" spans="1:8" x14ac:dyDescent="0.15">
      <c r="A8" s="145"/>
      <c r="B8" s="146"/>
      <c r="C8" s="147"/>
      <c r="D8" s="148">
        <v>29762</v>
      </c>
      <c r="E8" s="149"/>
      <c r="F8" s="150">
        <v>24811</v>
      </c>
      <c r="G8" s="151"/>
      <c r="H8" s="152"/>
    </row>
    <row r="9" spans="1:8" x14ac:dyDescent="0.15">
      <c r="A9" s="133" t="s">
        <v>543</v>
      </c>
      <c r="B9" s="138"/>
      <c r="C9" s="139"/>
      <c r="D9" s="140">
        <v>89568</v>
      </c>
      <c r="E9" s="141"/>
      <c r="F9" s="142">
        <v>46395</v>
      </c>
      <c r="G9" s="143"/>
      <c r="H9" s="144"/>
    </row>
    <row r="10" spans="1:8" x14ac:dyDescent="0.15">
      <c r="A10" s="145"/>
      <c r="B10" s="146"/>
      <c r="C10" s="147"/>
      <c r="D10" s="148">
        <v>56969</v>
      </c>
      <c r="E10" s="149"/>
      <c r="F10" s="150">
        <v>26304</v>
      </c>
      <c r="G10" s="151"/>
      <c r="H10" s="152"/>
    </row>
    <row r="11" spans="1:8" x14ac:dyDescent="0.15">
      <c r="A11" s="133" t="s">
        <v>544</v>
      </c>
      <c r="B11" s="138"/>
      <c r="C11" s="139"/>
      <c r="D11" s="140">
        <v>66741</v>
      </c>
      <c r="E11" s="141"/>
      <c r="F11" s="142">
        <v>48088</v>
      </c>
      <c r="G11" s="143"/>
      <c r="H11" s="144"/>
    </row>
    <row r="12" spans="1:8" x14ac:dyDescent="0.15">
      <c r="A12" s="145"/>
      <c r="B12" s="146"/>
      <c r="C12" s="153"/>
      <c r="D12" s="148">
        <v>32323</v>
      </c>
      <c r="E12" s="149"/>
      <c r="F12" s="150">
        <v>25183</v>
      </c>
      <c r="G12" s="151"/>
      <c r="H12" s="152"/>
    </row>
    <row r="13" spans="1:8" x14ac:dyDescent="0.15">
      <c r="A13" s="133"/>
      <c r="B13" s="138"/>
      <c r="C13" s="154"/>
      <c r="D13" s="155">
        <v>61158</v>
      </c>
      <c r="E13" s="156"/>
      <c r="F13" s="157">
        <v>44227</v>
      </c>
      <c r="G13" s="158"/>
      <c r="H13" s="144"/>
    </row>
    <row r="14" spans="1:8" x14ac:dyDescent="0.15">
      <c r="A14" s="145"/>
      <c r="B14" s="146"/>
      <c r="C14" s="147"/>
      <c r="D14" s="148">
        <v>33524</v>
      </c>
      <c r="E14" s="149"/>
      <c r="F14" s="150">
        <v>24419</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4.01</v>
      </c>
      <c r="C19" s="159">
        <f>ROUND(VALUE(SUBSTITUTE(実質収支比率等に係る経年分析!G$48,"▲","-")),2)</f>
        <v>2.61</v>
      </c>
      <c r="D19" s="159">
        <f>ROUND(VALUE(SUBSTITUTE(実質収支比率等に係る経年分析!H$48,"▲","-")),2)</f>
        <v>2.97</v>
      </c>
      <c r="E19" s="159">
        <f>ROUND(VALUE(SUBSTITUTE(実質収支比率等に係る経年分析!I$48,"▲","-")),2)</f>
        <v>5.13</v>
      </c>
      <c r="F19" s="159">
        <f>ROUND(VALUE(SUBSTITUTE(実質収支比率等に係る経年分析!J$48,"▲","-")),2)</f>
        <v>3.42</v>
      </c>
    </row>
    <row r="20" spans="1:11" x14ac:dyDescent="0.15">
      <c r="A20" s="159" t="s">
        <v>48</v>
      </c>
      <c r="B20" s="159">
        <f>ROUND(VALUE(SUBSTITUTE(実質収支比率等に係る経年分析!F$47,"▲","-")),2)</f>
        <v>7.04</v>
      </c>
      <c r="C20" s="159">
        <f>ROUND(VALUE(SUBSTITUTE(実質収支比率等に係る経年分析!G$47,"▲","-")),2)</f>
        <v>7.38</v>
      </c>
      <c r="D20" s="159">
        <f>ROUND(VALUE(SUBSTITUTE(実質収支比率等に係る経年分析!H$47,"▲","-")),2)</f>
        <v>7.32</v>
      </c>
      <c r="E20" s="159">
        <f>ROUND(VALUE(SUBSTITUTE(実質収支比率等に係る経年分析!I$47,"▲","-")),2)</f>
        <v>6.67</v>
      </c>
      <c r="F20" s="159">
        <f>ROUND(VALUE(SUBSTITUTE(実質収支比率等に係る経年分析!J$47,"▲","-")),2)</f>
        <v>6.4</v>
      </c>
    </row>
    <row r="21" spans="1:11" x14ac:dyDescent="0.15">
      <c r="A21" s="159" t="s">
        <v>49</v>
      </c>
      <c r="B21" s="159">
        <f>IF(ISNUMBER(VALUE(SUBSTITUTE(実質収支比率等に係る経年分析!F$49,"▲","-"))),ROUND(VALUE(SUBSTITUTE(実質収支比率等に係る経年分析!F$49,"▲","-")),2),NA())</f>
        <v>-0.27</v>
      </c>
      <c r="C21" s="159">
        <f>IF(ISNUMBER(VALUE(SUBSTITUTE(実質収支比率等に係る経年分析!G$49,"▲","-"))),ROUND(VALUE(SUBSTITUTE(実質収支比率等に係る経年分析!G$49,"▲","-")),2),NA())</f>
        <v>-1.1200000000000001</v>
      </c>
      <c r="D21" s="159">
        <f>IF(ISNUMBER(VALUE(SUBSTITUTE(実質収支比率等に係る経年分析!H$49,"▲","-"))),ROUND(VALUE(SUBSTITUTE(実質収支比率等に係る経年分析!H$49,"▲","-")),2),NA())</f>
        <v>0.36</v>
      </c>
      <c r="E21" s="159">
        <f>IF(ISNUMBER(VALUE(SUBSTITUTE(実質収支比率等に係る経年分析!I$49,"▲","-"))),ROUND(VALUE(SUBSTITUTE(実質収支比率等に係る経年分析!I$49,"▲","-")),2),NA())</f>
        <v>1.46</v>
      </c>
      <c r="F21" s="159">
        <f>IF(ISNUMBER(VALUE(SUBSTITUTE(実質収支比率等に係る経年分析!J$49,"▲","-"))),ROUND(VALUE(SUBSTITUTE(実質収支比率等に係る経年分析!J$49,"▲","-")),2),NA())</f>
        <v>-1.66</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0.18</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0.21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0.18</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0.24</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0.2</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都市計画駐車場特別会計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0.04</v>
      </c>
    </row>
    <row r="30" spans="1:11" x14ac:dyDescent="0.15">
      <c r="A30" s="160" t="str">
        <f>IF(連結実質赤字比率に係る赤字・黒字の構成分析!C$40="",NA(),連結実質赤字比率に係る赤字・黒字の構成分析!C$40)</f>
        <v>都市計画下水道事業特別会計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0.16</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0.19</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0.23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0.19</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0.13</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0.09</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0.08</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0.15</v>
      </c>
    </row>
    <row r="32" spans="1:11" x14ac:dyDescent="0.15">
      <c r="A32" s="160" t="str">
        <f>IF(連結実質赤字比率に係る赤字・黒字の構成分析!C$38="",NA(),連結実質赤字比率に係る赤字・黒字の構成分析!C$38)</f>
        <v>自動車運送事業会計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0.41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0.73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0.93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0.96</v>
      </c>
    </row>
    <row r="33" spans="1:16" x14ac:dyDescent="0.15">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1.25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0.85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0.86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0.22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1.1499999999999999</v>
      </c>
    </row>
    <row r="34" spans="1:16" x14ac:dyDescent="0.15">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0.39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0.62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1.03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1.23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1.83</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3.94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2.52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2.87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4.9800000000000004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3.3</v>
      </c>
    </row>
    <row r="36" spans="1:16" x14ac:dyDescent="0.15">
      <c r="A36" s="160" t="str">
        <f>IF(連結実質赤字比率に係る赤字・黒字の構成分析!C$34="",NA(),連結実質赤字比率に係る赤字・黒字の構成分析!C$34)</f>
        <v>市民病院事業会計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14.04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17.79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20.059999999999999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22.22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21.68</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9354</v>
      </c>
      <c r="E42" s="161"/>
      <c r="F42" s="161"/>
      <c r="G42" s="161">
        <f>'実質公債費比率（分子）の構造'!L$52</f>
        <v>9365</v>
      </c>
      <c r="H42" s="161"/>
      <c r="I42" s="161"/>
      <c r="J42" s="161">
        <f>'実質公債費比率（分子）の構造'!M$52</f>
        <v>9096</v>
      </c>
      <c r="K42" s="161"/>
      <c r="L42" s="161"/>
      <c r="M42" s="161">
        <f>'実質公債費比率（分子）の構造'!N$52</f>
        <v>9243</v>
      </c>
      <c r="N42" s="161"/>
      <c r="O42" s="161"/>
      <c r="P42" s="161">
        <f>'実質公債費比率（分子）の構造'!O$52</f>
        <v>9702</v>
      </c>
    </row>
    <row r="43" spans="1:16" x14ac:dyDescent="0.15">
      <c r="A43" s="161" t="s">
        <v>57</v>
      </c>
      <c r="B43" s="161">
        <f>'実質公債費比率（分子）の構造'!K$51</f>
        <v>0</v>
      </c>
      <c r="C43" s="161"/>
      <c r="D43" s="161"/>
      <c r="E43" s="161" t="str">
        <f>'実質公債費比率（分子）の構造'!L$51</f>
        <v>-</v>
      </c>
      <c r="F43" s="161"/>
      <c r="G43" s="161"/>
      <c r="H43" s="161">
        <f>'実質公債費比率（分子）の構造'!M$51</f>
        <v>0</v>
      </c>
      <c r="I43" s="161"/>
      <c r="J43" s="161"/>
      <c r="K43" s="161">
        <f>'実質公債費比率（分子）の構造'!N$51</f>
        <v>0</v>
      </c>
      <c r="L43" s="161"/>
      <c r="M43" s="161"/>
      <c r="N43" s="161">
        <f>'実質公債費比率（分子）の構造'!O$51</f>
        <v>1</v>
      </c>
      <c r="O43" s="161"/>
      <c r="P43" s="161"/>
    </row>
    <row r="44" spans="1:16" x14ac:dyDescent="0.15">
      <c r="A44" s="161" t="s">
        <v>58</v>
      </c>
      <c r="B44" s="161">
        <f>'実質公債費比率（分子）の構造'!K$50</f>
        <v>198</v>
      </c>
      <c r="C44" s="161"/>
      <c r="D44" s="161"/>
      <c r="E44" s="161">
        <f>'実質公債費比率（分子）の構造'!L$50</f>
        <v>196</v>
      </c>
      <c r="F44" s="161"/>
      <c r="G44" s="161"/>
      <c r="H44" s="161">
        <f>'実質公債費比率（分子）の構造'!M$50</f>
        <v>199</v>
      </c>
      <c r="I44" s="161"/>
      <c r="J44" s="161"/>
      <c r="K44" s="161">
        <f>'実質公債費比率（分子）の構造'!N$50</f>
        <v>180</v>
      </c>
      <c r="L44" s="161"/>
      <c r="M44" s="161"/>
      <c r="N44" s="161">
        <f>'実質公債費比率（分子）の構造'!O$50</f>
        <v>180</v>
      </c>
      <c r="O44" s="161"/>
      <c r="P44" s="161"/>
    </row>
    <row r="45" spans="1:16" x14ac:dyDescent="0.15">
      <c r="A45" s="161" t="s">
        <v>59</v>
      </c>
      <c r="B45" s="161">
        <f>'実質公債費比率（分子）の構造'!K$49</f>
        <v>614</v>
      </c>
      <c r="C45" s="161"/>
      <c r="D45" s="161"/>
      <c r="E45" s="161">
        <f>'実質公債費比率（分子）の構造'!L$49</f>
        <v>548</v>
      </c>
      <c r="F45" s="161"/>
      <c r="G45" s="161"/>
      <c r="H45" s="161">
        <f>'実質公債費比率（分子）の構造'!M$49</f>
        <v>375</v>
      </c>
      <c r="I45" s="161"/>
      <c r="J45" s="161"/>
      <c r="K45" s="161">
        <f>'実質公債費比率（分子）の構造'!N$49</f>
        <v>371</v>
      </c>
      <c r="L45" s="161"/>
      <c r="M45" s="161"/>
      <c r="N45" s="161">
        <f>'実質公債費比率（分子）の構造'!O$49</f>
        <v>414</v>
      </c>
      <c r="O45" s="161"/>
      <c r="P45" s="161"/>
    </row>
    <row r="46" spans="1:16" x14ac:dyDescent="0.15">
      <c r="A46" s="161" t="s">
        <v>60</v>
      </c>
      <c r="B46" s="161">
        <f>'実質公債費比率（分子）の構造'!K$48</f>
        <v>4119</v>
      </c>
      <c r="C46" s="161"/>
      <c r="D46" s="161"/>
      <c r="E46" s="161">
        <f>'実質公債費比率（分子）の構造'!L$48</f>
        <v>3997</v>
      </c>
      <c r="F46" s="161"/>
      <c r="G46" s="161"/>
      <c r="H46" s="161">
        <f>'実質公債費比率（分子）の構造'!M$48</f>
        <v>4084</v>
      </c>
      <c r="I46" s="161"/>
      <c r="J46" s="161"/>
      <c r="K46" s="161">
        <f>'実質公債費比率（分子）の構造'!N$48</f>
        <v>3925</v>
      </c>
      <c r="L46" s="161"/>
      <c r="M46" s="161"/>
      <c r="N46" s="161">
        <f>'実質公債費比率（分子）の構造'!O$48</f>
        <v>3956</v>
      </c>
      <c r="O46" s="161"/>
      <c r="P46" s="161"/>
    </row>
    <row r="47" spans="1:16" x14ac:dyDescent="0.15">
      <c r="A47" s="161" t="s">
        <v>61</v>
      </c>
      <c r="B47" s="161">
        <f>'実質公債費比率（分子）の構造'!K$47</f>
        <v>99</v>
      </c>
      <c r="C47" s="161"/>
      <c r="D47" s="161"/>
      <c r="E47" s="161">
        <f>'実質公債費比率（分子）の構造'!L$47</f>
        <v>99</v>
      </c>
      <c r="F47" s="161"/>
      <c r="G47" s="161"/>
      <c r="H47" s="161">
        <f>'実質公債費比率（分子）の構造'!M$47</f>
        <v>99</v>
      </c>
      <c r="I47" s="161"/>
      <c r="J47" s="161"/>
      <c r="K47" s="161">
        <f>'実質公債費比率（分子）の構造'!N$47</f>
        <v>99</v>
      </c>
      <c r="L47" s="161"/>
      <c r="M47" s="161"/>
      <c r="N47" s="161">
        <f>'実質公債費比率（分子）の構造'!O$47</f>
        <v>99</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9827</v>
      </c>
      <c r="C49" s="161"/>
      <c r="D49" s="161"/>
      <c r="E49" s="161">
        <f>'実質公債費比率（分子）の構造'!L$45</f>
        <v>9611</v>
      </c>
      <c r="F49" s="161"/>
      <c r="G49" s="161"/>
      <c r="H49" s="161">
        <f>'実質公債費比率（分子）の構造'!M$45</f>
        <v>9044</v>
      </c>
      <c r="I49" s="161"/>
      <c r="J49" s="161"/>
      <c r="K49" s="161">
        <f>'実質公債費比率（分子）の構造'!N$45</f>
        <v>8368</v>
      </c>
      <c r="L49" s="161"/>
      <c r="M49" s="161"/>
      <c r="N49" s="161">
        <f>'実質公債費比率（分子）の構造'!O$45</f>
        <v>8907</v>
      </c>
      <c r="O49" s="161"/>
      <c r="P49" s="161"/>
    </row>
    <row r="50" spans="1:16" x14ac:dyDescent="0.15">
      <c r="A50" s="161" t="s">
        <v>64</v>
      </c>
      <c r="B50" s="161" t="e">
        <f>NA()</f>
        <v>#N/A</v>
      </c>
      <c r="C50" s="161">
        <f>IF(ISNUMBER('実質公債費比率（分子）の構造'!K$53),'実質公債費比率（分子）の構造'!K$53,NA())</f>
        <v>5503</v>
      </c>
      <c r="D50" s="161" t="e">
        <f>NA()</f>
        <v>#N/A</v>
      </c>
      <c r="E50" s="161" t="e">
        <f>NA()</f>
        <v>#N/A</v>
      </c>
      <c r="F50" s="161">
        <f>IF(ISNUMBER('実質公債費比率（分子）の構造'!L$53),'実質公債費比率（分子）の構造'!L$53,NA())</f>
        <v>5086</v>
      </c>
      <c r="G50" s="161" t="e">
        <f>NA()</f>
        <v>#N/A</v>
      </c>
      <c r="H50" s="161" t="e">
        <f>NA()</f>
        <v>#N/A</v>
      </c>
      <c r="I50" s="161">
        <f>IF(ISNUMBER('実質公債費比率（分子）の構造'!M$53),'実質公債費比率（分子）の構造'!M$53,NA())</f>
        <v>4705</v>
      </c>
      <c r="J50" s="161" t="e">
        <f>NA()</f>
        <v>#N/A</v>
      </c>
      <c r="K50" s="161" t="e">
        <f>NA()</f>
        <v>#N/A</v>
      </c>
      <c r="L50" s="161">
        <f>IF(ISNUMBER('実質公債費比率（分子）の構造'!N$53),'実質公債費比率（分子）の構造'!N$53,NA())</f>
        <v>3700</v>
      </c>
      <c r="M50" s="161" t="e">
        <f>NA()</f>
        <v>#N/A</v>
      </c>
      <c r="N50" s="161" t="e">
        <f>NA()</f>
        <v>#N/A</v>
      </c>
      <c r="O50" s="161">
        <f>IF(ISNUMBER('実質公債費比率（分子）の構造'!O$53),'実質公債費比率（分子）の構造'!O$53,NA())</f>
        <v>3855</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104038</v>
      </c>
      <c r="E56" s="160"/>
      <c r="F56" s="160"/>
      <c r="G56" s="160">
        <f>'将来負担比率（分子）の構造'!J$52</f>
        <v>103085</v>
      </c>
      <c r="H56" s="160"/>
      <c r="I56" s="160"/>
      <c r="J56" s="160">
        <f>'将来負担比率（分子）の構造'!K$52</f>
        <v>102296</v>
      </c>
      <c r="K56" s="160"/>
      <c r="L56" s="160"/>
      <c r="M56" s="160">
        <f>'将来負担比率（分子）の構造'!L$52</f>
        <v>103378</v>
      </c>
      <c r="N56" s="160"/>
      <c r="O56" s="160"/>
      <c r="P56" s="160">
        <f>'将来負担比率（分子）の構造'!M$52</f>
        <v>102259</v>
      </c>
    </row>
    <row r="57" spans="1:16" x14ac:dyDescent="0.15">
      <c r="A57" s="160" t="s">
        <v>35</v>
      </c>
      <c r="B57" s="160"/>
      <c r="C57" s="160"/>
      <c r="D57" s="160">
        <f>'将来負担比率（分子）の構造'!I$51</f>
        <v>2461</v>
      </c>
      <c r="E57" s="160"/>
      <c r="F57" s="160"/>
      <c r="G57" s="160">
        <f>'将来負担比率（分子）の構造'!J$51</f>
        <v>2370</v>
      </c>
      <c r="H57" s="160"/>
      <c r="I57" s="160"/>
      <c r="J57" s="160">
        <f>'将来負担比率（分子）の構造'!K$51</f>
        <v>2923</v>
      </c>
      <c r="K57" s="160"/>
      <c r="L57" s="160"/>
      <c r="M57" s="160">
        <f>'将来負担比率（分子）の構造'!L$51</f>
        <v>3514</v>
      </c>
      <c r="N57" s="160"/>
      <c r="O57" s="160"/>
      <c r="P57" s="160">
        <f>'将来負担比率（分子）の構造'!M$51</f>
        <v>2848</v>
      </c>
    </row>
    <row r="58" spans="1:16" x14ac:dyDescent="0.15">
      <c r="A58" s="160" t="s">
        <v>34</v>
      </c>
      <c r="B58" s="160"/>
      <c r="C58" s="160"/>
      <c r="D58" s="160">
        <f>'将来負担比率（分子）の構造'!I$50</f>
        <v>11321</v>
      </c>
      <c r="E58" s="160"/>
      <c r="F58" s="160"/>
      <c r="G58" s="160">
        <f>'将来負担比率（分子）の構造'!J$50</f>
        <v>11512</v>
      </c>
      <c r="H58" s="160"/>
      <c r="I58" s="160"/>
      <c r="J58" s="160">
        <f>'将来負担比率（分子）の構造'!K$50</f>
        <v>11533</v>
      </c>
      <c r="K58" s="160"/>
      <c r="L58" s="160"/>
      <c r="M58" s="160">
        <f>'将来負担比率（分子）の構造'!L$50</f>
        <v>11495</v>
      </c>
      <c r="N58" s="160"/>
      <c r="O58" s="160"/>
      <c r="P58" s="160">
        <f>'将来負担比率（分子）の構造'!M$50</f>
        <v>12536</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f>'将来負担比率（分子）の構造'!I$46</f>
        <v>14</v>
      </c>
      <c r="C61" s="160"/>
      <c r="D61" s="160"/>
      <c r="E61" s="160">
        <f>'将来負担比率（分子）の構造'!J$46</f>
        <v>10</v>
      </c>
      <c r="F61" s="160"/>
      <c r="G61" s="160"/>
      <c r="H61" s="160">
        <f>'将来負担比率（分子）の構造'!K$46</f>
        <v>6</v>
      </c>
      <c r="I61" s="160"/>
      <c r="J61" s="160"/>
      <c r="K61" s="160">
        <f>'将来負担比率（分子）の構造'!L$46</f>
        <v>2</v>
      </c>
      <c r="L61" s="160"/>
      <c r="M61" s="160"/>
      <c r="N61" s="160" t="str">
        <f>'将来負担比率（分子）の構造'!M$46</f>
        <v>-</v>
      </c>
      <c r="O61" s="160"/>
      <c r="P61" s="160"/>
    </row>
    <row r="62" spans="1:16" x14ac:dyDescent="0.15">
      <c r="A62" s="160" t="s">
        <v>28</v>
      </c>
      <c r="B62" s="160">
        <f>'将来負担比率（分子）の構造'!I$45</f>
        <v>11049</v>
      </c>
      <c r="C62" s="160"/>
      <c r="D62" s="160"/>
      <c r="E62" s="160">
        <f>'将来負担比率（分子）の構造'!J$45</f>
        <v>10165</v>
      </c>
      <c r="F62" s="160"/>
      <c r="G62" s="160"/>
      <c r="H62" s="160">
        <f>'将来負担比率（分子）の構造'!K$45</f>
        <v>9510</v>
      </c>
      <c r="I62" s="160"/>
      <c r="J62" s="160"/>
      <c r="K62" s="160">
        <f>'将来負担比率（分子）の構造'!L$45</f>
        <v>9210</v>
      </c>
      <c r="L62" s="160"/>
      <c r="M62" s="160"/>
      <c r="N62" s="160">
        <f>'将来負担比率（分子）の構造'!M$45</f>
        <v>9183</v>
      </c>
      <c r="O62" s="160"/>
      <c r="P62" s="160"/>
    </row>
    <row r="63" spans="1:16" x14ac:dyDescent="0.15">
      <c r="A63" s="160" t="s">
        <v>27</v>
      </c>
      <c r="B63" s="160">
        <f>'将来負担比率（分子）の構造'!I$44</f>
        <v>3125</v>
      </c>
      <c r="C63" s="160"/>
      <c r="D63" s="160"/>
      <c r="E63" s="160">
        <f>'将来負担比率（分子）の構造'!J$44</f>
        <v>3167</v>
      </c>
      <c r="F63" s="160"/>
      <c r="G63" s="160"/>
      <c r="H63" s="160">
        <f>'将来負担比率（分子）の構造'!K$44</f>
        <v>3852</v>
      </c>
      <c r="I63" s="160"/>
      <c r="J63" s="160"/>
      <c r="K63" s="160">
        <f>'将来負担比率（分子）の構造'!L$44</f>
        <v>4085</v>
      </c>
      <c r="L63" s="160"/>
      <c r="M63" s="160"/>
      <c r="N63" s="160">
        <f>'将来負担比率（分子）の構造'!M$44</f>
        <v>4059</v>
      </c>
      <c r="O63" s="160"/>
      <c r="P63" s="160"/>
    </row>
    <row r="64" spans="1:16" x14ac:dyDescent="0.15">
      <c r="A64" s="160" t="s">
        <v>26</v>
      </c>
      <c r="B64" s="160">
        <f>'将来負担比率（分子）の構造'!I$43</f>
        <v>56224</v>
      </c>
      <c r="C64" s="160"/>
      <c r="D64" s="160"/>
      <c r="E64" s="160">
        <f>'将来負担比率（分子）の構造'!J$43</f>
        <v>54598</v>
      </c>
      <c r="F64" s="160"/>
      <c r="G64" s="160"/>
      <c r="H64" s="160">
        <f>'将来負担比率（分子）の構造'!K$43</f>
        <v>53353</v>
      </c>
      <c r="I64" s="160"/>
      <c r="J64" s="160"/>
      <c r="K64" s="160">
        <f>'将来負担比率（分子）の構造'!L$43</f>
        <v>51271</v>
      </c>
      <c r="L64" s="160"/>
      <c r="M64" s="160"/>
      <c r="N64" s="160">
        <f>'将来負担比率（分子）の構造'!M$43</f>
        <v>48351</v>
      </c>
      <c r="O64" s="160"/>
      <c r="P64" s="160"/>
    </row>
    <row r="65" spans="1:16" x14ac:dyDescent="0.15">
      <c r="A65" s="160" t="s">
        <v>25</v>
      </c>
      <c r="B65" s="160">
        <f>'将来負担比率（分子）の構造'!I$42</f>
        <v>1171</v>
      </c>
      <c r="C65" s="160"/>
      <c r="D65" s="160"/>
      <c r="E65" s="160">
        <f>'将来負担比率（分子）の構造'!J$42</f>
        <v>1018</v>
      </c>
      <c r="F65" s="160"/>
      <c r="G65" s="160"/>
      <c r="H65" s="160">
        <f>'将来負担比率（分子）の構造'!K$42</f>
        <v>858</v>
      </c>
      <c r="I65" s="160"/>
      <c r="J65" s="160"/>
      <c r="K65" s="160">
        <f>'将来負担比率（分子）の構造'!L$42</f>
        <v>712</v>
      </c>
      <c r="L65" s="160"/>
      <c r="M65" s="160"/>
      <c r="N65" s="160">
        <f>'将来負担比率（分子）の構造'!M$42</f>
        <v>561</v>
      </c>
      <c r="O65" s="160"/>
      <c r="P65" s="160"/>
    </row>
    <row r="66" spans="1:16" x14ac:dyDescent="0.15">
      <c r="A66" s="160" t="s">
        <v>24</v>
      </c>
      <c r="B66" s="160">
        <f>'将来負担比率（分子）の構造'!I$41</f>
        <v>96259</v>
      </c>
      <c r="C66" s="160"/>
      <c r="D66" s="160"/>
      <c r="E66" s="160">
        <f>'将来負担比率（分子）の構造'!J$41</f>
        <v>94685</v>
      </c>
      <c r="F66" s="160"/>
      <c r="G66" s="160"/>
      <c r="H66" s="160">
        <f>'将来負担比率（分子）の構造'!K$41</f>
        <v>99016</v>
      </c>
      <c r="I66" s="160"/>
      <c r="J66" s="160"/>
      <c r="K66" s="160">
        <f>'将来負担比率（分子）の構造'!L$41</f>
        <v>106220</v>
      </c>
      <c r="L66" s="160"/>
      <c r="M66" s="160"/>
      <c r="N66" s="160">
        <f>'将来負担比率（分子）の構造'!M$41</f>
        <v>109642</v>
      </c>
      <c r="O66" s="160"/>
      <c r="P66" s="160"/>
    </row>
    <row r="67" spans="1:16" x14ac:dyDescent="0.15">
      <c r="A67" s="160" t="s">
        <v>68</v>
      </c>
      <c r="B67" s="160" t="e">
        <f>NA()</f>
        <v>#N/A</v>
      </c>
      <c r="C67" s="160">
        <f>IF(ISNUMBER('将来負担比率（分子）の構造'!I$53), IF('将来負担比率（分子）の構造'!I$53 &lt; 0, 0, '将来負担比率（分子）の構造'!I$53), NA())</f>
        <v>50023</v>
      </c>
      <c r="D67" s="160" t="e">
        <f>NA()</f>
        <v>#N/A</v>
      </c>
      <c r="E67" s="160" t="e">
        <f>NA()</f>
        <v>#N/A</v>
      </c>
      <c r="F67" s="160">
        <f>IF(ISNUMBER('将来負担比率（分子）の構造'!J$53), IF('将来負担比率（分子）の構造'!J$53 &lt; 0, 0, '将来負担比率（分子）の構造'!J$53), NA())</f>
        <v>46675</v>
      </c>
      <c r="G67" s="160" t="e">
        <f>NA()</f>
        <v>#N/A</v>
      </c>
      <c r="H67" s="160" t="e">
        <f>NA()</f>
        <v>#N/A</v>
      </c>
      <c r="I67" s="160">
        <f>IF(ISNUMBER('将来負担比率（分子）の構造'!K$53), IF('将来負担比率（分子）の構造'!K$53 &lt; 0, 0, '将来負担比率（分子）の構造'!K$53), NA())</f>
        <v>49841</v>
      </c>
      <c r="J67" s="160" t="e">
        <f>NA()</f>
        <v>#N/A</v>
      </c>
      <c r="K67" s="160" t="e">
        <f>NA()</f>
        <v>#N/A</v>
      </c>
      <c r="L67" s="160">
        <f>IF(ISNUMBER('将来負担比率（分子）の構造'!L$53), IF('将来負担比率（分子）の構造'!L$53 &lt; 0, 0, '将来負担比率（分子）の構造'!L$53), NA())</f>
        <v>53112</v>
      </c>
      <c r="M67" s="160" t="e">
        <f>NA()</f>
        <v>#N/A</v>
      </c>
      <c r="N67" s="160" t="e">
        <f>NA()</f>
        <v>#N/A</v>
      </c>
      <c r="O67" s="160">
        <f>IF(ISNUMBER('将来負担比率（分子）の構造'!M$53), IF('将来負担比率（分子）の構造'!M$53 &lt; 0, 0, '将来負担比率（分子）の構造'!M$53), NA())</f>
        <v>54153</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3736</v>
      </c>
      <c r="C72" s="164">
        <f>基金残高に係る経年分析!G55</f>
        <v>3387</v>
      </c>
      <c r="D72" s="164">
        <f>基金残高に係る経年分析!H55</f>
        <v>3341</v>
      </c>
    </row>
    <row r="73" spans="1:16" x14ac:dyDescent="0.15">
      <c r="A73" s="163" t="s">
        <v>71</v>
      </c>
      <c r="B73" s="164">
        <f>基金残高に係る経年分析!F56</f>
        <v>3896</v>
      </c>
      <c r="C73" s="164">
        <f>基金残高に係る経年分析!G56</f>
        <v>4155</v>
      </c>
      <c r="D73" s="164">
        <f>基金残高に係る経年分析!H56</f>
        <v>4117</v>
      </c>
    </row>
    <row r="74" spans="1:16" x14ac:dyDescent="0.15">
      <c r="A74" s="163" t="s">
        <v>72</v>
      </c>
      <c r="B74" s="164">
        <f>基金残高に係る経年分析!F57</f>
        <v>7394</v>
      </c>
      <c r="C74" s="164">
        <f>基金残高に係る経年分析!G57</f>
        <v>6481</v>
      </c>
      <c r="D74" s="164">
        <f>基金残高に係る経年分析!H57</f>
        <v>7317</v>
      </c>
    </row>
  </sheetData>
  <sheetProtection algorithmName="SHA-512" hashValue="TAMHY3kHjxTIPhbKV1dJCgu/EJ47hPxrcQ0gD2ldkoJYcrKFOkdZGuUiqsQmS4AjoGtX5oMSkcK1L3xo7Kdk3Q==" saltValue="4GxFCS4TZjJGK007vZXF7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7"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205</v>
      </c>
      <c r="DI1" s="636"/>
      <c r="DJ1" s="636"/>
      <c r="DK1" s="636"/>
      <c r="DL1" s="636"/>
      <c r="DM1" s="636"/>
      <c r="DN1" s="637"/>
      <c r="DO1" s="205"/>
      <c r="DP1" s="635" t="s">
        <v>206</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7" customHeight="1" x14ac:dyDescent="0.15">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208</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209</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210</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211</v>
      </c>
      <c r="S4" s="639"/>
      <c r="T4" s="639"/>
      <c r="U4" s="639"/>
      <c r="V4" s="639"/>
      <c r="W4" s="639"/>
      <c r="X4" s="639"/>
      <c r="Y4" s="640"/>
      <c r="Z4" s="638" t="s">
        <v>212</v>
      </c>
      <c r="AA4" s="639"/>
      <c r="AB4" s="639"/>
      <c r="AC4" s="640"/>
      <c r="AD4" s="638" t="s">
        <v>213</v>
      </c>
      <c r="AE4" s="639"/>
      <c r="AF4" s="639"/>
      <c r="AG4" s="639"/>
      <c r="AH4" s="639"/>
      <c r="AI4" s="639"/>
      <c r="AJ4" s="639"/>
      <c r="AK4" s="640"/>
      <c r="AL4" s="638" t="s">
        <v>212</v>
      </c>
      <c r="AM4" s="639"/>
      <c r="AN4" s="639"/>
      <c r="AO4" s="640"/>
      <c r="AP4" s="644" t="s">
        <v>214</v>
      </c>
      <c r="AQ4" s="644"/>
      <c r="AR4" s="644"/>
      <c r="AS4" s="644"/>
      <c r="AT4" s="644"/>
      <c r="AU4" s="644"/>
      <c r="AV4" s="644"/>
      <c r="AW4" s="644"/>
      <c r="AX4" s="644"/>
      <c r="AY4" s="644"/>
      <c r="AZ4" s="644"/>
      <c r="BA4" s="644"/>
      <c r="BB4" s="644"/>
      <c r="BC4" s="644"/>
      <c r="BD4" s="644"/>
      <c r="BE4" s="644"/>
      <c r="BF4" s="644"/>
      <c r="BG4" s="644" t="s">
        <v>215</v>
      </c>
      <c r="BH4" s="644"/>
      <c r="BI4" s="644"/>
      <c r="BJ4" s="644"/>
      <c r="BK4" s="644"/>
      <c r="BL4" s="644"/>
      <c r="BM4" s="644"/>
      <c r="BN4" s="644"/>
      <c r="BO4" s="644" t="s">
        <v>212</v>
      </c>
      <c r="BP4" s="644"/>
      <c r="BQ4" s="644"/>
      <c r="BR4" s="644"/>
      <c r="BS4" s="644" t="s">
        <v>216</v>
      </c>
      <c r="BT4" s="644"/>
      <c r="BU4" s="644"/>
      <c r="BV4" s="644"/>
      <c r="BW4" s="644"/>
      <c r="BX4" s="644"/>
      <c r="BY4" s="644"/>
      <c r="BZ4" s="644"/>
      <c r="CA4" s="644"/>
      <c r="CB4" s="644"/>
      <c r="CD4" s="641" t="s">
        <v>217</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218</v>
      </c>
      <c r="C5" s="646"/>
      <c r="D5" s="646"/>
      <c r="E5" s="646"/>
      <c r="F5" s="646"/>
      <c r="G5" s="646"/>
      <c r="H5" s="646"/>
      <c r="I5" s="646"/>
      <c r="J5" s="646"/>
      <c r="K5" s="646"/>
      <c r="L5" s="646"/>
      <c r="M5" s="646"/>
      <c r="N5" s="646"/>
      <c r="O5" s="646"/>
      <c r="P5" s="646"/>
      <c r="Q5" s="647"/>
      <c r="R5" s="648">
        <v>30472546</v>
      </c>
      <c r="S5" s="649"/>
      <c r="T5" s="649"/>
      <c r="U5" s="649"/>
      <c r="V5" s="649"/>
      <c r="W5" s="649"/>
      <c r="X5" s="649"/>
      <c r="Y5" s="650"/>
      <c r="Z5" s="651">
        <v>29.2</v>
      </c>
      <c r="AA5" s="651"/>
      <c r="AB5" s="651"/>
      <c r="AC5" s="651"/>
      <c r="AD5" s="652">
        <v>30472546</v>
      </c>
      <c r="AE5" s="652"/>
      <c r="AF5" s="652"/>
      <c r="AG5" s="652"/>
      <c r="AH5" s="652"/>
      <c r="AI5" s="652"/>
      <c r="AJ5" s="652"/>
      <c r="AK5" s="652"/>
      <c r="AL5" s="653">
        <v>60.7</v>
      </c>
      <c r="AM5" s="654"/>
      <c r="AN5" s="654"/>
      <c r="AO5" s="655"/>
      <c r="AP5" s="645" t="s">
        <v>219</v>
      </c>
      <c r="AQ5" s="646"/>
      <c r="AR5" s="646"/>
      <c r="AS5" s="646"/>
      <c r="AT5" s="646"/>
      <c r="AU5" s="646"/>
      <c r="AV5" s="646"/>
      <c r="AW5" s="646"/>
      <c r="AX5" s="646"/>
      <c r="AY5" s="646"/>
      <c r="AZ5" s="646"/>
      <c r="BA5" s="646"/>
      <c r="BB5" s="646"/>
      <c r="BC5" s="646"/>
      <c r="BD5" s="646"/>
      <c r="BE5" s="646"/>
      <c r="BF5" s="647"/>
      <c r="BG5" s="659">
        <v>30472546</v>
      </c>
      <c r="BH5" s="660"/>
      <c r="BI5" s="660"/>
      <c r="BJ5" s="660"/>
      <c r="BK5" s="660"/>
      <c r="BL5" s="660"/>
      <c r="BM5" s="660"/>
      <c r="BN5" s="661"/>
      <c r="BO5" s="662">
        <v>100</v>
      </c>
      <c r="BP5" s="662"/>
      <c r="BQ5" s="662"/>
      <c r="BR5" s="662"/>
      <c r="BS5" s="663">
        <v>2351920</v>
      </c>
      <c r="BT5" s="663"/>
      <c r="BU5" s="663"/>
      <c r="BV5" s="663"/>
      <c r="BW5" s="663"/>
      <c r="BX5" s="663"/>
      <c r="BY5" s="663"/>
      <c r="BZ5" s="663"/>
      <c r="CA5" s="663"/>
      <c r="CB5" s="667"/>
      <c r="CD5" s="641" t="s">
        <v>214</v>
      </c>
      <c r="CE5" s="642"/>
      <c r="CF5" s="642"/>
      <c r="CG5" s="642"/>
      <c r="CH5" s="642"/>
      <c r="CI5" s="642"/>
      <c r="CJ5" s="642"/>
      <c r="CK5" s="642"/>
      <c r="CL5" s="642"/>
      <c r="CM5" s="642"/>
      <c r="CN5" s="642"/>
      <c r="CO5" s="642"/>
      <c r="CP5" s="642"/>
      <c r="CQ5" s="643"/>
      <c r="CR5" s="641" t="s">
        <v>220</v>
      </c>
      <c r="CS5" s="642"/>
      <c r="CT5" s="642"/>
      <c r="CU5" s="642"/>
      <c r="CV5" s="642"/>
      <c r="CW5" s="642"/>
      <c r="CX5" s="642"/>
      <c r="CY5" s="643"/>
      <c r="CZ5" s="641" t="s">
        <v>212</v>
      </c>
      <c r="DA5" s="642"/>
      <c r="DB5" s="642"/>
      <c r="DC5" s="643"/>
      <c r="DD5" s="641" t="s">
        <v>221</v>
      </c>
      <c r="DE5" s="642"/>
      <c r="DF5" s="642"/>
      <c r="DG5" s="642"/>
      <c r="DH5" s="642"/>
      <c r="DI5" s="642"/>
      <c r="DJ5" s="642"/>
      <c r="DK5" s="642"/>
      <c r="DL5" s="642"/>
      <c r="DM5" s="642"/>
      <c r="DN5" s="642"/>
      <c r="DO5" s="642"/>
      <c r="DP5" s="643"/>
      <c r="DQ5" s="641" t="s">
        <v>222</v>
      </c>
      <c r="DR5" s="642"/>
      <c r="DS5" s="642"/>
      <c r="DT5" s="642"/>
      <c r="DU5" s="642"/>
      <c r="DV5" s="642"/>
      <c r="DW5" s="642"/>
      <c r="DX5" s="642"/>
      <c r="DY5" s="642"/>
      <c r="DZ5" s="642"/>
      <c r="EA5" s="642"/>
      <c r="EB5" s="642"/>
      <c r="EC5" s="643"/>
    </row>
    <row r="6" spans="2:143" ht="11.25" customHeight="1" x14ac:dyDescent="0.15">
      <c r="B6" s="656" t="s">
        <v>223</v>
      </c>
      <c r="C6" s="657"/>
      <c r="D6" s="657"/>
      <c r="E6" s="657"/>
      <c r="F6" s="657"/>
      <c r="G6" s="657"/>
      <c r="H6" s="657"/>
      <c r="I6" s="657"/>
      <c r="J6" s="657"/>
      <c r="K6" s="657"/>
      <c r="L6" s="657"/>
      <c r="M6" s="657"/>
      <c r="N6" s="657"/>
      <c r="O6" s="657"/>
      <c r="P6" s="657"/>
      <c r="Q6" s="658"/>
      <c r="R6" s="659">
        <v>713840</v>
      </c>
      <c r="S6" s="660"/>
      <c r="T6" s="660"/>
      <c r="U6" s="660"/>
      <c r="V6" s="660"/>
      <c r="W6" s="660"/>
      <c r="X6" s="660"/>
      <c r="Y6" s="661"/>
      <c r="Z6" s="662">
        <v>0.7</v>
      </c>
      <c r="AA6" s="662"/>
      <c r="AB6" s="662"/>
      <c r="AC6" s="662"/>
      <c r="AD6" s="663">
        <v>713840</v>
      </c>
      <c r="AE6" s="663"/>
      <c r="AF6" s="663"/>
      <c r="AG6" s="663"/>
      <c r="AH6" s="663"/>
      <c r="AI6" s="663"/>
      <c r="AJ6" s="663"/>
      <c r="AK6" s="663"/>
      <c r="AL6" s="664">
        <v>1.4</v>
      </c>
      <c r="AM6" s="665"/>
      <c r="AN6" s="665"/>
      <c r="AO6" s="666"/>
      <c r="AP6" s="656" t="s">
        <v>224</v>
      </c>
      <c r="AQ6" s="657"/>
      <c r="AR6" s="657"/>
      <c r="AS6" s="657"/>
      <c r="AT6" s="657"/>
      <c r="AU6" s="657"/>
      <c r="AV6" s="657"/>
      <c r="AW6" s="657"/>
      <c r="AX6" s="657"/>
      <c r="AY6" s="657"/>
      <c r="AZ6" s="657"/>
      <c r="BA6" s="657"/>
      <c r="BB6" s="657"/>
      <c r="BC6" s="657"/>
      <c r="BD6" s="657"/>
      <c r="BE6" s="657"/>
      <c r="BF6" s="658"/>
      <c r="BG6" s="659">
        <v>30472546</v>
      </c>
      <c r="BH6" s="660"/>
      <c r="BI6" s="660"/>
      <c r="BJ6" s="660"/>
      <c r="BK6" s="660"/>
      <c r="BL6" s="660"/>
      <c r="BM6" s="660"/>
      <c r="BN6" s="661"/>
      <c r="BO6" s="662">
        <v>100</v>
      </c>
      <c r="BP6" s="662"/>
      <c r="BQ6" s="662"/>
      <c r="BR6" s="662"/>
      <c r="BS6" s="663">
        <v>2351920</v>
      </c>
      <c r="BT6" s="663"/>
      <c r="BU6" s="663"/>
      <c r="BV6" s="663"/>
      <c r="BW6" s="663"/>
      <c r="BX6" s="663"/>
      <c r="BY6" s="663"/>
      <c r="BZ6" s="663"/>
      <c r="CA6" s="663"/>
      <c r="CB6" s="667"/>
      <c r="CD6" s="670" t="s">
        <v>225</v>
      </c>
      <c r="CE6" s="671"/>
      <c r="CF6" s="671"/>
      <c r="CG6" s="671"/>
      <c r="CH6" s="671"/>
      <c r="CI6" s="671"/>
      <c r="CJ6" s="671"/>
      <c r="CK6" s="671"/>
      <c r="CL6" s="671"/>
      <c r="CM6" s="671"/>
      <c r="CN6" s="671"/>
      <c r="CO6" s="671"/>
      <c r="CP6" s="671"/>
      <c r="CQ6" s="672"/>
      <c r="CR6" s="659">
        <v>548149</v>
      </c>
      <c r="CS6" s="660"/>
      <c r="CT6" s="660"/>
      <c r="CU6" s="660"/>
      <c r="CV6" s="660"/>
      <c r="CW6" s="660"/>
      <c r="CX6" s="660"/>
      <c r="CY6" s="661"/>
      <c r="CZ6" s="653">
        <v>0.5</v>
      </c>
      <c r="DA6" s="654"/>
      <c r="DB6" s="654"/>
      <c r="DC6" s="673"/>
      <c r="DD6" s="668" t="s">
        <v>121</v>
      </c>
      <c r="DE6" s="660"/>
      <c r="DF6" s="660"/>
      <c r="DG6" s="660"/>
      <c r="DH6" s="660"/>
      <c r="DI6" s="660"/>
      <c r="DJ6" s="660"/>
      <c r="DK6" s="660"/>
      <c r="DL6" s="660"/>
      <c r="DM6" s="660"/>
      <c r="DN6" s="660"/>
      <c r="DO6" s="660"/>
      <c r="DP6" s="661"/>
      <c r="DQ6" s="668">
        <v>547029</v>
      </c>
      <c r="DR6" s="660"/>
      <c r="DS6" s="660"/>
      <c r="DT6" s="660"/>
      <c r="DU6" s="660"/>
      <c r="DV6" s="660"/>
      <c r="DW6" s="660"/>
      <c r="DX6" s="660"/>
      <c r="DY6" s="660"/>
      <c r="DZ6" s="660"/>
      <c r="EA6" s="660"/>
      <c r="EB6" s="660"/>
      <c r="EC6" s="669"/>
    </row>
    <row r="7" spans="2:143" ht="11.25" customHeight="1" x14ac:dyDescent="0.15">
      <c r="B7" s="656" t="s">
        <v>226</v>
      </c>
      <c r="C7" s="657"/>
      <c r="D7" s="657"/>
      <c r="E7" s="657"/>
      <c r="F7" s="657"/>
      <c r="G7" s="657"/>
      <c r="H7" s="657"/>
      <c r="I7" s="657"/>
      <c r="J7" s="657"/>
      <c r="K7" s="657"/>
      <c r="L7" s="657"/>
      <c r="M7" s="657"/>
      <c r="N7" s="657"/>
      <c r="O7" s="657"/>
      <c r="P7" s="657"/>
      <c r="Q7" s="658"/>
      <c r="R7" s="659">
        <v>52028</v>
      </c>
      <c r="S7" s="660"/>
      <c r="T7" s="660"/>
      <c r="U7" s="660"/>
      <c r="V7" s="660"/>
      <c r="W7" s="660"/>
      <c r="X7" s="660"/>
      <c r="Y7" s="661"/>
      <c r="Z7" s="662">
        <v>0</v>
      </c>
      <c r="AA7" s="662"/>
      <c r="AB7" s="662"/>
      <c r="AC7" s="662"/>
      <c r="AD7" s="663">
        <v>52028</v>
      </c>
      <c r="AE7" s="663"/>
      <c r="AF7" s="663"/>
      <c r="AG7" s="663"/>
      <c r="AH7" s="663"/>
      <c r="AI7" s="663"/>
      <c r="AJ7" s="663"/>
      <c r="AK7" s="663"/>
      <c r="AL7" s="664">
        <v>0.1</v>
      </c>
      <c r="AM7" s="665"/>
      <c r="AN7" s="665"/>
      <c r="AO7" s="666"/>
      <c r="AP7" s="656" t="s">
        <v>227</v>
      </c>
      <c r="AQ7" s="657"/>
      <c r="AR7" s="657"/>
      <c r="AS7" s="657"/>
      <c r="AT7" s="657"/>
      <c r="AU7" s="657"/>
      <c r="AV7" s="657"/>
      <c r="AW7" s="657"/>
      <c r="AX7" s="657"/>
      <c r="AY7" s="657"/>
      <c r="AZ7" s="657"/>
      <c r="BA7" s="657"/>
      <c r="BB7" s="657"/>
      <c r="BC7" s="657"/>
      <c r="BD7" s="657"/>
      <c r="BE7" s="657"/>
      <c r="BF7" s="658"/>
      <c r="BG7" s="659">
        <v>13056274</v>
      </c>
      <c r="BH7" s="660"/>
      <c r="BI7" s="660"/>
      <c r="BJ7" s="660"/>
      <c r="BK7" s="660"/>
      <c r="BL7" s="660"/>
      <c r="BM7" s="660"/>
      <c r="BN7" s="661"/>
      <c r="BO7" s="662">
        <v>42.8</v>
      </c>
      <c r="BP7" s="662"/>
      <c r="BQ7" s="662"/>
      <c r="BR7" s="662"/>
      <c r="BS7" s="663">
        <v>507081</v>
      </c>
      <c r="BT7" s="663"/>
      <c r="BU7" s="663"/>
      <c r="BV7" s="663"/>
      <c r="BW7" s="663"/>
      <c r="BX7" s="663"/>
      <c r="BY7" s="663"/>
      <c r="BZ7" s="663"/>
      <c r="CA7" s="663"/>
      <c r="CB7" s="667"/>
      <c r="CD7" s="674" t="s">
        <v>228</v>
      </c>
      <c r="CE7" s="675"/>
      <c r="CF7" s="675"/>
      <c r="CG7" s="675"/>
      <c r="CH7" s="675"/>
      <c r="CI7" s="675"/>
      <c r="CJ7" s="675"/>
      <c r="CK7" s="675"/>
      <c r="CL7" s="675"/>
      <c r="CM7" s="675"/>
      <c r="CN7" s="675"/>
      <c r="CO7" s="675"/>
      <c r="CP7" s="675"/>
      <c r="CQ7" s="676"/>
      <c r="CR7" s="659">
        <v>7725557</v>
      </c>
      <c r="CS7" s="660"/>
      <c r="CT7" s="660"/>
      <c r="CU7" s="660"/>
      <c r="CV7" s="660"/>
      <c r="CW7" s="660"/>
      <c r="CX7" s="660"/>
      <c r="CY7" s="661"/>
      <c r="CZ7" s="662">
        <v>7.6</v>
      </c>
      <c r="DA7" s="662"/>
      <c r="DB7" s="662"/>
      <c r="DC7" s="662"/>
      <c r="DD7" s="668">
        <v>305482</v>
      </c>
      <c r="DE7" s="660"/>
      <c r="DF7" s="660"/>
      <c r="DG7" s="660"/>
      <c r="DH7" s="660"/>
      <c r="DI7" s="660"/>
      <c r="DJ7" s="660"/>
      <c r="DK7" s="660"/>
      <c r="DL7" s="660"/>
      <c r="DM7" s="660"/>
      <c r="DN7" s="660"/>
      <c r="DO7" s="660"/>
      <c r="DP7" s="661"/>
      <c r="DQ7" s="668">
        <v>6467499</v>
      </c>
      <c r="DR7" s="660"/>
      <c r="DS7" s="660"/>
      <c r="DT7" s="660"/>
      <c r="DU7" s="660"/>
      <c r="DV7" s="660"/>
      <c r="DW7" s="660"/>
      <c r="DX7" s="660"/>
      <c r="DY7" s="660"/>
      <c r="DZ7" s="660"/>
      <c r="EA7" s="660"/>
      <c r="EB7" s="660"/>
      <c r="EC7" s="669"/>
    </row>
    <row r="8" spans="2:143" ht="11.25" customHeight="1" x14ac:dyDescent="0.15">
      <c r="B8" s="656" t="s">
        <v>229</v>
      </c>
      <c r="C8" s="657"/>
      <c r="D8" s="657"/>
      <c r="E8" s="657"/>
      <c r="F8" s="657"/>
      <c r="G8" s="657"/>
      <c r="H8" s="657"/>
      <c r="I8" s="657"/>
      <c r="J8" s="657"/>
      <c r="K8" s="657"/>
      <c r="L8" s="657"/>
      <c r="M8" s="657"/>
      <c r="N8" s="657"/>
      <c r="O8" s="657"/>
      <c r="P8" s="657"/>
      <c r="Q8" s="658"/>
      <c r="R8" s="659">
        <v>55761</v>
      </c>
      <c r="S8" s="660"/>
      <c r="T8" s="660"/>
      <c r="U8" s="660"/>
      <c r="V8" s="660"/>
      <c r="W8" s="660"/>
      <c r="X8" s="660"/>
      <c r="Y8" s="661"/>
      <c r="Z8" s="662">
        <v>0.1</v>
      </c>
      <c r="AA8" s="662"/>
      <c r="AB8" s="662"/>
      <c r="AC8" s="662"/>
      <c r="AD8" s="663">
        <v>55761</v>
      </c>
      <c r="AE8" s="663"/>
      <c r="AF8" s="663"/>
      <c r="AG8" s="663"/>
      <c r="AH8" s="663"/>
      <c r="AI8" s="663"/>
      <c r="AJ8" s="663"/>
      <c r="AK8" s="663"/>
      <c r="AL8" s="664">
        <v>0.1</v>
      </c>
      <c r="AM8" s="665"/>
      <c r="AN8" s="665"/>
      <c r="AO8" s="666"/>
      <c r="AP8" s="656" t="s">
        <v>230</v>
      </c>
      <c r="AQ8" s="657"/>
      <c r="AR8" s="657"/>
      <c r="AS8" s="657"/>
      <c r="AT8" s="657"/>
      <c r="AU8" s="657"/>
      <c r="AV8" s="657"/>
      <c r="AW8" s="657"/>
      <c r="AX8" s="657"/>
      <c r="AY8" s="657"/>
      <c r="AZ8" s="657"/>
      <c r="BA8" s="657"/>
      <c r="BB8" s="657"/>
      <c r="BC8" s="657"/>
      <c r="BD8" s="657"/>
      <c r="BE8" s="657"/>
      <c r="BF8" s="658"/>
      <c r="BG8" s="659">
        <v>394062</v>
      </c>
      <c r="BH8" s="660"/>
      <c r="BI8" s="660"/>
      <c r="BJ8" s="660"/>
      <c r="BK8" s="660"/>
      <c r="BL8" s="660"/>
      <c r="BM8" s="660"/>
      <c r="BN8" s="661"/>
      <c r="BO8" s="662">
        <v>1.3</v>
      </c>
      <c r="BP8" s="662"/>
      <c r="BQ8" s="662"/>
      <c r="BR8" s="662"/>
      <c r="BS8" s="668" t="s">
        <v>165</v>
      </c>
      <c r="BT8" s="660"/>
      <c r="BU8" s="660"/>
      <c r="BV8" s="660"/>
      <c r="BW8" s="660"/>
      <c r="BX8" s="660"/>
      <c r="BY8" s="660"/>
      <c r="BZ8" s="660"/>
      <c r="CA8" s="660"/>
      <c r="CB8" s="669"/>
      <c r="CD8" s="674" t="s">
        <v>231</v>
      </c>
      <c r="CE8" s="675"/>
      <c r="CF8" s="675"/>
      <c r="CG8" s="675"/>
      <c r="CH8" s="675"/>
      <c r="CI8" s="675"/>
      <c r="CJ8" s="675"/>
      <c r="CK8" s="675"/>
      <c r="CL8" s="675"/>
      <c r="CM8" s="675"/>
      <c r="CN8" s="675"/>
      <c r="CO8" s="675"/>
      <c r="CP8" s="675"/>
      <c r="CQ8" s="676"/>
      <c r="CR8" s="659">
        <v>36941158</v>
      </c>
      <c r="CS8" s="660"/>
      <c r="CT8" s="660"/>
      <c r="CU8" s="660"/>
      <c r="CV8" s="660"/>
      <c r="CW8" s="660"/>
      <c r="CX8" s="660"/>
      <c r="CY8" s="661"/>
      <c r="CZ8" s="662">
        <v>36.5</v>
      </c>
      <c r="DA8" s="662"/>
      <c r="DB8" s="662"/>
      <c r="DC8" s="662"/>
      <c r="DD8" s="668">
        <v>409377</v>
      </c>
      <c r="DE8" s="660"/>
      <c r="DF8" s="660"/>
      <c r="DG8" s="660"/>
      <c r="DH8" s="660"/>
      <c r="DI8" s="660"/>
      <c r="DJ8" s="660"/>
      <c r="DK8" s="660"/>
      <c r="DL8" s="660"/>
      <c r="DM8" s="660"/>
      <c r="DN8" s="660"/>
      <c r="DO8" s="660"/>
      <c r="DP8" s="661"/>
      <c r="DQ8" s="668">
        <v>16164644</v>
      </c>
      <c r="DR8" s="660"/>
      <c r="DS8" s="660"/>
      <c r="DT8" s="660"/>
      <c r="DU8" s="660"/>
      <c r="DV8" s="660"/>
      <c r="DW8" s="660"/>
      <c r="DX8" s="660"/>
      <c r="DY8" s="660"/>
      <c r="DZ8" s="660"/>
      <c r="EA8" s="660"/>
      <c r="EB8" s="660"/>
      <c r="EC8" s="669"/>
    </row>
    <row r="9" spans="2:143" ht="11.25" customHeight="1" x14ac:dyDescent="0.15">
      <c r="B9" s="656" t="s">
        <v>232</v>
      </c>
      <c r="C9" s="657"/>
      <c r="D9" s="657"/>
      <c r="E9" s="657"/>
      <c r="F9" s="657"/>
      <c r="G9" s="657"/>
      <c r="H9" s="657"/>
      <c r="I9" s="657"/>
      <c r="J9" s="657"/>
      <c r="K9" s="657"/>
      <c r="L9" s="657"/>
      <c r="M9" s="657"/>
      <c r="N9" s="657"/>
      <c r="O9" s="657"/>
      <c r="P9" s="657"/>
      <c r="Q9" s="658"/>
      <c r="R9" s="659">
        <v>49764</v>
      </c>
      <c r="S9" s="660"/>
      <c r="T9" s="660"/>
      <c r="U9" s="660"/>
      <c r="V9" s="660"/>
      <c r="W9" s="660"/>
      <c r="X9" s="660"/>
      <c r="Y9" s="661"/>
      <c r="Z9" s="662">
        <v>0</v>
      </c>
      <c r="AA9" s="662"/>
      <c r="AB9" s="662"/>
      <c r="AC9" s="662"/>
      <c r="AD9" s="663">
        <v>49764</v>
      </c>
      <c r="AE9" s="663"/>
      <c r="AF9" s="663"/>
      <c r="AG9" s="663"/>
      <c r="AH9" s="663"/>
      <c r="AI9" s="663"/>
      <c r="AJ9" s="663"/>
      <c r="AK9" s="663"/>
      <c r="AL9" s="664">
        <v>0.1</v>
      </c>
      <c r="AM9" s="665"/>
      <c r="AN9" s="665"/>
      <c r="AO9" s="666"/>
      <c r="AP9" s="656" t="s">
        <v>233</v>
      </c>
      <c r="AQ9" s="657"/>
      <c r="AR9" s="657"/>
      <c r="AS9" s="657"/>
      <c r="AT9" s="657"/>
      <c r="AU9" s="657"/>
      <c r="AV9" s="657"/>
      <c r="AW9" s="657"/>
      <c r="AX9" s="657"/>
      <c r="AY9" s="657"/>
      <c r="AZ9" s="657"/>
      <c r="BA9" s="657"/>
      <c r="BB9" s="657"/>
      <c r="BC9" s="657"/>
      <c r="BD9" s="657"/>
      <c r="BE9" s="657"/>
      <c r="BF9" s="658"/>
      <c r="BG9" s="659">
        <v>9969466</v>
      </c>
      <c r="BH9" s="660"/>
      <c r="BI9" s="660"/>
      <c r="BJ9" s="660"/>
      <c r="BK9" s="660"/>
      <c r="BL9" s="660"/>
      <c r="BM9" s="660"/>
      <c r="BN9" s="661"/>
      <c r="BO9" s="662">
        <v>32.700000000000003</v>
      </c>
      <c r="BP9" s="662"/>
      <c r="BQ9" s="662"/>
      <c r="BR9" s="662"/>
      <c r="BS9" s="668" t="s">
        <v>121</v>
      </c>
      <c r="BT9" s="660"/>
      <c r="BU9" s="660"/>
      <c r="BV9" s="660"/>
      <c r="BW9" s="660"/>
      <c r="BX9" s="660"/>
      <c r="BY9" s="660"/>
      <c r="BZ9" s="660"/>
      <c r="CA9" s="660"/>
      <c r="CB9" s="669"/>
      <c r="CD9" s="674" t="s">
        <v>234</v>
      </c>
      <c r="CE9" s="675"/>
      <c r="CF9" s="675"/>
      <c r="CG9" s="675"/>
      <c r="CH9" s="675"/>
      <c r="CI9" s="675"/>
      <c r="CJ9" s="675"/>
      <c r="CK9" s="675"/>
      <c r="CL9" s="675"/>
      <c r="CM9" s="675"/>
      <c r="CN9" s="675"/>
      <c r="CO9" s="675"/>
      <c r="CP9" s="675"/>
      <c r="CQ9" s="676"/>
      <c r="CR9" s="659">
        <v>9727117</v>
      </c>
      <c r="CS9" s="660"/>
      <c r="CT9" s="660"/>
      <c r="CU9" s="660"/>
      <c r="CV9" s="660"/>
      <c r="CW9" s="660"/>
      <c r="CX9" s="660"/>
      <c r="CY9" s="661"/>
      <c r="CZ9" s="662">
        <v>9.6</v>
      </c>
      <c r="DA9" s="662"/>
      <c r="DB9" s="662"/>
      <c r="DC9" s="662"/>
      <c r="DD9" s="668">
        <v>1315612</v>
      </c>
      <c r="DE9" s="660"/>
      <c r="DF9" s="660"/>
      <c r="DG9" s="660"/>
      <c r="DH9" s="660"/>
      <c r="DI9" s="660"/>
      <c r="DJ9" s="660"/>
      <c r="DK9" s="660"/>
      <c r="DL9" s="660"/>
      <c r="DM9" s="660"/>
      <c r="DN9" s="660"/>
      <c r="DO9" s="660"/>
      <c r="DP9" s="661"/>
      <c r="DQ9" s="668">
        <v>7788996</v>
      </c>
      <c r="DR9" s="660"/>
      <c r="DS9" s="660"/>
      <c r="DT9" s="660"/>
      <c r="DU9" s="660"/>
      <c r="DV9" s="660"/>
      <c r="DW9" s="660"/>
      <c r="DX9" s="660"/>
      <c r="DY9" s="660"/>
      <c r="DZ9" s="660"/>
      <c r="EA9" s="660"/>
      <c r="EB9" s="660"/>
      <c r="EC9" s="669"/>
    </row>
    <row r="10" spans="2:143" ht="11.25" customHeight="1" x14ac:dyDescent="0.15">
      <c r="B10" s="656" t="s">
        <v>235</v>
      </c>
      <c r="C10" s="657"/>
      <c r="D10" s="657"/>
      <c r="E10" s="657"/>
      <c r="F10" s="657"/>
      <c r="G10" s="657"/>
      <c r="H10" s="657"/>
      <c r="I10" s="657"/>
      <c r="J10" s="657"/>
      <c r="K10" s="657"/>
      <c r="L10" s="657"/>
      <c r="M10" s="657"/>
      <c r="N10" s="657"/>
      <c r="O10" s="657"/>
      <c r="P10" s="657"/>
      <c r="Q10" s="658"/>
      <c r="R10" s="659" t="s">
        <v>121</v>
      </c>
      <c r="S10" s="660"/>
      <c r="T10" s="660"/>
      <c r="U10" s="660"/>
      <c r="V10" s="660"/>
      <c r="W10" s="660"/>
      <c r="X10" s="660"/>
      <c r="Y10" s="661"/>
      <c r="Z10" s="662" t="s">
        <v>165</v>
      </c>
      <c r="AA10" s="662"/>
      <c r="AB10" s="662"/>
      <c r="AC10" s="662"/>
      <c r="AD10" s="663" t="s">
        <v>121</v>
      </c>
      <c r="AE10" s="663"/>
      <c r="AF10" s="663"/>
      <c r="AG10" s="663"/>
      <c r="AH10" s="663"/>
      <c r="AI10" s="663"/>
      <c r="AJ10" s="663"/>
      <c r="AK10" s="663"/>
      <c r="AL10" s="664" t="s">
        <v>121</v>
      </c>
      <c r="AM10" s="665"/>
      <c r="AN10" s="665"/>
      <c r="AO10" s="666"/>
      <c r="AP10" s="656" t="s">
        <v>236</v>
      </c>
      <c r="AQ10" s="657"/>
      <c r="AR10" s="657"/>
      <c r="AS10" s="657"/>
      <c r="AT10" s="657"/>
      <c r="AU10" s="657"/>
      <c r="AV10" s="657"/>
      <c r="AW10" s="657"/>
      <c r="AX10" s="657"/>
      <c r="AY10" s="657"/>
      <c r="AZ10" s="657"/>
      <c r="BA10" s="657"/>
      <c r="BB10" s="657"/>
      <c r="BC10" s="657"/>
      <c r="BD10" s="657"/>
      <c r="BE10" s="657"/>
      <c r="BF10" s="658"/>
      <c r="BG10" s="659">
        <v>808997</v>
      </c>
      <c r="BH10" s="660"/>
      <c r="BI10" s="660"/>
      <c r="BJ10" s="660"/>
      <c r="BK10" s="660"/>
      <c r="BL10" s="660"/>
      <c r="BM10" s="660"/>
      <c r="BN10" s="661"/>
      <c r="BO10" s="662">
        <v>2.7</v>
      </c>
      <c r="BP10" s="662"/>
      <c r="BQ10" s="662"/>
      <c r="BR10" s="662"/>
      <c r="BS10" s="668">
        <v>134563</v>
      </c>
      <c r="BT10" s="660"/>
      <c r="BU10" s="660"/>
      <c r="BV10" s="660"/>
      <c r="BW10" s="660"/>
      <c r="BX10" s="660"/>
      <c r="BY10" s="660"/>
      <c r="BZ10" s="660"/>
      <c r="CA10" s="660"/>
      <c r="CB10" s="669"/>
      <c r="CD10" s="674" t="s">
        <v>237</v>
      </c>
      <c r="CE10" s="675"/>
      <c r="CF10" s="675"/>
      <c r="CG10" s="675"/>
      <c r="CH10" s="675"/>
      <c r="CI10" s="675"/>
      <c r="CJ10" s="675"/>
      <c r="CK10" s="675"/>
      <c r="CL10" s="675"/>
      <c r="CM10" s="675"/>
      <c r="CN10" s="675"/>
      <c r="CO10" s="675"/>
      <c r="CP10" s="675"/>
      <c r="CQ10" s="676"/>
      <c r="CR10" s="659">
        <v>143036</v>
      </c>
      <c r="CS10" s="660"/>
      <c r="CT10" s="660"/>
      <c r="CU10" s="660"/>
      <c r="CV10" s="660"/>
      <c r="CW10" s="660"/>
      <c r="CX10" s="660"/>
      <c r="CY10" s="661"/>
      <c r="CZ10" s="662">
        <v>0.1</v>
      </c>
      <c r="DA10" s="662"/>
      <c r="DB10" s="662"/>
      <c r="DC10" s="662"/>
      <c r="DD10" s="668">
        <v>2070</v>
      </c>
      <c r="DE10" s="660"/>
      <c r="DF10" s="660"/>
      <c r="DG10" s="660"/>
      <c r="DH10" s="660"/>
      <c r="DI10" s="660"/>
      <c r="DJ10" s="660"/>
      <c r="DK10" s="660"/>
      <c r="DL10" s="660"/>
      <c r="DM10" s="660"/>
      <c r="DN10" s="660"/>
      <c r="DO10" s="660"/>
      <c r="DP10" s="661"/>
      <c r="DQ10" s="668">
        <v>112997</v>
      </c>
      <c r="DR10" s="660"/>
      <c r="DS10" s="660"/>
      <c r="DT10" s="660"/>
      <c r="DU10" s="660"/>
      <c r="DV10" s="660"/>
      <c r="DW10" s="660"/>
      <c r="DX10" s="660"/>
      <c r="DY10" s="660"/>
      <c r="DZ10" s="660"/>
      <c r="EA10" s="660"/>
      <c r="EB10" s="660"/>
      <c r="EC10" s="669"/>
    </row>
    <row r="11" spans="2:143" ht="11.25" customHeight="1" x14ac:dyDescent="0.15">
      <c r="B11" s="656" t="s">
        <v>238</v>
      </c>
      <c r="C11" s="657"/>
      <c r="D11" s="657"/>
      <c r="E11" s="657"/>
      <c r="F11" s="657"/>
      <c r="G11" s="657"/>
      <c r="H11" s="657"/>
      <c r="I11" s="657"/>
      <c r="J11" s="657"/>
      <c r="K11" s="657"/>
      <c r="L11" s="657"/>
      <c r="M11" s="657"/>
      <c r="N11" s="657"/>
      <c r="O11" s="657"/>
      <c r="P11" s="657"/>
      <c r="Q11" s="658"/>
      <c r="R11" s="659" t="s">
        <v>121</v>
      </c>
      <c r="S11" s="660"/>
      <c r="T11" s="660"/>
      <c r="U11" s="660"/>
      <c r="V11" s="660"/>
      <c r="W11" s="660"/>
      <c r="X11" s="660"/>
      <c r="Y11" s="661"/>
      <c r="Z11" s="662" t="s">
        <v>121</v>
      </c>
      <c r="AA11" s="662"/>
      <c r="AB11" s="662"/>
      <c r="AC11" s="662"/>
      <c r="AD11" s="663" t="s">
        <v>165</v>
      </c>
      <c r="AE11" s="663"/>
      <c r="AF11" s="663"/>
      <c r="AG11" s="663"/>
      <c r="AH11" s="663"/>
      <c r="AI11" s="663"/>
      <c r="AJ11" s="663"/>
      <c r="AK11" s="663"/>
      <c r="AL11" s="664" t="s">
        <v>121</v>
      </c>
      <c r="AM11" s="665"/>
      <c r="AN11" s="665"/>
      <c r="AO11" s="666"/>
      <c r="AP11" s="656" t="s">
        <v>239</v>
      </c>
      <c r="AQ11" s="657"/>
      <c r="AR11" s="657"/>
      <c r="AS11" s="657"/>
      <c r="AT11" s="657"/>
      <c r="AU11" s="657"/>
      <c r="AV11" s="657"/>
      <c r="AW11" s="657"/>
      <c r="AX11" s="657"/>
      <c r="AY11" s="657"/>
      <c r="AZ11" s="657"/>
      <c r="BA11" s="657"/>
      <c r="BB11" s="657"/>
      <c r="BC11" s="657"/>
      <c r="BD11" s="657"/>
      <c r="BE11" s="657"/>
      <c r="BF11" s="658"/>
      <c r="BG11" s="659">
        <v>1883749</v>
      </c>
      <c r="BH11" s="660"/>
      <c r="BI11" s="660"/>
      <c r="BJ11" s="660"/>
      <c r="BK11" s="660"/>
      <c r="BL11" s="660"/>
      <c r="BM11" s="660"/>
      <c r="BN11" s="661"/>
      <c r="BO11" s="662">
        <v>6.2</v>
      </c>
      <c r="BP11" s="662"/>
      <c r="BQ11" s="662"/>
      <c r="BR11" s="662"/>
      <c r="BS11" s="668">
        <v>372518</v>
      </c>
      <c r="BT11" s="660"/>
      <c r="BU11" s="660"/>
      <c r="BV11" s="660"/>
      <c r="BW11" s="660"/>
      <c r="BX11" s="660"/>
      <c r="BY11" s="660"/>
      <c r="BZ11" s="660"/>
      <c r="CA11" s="660"/>
      <c r="CB11" s="669"/>
      <c r="CD11" s="674" t="s">
        <v>240</v>
      </c>
      <c r="CE11" s="675"/>
      <c r="CF11" s="675"/>
      <c r="CG11" s="675"/>
      <c r="CH11" s="675"/>
      <c r="CI11" s="675"/>
      <c r="CJ11" s="675"/>
      <c r="CK11" s="675"/>
      <c r="CL11" s="675"/>
      <c r="CM11" s="675"/>
      <c r="CN11" s="675"/>
      <c r="CO11" s="675"/>
      <c r="CP11" s="675"/>
      <c r="CQ11" s="676"/>
      <c r="CR11" s="659">
        <v>1807533</v>
      </c>
      <c r="CS11" s="660"/>
      <c r="CT11" s="660"/>
      <c r="CU11" s="660"/>
      <c r="CV11" s="660"/>
      <c r="CW11" s="660"/>
      <c r="CX11" s="660"/>
      <c r="CY11" s="661"/>
      <c r="CZ11" s="662">
        <v>1.8</v>
      </c>
      <c r="DA11" s="662"/>
      <c r="DB11" s="662"/>
      <c r="DC11" s="662"/>
      <c r="DD11" s="668">
        <v>434960</v>
      </c>
      <c r="DE11" s="660"/>
      <c r="DF11" s="660"/>
      <c r="DG11" s="660"/>
      <c r="DH11" s="660"/>
      <c r="DI11" s="660"/>
      <c r="DJ11" s="660"/>
      <c r="DK11" s="660"/>
      <c r="DL11" s="660"/>
      <c r="DM11" s="660"/>
      <c r="DN11" s="660"/>
      <c r="DO11" s="660"/>
      <c r="DP11" s="661"/>
      <c r="DQ11" s="668">
        <v>1290873</v>
      </c>
      <c r="DR11" s="660"/>
      <c r="DS11" s="660"/>
      <c r="DT11" s="660"/>
      <c r="DU11" s="660"/>
      <c r="DV11" s="660"/>
      <c r="DW11" s="660"/>
      <c r="DX11" s="660"/>
      <c r="DY11" s="660"/>
      <c r="DZ11" s="660"/>
      <c r="EA11" s="660"/>
      <c r="EB11" s="660"/>
      <c r="EC11" s="669"/>
    </row>
    <row r="12" spans="2:143" ht="11.25" customHeight="1" x14ac:dyDescent="0.15">
      <c r="B12" s="656" t="s">
        <v>241</v>
      </c>
      <c r="C12" s="657"/>
      <c r="D12" s="657"/>
      <c r="E12" s="657"/>
      <c r="F12" s="657"/>
      <c r="G12" s="657"/>
      <c r="H12" s="657"/>
      <c r="I12" s="657"/>
      <c r="J12" s="657"/>
      <c r="K12" s="657"/>
      <c r="L12" s="657"/>
      <c r="M12" s="657"/>
      <c r="N12" s="657"/>
      <c r="O12" s="657"/>
      <c r="P12" s="657"/>
      <c r="Q12" s="658"/>
      <c r="R12" s="659">
        <v>4234988</v>
      </c>
      <c r="S12" s="660"/>
      <c r="T12" s="660"/>
      <c r="U12" s="660"/>
      <c r="V12" s="660"/>
      <c r="W12" s="660"/>
      <c r="X12" s="660"/>
      <c r="Y12" s="661"/>
      <c r="Z12" s="662">
        <v>4.0999999999999996</v>
      </c>
      <c r="AA12" s="662"/>
      <c r="AB12" s="662"/>
      <c r="AC12" s="662"/>
      <c r="AD12" s="663">
        <v>4234988</v>
      </c>
      <c r="AE12" s="663"/>
      <c r="AF12" s="663"/>
      <c r="AG12" s="663"/>
      <c r="AH12" s="663"/>
      <c r="AI12" s="663"/>
      <c r="AJ12" s="663"/>
      <c r="AK12" s="663"/>
      <c r="AL12" s="664">
        <v>8.4</v>
      </c>
      <c r="AM12" s="665"/>
      <c r="AN12" s="665"/>
      <c r="AO12" s="666"/>
      <c r="AP12" s="656" t="s">
        <v>242</v>
      </c>
      <c r="AQ12" s="657"/>
      <c r="AR12" s="657"/>
      <c r="AS12" s="657"/>
      <c r="AT12" s="657"/>
      <c r="AU12" s="657"/>
      <c r="AV12" s="657"/>
      <c r="AW12" s="657"/>
      <c r="AX12" s="657"/>
      <c r="AY12" s="657"/>
      <c r="AZ12" s="657"/>
      <c r="BA12" s="657"/>
      <c r="BB12" s="657"/>
      <c r="BC12" s="657"/>
      <c r="BD12" s="657"/>
      <c r="BE12" s="657"/>
      <c r="BF12" s="658"/>
      <c r="BG12" s="659">
        <v>14998606</v>
      </c>
      <c r="BH12" s="660"/>
      <c r="BI12" s="660"/>
      <c r="BJ12" s="660"/>
      <c r="BK12" s="660"/>
      <c r="BL12" s="660"/>
      <c r="BM12" s="660"/>
      <c r="BN12" s="661"/>
      <c r="BO12" s="662">
        <v>49.2</v>
      </c>
      <c r="BP12" s="662"/>
      <c r="BQ12" s="662"/>
      <c r="BR12" s="662"/>
      <c r="BS12" s="668">
        <v>1844839</v>
      </c>
      <c r="BT12" s="660"/>
      <c r="BU12" s="660"/>
      <c r="BV12" s="660"/>
      <c r="BW12" s="660"/>
      <c r="BX12" s="660"/>
      <c r="BY12" s="660"/>
      <c r="BZ12" s="660"/>
      <c r="CA12" s="660"/>
      <c r="CB12" s="669"/>
      <c r="CD12" s="674" t="s">
        <v>243</v>
      </c>
      <c r="CE12" s="675"/>
      <c r="CF12" s="675"/>
      <c r="CG12" s="675"/>
      <c r="CH12" s="675"/>
      <c r="CI12" s="675"/>
      <c r="CJ12" s="675"/>
      <c r="CK12" s="675"/>
      <c r="CL12" s="675"/>
      <c r="CM12" s="675"/>
      <c r="CN12" s="675"/>
      <c r="CO12" s="675"/>
      <c r="CP12" s="675"/>
      <c r="CQ12" s="676"/>
      <c r="CR12" s="659">
        <v>3195948</v>
      </c>
      <c r="CS12" s="660"/>
      <c r="CT12" s="660"/>
      <c r="CU12" s="660"/>
      <c r="CV12" s="660"/>
      <c r="CW12" s="660"/>
      <c r="CX12" s="660"/>
      <c r="CY12" s="661"/>
      <c r="CZ12" s="662">
        <v>3.2</v>
      </c>
      <c r="DA12" s="662"/>
      <c r="DB12" s="662"/>
      <c r="DC12" s="662"/>
      <c r="DD12" s="668">
        <v>524027</v>
      </c>
      <c r="DE12" s="660"/>
      <c r="DF12" s="660"/>
      <c r="DG12" s="660"/>
      <c r="DH12" s="660"/>
      <c r="DI12" s="660"/>
      <c r="DJ12" s="660"/>
      <c r="DK12" s="660"/>
      <c r="DL12" s="660"/>
      <c r="DM12" s="660"/>
      <c r="DN12" s="660"/>
      <c r="DO12" s="660"/>
      <c r="DP12" s="661"/>
      <c r="DQ12" s="668">
        <v>1966805</v>
      </c>
      <c r="DR12" s="660"/>
      <c r="DS12" s="660"/>
      <c r="DT12" s="660"/>
      <c r="DU12" s="660"/>
      <c r="DV12" s="660"/>
      <c r="DW12" s="660"/>
      <c r="DX12" s="660"/>
      <c r="DY12" s="660"/>
      <c r="DZ12" s="660"/>
      <c r="EA12" s="660"/>
      <c r="EB12" s="660"/>
      <c r="EC12" s="669"/>
    </row>
    <row r="13" spans="2:143" ht="11.25" customHeight="1" x14ac:dyDescent="0.15">
      <c r="B13" s="656" t="s">
        <v>244</v>
      </c>
      <c r="C13" s="657"/>
      <c r="D13" s="657"/>
      <c r="E13" s="657"/>
      <c r="F13" s="657"/>
      <c r="G13" s="657"/>
      <c r="H13" s="657"/>
      <c r="I13" s="657"/>
      <c r="J13" s="657"/>
      <c r="K13" s="657"/>
      <c r="L13" s="657"/>
      <c r="M13" s="657"/>
      <c r="N13" s="657"/>
      <c r="O13" s="657"/>
      <c r="P13" s="657"/>
      <c r="Q13" s="658"/>
      <c r="R13" s="659">
        <v>2797</v>
      </c>
      <c r="S13" s="660"/>
      <c r="T13" s="660"/>
      <c r="U13" s="660"/>
      <c r="V13" s="660"/>
      <c r="W13" s="660"/>
      <c r="X13" s="660"/>
      <c r="Y13" s="661"/>
      <c r="Z13" s="662">
        <v>0</v>
      </c>
      <c r="AA13" s="662"/>
      <c r="AB13" s="662"/>
      <c r="AC13" s="662"/>
      <c r="AD13" s="663">
        <v>2797</v>
      </c>
      <c r="AE13" s="663"/>
      <c r="AF13" s="663"/>
      <c r="AG13" s="663"/>
      <c r="AH13" s="663"/>
      <c r="AI13" s="663"/>
      <c r="AJ13" s="663"/>
      <c r="AK13" s="663"/>
      <c r="AL13" s="664">
        <v>0</v>
      </c>
      <c r="AM13" s="665"/>
      <c r="AN13" s="665"/>
      <c r="AO13" s="666"/>
      <c r="AP13" s="656" t="s">
        <v>245</v>
      </c>
      <c r="AQ13" s="657"/>
      <c r="AR13" s="657"/>
      <c r="AS13" s="657"/>
      <c r="AT13" s="657"/>
      <c r="AU13" s="657"/>
      <c r="AV13" s="657"/>
      <c r="AW13" s="657"/>
      <c r="AX13" s="657"/>
      <c r="AY13" s="657"/>
      <c r="AZ13" s="657"/>
      <c r="BA13" s="657"/>
      <c r="BB13" s="657"/>
      <c r="BC13" s="657"/>
      <c r="BD13" s="657"/>
      <c r="BE13" s="657"/>
      <c r="BF13" s="658"/>
      <c r="BG13" s="659">
        <v>14942527</v>
      </c>
      <c r="BH13" s="660"/>
      <c r="BI13" s="660"/>
      <c r="BJ13" s="660"/>
      <c r="BK13" s="660"/>
      <c r="BL13" s="660"/>
      <c r="BM13" s="660"/>
      <c r="BN13" s="661"/>
      <c r="BO13" s="662">
        <v>49</v>
      </c>
      <c r="BP13" s="662"/>
      <c r="BQ13" s="662"/>
      <c r="BR13" s="662"/>
      <c r="BS13" s="668">
        <v>1844839</v>
      </c>
      <c r="BT13" s="660"/>
      <c r="BU13" s="660"/>
      <c r="BV13" s="660"/>
      <c r="BW13" s="660"/>
      <c r="BX13" s="660"/>
      <c r="BY13" s="660"/>
      <c r="BZ13" s="660"/>
      <c r="CA13" s="660"/>
      <c r="CB13" s="669"/>
      <c r="CD13" s="674" t="s">
        <v>246</v>
      </c>
      <c r="CE13" s="675"/>
      <c r="CF13" s="675"/>
      <c r="CG13" s="675"/>
      <c r="CH13" s="675"/>
      <c r="CI13" s="675"/>
      <c r="CJ13" s="675"/>
      <c r="CK13" s="675"/>
      <c r="CL13" s="675"/>
      <c r="CM13" s="675"/>
      <c r="CN13" s="675"/>
      <c r="CO13" s="675"/>
      <c r="CP13" s="675"/>
      <c r="CQ13" s="676"/>
      <c r="CR13" s="659">
        <v>17725619</v>
      </c>
      <c r="CS13" s="660"/>
      <c r="CT13" s="660"/>
      <c r="CU13" s="660"/>
      <c r="CV13" s="660"/>
      <c r="CW13" s="660"/>
      <c r="CX13" s="660"/>
      <c r="CY13" s="661"/>
      <c r="CZ13" s="662">
        <v>17.5</v>
      </c>
      <c r="DA13" s="662"/>
      <c r="DB13" s="662"/>
      <c r="DC13" s="662"/>
      <c r="DD13" s="668">
        <v>10613387</v>
      </c>
      <c r="DE13" s="660"/>
      <c r="DF13" s="660"/>
      <c r="DG13" s="660"/>
      <c r="DH13" s="660"/>
      <c r="DI13" s="660"/>
      <c r="DJ13" s="660"/>
      <c r="DK13" s="660"/>
      <c r="DL13" s="660"/>
      <c r="DM13" s="660"/>
      <c r="DN13" s="660"/>
      <c r="DO13" s="660"/>
      <c r="DP13" s="661"/>
      <c r="DQ13" s="668">
        <v>7195131</v>
      </c>
      <c r="DR13" s="660"/>
      <c r="DS13" s="660"/>
      <c r="DT13" s="660"/>
      <c r="DU13" s="660"/>
      <c r="DV13" s="660"/>
      <c r="DW13" s="660"/>
      <c r="DX13" s="660"/>
      <c r="DY13" s="660"/>
      <c r="DZ13" s="660"/>
      <c r="EA13" s="660"/>
      <c r="EB13" s="660"/>
      <c r="EC13" s="669"/>
    </row>
    <row r="14" spans="2:143" ht="11.25" customHeight="1" x14ac:dyDescent="0.15">
      <c r="B14" s="656" t="s">
        <v>247</v>
      </c>
      <c r="C14" s="657"/>
      <c r="D14" s="657"/>
      <c r="E14" s="657"/>
      <c r="F14" s="657"/>
      <c r="G14" s="657"/>
      <c r="H14" s="657"/>
      <c r="I14" s="657"/>
      <c r="J14" s="657"/>
      <c r="K14" s="657"/>
      <c r="L14" s="657"/>
      <c r="M14" s="657"/>
      <c r="N14" s="657"/>
      <c r="O14" s="657"/>
      <c r="P14" s="657"/>
      <c r="Q14" s="658"/>
      <c r="R14" s="659" t="s">
        <v>165</v>
      </c>
      <c r="S14" s="660"/>
      <c r="T14" s="660"/>
      <c r="U14" s="660"/>
      <c r="V14" s="660"/>
      <c r="W14" s="660"/>
      <c r="X14" s="660"/>
      <c r="Y14" s="661"/>
      <c r="Z14" s="662" t="s">
        <v>121</v>
      </c>
      <c r="AA14" s="662"/>
      <c r="AB14" s="662"/>
      <c r="AC14" s="662"/>
      <c r="AD14" s="663" t="s">
        <v>121</v>
      </c>
      <c r="AE14" s="663"/>
      <c r="AF14" s="663"/>
      <c r="AG14" s="663"/>
      <c r="AH14" s="663"/>
      <c r="AI14" s="663"/>
      <c r="AJ14" s="663"/>
      <c r="AK14" s="663"/>
      <c r="AL14" s="664" t="s">
        <v>121</v>
      </c>
      <c r="AM14" s="665"/>
      <c r="AN14" s="665"/>
      <c r="AO14" s="666"/>
      <c r="AP14" s="656" t="s">
        <v>248</v>
      </c>
      <c r="AQ14" s="657"/>
      <c r="AR14" s="657"/>
      <c r="AS14" s="657"/>
      <c r="AT14" s="657"/>
      <c r="AU14" s="657"/>
      <c r="AV14" s="657"/>
      <c r="AW14" s="657"/>
      <c r="AX14" s="657"/>
      <c r="AY14" s="657"/>
      <c r="AZ14" s="657"/>
      <c r="BA14" s="657"/>
      <c r="BB14" s="657"/>
      <c r="BC14" s="657"/>
      <c r="BD14" s="657"/>
      <c r="BE14" s="657"/>
      <c r="BF14" s="658"/>
      <c r="BG14" s="659">
        <v>550860</v>
      </c>
      <c r="BH14" s="660"/>
      <c r="BI14" s="660"/>
      <c r="BJ14" s="660"/>
      <c r="BK14" s="660"/>
      <c r="BL14" s="660"/>
      <c r="BM14" s="660"/>
      <c r="BN14" s="661"/>
      <c r="BO14" s="662">
        <v>1.8</v>
      </c>
      <c r="BP14" s="662"/>
      <c r="BQ14" s="662"/>
      <c r="BR14" s="662"/>
      <c r="BS14" s="668" t="s">
        <v>121</v>
      </c>
      <c r="BT14" s="660"/>
      <c r="BU14" s="660"/>
      <c r="BV14" s="660"/>
      <c r="BW14" s="660"/>
      <c r="BX14" s="660"/>
      <c r="BY14" s="660"/>
      <c r="BZ14" s="660"/>
      <c r="CA14" s="660"/>
      <c r="CB14" s="669"/>
      <c r="CD14" s="674" t="s">
        <v>249</v>
      </c>
      <c r="CE14" s="675"/>
      <c r="CF14" s="675"/>
      <c r="CG14" s="675"/>
      <c r="CH14" s="675"/>
      <c r="CI14" s="675"/>
      <c r="CJ14" s="675"/>
      <c r="CK14" s="675"/>
      <c r="CL14" s="675"/>
      <c r="CM14" s="675"/>
      <c r="CN14" s="675"/>
      <c r="CO14" s="675"/>
      <c r="CP14" s="675"/>
      <c r="CQ14" s="676"/>
      <c r="CR14" s="659">
        <v>2947203</v>
      </c>
      <c r="CS14" s="660"/>
      <c r="CT14" s="660"/>
      <c r="CU14" s="660"/>
      <c r="CV14" s="660"/>
      <c r="CW14" s="660"/>
      <c r="CX14" s="660"/>
      <c r="CY14" s="661"/>
      <c r="CZ14" s="662">
        <v>2.9</v>
      </c>
      <c r="DA14" s="662"/>
      <c r="DB14" s="662"/>
      <c r="DC14" s="662"/>
      <c r="DD14" s="668">
        <v>88879</v>
      </c>
      <c r="DE14" s="660"/>
      <c r="DF14" s="660"/>
      <c r="DG14" s="660"/>
      <c r="DH14" s="660"/>
      <c r="DI14" s="660"/>
      <c r="DJ14" s="660"/>
      <c r="DK14" s="660"/>
      <c r="DL14" s="660"/>
      <c r="DM14" s="660"/>
      <c r="DN14" s="660"/>
      <c r="DO14" s="660"/>
      <c r="DP14" s="661"/>
      <c r="DQ14" s="668">
        <v>2902929</v>
      </c>
      <c r="DR14" s="660"/>
      <c r="DS14" s="660"/>
      <c r="DT14" s="660"/>
      <c r="DU14" s="660"/>
      <c r="DV14" s="660"/>
      <c r="DW14" s="660"/>
      <c r="DX14" s="660"/>
      <c r="DY14" s="660"/>
      <c r="DZ14" s="660"/>
      <c r="EA14" s="660"/>
      <c r="EB14" s="660"/>
      <c r="EC14" s="669"/>
    </row>
    <row r="15" spans="2:143" ht="11.25" customHeight="1" x14ac:dyDescent="0.15">
      <c r="B15" s="656" t="s">
        <v>250</v>
      </c>
      <c r="C15" s="657"/>
      <c r="D15" s="657"/>
      <c r="E15" s="657"/>
      <c r="F15" s="657"/>
      <c r="G15" s="657"/>
      <c r="H15" s="657"/>
      <c r="I15" s="657"/>
      <c r="J15" s="657"/>
      <c r="K15" s="657"/>
      <c r="L15" s="657"/>
      <c r="M15" s="657"/>
      <c r="N15" s="657"/>
      <c r="O15" s="657"/>
      <c r="P15" s="657"/>
      <c r="Q15" s="658"/>
      <c r="R15" s="659">
        <v>176346</v>
      </c>
      <c r="S15" s="660"/>
      <c r="T15" s="660"/>
      <c r="U15" s="660"/>
      <c r="V15" s="660"/>
      <c r="W15" s="660"/>
      <c r="X15" s="660"/>
      <c r="Y15" s="661"/>
      <c r="Z15" s="662">
        <v>0.2</v>
      </c>
      <c r="AA15" s="662"/>
      <c r="AB15" s="662"/>
      <c r="AC15" s="662"/>
      <c r="AD15" s="663">
        <v>176346</v>
      </c>
      <c r="AE15" s="663"/>
      <c r="AF15" s="663"/>
      <c r="AG15" s="663"/>
      <c r="AH15" s="663"/>
      <c r="AI15" s="663"/>
      <c r="AJ15" s="663"/>
      <c r="AK15" s="663"/>
      <c r="AL15" s="664">
        <v>0.4</v>
      </c>
      <c r="AM15" s="665"/>
      <c r="AN15" s="665"/>
      <c r="AO15" s="666"/>
      <c r="AP15" s="656" t="s">
        <v>251</v>
      </c>
      <c r="AQ15" s="657"/>
      <c r="AR15" s="657"/>
      <c r="AS15" s="657"/>
      <c r="AT15" s="657"/>
      <c r="AU15" s="657"/>
      <c r="AV15" s="657"/>
      <c r="AW15" s="657"/>
      <c r="AX15" s="657"/>
      <c r="AY15" s="657"/>
      <c r="AZ15" s="657"/>
      <c r="BA15" s="657"/>
      <c r="BB15" s="657"/>
      <c r="BC15" s="657"/>
      <c r="BD15" s="657"/>
      <c r="BE15" s="657"/>
      <c r="BF15" s="658"/>
      <c r="BG15" s="659">
        <v>1860123</v>
      </c>
      <c r="BH15" s="660"/>
      <c r="BI15" s="660"/>
      <c r="BJ15" s="660"/>
      <c r="BK15" s="660"/>
      <c r="BL15" s="660"/>
      <c r="BM15" s="660"/>
      <c r="BN15" s="661"/>
      <c r="BO15" s="662">
        <v>6.1</v>
      </c>
      <c r="BP15" s="662"/>
      <c r="BQ15" s="662"/>
      <c r="BR15" s="662"/>
      <c r="BS15" s="668" t="s">
        <v>165</v>
      </c>
      <c r="BT15" s="660"/>
      <c r="BU15" s="660"/>
      <c r="BV15" s="660"/>
      <c r="BW15" s="660"/>
      <c r="BX15" s="660"/>
      <c r="BY15" s="660"/>
      <c r="BZ15" s="660"/>
      <c r="CA15" s="660"/>
      <c r="CB15" s="669"/>
      <c r="CD15" s="674" t="s">
        <v>252</v>
      </c>
      <c r="CE15" s="675"/>
      <c r="CF15" s="675"/>
      <c r="CG15" s="675"/>
      <c r="CH15" s="675"/>
      <c r="CI15" s="675"/>
      <c r="CJ15" s="675"/>
      <c r="CK15" s="675"/>
      <c r="CL15" s="675"/>
      <c r="CM15" s="675"/>
      <c r="CN15" s="675"/>
      <c r="CO15" s="675"/>
      <c r="CP15" s="675"/>
      <c r="CQ15" s="676"/>
      <c r="CR15" s="659">
        <v>10672933</v>
      </c>
      <c r="CS15" s="660"/>
      <c r="CT15" s="660"/>
      <c r="CU15" s="660"/>
      <c r="CV15" s="660"/>
      <c r="CW15" s="660"/>
      <c r="CX15" s="660"/>
      <c r="CY15" s="661"/>
      <c r="CZ15" s="662">
        <v>10.5</v>
      </c>
      <c r="DA15" s="662"/>
      <c r="DB15" s="662"/>
      <c r="DC15" s="662"/>
      <c r="DD15" s="668">
        <v>1814130</v>
      </c>
      <c r="DE15" s="660"/>
      <c r="DF15" s="660"/>
      <c r="DG15" s="660"/>
      <c r="DH15" s="660"/>
      <c r="DI15" s="660"/>
      <c r="DJ15" s="660"/>
      <c r="DK15" s="660"/>
      <c r="DL15" s="660"/>
      <c r="DM15" s="660"/>
      <c r="DN15" s="660"/>
      <c r="DO15" s="660"/>
      <c r="DP15" s="661"/>
      <c r="DQ15" s="668">
        <v>6715990</v>
      </c>
      <c r="DR15" s="660"/>
      <c r="DS15" s="660"/>
      <c r="DT15" s="660"/>
      <c r="DU15" s="660"/>
      <c r="DV15" s="660"/>
      <c r="DW15" s="660"/>
      <c r="DX15" s="660"/>
      <c r="DY15" s="660"/>
      <c r="DZ15" s="660"/>
      <c r="EA15" s="660"/>
      <c r="EB15" s="660"/>
      <c r="EC15" s="669"/>
    </row>
    <row r="16" spans="2:143" ht="11.25" customHeight="1" x14ac:dyDescent="0.15">
      <c r="B16" s="656" t="s">
        <v>253</v>
      </c>
      <c r="C16" s="657"/>
      <c r="D16" s="657"/>
      <c r="E16" s="657"/>
      <c r="F16" s="657"/>
      <c r="G16" s="657"/>
      <c r="H16" s="657"/>
      <c r="I16" s="657"/>
      <c r="J16" s="657"/>
      <c r="K16" s="657"/>
      <c r="L16" s="657"/>
      <c r="M16" s="657"/>
      <c r="N16" s="657"/>
      <c r="O16" s="657"/>
      <c r="P16" s="657"/>
      <c r="Q16" s="658"/>
      <c r="R16" s="659" t="s">
        <v>121</v>
      </c>
      <c r="S16" s="660"/>
      <c r="T16" s="660"/>
      <c r="U16" s="660"/>
      <c r="V16" s="660"/>
      <c r="W16" s="660"/>
      <c r="X16" s="660"/>
      <c r="Y16" s="661"/>
      <c r="Z16" s="662" t="s">
        <v>121</v>
      </c>
      <c r="AA16" s="662"/>
      <c r="AB16" s="662"/>
      <c r="AC16" s="662"/>
      <c r="AD16" s="663" t="s">
        <v>165</v>
      </c>
      <c r="AE16" s="663"/>
      <c r="AF16" s="663"/>
      <c r="AG16" s="663"/>
      <c r="AH16" s="663"/>
      <c r="AI16" s="663"/>
      <c r="AJ16" s="663"/>
      <c r="AK16" s="663"/>
      <c r="AL16" s="664" t="s">
        <v>165</v>
      </c>
      <c r="AM16" s="665"/>
      <c r="AN16" s="665"/>
      <c r="AO16" s="666"/>
      <c r="AP16" s="656" t="s">
        <v>254</v>
      </c>
      <c r="AQ16" s="657"/>
      <c r="AR16" s="657"/>
      <c r="AS16" s="657"/>
      <c r="AT16" s="657"/>
      <c r="AU16" s="657"/>
      <c r="AV16" s="657"/>
      <c r="AW16" s="657"/>
      <c r="AX16" s="657"/>
      <c r="AY16" s="657"/>
      <c r="AZ16" s="657"/>
      <c r="BA16" s="657"/>
      <c r="BB16" s="657"/>
      <c r="BC16" s="657"/>
      <c r="BD16" s="657"/>
      <c r="BE16" s="657"/>
      <c r="BF16" s="658"/>
      <c r="BG16" s="659">
        <v>6683</v>
      </c>
      <c r="BH16" s="660"/>
      <c r="BI16" s="660"/>
      <c r="BJ16" s="660"/>
      <c r="BK16" s="660"/>
      <c r="BL16" s="660"/>
      <c r="BM16" s="660"/>
      <c r="BN16" s="661"/>
      <c r="BO16" s="662">
        <v>0</v>
      </c>
      <c r="BP16" s="662"/>
      <c r="BQ16" s="662"/>
      <c r="BR16" s="662"/>
      <c r="BS16" s="668" t="s">
        <v>165</v>
      </c>
      <c r="BT16" s="660"/>
      <c r="BU16" s="660"/>
      <c r="BV16" s="660"/>
      <c r="BW16" s="660"/>
      <c r="BX16" s="660"/>
      <c r="BY16" s="660"/>
      <c r="BZ16" s="660"/>
      <c r="CA16" s="660"/>
      <c r="CB16" s="669"/>
      <c r="CD16" s="674" t="s">
        <v>255</v>
      </c>
      <c r="CE16" s="675"/>
      <c r="CF16" s="675"/>
      <c r="CG16" s="675"/>
      <c r="CH16" s="675"/>
      <c r="CI16" s="675"/>
      <c r="CJ16" s="675"/>
      <c r="CK16" s="675"/>
      <c r="CL16" s="675"/>
      <c r="CM16" s="675"/>
      <c r="CN16" s="675"/>
      <c r="CO16" s="675"/>
      <c r="CP16" s="675"/>
      <c r="CQ16" s="676"/>
      <c r="CR16" s="659">
        <v>49286</v>
      </c>
      <c r="CS16" s="660"/>
      <c r="CT16" s="660"/>
      <c r="CU16" s="660"/>
      <c r="CV16" s="660"/>
      <c r="CW16" s="660"/>
      <c r="CX16" s="660"/>
      <c r="CY16" s="661"/>
      <c r="CZ16" s="662">
        <v>0</v>
      </c>
      <c r="DA16" s="662"/>
      <c r="DB16" s="662"/>
      <c r="DC16" s="662"/>
      <c r="DD16" s="668" t="s">
        <v>121</v>
      </c>
      <c r="DE16" s="660"/>
      <c r="DF16" s="660"/>
      <c r="DG16" s="660"/>
      <c r="DH16" s="660"/>
      <c r="DI16" s="660"/>
      <c r="DJ16" s="660"/>
      <c r="DK16" s="660"/>
      <c r="DL16" s="660"/>
      <c r="DM16" s="660"/>
      <c r="DN16" s="660"/>
      <c r="DO16" s="660"/>
      <c r="DP16" s="661"/>
      <c r="DQ16" s="668" t="s">
        <v>165</v>
      </c>
      <c r="DR16" s="660"/>
      <c r="DS16" s="660"/>
      <c r="DT16" s="660"/>
      <c r="DU16" s="660"/>
      <c r="DV16" s="660"/>
      <c r="DW16" s="660"/>
      <c r="DX16" s="660"/>
      <c r="DY16" s="660"/>
      <c r="DZ16" s="660"/>
      <c r="EA16" s="660"/>
      <c r="EB16" s="660"/>
      <c r="EC16" s="669"/>
    </row>
    <row r="17" spans="2:133" ht="11.25" customHeight="1" x14ac:dyDescent="0.15">
      <c r="B17" s="656" t="s">
        <v>256</v>
      </c>
      <c r="C17" s="657"/>
      <c r="D17" s="657"/>
      <c r="E17" s="657"/>
      <c r="F17" s="657"/>
      <c r="G17" s="657"/>
      <c r="H17" s="657"/>
      <c r="I17" s="657"/>
      <c r="J17" s="657"/>
      <c r="K17" s="657"/>
      <c r="L17" s="657"/>
      <c r="M17" s="657"/>
      <c r="N17" s="657"/>
      <c r="O17" s="657"/>
      <c r="P17" s="657"/>
      <c r="Q17" s="658"/>
      <c r="R17" s="659">
        <v>123978</v>
      </c>
      <c r="S17" s="660"/>
      <c r="T17" s="660"/>
      <c r="U17" s="660"/>
      <c r="V17" s="660"/>
      <c r="W17" s="660"/>
      <c r="X17" s="660"/>
      <c r="Y17" s="661"/>
      <c r="Z17" s="662">
        <v>0.1</v>
      </c>
      <c r="AA17" s="662"/>
      <c r="AB17" s="662"/>
      <c r="AC17" s="662"/>
      <c r="AD17" s="663">
        <v>123978</v>
      </c>
      <c r="AE17" s="663"/>
      <c r="AF17" s="663"/>
      <c r="AG17" s="663"/>
      <c r="AH17" s="663"/>
      <c r="AI17" s="663"/>
      <c r="AJ17" s="663"/>
      <c r="AK17" s="663"/>
      <c r="AL17" s="664">
        <v>0.2</v>
      </c>
      <c r="AM17" s="665"/>
      <c r="AN17" s="665"/>
      <c r="AO17" s="666"/>
      <c r="AP17" s="656" t="s">
        <v>257</v>
      </c>
      <c r="AQ17" s="657"/>
      <c r="AR17" s="657"/>
      <c r="AS17" s="657"/>
      <c r="AT17" s="657"/>
      <c r="AU17" s="657"/>
      <c r="AV17" s="657"/>
      <c r="AW17" s="657"/>
      <c r="AX17" s="657"/>
      <c r="AY17" s="657"/>
      <c r="AZ17" s="657"/>
      <c r="BA17" s="657"/>
      <c r="BB17" s="657"/>
      <c r="BC17" s="657"/>
      <c r="BD17" s="657"/>
      <c r="BE17" s="657"/>
      <c r="BF17" s="658"/>
      <c r="BG17" s="659" t="s">
        <v>121</v>
      </c>
      <c r="BH17" s="660"/>
      <c r="BI17" s="660"/>
      <c r="BJ17" s="660"/>
      <c r="BK17" s="660"/>
      <c r="BL17" s="660"/>
      <c r="BM17" s="660"/>
      <c r="BN17" s="661"/>
      <c r="BO17" s="662" t="s">
        <v>165</v>
      </c>
      <c r="BP17" s="662"/>
      <c r="BQ17" s="662"/>
      <c r="BR17" s="662"/>
      <c r="BS17" s="668" t="s">
        <v>121</v>
      </c>
      <c r="BT17" s="660"/>
      <c r="BU17" s="660"/>
      <c r="BV17" s="660"/>
      <c r="BW17" s="660"/>
      <c r="BX17" s="660"/>
      <c r="BY17" s="660"/>
      <c r="BZ17" s="660"/>
      <c r="CA17" s="660"/>
      <c r="CB17" s="669"/>
      <c r="CD17" s="674" t="s">
        <v>258</v>
      </c>
      <c r="CE17" s="675"/>
      <c r="CF17" s="675"/>
      <c r="CG17" s="675"/>
      <c r="CH17" s="675"/>
      <c r="CI17" s="675"/>
      <c r="CJ17" s="675"/>
      <c r="CK17" s="675"/>
      <c r="CL17" s="675"/>
      <c r="CM17" s="675"/>
      <c r="CN17" s="675"/>
      <c r="CO17" s="675"/>
      <c r="CP17" s="675"/>
      <c r="CQ17" s="676"/>
      <c r="CR17" s="659">
        <v>9457681</v>
      </c>
      <c r="CS17" s="660"/>
      <c r="CT17" s="660"/>
      <c r="CU17" s="660"/>
      <c r="CV17" s="660"/>
      <c r="CW17" s="660"/>
      <c r="CX17" s="660"/>
      <c r="CY17" s="661"/>
      <c r="CZ17" s="662">
        <v>9.3000000000000007</v>
      </c>
      <c r="DA17" s="662"/>
      <c r="DB17" s="662"/>
      <c r="DC17" s="662"/>
      <c r="DD17" s="668" t="s">
        <v>165</v>
      </c>
      <c r="DE17" s="660"/>
      <c r="DF17" s="660"/>
      <c r="DG17" s="660"/>
      <c r="DH17" s="660"/>
      <c r="DI17" s="660"/>
      <c r="DJ17" s="660"/>
      <c r="DK17" s="660"/>
      <c r="DL17" s="660"/>
      <c r="DM17" s="660"/>
      <c r="DN17" s="660"/>
      <c r="DO17" s="660"/>
      <c r="DP17" s="661"/>
      <c r="DQ17" s="668">
        <v>8613444</v>
      </c>
      <c r="DR17" s="660"/>
      <c r="DS17" s="660"/>
      <c r="DT17" s="660"/>
      <c r="DU17" s="660"/>
      <c r="DV17" s="660"/>
      <c r="DW17" s="660"/>
      <c r="DX17" s="660"/>
      <c r="DY17" s="660"/>
      <c r="DZ17" s="660"/>
      <c r="EA17" s="660"/>
      <c r="EB17" s="660"/>
      <c r="EC17" s="669"/>
    </row>
    <row r="18" spans="2:133" ht="11.25" customHeight="1" x14ac:dyDescent="0.15">
      <c r="B18" s="656" t="s">
        <v>259</v>
      </c>
      <c r="C18" s="657"/>
      <c r="D18" s="657"/>
      <c r="E18" s="657"/>
      <c r="F18" s="657"/>
      <c r="G18" s="657"/>
      <c r="H18" s="657"/>
      <c r="I18" s="657"/>
      <c r="J18" s="657"/>
      <c r="K18" s="657"/>
      <c r="L18" s="657"/>
      <c r="M18" s="657"/>
      <c r="N18" s="657"/>
      <c r="O18" s="657"/>
      <c r="P18" s="657"/>
      <c r="Q18" s="658"/>
      <c r="R18" s="659">
        <v>17241454</v>
      </c>
      <c r="S18" s="660"/>
      <c r="T18" s="660"/>
      <c r="U18" s="660"/>
      <c r="V18" s="660"/>
      <c r="W18" s="660"/>
      <c r="X18" s="660"/>
      <c r="Y18" s="661"/>
      <c r="Z18" s="662">
        <v>16.5</v>
      </c>
      <c r="AA18" s="662"/>
      <c r="AB18" s="662"/>
      <c r="AC18" s="662"/>
      <c r="AD18" s="663">
        <v>13661916</v>
      </c>
      <c r="AE18" s="663"/>
      <c r="AF18" s="663"/>
      <c r="AG18" s="663"/>
      <c r="AH18" s="663"/>
      <c r="AI18" s="663"/>
      <c r="AJ18" s="663"/>
      <c r="AK18" s="663"/>
      <c r="AL18" s="664">
        <v>27.2</v>
      </c>
      <c r="AM18" s="665"/>
      <c r="AN18" s="665"/>
      <c r="AO18" s="666"/>
      <c r="AP18" s="656" t="s">
        <v>260</v>
      </c>
      <c r="AQ18" s="657"/>
      <c r="AR18" s="657"/>
      <c r="AS18" s="657"/>
      <c r="AT18" s="657"/>
      <c r="AU18" s="657"/>
      <c r="AV18" s="657"/>
      <c r="AW18" s="657"/>
      <c r="AX18" s="657"/>
      <c r="AY18" s="657"/>
      <c r="AZ18" s="657"/>
      <c r="BA18" s="657"/>
      <c r="BB18" s="657"/>
      <c r="BC18" s="657"/>
      <c r="BD18" s="657"/>
      <c r="BE18" s="657"/>
      <c r="BF18" s="658"/>
      <c r="BG18" s="659" t="s">
        <v>165</v>
      </c>
      <c r="BH18" s="660"/>
      <c r="BI18" s="660"/>
      <c r="BJ18" s="660"/>
      <c r="BK18" s="660"/>
      <c r="BL18" s="660"/>
      <c r="BM18" s="660"/>
      <c r="BN18" s="661"/>
      <c r="BO18" s="662" t="s">
        <v>165</v>
      </c>
      <c r="BP18" s="662"/>
      <c r="BQ18" s="662"/>
      <c r="BR18" s="662"/>
      <c r="BS18" s="668" t="s">
        <v>121</v>
      </c>
      <c r="BT18" s="660"/>
      <c r="BU18" s="660"/>
      <c r="BV18" s="660"/>
      <c r="BW18" s="660"/>
      <c r="BX18" s="660"/>
      <c r="BY18" s="660"/>
      <c r="BZ18" s="660"/>
      <c r="CA18" s="660"/>
      <c r="CB18" s="669"/>
      <c r="CD18" s="674" t="s">
        <v>261</v>
      </c>
      <c r="CE18" s="675"/>
      <c r="CF18" s="675"/>
      <c r="CG18" s="675"/>
      <c r="CH18" s="675"/>
      <c r="CI18" s="675"/>
      <c r="CJ18" s="675"/>
      <c r="CK18" s="675"/>
      <c r="CL18" s="675"/>
      <c r="CM18" s="675"/>
      <c r="CN18" s="675"/>
      <c r="CO18" s="675"/>
      <c r="CP18" s="675"/>
      <c r="CQ18" s="676"/>
      <c r="CR18" s="659">
        <v>340000</v>
      </c>
      <c r="CS18" s="660"/>
      <c r="CT18" s="660"/>
      <c r="CU18" s="660"/>
      <c r="CV18" s="660"/>
      <c r="CW18" s="660"/>
      <c r="CX18" s="660"/>
      <c r="CY18" s="661"/>
      <c r="CZ18" s="662">
        <v>0.3</v>
      </c>
      <c r="DA18" s="662"/>
      <c r="DB18" s="662"/>
      <c r="DC18" s="662"/>
      <c r="DD18" s="668" t="s">
        <v>121</v>
      </c>
      <c r="DE18" s="660"/>
      <c r="DF18" s="660"/>
      <c r="DG18" s="660"/>
      <c r="DH18" s="660"/>
      <c r="DI18" s="660"/>
      <c r="DJ18" s="660"/>
      <c r="DK18" s="660"/>
      <c r="DL18" s="660"/>
      <c r="DM18" s="660"/>
      <c r="DN18" s="660"/>
      <c r="DO18" s="660"/>
      <c r="DP18" s="661"/>
      <c r="DQ18" s="668">
        <v>340000</v>
      </c>
      <c r="DR18" s="660"/>
      <c r="DS18" s="660"/>
      <c r="DT18" s="660"/>
      <c r="DU18" s="660"/>
      <c r="DV18" s="660"/>
      <c r="DW18" s="660"/>
      <c r="DX18" s="660"/>
      <c r="DY18" s="660"/>
      <c r="DZ18" s="660"/>
      <c r="EA18" s="660"/>
      <c r="EB18" s="660"/>
      <c r="EC18" s="669"/>
    </row>
    <row r="19" spans="2:133" ht="11.25" customHeight="1" x14ac:dyDescent="0.15">
      <c r="B19" s="656" t="s">
        <v>262</v>
      </c>
      <c r="C19" s="657"/>
      <c r="D19" s="657"/>
      <c r="E19" s="657"/>
      <c r="F19" s="657"/>
      <c r="G19" s="657"/>
      <c r="H19" s="657"/>
      <c r="I19" s="657"/>
      <c r="J19" s="657"/>
      <c r="K19" s="657"/>
      <c r="L19" s="657"/>
      <c r="M19" s="657"/>
      <c r="N19" s="657"/>
      <c r="O19" s="657"/>
      <c r="P19" s="657"/>
      <c r="Q19" s="658"/>
      <c r="R19" s="659">
        <v>13661916</v>
      </c>
      <c r="S19" s="660"/>
      <c r="T19" s="660"/>
      <c r="U19" s="660"/>
      <c r="V19" s="660"/>
      <c r="W19" s="660"/>
      <c r="X19" s="660"/>
      <c r="Y19" s="661"/>
      <c r="Z19" s="662">
        <v>13.1</v>
      </c>
      <c r="AA19" s="662"/>
      <c r="AB19" s="662"/>
      <c r="AC19" s="662"/>
      <c r="AD19" s="663">
        <v>13661916</v>
      </c>
      <c r="AE19" s="663"/>
      <c r="AF19" s="663"/>
      <c r="AG19" s="663"/>
      <c r="AH19" s="663"/>
      <c r="AI19" s="663"/>
      <c r="AJ19" s="663"/>
      <c r="AK19" s="663"/>
      <c r="AL19" s="664">
        <v>27.2</v>
      </c>
      <c r="AM19" s="665"/>
      <c r="AN19" s="665"/>
      <c r="AO19" s="666"/>
      <c r="AP19" s="656" t="s">
        <v>263</v>
      </c>
      <c r="AQ19" s="657"/>
      <c r="AR19" s="657"/>
      <c r="AS19" s="657"/>
      <c r="AT19" s="657"/>
      <c r="AU19" s="657"/>
      <c r="AV19" s="657"/>
      <c r="AW19" s="657"/>
      <c r="AX19" s="657"/>
      <c r="AY19" s="657"/>
      <c r="AZ19" s="657"/>
      <c r="BA19" s="657"/>
      <c r="BB19" s="657"/>
      <c r="BC19" s="657"/>
      <c r="BD19" s="657"/>
      <c r="BE19" s="657"/>
      <c r="BF19" s="658"/>
      <c r="BG19" s="659" t="s">
        <v>165</v>
      </c>
      <c r="BH19" s="660"/>
      <c r="BI19" s="660"/>
      <c r="BJ19" s="660"/>
      <c r="BK19" s="660"/>
      <c r="BL19" s="660"/>
      <c r="BM19" s="660"/>
      <c r="BN19" s="661"/>
      <c r="BO19" s="662" t="s">
        <v>165</v>
      </c>
      <c r="BP19" s="662"/>
      <c r="BQ19" s="662"/>
      <c r="BR19" s="662"/>
      <c r="BS19" s="668" t="s">
        <v>121</v>
      </c>
      <c r="BT19" s="660"/>
      <c r="BU19" s="660"/>
      <c r="BV19" s="660"/>
      <c r="BW19" s="660"/>
      <c r="BX19" s="660"/>
      <c r="BY19" s="660"/>
      <c r="BZ19" s="660"/>
      <c r="CA19" s="660"/>
      <c r="CB19" s="669"/>
      <c r="CD19" s="674" t="s">
        <v>264</v>
      </c>
      <c r="CE19" s="675"/>
      <c r="CF19" s="675"/>
      <c r="CG19" s="675"/>
      <c r="CH19" s="675"/>
      <c r="CI19" s="675"/>
      <c r="CJ19" s="675"/>
      <c r="CK19" s="675"/>
      <c r="CL19" s="675"/>
      <c r="CM19" s="675"/>
      <c r="CN19" s="675"/>
      <c r="CO19" s="675"/>
      <c r="CP19" s="675"/>
      <c r="CQ19" s="676"/>
      <c r="CR19" s="659" t="s">
        <v>165</v>
      </c>
      <c r="CS19" s="660"/>
      <c r="CT19" s="660"/>
      <c r="CU19" s="660"/>
      <c r="CV19" s="660"/>
      <c r="CW19" s="660"/>
      <c r="CX19" s="660"/>
      <c r="CY19" s="661"/>
      <c r="CZ19" s="662" t="s">
        <v>165</v>
      </c>
      <c r="DA19" s="662"/>
      <c r="DB19" s="662"/>
      <c r="DC19" s="662"/>
      <c r="DD19" s="668" t="s">
        <v>121</v>
      </c>
      <c r="DE19" s="660"/>
      <c r="DF19" s="660"/>
      <c r="DG19" s="660"/>
      <c r="DH19" s="660"/>
      <c r="DI19" s="660"/>
      <c r="DJ19" s="660"/>
      <c r="DK19" s="660"/>
      <c r="DL19" s="660"/>
      <c r="DM19" s="660"/>
      <c r="DN19" s="660"/>
      <c r="DO19" s="660"/>
      <c r="DP19" s="661"/>
      <c r="DQ19" s="668" t="s">
        <v>165</v>
      </c>
      <c r="DR19" s="660"/>
      <c r="DS19" s="660"/>
      <c r="DT19" s="660"/>
      <c r="DU19" s="660"/>
      <c r="DV19" s="660"/>
      <c r="DW19" s="660"/>
      <c r="DX19" s="660"/>
      <c r="DY19" s="660"/>
      <c r="DZ19" s="660"/>
      <c r="EA19" s="660"/>
      <c r="EB19" s="660"/>
      <c r="EC19" s="669"/>
    </row>
    <row r="20" spans="2:133" ht="11.25" customHeight="1" x14ac:dyDescent="0.15">
      <c r="B20" s="656" t="s">
        <v>265</v>
      </c>
      <c r="C20" s="657"/>
      <c r="D20" s="657"/>
      <c r="E20" s="657"/>
      <c r="F20" s="657"/>
      <c r="G20" s="657"/>
      <c r="H20" s="657"/>
      <c r="I20" s="657"/>
      <c r="J20" s="657"/>
      <c r="K20" s="657"/>
      <c r="L20" s="657"/>
      <c r="M20" s="657"/>
      <c r="N20" s="657"/>
      <c r="O20" s="657"/>
      <c r="P20" s="657"/>
      <c r="Q20" s="658"/>
      <c r="R20" s="659">
        <v>1774825</v>
      </c>
      <c r="S20" s="660"/>
      <c r="T20" s="660"/>
      <c r="U20" s="660"/>
      <c r="V20" s="660"/>
      <c r="W20" s="660"/>
      <c r="X20" s="660"/>
      <c r="Y20" s="661"/>
      <c r="Z20" s="662">
        <v>1.7</v>
      </c>
      <c r="AA20" s="662"/>
      <c r="AB20" s="662"/>
      <c r="AC20" s="662"/>
      <c r="AD20" s="663" t="s">
        <v>121</v>
      </c>
      <c r="AE20" s="663"/>
      <c r="AF20" s="663"/>
      <c r="AG20" s="663"/>
      <c r="AH20" s="663"/>
      <c r="AI20" s="663"/>
      <c r="AJ20" s="663"/>
      <c r="AK20" s="663"/>
      <c r="AL20" s="664" t="s">
        <v>165</v>
      </c>
      <c r="AM20" s="665"/>
      <c r="AN20" s="665"/>
      <c r="AO20" s="666"/>
      <c r="AP20" s="656" t="s">
        <v>266</v>
      </c>
      <c r="AQ20" s="657"/>
      <c r="AR20" s="657"/>
      <c r="AS20" s="657"/>
      <c r="AT20" s="657"/>
      <c r="AU20" s="657"/>
      <c r="AV20" s="657"/>
      <c r="AW20" s="657"/>
      <c r="AX20" s="657"/>
      <c r="AY20" s="657"/>
      <c r="AZ20" s="657"/>
      <c r="BA20" s="657"/>
      <c r="BB20" s="657"/>
      <c r="BC20" s="657"/>
      <c r="BD20" s="657"/>
      <c r="BE20" s="657"/>
      <c r="BF20" s="658"/>
      <c r="BG20" s="659" t="s">
        <v>121</v>
      </c>
      <c r="BH20" s="660"/>
      <c r="BI20" s="660"/>
      <c r="BJ20" s="660"/>
      <c r="BK20" s="660"/>
      <c r="BL20" s="660"/>
      <c r="BM20" s="660"/>
      <c r="BN20" s="661"/>
      <c r="BO20" s="662" t="s">
        <v>121</v>
      </c>
      <c r="BP20" s="662"/>
      <c r="BQ20" s="662"/>
      <c r="BR20" s="662"/>
      <c r="BS20" s="668" t="s">
        <v>165</v>
      </c>
      <c r="BT20" s="660"/>
      <c r="BU20" s="660"/>
      <c r="BV20" s="660"/>
      <c r="BW20" s="660"/>
      <c r="BX20" s="660"/>
      <c r="BY20" s="660"/>
      <c r="BZ20" s="660"/>
      <c r="CA20" s="660"/>
      <c r="CB20" s="669"/>
      <c r="CD20" s="674" t="s">
        <v>267</v>
      </c>
      <c r="CE20" s="675"/>
      <c r="CF20" s="675"/>
      <c r="CG20" s="675"/>
      <c r="CH20" s="675"/>
      <c r="CI20" s="675"/>
      <c r="CJ20" s="675"/>
      <c r="CK20" s="675"/>
      <c r="CL20" s="675"/>
      <c r="CM20" s="675"/>
      <c r="CN20" s="675"/>
      <c r="CO20" s="675"/>
      <c r="CP20" s="675"/>
      <c r="CQ20" s="676"/>
      <c r="CR20" s="659">
        <v>101281220</v>
      </c>
      <c r="CS20" s="660"/>
      <c r="CT20" s="660"/>
      <c r="CU20" s="660"/>
      <c r="CV20" s="660"/>
      <c r="CW20" s="660"/>
      <c r="CX20" s="660"/>
      <c r="CY20" s="661"/>
      <c r="CZ20" s="662">
        <v>100</v>
      </c>
      <c r="DA20" s="662"/>
      <c r="DB20" s="662"/>
      <c r="DC20" s="662"/>
      <c r="DD20" s="668">
        <v>15507924</v>
      </c>
      <c r="DE20" s="660"/>
      <c r="DF20" s="660"/>
      <c r="DG20" s="660"/>
      <c r="DH20" s="660"/>
      <c r="DI20" s="660"/>
      <c r="DJ20" s="660"/>
      <c r="DK20" s="660"/>
      <c r="DL20" s="660"/>
      <c r="DM20" s="660"/>
      <c r="DN20" s="660"/>
      <c r="DO20" s="660"/>
      <c r="DP20" s="661"/>
      <c r="DQ20" s="668">
        <v>60106337</v>
      </c>
      <c r="DR20" s="660"/>
      <c r="DS20" s="660"/>
      <c r="DT20" s="660"/>
      <c r="DU20" s="660"/>
      <c r="DV20" s="660"/>
      <c r="DW20" s="660"/>
      <c r="DX20" s="660"/>
      <c r="DY20" s="660"/>
      <c r="DZ20" s="660"/>
      <c r="EA20" s="660"/>
      <c r="EB20" s="660"/>
      <c r="EC20" s="669"/>
    </row>
    <row r="21" spans="2:133" ht="11.25" customHeight="1" x14ac:dyDescent="0.15">
      <c r="B21" s="656" t="s">
        <v>268</v>
      </c>
      <c r="C21" s="657"/>
      <c r="D21" s="657"/>
      <c r="E21" s="657"/>
      <c r="F21" s="657"/>
      <c r="G21" s="657"/>
      <c r="H21" s="657"/>
      <c r="I21" s="657"/>
      <c r="J21" s="657"/>
      <c r="K21" s="657"/>
      <c r="L21" s="657"/>
      <c r="M21" s="657"/>
      <c r="N21" s="657"/>
      <c r="O21" s="657"/>
      <c r="P21" s="657"/>
      <c r="Q21" s="658"/>
      <c r="R21" s="659">
        <v>1804713</v>
      </c>
      <c r="S21" s="660"/>
      <c r="T21" s="660"/>
      <c r="U21" s="660"/>
      <c r="V21" s="660"/>
      <c r="W21" s="660"/>
      <c r="X21" s="660"/>
      <c r="Y21" s="661"/>
      <c r="Z21" s="662">
        <v>1.7</v>
      </c>
      <c r="AA21" s="662"/>
      <c r="AB21" s="662"/>
      <c r="AC21" s="662"/>
      <c r="AD21" s="663" t="s">
        <v>121</v>
      </c>
      <c r="AE21" s="663"/>
      <c r="AF21" s="663"/>
      <c r="AG21" s="663"/>
      <c r="AH21" s="663"/>
      <c r="AI21" s="663"/>
      <c r="AJ21" s="663"/>
      <c r="AK21" s="663"/>
      <c r="AL21" s="664" t="s">
        <v>121</v>
      </c>
      <c r="AM21" s="665"/>
      <c r="AN21" s="665"/>
      <c r="AO21" s="666"/>
      <c r="AP21" s="677" t="s">
        <v>269</v>
      </c>
      <c r="AQ21" s="678"/>
      <c r="AR21" s="678"/>
      <c r="AS21" s="678"/>
      <c r="AT21" s="678"/>
      <c r="AU21" s="678"/>
      <c r="AV21" s="678"/>
      <c r="AW21" s="678"/>
      <c r="AX21" s="678"/>
      <c r="AY21" s="678"/>
      <c r="AZ21" s="678"/>
      <c r="BA21" s="678"/>
      <c r="BB21" s="678"/>
      <c r="BC21" s="678"/>
      <c r="BD21" s="678"/>
      <c r="BE21" s="678"/>
      <c r="BF21" s="679"/>
      <c r="BG21" s="659" t="s">
        <v>121</v>
      </c>
      <c r="BH21" s="660"/>
      <c r="BI21" s="660"/>
      <c r="BJ21" s="660"/>
      <c r="BK21" s="660"/>
      <c r="BL21" s="660"/>
      <c r="BM21" s="660"/>
      <c r="BN21" s="661"/>
      <c r="BO21" s="662" t="s">
        <v>165</v>
      </c>
      <c r="BP21" s="662"/>
      <c r="BQ21" s="662"/>
      <c r="BR21" s="662"/>
      <c r="BS21" s="668" t="s">
        <v>121</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270</v>
      </c>
      <c r="C22" s="657"/>
      <c r="D22" s="657"/>
      <c r="E22" s="657"/>
      <c r="F22" s="657"/>
      <c r="G22" s="657"/>
      <c r="H22" s="657"/>
      <c r="I22" s="657"/>
      <c r="J22" s="657"/>
      <c r="K22" s="657"/>
      <c r="L22" s="657"/>
      <c r="M22" s="657"/>
      <c r="N22" s="657"/>
      <c r="O22" s="657"/>
      <c r="P22" s="657"/>
      <c r="Q22" s="658"/>
      <c r="R22" s="659">
        <v>53123502</v>
      </c>
      <c r="S22" s="660"/>
      <c r="T22" s="660"/>
      <c r="U22" s="660"/>
      <c r="V22" s="660"/>
      <c r="W22" s="660"/>
      <c r="X22" s="660"/>
      <c r="Y22" s="661"/>
      <c r="Z22" s="662">
        <v>50.9</v>
      </c>
      <c r="AA22" s="662"/>
      <c r="AB22" s="662"/>
      <c r="AC22" s="662"/>
      <c r="AD22" s="663">
        <v>49543964</v>
      </c>
      <c r="AE22" s="663"/>
      <c r="AF22" s="663"/>
      <c r="AG22" s="663"/>
      <c r="AH22" s="663"/>
      <c r="AI22" s="663"/>
      <c r="AJ22" s="663"/>
      <c r="AK22" s="663"/>
      <c r="AL22" s="664">
        <v>98.8</v>
      </c>
      <c r="AM22" s="665"/>
      <c r="AN22" s="665"/>
      <c r="AO22" s="666"/>
      <c r="AP22" s="677" t="s">
        <v>271</v>
      </c>
      <c r="AQ22" s="678"/>
      <c r="AR22" s="678"/>
      <c r="AS22" s="678"/>
      <c r="AT22" s="678"/>
      <c r="AU22" s="678"/>
      <c r="AV22" s="678"/>
      <c r="AW22" s="678"/>
      <c r="AX22" s="678"/>
      <c r="AY22" s="678"/>
      <c r="AZ22" s="678"/>
      <c r="BA22" s="678"/>
      <c r="BB22" s="678"/>
      <c r="BC22" s="678"/>
      <c r="BD22" s="678"/>
      <c r="BE22" s="678"/>
      <c r="BF22" s="679"/>
      <c r="BG22" s="659" t="s">
        <v>121</v>
      </c>
      <c r="BH22" s="660"/>
      <c r="BI22" s="660"/>
      <c r="BJ22" s="660"/>
      <c r="BK22" s="660"/>
      <c r="BL22" s="660"/>
      <c r="BM22" s="660"/>
      <c r="BN22" s="661"/>
      <c r="BO22" s="662" t="s">
        <v>165</v>
      </c>
      <c r="BP22" s="662"/>
      <c r="BQ22" s="662"/>
      <c r="BR22" s="662"/>
      <c r="BS22" s="668" t="s">
        <v>165</v>
      </c>
      <c r="BT22" s="660"/>
      <c r="BU22" s="660"/>
      <c r="BV22" s="660"/>
      <c r="BW22" s="660"/>
      <c r="BX22" s="660"/>
      <c r="BY22" s="660"/>
      <c r="BZ22" s="660"/>
      <c r="CA22" s="660"/>
      <c r="CB22" s="669"/>
      <c r="CD22" s="641" t="s">
        <v>272</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273</v>
      </c>
      <c r="C23" s="657"/>
      <c r="D23" s="657"/>
      <c r="E23" s="657"/>
      <c r="F23" s="657"/>
      <c r="G23" s="657"/>
      <c r="H23" s="657"/>
      <c r="I23" s="657"/>
      <c r="J23" s="657"/>
      <c r="K23" s="657"/>
      <c r="L23" s="657"/>
      <c r="M23" s="657"/>
      <c r="N23" s="657"/>
      <c r="O23" s="657"/>
      <c r="P23" s="657"/>
      <c r="Q23" s="658"/>
      <c r="R23" s="659">
        <v>35953</v>
      </c>
      <c r="S23" s="660"/>
      <c r="T23" s="660"/>
      <c r="U23" s="660"/>
      <c r="V23" s="660"/>
      <c r="W23" s="660"/>
      <c r="X23" s="660"/>
      <c r="Y23" s="661"/>
      <c r="Z23" s="662">
        <v>0</v>
      </c>
      <c r="AA23" s="662"/>
      <c r="AB23" s="662"/>
      <c r="AC23" s="662"/>
      <c r="AD23" s="663">
        <v>35953</v>
      </c>
      <c r="AE23" s="663"/>
      <c r="AF23" s="663"/>
      <c r="AG23" s="663"/>
      <c r="AH23" s="663"/>
      <c r="AI23" s="663"/>
      <c r="AJ23" s="663"/>
      <c r="AK23" s="663"/>
      <c r="AL23" s="664">
        <v>0.1</v>
      </c>
      <c r="AM23" s="665"/>
      <c r="AN23" s="665"/>
      <c r="AO23" s="666"/>
      <c r="AP23" s="677" t="s">
        <v>274</v>
      </c>
      <c r="AQ23" s="678"/>
      <c r="AR23" s="678"/>
      <c r="AS23" s="678"/>
      <c r="AT23" s="678"/>
      <c r="AU23" s="678"/>
      <c r="AV23" s="678"/>
      <c r="AW23" s="678"/>
      <c r="AX23" s="678"/>
      <c r="AY23" s="678"/>
      <c r="AZ23" s="678"/>
      <c r="BA23" s="678"/>
      <c r="BB23" s="678"/>
      <c r="BC23" s="678"/>
      <c r="BD23" s="678"/>
      <c r="BE23" s="678"/>
      <c r="BF23" s="679"/>
      <c r="BG23" s="659" t="s">
        <v>165</v>
      </c>
      <c r="BH23" s="660"/>
      <c r="BI23" s="660"/>
      <c r="BJ23" s="660"/>
      <c r="BK23" s="660"/>
      <c r="BL23" s="660"/>
      <c r="BM23" s="660"/>
      <c r="BN23" s="661"/>
      <c r="BO23" s="662" t="s">
        <v>121</v>
      </c>
      <c r="BP23" s="662"/>
      <c r="BQ23" s="662"/>
      <c r="BR23" s="662"/>
      <c r="BS23" s="668" t="s">
        <v>165</v>
      </c>
      <c r="BT23" s="660"/>
      <c r="BU23" s="660"/>
      <c r="BV23" s="660"/>
      <c r="BW23" s="660"/>
      <c r="BX23" s="660"/>
      <c r="BY23" s="660"/>
      <c r="BZ23" s="660"/>
      <c r="CA23" s="660"/>
      <c r="CB23" s="669"/>
      <c r="CD23" s="641" t="s">
        <v>214</v>
      </c>
      <c r="CE23" s="642"/>
      <c r="CF23" s="642"/>
      <c r="CG23" s="642"/>
      <c r="CH23" s="642"/>
      <c r="CI23" s="642"/>
      <c r="CJ23" s="642"/>
      <c r="CK23" s="642"/>
      <c r="CL23" s="642"/>
      <c r="CM23" s="642"/>
      <c r="CN23" s="642"/>
      <c r="CO23" s="642"/>
      <c r="CP23" s="642"/>
      <c r="CQ23" s="643"/>
      <c r="CR23" s="641" t="s">
        <v>275</v>
      </c>
      <c r="CS23" s="642"/>
      <c r="CT23" s="642"/>
      <c r="CU23" s="642"/>
      <c r="CV23" s="642"/>
      <c r="CW23" s="642"/>
      <c r="CX23" s="642"/>
      <c r="CY23" s="643"/>
      <c r="CZ23" s="641" t="s">
        <v>276</v>
      </c>
      <c r="DA23" s="642"/>
      <c r="DB23" s="642"/>
      <c r="DC23" s="643"/>
      <c r="DD23" s="641" t="s">
        <v>277</v>
      </c>
      <c r="DE23" s="642"/>
      <c r="DF23" s="642"/>
      <c r="DG23" s="642"/>
      <c r="DH23" s="642"/>
      <c r="DI23" s="642"/>
      <c r="DJ23" s="642"/>
      <c r="DK23" s="643"/>
      <c r="DL23" s="689" t="s">
        <v>278</v>
      </c>
      <c r="DM23" s="690"/>
      <c r="DN23" s="690"/>
      <c r="DO23" s="690"/>
      <c r="DP23" s="690"/>
      <c r="DQ23" s="690"/>
      <c r="DR23" s="690"/>
      <c r="DS23" s="690"/>
      <c r="DT23" s="690"/>
      <c r="DU23" s="690"/>
      <c r="DV23" s="691"/>
      <c r="DW23" s="641" t="s">
        <v>279</v>
      </c>
      <c r="DX23" s="642"/>
      <c r="DY23" s="642"/>
      <c r="DZ23" s="642"/>
      <c r="EA23" s="642"/>
      <c r="EB23" s="642"/>
      <c r="EC23" s="643"/>
    </row>
    <row r="24" spans="2:133" ht="11.25" customHeight="1" x14ac:dyDescent="0.15">
      <c r="B24" s="656" t="s">
        <v>280</v>
      </c>
      <c r="C24" s="657"/>
      <c r="D24" s="657"/>
      <c r="E24" s="657"/>
      <c r="F24" s="657"/>
      <c r="G24" s="657"/>
      <c r="H24" s="657"/>
      <c r="I24" s="657"/>
      <c r="J24" s="657"/>
      <c r="K24" s="657"/>
      <c r="L24" s="657"/>
      <c r="M24" s="657"/>
      <c r="N24" s="657"/>
      <c r="O24" s="657"/>
      <c r="P24" s="657"/>
      <c r="Q24" s="658"/>
      <c r="R24" s="659">
        <v>319342</v>
      </c>
      <c r="S24" s="660"/>
      <c r="T24" s="660"/>
      <c r="U24" s="660"/>
      <c r="V24" s="660"/>
      <c r="W24" s="660"/>
      <c r="X24" s="660"/>
      <c r="Y24" s="661"/>
      <c r="Z24" s="662">
        <v>0.3</v>
      </c>
      <c r="AA24" s="662"/>
      <c r="AB24" s="662"/>
      <c r="AC24" s="662"/>
      <c r="AD24" s="663" t="s">
        <v>165</v>
      </c>
      <c r="AE24" s="663"/>
      <c r="AF24" s="663"/>
      <c r="AG24" s="663"/>
      <c r="AH24" s="663"/>
      <c r="AI24" s="663"/>
      <c r="AJ24" s="663"/>
      <c r="AK24" s="663"/>
      <c r="AL24" s="664" t="s">
        <v>121</v>
      </c>
      <c r="AM24" s="665"/>
      <c r="AN24" s="665"/>
      <c r="AO24" s="666"/>
      <c r="AP24" s="677" t="s">
        <v>281</v>
      </c>
      <c r="AQ24" s="678"/>
      <c r="AR24" s="678"/>
      <c r="AS24" s="678"/>
      <c r="AT24" s="678"/>
      <c r="AU24" s="678"/>
      <c r="AV24" s="678"/>
      <c r="AW24" s="678"/>
      <c r="AX24" s="678"/>
      <c r="AY24" s="678"/>
      <c r="AZ24" s="678"/>
      <c r="BA24" s="678"/>
      <c r="BB24" s="678"/>
      <c r="BC24" s="678"/>
      <c r="BD24" s="678"/>
      <c r="BE24" s="678"/>
      <c r="BF24" s="679"/>
      <c r="BG24" s="659" t="s">
        <v>121</v>
      </c>
      <c r="BH24" s="660"/>
      <c r="BI24" s="660"/>
      <c r="BJ24" s="660"/>
      <c r="BK24" s="660"/>
      <c r="BL24" s="660"/>
      <c r="BM24" s="660"/>
      <c r="BN24" s="661"/>
      <c r="BO24" s="662" t="s">
        <v>121</v>
      </c>
      <c r="BP24" s="662"/>
      <c r="BQ24" s="662"/>
      <c r="BR24" s="662"/>
      <c r="BS24" s="668" t="s">
        <v>165</v>
      </c>
      <c r="BT24" s="660"/>
      <c r="BU24" s="660"/>
      <c r="BV24" s="660"/>
      <c r="BW24" s="660"/>
      <c r="BX24" s="660"/>
      <c r="BY24" s="660"/>
      <c r="BZ24" s="660"/>
      <c r="CA24" s="660"/>
      <c r="CB24" s="669"/>
      <c r="CD24" s="670" t="s">
        <v>282</v>
      </c>
      <c r="CE24" s="671"/>
      <c r="CF24" s="671"/>
      <c r="CG24" s="671"/>
      <c r="CH24" s="671"/>
      <c r="CI24" s="671"/>
      <c r="CJ24" s="671"/>
      <c r="CK24" s="671"/>
      <c r="CL24" s="671"/>
      <c r="CM24" s="671"/>
      <c r="CN24" s="671"/>
      <c r="CO24" s="671"/>
      <c r="CP24" s="671"/>
      <c r="CQ24" s="672"/>
      <c r="CR24" s="648">
        <v>46003377</v>
      </c>
      <c r="CS24" s="649"/>
      <c r="CT24" s="649"/>
      <c r="CU24" s="649"/>
      <c r="CV24" s="649"/>
      <c r="CW24" s="649"/>
      <c r="CX24" s="649"/>
      <c r="CY24" s="650"/>
      <c r="CZ24" s="653">
        <v>45.4</v>
      </c>
      <c r="DA24" s="654"/>
      <c r="DB24" s="654"/>
      <c r="DC24" s="673"/>
      <c r="DD24" s="692">
        <v>25580646</v>
      </c>
      <c r="DE24" s="649"/>
      <c r="DF24" s="649"/>
      <c r="DG24" s="649"/>
      <c r="DH24" s="649"/>
      <c r="DI24" s="649"/>
      <c r="DJ24" s="649"/>
      <c r="DK24" s="650"/>
      <c r="DL24" s="692">
        <v>25510466</v>
      </c>
      <c r="DM24" s="649"/>
      <c r="DN24" s="649"/>
      <c r="DO24" s="649"/>
      <c r="DP24" s="649"/>
      <c r="DQ24" s="649"/>
      <c r="DR24" s="649"/>
      <c r="DS24" s="649"/>
      <c r="DT24" s="649"/>
      <c r="DU24" s="649"/>
      <c r="DV24" s="650"/>
      <c r="DW24" s="653">
        <v>47.1</v>
      </c>
      <c r="DX24" s="654"/>
      <c r="DY24" s="654"/>
      <c r="DZ24" s="654"/>
      <c r="EA24" s="654"/>
      <c r="EB24" s="654"/>
      <c r="EC24" s="655"/>
    </row>
    <row r="25" spans="2:133" ht="11.25" customHeight="1" x14ac:dyDescent="0.15">
      <c r="B25" s="656" t="s">
        <v>283</v>
      </c>
      <c r="C25" s="657"/>
      <c r="D25" s="657"/>
      <c r="E25" s="657"/>
      <c r="F25" s="657"/>
      <c r="G25" s="657"/>
      <c r="H25" s="657"/>
      <c r="I25" s="657"/>
      <c r="J25" s="657"/>
      <c r="K25" s="657"/>
      <c r="L25" s="657"/>
      <c r="M25" s="657"/>
      <c r="N25" s="657"/>
      <c r="O25" s="657"/>
      <c r="P25" s="657"/>
      <c r="Q25" s="658"/>
      <c r="R25" s="659">
        <v>844034</v>
      </c>
      <c r="S25" s="660"/>
      <c r="T25" s="660"/>
      <c r="U25" s="660"/>
      <c r="V25" s="660"/>
      <c r="W25" s="660"/>
      <c r="X25" s="660"/>
      <c r="Y25" s="661"/>
      <c r="Z25" s="662">
        <v>0.8</v>
      </c>
      <c r="AA25" s="662"/>
      <c r="AB25" s="662"/>
      <c r="AC25" s="662"/>
      <c r="AD25" s="663">
        <v>63176</v>
      </c>
      <c r="AE25" s="663"/>
      <c r="AF25" s="663"/>
      <c r="AG25" s="663"/>
      <c r="AH25" s="663"/>
      <c r="AI25" s="663"/>
      <c r="AJ25" s="663"/>
      <c r="AK25" s="663"/>
      <c r="AL25" s="664">
        <v>0.1</v>
      </c>
      <c r="AM25" s="665"/>
      <c r="AN25" s="665"/>
      <c r="AO25" s="666"/>
      <c r="AP25" s="677" t="s">
        <v>284</v>
      </c>
      <c r="AQ25" s="678"/>
      <c r="AR25" s="678"/>
      <c r="AS25" s="678"/>
      <c r="AT25" s="678"/>
      <c r="AU25" s="678"/>
      <c r="AV25" s="678"/>
      <c r="AW25" s="678"/>
      <c r="AX25" s="678"/>
      <c r="AY25" s="678"/>
      <c r="AZ25" s="678"/>
      <c r="BA25" s="678"/>
      <c r="BB25" s="678"/>
      <c r="BC25" s="678"/>
      <c r="BD25" s="678"/>
      <c r="BE25" s="678"/>
      <c r="BF25" s="679"/>
      <c r="BG25" s="659" t="s">
        <v>165</v>
      </c>
      <c r="BH25" s="660"/>
      <c r="BI25" s="660"/>
      <c r="BJ25" s="660"/>
      <c r="BK25" s="660"/>
      <c r="BL25" s="660"/>
      <c r="BM25" s="660"/>
      <c r="BN25" s="661"/>
      <c r="BO25" s="662" t="s">
        <v>165</v>
      </c>
      <c r="BP25" s="662"/>
      <c r="BQ25" s="662"/>
      <c r="BR25" s="662"/>
      <c r="BS25" s="668" t="s">
        <v>121</v>
      </c>
      <c r="BT25" s="660"/>
      <c r="BU25" s="660"/>
      <c r="BV25" s="660"/>
      <c r="BW25" s="660"/>
      <c r="BX25" s="660"/>
      <c r="BY25" s="660"/>
      <c r="BZ25" s="660"/>
      <c r="CA25" s="660"/>
      <c r="CB25" s="669"/>
      <c r="CD25" s="674" t="s">
        <v>285</v>
      </c>
      <c r="CE25" s="675"/>
      <c r="CF25" s="675"/>
      <c r="CG25" s="675"/>
      <c r="CH25" s="675"/>
      <c r="CI25" s="675"/>
      <c r="CJ25" s="675"/>
      <c r="CK25" s="675"/>
      <c r="CL25" s="675"/>
      <c r="CM25" s="675"/>
      <c r="CN25" s="675"/>
      <c r="CO25" s="675"/>
      <c r="CP25" s="675"/>
      <c r="CQ25" s="676"/>
      <c r="CR25" s="659">
        <v>9722336</v>
      </c>
      <c r="CS25" s="695"/>
      <c r="CT25" s="695"/>
      <c r="CU25" s="695"/>
      <c r="CV25" s="695"/>
      <c r="CW25" s="695"/>
      <c r="CX25" s="695"/>
      <c r="CY25" s="696"/>
      <c r="CZ25" s="664">
        <v>9.6</v>
      </c>
      <c r="DA25" s="693"/>
      <c r="DB25" s="693"/>
      <c r="DC25" s="697"/>
      <c r="DD25" s="668">
        <v>9269094</v>
      </c>
      <c r="DE25" s="695"/>
      <c r="DF25" s="695"/>
      <c r="DG25" s="695"/>
      <c r="DH25" s="695"/>
      <c r="DI25" s="695"/>
      <c r="DJ25" s="695"/>
      <c r="DK25" s="696"/>
      <c r="DL25" s="668">
        <v>9234138</v>
      </c>
      <c r="DM25" s="695"/>
      <c r="DN25" s="695"/>
      <c r="DO25" s="695"/>
      <c r="DP25" s="695"/>
      <c r="DQ25" s="695"/>
      <c r="DR25" s="695"/>
      <c r="DS25" s="695"/>
      <c r="DT25" s="695"/>
      <c r="DU25" s="695"/>
      <c r="DV25" s="696"/>
      <c r="DW25" s="664">
        <v>17</v>
      </c>
      <c r="DX25" s="693"/>
      <c r="DY25" s="693"/>
      <c r="DZ25" s="693"/>
      <c r="EA25" s="693"/>
      <c r="EB25" s="693"/>
      <c r="EC25" s="694"/>
    </row>
    <row r="26" spans="2:133" ht="11.25" customHeight="1" x14ac:dyDescent="0.15">
      <c r="B26" s="656" t="s">
        <v>286</v>
      </c>
      <c r="C26" s="657"/>
      <c r="D26" s="657"/>
      <c r="E26" s="657"/>
      <c r="F26" s="657"/>
      <c r="G26" s="657"/>
      <c r="H26" s="657"/>
      <c r="I26" s="657"/>
      <c r="J26" s="657"/>
      <c r="K26" s="657"/>
      <c r="L26" s="657"/>
      <c r="M26" s="657"/>
      <c r="N26" s="657"/>
      <c r="O26" s="657"/>
      <c r="P26" s="657"/>
      <c r="Q26" s="658"/>
      <c r="R26" s="659">
        <v>543895</v>
      </c>
      <c r="S26" s="660"/>
      <c r="T26" s="660"/>
      <c r="U26" s="660"/>
      <c r="V26" s="660"/>
      <c r="W26" s="660"/>
      <c r="X26" s="660"/>
      <c r="Y26" s="661"/>
      <c r="Z26" s="662">
        <v>0.5</v>
      </c>
      <c r="AA26" s="662"/>
      <c r="AB26" s="662"/>
      <c r="AC26" s="662"/>
      <c r="AD26" s="663">
        <v>1808</v>
      </c>
      <c r="AE26" s="663"/>
      <c r="AF26" s="663"/>
      <c r="AG26" s="663"/>
      <c r="AH26" s="663"/>
      <c r="AI26" s="663"/>
      <c r="AJ26" s="663"/>
      <c r="AK26" s="663"/>
      <c r="AL26" s="664">
        <v>0</v>
      </c>
      <c r="AM26" s="665"/>
      <c r="AN26" s="665"/>
      <c r="AO26" s="666"/>
      <c r="AP26" s="677" t="s">
        <v>287</v>
      </c>
      <c r="AQ26" s="698"/>
      <c r="AR26" s="698"/>
      <c r="AS26" s="698"/>
      <c r="AT26" s="698"/>
      <c r="AU26" s="698"/>
      <c r="AV26" s="698"/>
      <c r="AW26" s="698"/>
      <c r="AX26" s="698"/>
      <c r="AY26" s="698"/>
      <c r="AZ26" s="698"/>
      <c r="BA26" s="698"/>
      <c r="BB26" s="698"/>
      <c r="BC26" s="698"/>
      <c r="BD26" s="698"/>
      <c r="BE26" s="698"/>
      <c r="BF26" s="679"/>
      <c r="BG26" s="659" t="s">
        <v>121</v>
      </c>
      <c r="BH26" s="660"/>
      <c r="BI26" s="660"/>
      <c r="BJ26" s="660"/>
      <c r="BK26" s="660"/>
      <c r="BL26" s="660"/>
      <c r="BM26" s="660"/>
      <c r="BN26" s="661"/>
      <c r="BO26" s="662" t="s">
        <v>165</v>
      </c>
      <c r="BP26" s="662"/>
      <c r="BQ26" s="662"/>
      <c r="BR26" s="662"/>
      <c r="BS26" s="668" t="s">
        <v>165</v>
      </c>
      <c r="BT26" s="660"/>
      <c r="BU26" s="660"/>
      <c r="BV26" s="660"/>
      <c r="BW26" s="660"/>
      <c r="BX26" s="660"/>
      <c r="BY26" s="660"/>
      <c r="BZ26" s="660"/>
      <c r="CA26" s="660"/>
      <c r="CB26" s="669"/>
      <c r="CD26" s="674" t="s">
        <v>288</v>
      </c>
      <c r="CE26" s="675"/>
      <c r="CF26" s="675"/>
      <c r="CG26" s="675"/>
      <c r="CH26" s="675"/>
      <c r="CI26" s="675"/>
      <c r="CJ26" s="675"/>
      <c r="CK26" s="675"/>
      <c r="CL26" s="675"/>
      <c r="CM26" s="675"/>
      <c r="CN26" s="675"/>
      <c r="CO26" s="675"/>
      <c r="CP26" s="675"/>
      <c r="CQ26" s="676"/>
      <c r="CR26" s="659">
        <v>6265656</v>
      </c>
      <c r="CS26" s="660"/>
      <c r="CT26" s="660"/>
      <c r="CU26" s="660"/>
      <c r="CV26" s="660"/>
      <c r="CW26" s="660"/>
      <c r="CX26" s="660"/>
      <c r="CY26" s="661"/>
      <c r="CZ26" s="664">
        <v>6.2</v>
      </c>
      <c r="DA26" s="693"/>
      <c r="DB26" s="693"/>
      <c r="DC26" s="697"/>
      <c r="DD26" s="668">
        <v>6154362</v>
      </c>
      <c r="DE26" s="660"/>
      <c r="DF26" s="660"/>
      <c r="DG26" s="660"/>
      <c r="DH26" s="660"/>
      <c r="DI26" s="660"/>
      <c r="DJ26" s="660"/>
      <c r="DK26" s="661"/>
      <c r="DL26" s="668" t="s">
        <v>165</v>
      </c>
      <c r="DM26" s="660"/>
      <c r="DN26" s="660"/>
      <c r="DO26" s="660"/>
      <c r="DP26" s="660"/>
      <c r="DQ26" s="660"/>
      <c r="DR26" s="660"/>
      <c r="DS26" s="660"/>
      <c r="DT26" s="660"/>
      <c r="DU26" s="660"/>
      <c r="DV26" s="661"/>
      <c r="DW26" s="664" t="s">
        <v>165</v>
      </c>
      <c r="DX26" s="693"/>
      <c r="DY26" s="693"/>
      <c r="DZ26" s="693"/>
      <c r="EA26" s="693"/>
      <c r="EB26" s="693"/>
      <c r="EC26" s="694"/>
    </row>
    <row r="27" spans="2:133" ht="11.25" customHeight="1" x14ac:dyDescent="0.15">
      <c r="B27" s="656" t="s">
        <v>289</v>
      </c>
      <c r="C27" s="657"/>
      <c r="D27" s="657"/>
      <c r="E27" s="657"/>
      <c r="F27" s="657"/>
      <c r="G27" s="657"/>
      <c r="H27" s="657"/>
      <c r="I27" s="657"/>
      <c r="J27" s="657"/>
      <c r="K27" s="657"/>
      <c r="L27" s="657"/>
      <c r="M27" s="657"/>
      <c r="N27" s="657"/>
      <c r="O27" s="657"/>
      <c r="P27" s="657"/>
      <c r="Q27" s="658"/>
      <c r="R27" s="659">
        <v>19465215</v>
      </c>
      <c r="S27" s="660"/>
      <c r="T27" s="660"/>
      <c r="U27" s="660"/>
      <c r="V27" s="660"/>
      <c r="W27" s="660"/>
      <c r="X27" s="660"/>
      <c r="Y27" s="661"/>
      <c r="Z27" s="662">
        <v>18.7</v>
      </c>
      <c r="AA27" s="662"/>
      <c r="AB27" s="662"/>
      <c r="AC27" s="662"/>
      <c r="AD27" s="663" t="s">
        <v>121</v>
      </c>
      <c r="AE27" s="663"/>
      <c r="AF27" s="663"/>
      <c r="AG27" s="663"/>
      <c r="AH27" s="663"/>
      <c r="AI27" s="663"/>
      <c r="AJ27" s="663"/>
      <c r="AK27" s="663"/>
      <c r="AL27" s="664" t="s">
        <v>165</v>
      </c>
      <c r="AM27" s="665"/>
      <c r="AN27" s="665"/>
      <c r="AO27" s="666"/>
      <c r="AP27" s="656" t="s">
        <v>290</v>
      </c>
      <c r="AQ27" s="657"/>
      <c r="AR27" s="657"/>
      <c r="AS27" s="657"/>
      <c r="AT27" s="657"/>
      <c r="AU27" s="657"/>
      <c r="AV27" s="657"/>
      <c r="AW27" s="657"/>
      <c r="AX27" s="657"/>
      <c r="AY27" s="657"/>
      <c r="AZ27" s="657"/>
      <c r="BA27" s="657"/>
      <c r="BB27" s="657"/>
      <c r="BC27" s="657"/>
      <c r="BD27" s="657"/>
      <c r="BE27" s="657"/>
      <c r="BF27" s="658"/>
      <c r="BG27" s="659">
        <v>30472546</v>
      </c>
      <c r="BH27" s="660"/>
      <c r="BI27" s="660"/>
      <c r="BJ27" s="660"/>
      <c r="BK27" s="660"/>
      <c r="BL27" s="660"/>
      <c r="BM27" s="660"/>
      <c r="BN27" s="661"/>
      <c r="BO27" s="662">
        <v>100</v>
      </c>
      <c r="BP27" s="662"/>
      <c r="BQ27" s="662"/>
      <c r="BR27" s="662"/>
      <c r="BS27" s="668">
        <v>2351920</v>
      </c>
      <c r="BT27" s="660"/>
      <c r="BU27" s="660"/>
      <c r="BV27" s="660"/>
      <c r="BW27" s="660"/>
      <c r="BX27" s="660"/>
      <c r="BY27" s="660"/>
      <c r="BZ27" s="660"/>
      <c r="CA27" s="660"/>
      <c r="CB27" s="669"/>
      <c r="CD27" s="674" t="s">
        <v>291</v>
      </c>
      <c r="CE27" s="675"/>
      <c r="CF27" s="675"/>
      <c r="CG27" s="675"/>
      <c r="CH27" s="675"/>
      <c r="CI27" s="675"/>
      <c r="CJ27" s="675"/>
      <c r="CK27" s="675"/>
      <c r="CL27" s="675"/>
      <c r="CM27" s="675"/>
      <c r="CN27" s="675"/>
      <c r="CO27" s="675"/>
      <c r="CP27" s="675"/>
      <c r="CQ27" s="676"/>
      <c r="CR27" s="659">
        <v>26823360</v>
      </c>
      <c r="CS27" s="695"/>
      <c r="CT27" s="695"/>
      <c r="CU27" s="695"/>
      <c r="CV27" s="695"/>
      <c r="CW27" s="695"/>
      <c r="CX27" s="695"/>
      <c r="CY27" s="696"/>
      <c r="CZ27" s="664">
        <v>26.5</v>
      </c>
      <c r="DA27" s="693"/>
      <c r="DB27" s="693"/>
      <c r="DC27" s="697"/>
      <c r="DD27" s="668">
        <v>7698108</v>
      </c>
      <c r="DE27" s="695"/>
      <c r="DF27" s="695"/>
      <c r="DG27" s="695"/>
      <c r="DH27" s="695"/>
      <c r="DI27" s="695"/>
      <c r="DJ27" s="695"/>
      <c r="DK27" s="696"/>
      <c r="DL27" s="668">
        <v>7697725</v>
      </c>
      <c r="DM27" s="695"/>
      <c r="DN27" s="695"/>
      <c r="DO27" s="695"/>
      <c r="DP27" s="695"/>
      <c r="DQ27" s="695"/>
      <c r="DR27" s="695"/>
      <c r="DS27" s="695"/>
      <c r="DT27" s="695"/>
      <c r="DU27" s="695"/>
      <c r="DV27" s="696"/>
      <c r="DW27" s="664">
        <v>14.2</v>
      </c>
      <c r="DX27" s="693"/>
      <c r="DY27" s="693"/>
      <c r="DZ27" s="693"/>
      <c r="EA27" s="693"/>
      <c r="EB27" s="693"/>
      <c r="EC27" s="694"/>
    </row>
    <row r="28" spans="2:133" ht="11.25" customHeight="1" x14ac:dyDescent="0.15">
      <c r="B28" s="701" t="s">
        <v>292</v>
      </c>
      <c r="C28" s="702"/>
      <c r="D28" s="702"/>
      <c r="E28" s="702"/>
      <c r="F28" s="702"/>
      <c r="G28" s="702"/>
      <c r="H28" s="702"/>
      <c r="I28" s="702"/>
      <c r="J28" s="702"/>
      <c r="K28" s="702"/>
      <c r="L28" s="702"/>
      <c r="M28" s="702"/>
      <c r="N28" s="702"/>
      <c r="O28" s="702"/>
      <c r="P28" s="702"/>
      <c r="Q28" s="703"/>
      <c r="R28" s="659">
        <v>495471</v>
      </c>
      <c r="S28" s="660"/>
      <c r="T28" s="660"/>
      <c r="U28" s="660"/>
      <c r="V28" s="660"/>
      <c r="W28" s="660"/>
      <c r="X28" s="660"/>
      <c r="Y28" s="661"/>
      <c r="Z28" s="662">
        <v>0.5</v>
      </c>
      <c r="AA28" s="662"/>
      <c r="AB28" s="662"/>
      <c r="AC28" s="662"/>
      <c r="AD28" s="663">
        <v>495471</v>
      </c>
      <c r="AE28" s="663"/>
      <c r="AF28" s="663"/>
      <c r="AG28" s="663"/>
      <c r="AH28" s="663"/>
      <c r="AI28" s="663"/>
      <c r="AJ28" s="663"/>
      <c r="AK28" s="663"/>
      <c r="AL28" s="664">
        <v>1</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293</v>
      </c>
      <c r="CE28" s="675"/>
      <c r="CF28" s="675"/>
      <c r="CG28" s="675"/>
      <c r="CH28" s="675"/>
      <c r="CI28" s="675"/>
      <c r="CJ28" s="675"/>
      <c r="CK28" s="675"/>
      <c r="CL28" s="675"/>
      <c r="CM28" s="675"/>
      <c r="CN28" s="675"/>
      <c r="CO28" s="675"/>
      <c r="CP28" s="675"/>
      <c r="CQ28" s="676"/>
      <c r="CR28" s="659">
        <v>9457681</v>
      </c>
      <c r="CS28" s="660"/>
      <c r="CT28" s="660"/>
      <c r="CU28" s="660"/>
      <c r="CV28" s="660"/>
      <c r="CW28" s="660"/>
      <c r="CX28" s="660"/>
      <c r="CY28" s="661"/>
      <c r="CZ28" s="664">
        <v>9.3000000000000007</v>
      </c>
      <c r="DA28" s="693"/>
      <c r="DB28" s="693"/>
      <c r="DC28" s="697"/>
      <c r="DD28" s="668">
        <v>8613444</v>
      </c>
      <c r="DE28" s="660"/>
      <c r="DF28" s="660"/>
      <c r="DG28" s="660"/>
      <c r="DH28" s="660"/>
      <c r="DI28" s="660"/>
      <c r="DJ28" s="660"/>
      <c r="DK28" s="661"/>
      <c r="DL28" s="668">
        <v>8578603</v>
      </c>
      <c r="DM28" s="660"/>
      <c r="DN28" s="660"/>
      <c r="DO28" s="660"/>
      <c r="DP28" s="660"/>
      <c r="DQ28" s="660"/>
      <c r="DR28" s="660"/>
      <c r="DS28" s="660"/>
      <c r="DT28" s="660"/>
      <c r="DU28" s="660"/>
      <c r="DV28" s="661"/>
      <c r="DW28" s="664">
        <v>15.8</v>
      </c>
      <c r="DX28" s="693"/>
      <c r="DY28" s="693"/>
      <c r="DZ28" s="693"/>
      <c r="EA28" s="693"/>
      <c r="EB28" s="693"/>
      <c r="EC28" s="694"/>
    </row>
    <row r="29" spans="2:133" ht="11.25" customHeight="1" x14ac:dyDescent="0.15">
      <c r="B29" s="656" t="s">
        <v>294</v>
      </c>
      <c r="C29" s="657"/>
      <c r="D29" s="657"/>
      <c r="E29" s="657"/>
      <c r="F29" s="657"/>
      <c r="G29" s="657"/>
      <c r="H29" s="657"/>
      <c r="I29" s="657"/>
      <c r="J29" s="657"/>
      <c r="K29" s="657"/>
      <c r="L29" s="657"/>
      <c r="M29" s="657"/>
      <c r="N29" s="657"/>
      <c r="O29" s="657"/>
      <c r="P29" s="657"/>
      <c r="Q29" s="658"/>
      <c r="R29" s="659">
        <v>7629765</v>
      </c>
      <c r="S29" s="660"/>
      <c r="T29" s="660"/>
      <c r="U29" s="660"/>
      <c r="V29" s="660"/>
      <c r="W29" s="660"/>
      <c r="X29" s="660"/>
      <c r="Y29" s="661"/>
      <c r="Z29" s="662">
        <v>7.3</v>
      </c>
      <c r="AA29" s="662"/>
      <c r="AB29" s="662"/>
      <c r="AC29" s="662"/>
      <c r="AD29" s="663" t="s">
        <v>165</v>
      </c>
      <c r="AE29" s="663"/>
      <c r="AF29" s="663"/>
      <c r="AG29" s="663"/>
      <c r="AH29" s="663"/>
      <c r="AI29" s="663"/>
      <c r="AJ29" s="663"/>
      <c r="AK29" s="663"/>
      <c r="AL29" s="664" t="s">
        <v>165</v>
      </c>
      <c r="AM29" s="665"/>
      <c r="AN29" s="665"/>
      <c r="AO29" s="666"/>
      <c r="AP29" s="638" t="s">
        <v>214</v>
      </c>
      <c r="AQ29" s="639"/>
      <c r="AR29" s="639"/>
      <c r="AS29" s="639"/>
      <c r="AT29" s="639"/>
      <c r="AU29" s="639"/>
      <c r="AV29" s="639"/>
      <c r="AW29" s="639"/>
      <c r="AX29" s="639"/>
      <c r="AY29" s="639"/>
      <c r="AZ29" s="639"/>
      <c r="BA29" s="639"/>
      <c r="BB29" s="639"/>
      <c r="BC29" s="639"/>
      <c r="BD29" s="639"/>
      <c r="BE29" s="639"/>
      <c r="BF29" s="640"/>
      <c r="BG29" s="638" t="s">
        <v>295</v>
      </c>
      <c r="BH29" s="699"/>
      <c r="BI29" s="699"/>
      <c r="BJ29" s="699"/>
      <c r="BK29" s="699"/>
      <c r="BL29" s="699"/>
      <c r="BM29" s="699"/>
      <c r="BN29" s="699"/>
      <c r="BO29" s="699"/>
      <c r="BP29" s="699"/>
      <c r="BQ29" s="700"/>
      <c r="BR29" s="638" t="s">
        <v>296</v>
      </c>
      <c r="BS29" s="699"/>
      <c r="BT29" s="699"/>
      <c r="BU29" s="699"/>
      <c r="BV29" s="699"/>
      <c r="BW29" s="699"/>
      <c r="BX29" s="699"/>
      <c r="BY29" s="699"/>
      <c r="BZ29" s="699"/>
      <c r="CA29" s="699"/>
      <c r="CB29" s="700"/>
      <c r="CD29" s="722" t="s">
        <v>297</v>
      </c>
      <c r="CE29" s="723"/>
      <c r="CF29" s="674" t="s">
        <v>298</v>
      </c>
      <c r="CG29" s="675"/>
      <c r="CH29" s="675"/>
      <c r="CI29" s="675"/>
      <c r="CJ29" s="675"/>
      <c r="CK29" s="675"/>
      <c r="CL29" s="675"/>
      <c r="CM29" s="675"/>
      <c r="CN29" s="675"/>
      <c r="CO29" s="675"/>
      <c r="CP29" s="675"/>
      <c r="CQ29" s="676"/>
      <c r="CR29" s="659">
        <v>9456638</v>
      </c>
      <c r="CS29" s="695"/>
      <c r="CT29" s="695"/>
      <c r="CU29" s="695"/>
      <c r="CV29" s="695"/>
      <c r="CW29" s="695"/>
      <c r="CX29" s="695"/>
      <c r="CY29" s="696"/>
      <c r="CZ29" s="664">
        <v>9.3000000000000007</v>
      </c>
      <c r="DA29" s="693"/>
      <c r="DB29" s="693"/>
      <c r="DC29" s="697"/>
      <c r="DD29" s="668">
        <v>8612401</v>
      </c>
      <c r="DE29" s="695"/>
      <c r="DF29" s="695"/>
      <c r="DG29" s="695"/>
      <c r="DH29" s="695"/>
      <c r="DI29" s="695"/>
      <c r="DJ29" s="695"/>
      <c r="DK29" s="696"/>
      <c r="DL29" s="668">
        <v>8577560</v>
      </c>
      <c r="DM29" s="695"/>
      <c r="DN29" s="695"/>
      <c r="DO29" s="695"/>
      <c r="DP29" s="695"/>
      <c r="DQ29" s="695"/>
      <c r="DR29" s="695"/>
      <c r="DS29" s="695"/>
      <c r="DT29" s="695"/>
      <c r="DU29" s="695"/>
      <c r="DV29" s="696"/>
      <c r="DW29" s="664">
        <v>15.8</v>
      </c>
      <c r="DX29" s="693"/>
      <c r="DY29" s="693"/>
      <c r="DZ29" s="693"/>
      <c r="EA29" s="693"/>
      <c r="EB29" s="693"/>
      <c r="EC29" s="694"/>
    </row>
    <row r="30" spans="2:133" ht="11.25" customHeight="1" x14ac:dyDescent="0.15">
      <c r="B30" s="656" t="s">
        <v>299</v>
      </c>
      <c r="C30" s="657"/>
      <c r="D30" s="657"/>
      <c r="E30" s="657"/>
      <c r="F30" s="657"/>
      <c r="G30" s="657"/>
      <c r="H30" s="657"/>
      <c r="I30" s="657"/>
      <c r="J30" s="657"/>
      <c r="K30" s="657"/>
      <c r="L30" s="657"/>
      <c r="M30" s="657"/>
      <c r="N30" s="657"/>
      <c r="O30" s="657"/>
      <c r="P30" s="657"/>
      <c r="Q30" s="658"/>
      <c r="R30" s="659">
        <v>257090</v>
      </c>
      <c r="S30" s="660"/>
      <c r="T30" s="660"/>
      <c r="U30" s="660"/>
      <c r="V30" s="660"/>
      <c r="W30" s="660"/>
      <c r="X30" s="660"/>
      <c r="Y30" s="661"/>
      <c r="Z30" s="662">
        <v>0.2</v>
      </c>
      <c r="AA30" s="662"/>
      <c r="AB30" s="662"/>
      <c r="AC30" s="662"/>
      <c r="AD30" s="663">
        <v>20633</v>
      </c>
      <c r="AE30" s="663"/>
      <c r="AF30" s="663"/>
      <c r="AG30" s="663"/>
      <c r="AH30" s="663"/>
      <c r="AI30" s="663"/>
      <c r="AJ30" s="663"/>
      <c r="AK30" s="663"/>
      <c r="AL30" s="664">
        <v>0</v>
      </c>
      <c r="AM30" s="665"/>
      <c r="AN30" s="665"/>
      <c r="AO30" s="666"/>
      <c r="AP30" s="707" t="s">
        <v>300</v>
      </c>
      <c r="AQ30" s="708"/>
      <c r="AR30" s="708"/>
      <c r="AS30" s="708"/>
      <c r="AT30" s="713" t="s">
        <v>301</v>
      </c>
      <c r="AU30" s="210"/>
      <c r="AV30" s="210"/>
      <c r="AW30" s="210"/>
      <c r="AX30" s="645" t="s">
        <v>178</v>
      </c>
      <c r="AY30" s="646"/>
      <c r="AZ30" s="646"/>
      <c r="BA30" s="646"/>
      <c r="BB30" s="646"/>
      <c r="BC30" s="646"/>
      <c r="BD30" s="646"/>
      <c r="BE30" s="646"/>
      <c r="BF30" s="647"/>
      <c r="BG30" s="719">
        <v>98.8</v>
      </c>
      <c r="BH30" s="720"/>
      <c r="BI30" s="720"/>
      <c r="BJ30" s="720"/>
      <c r="BK30" s="720"/>
      <c r="BL30" s="720"/>
      <c r="BM30" s="654">
        <v>95.3</v>
      </c>
      <c r="BN30" s="720"/>
      <c r="BO30" s="720"/>
      <c r="BP30" s="720"/>
      <c r="BQ30" s="721"/>
      <c r="BR30" s="719">
        <v>98.7</v>
      </c>
      <c r="BS30" s="720"/>
      <c r="BT30" s="720"/>
      <c r="BU30" s="720"/>
      <c r="BV30" s="720"/>
      <c r="BW30" s="720"/>
      <c r="BX30" s="654">
        <v>94.6</v>
      </c>
      <c r="BY30" s="720"/>
      <c r="BZ30" s="720"/>
      <c r="CA30" s="720"/>
      <c r="CB30" s="721"/>
      <c r="CD30" s="724"/>
      <c r="CE30" s="725"/>
      <c r="CF30" s="674" t="s">
        <v>302</v>
      </c>
      <c r="CG30" s="675"/>
      <c r="CH30" s="675"/>
      <c r="CI30" s="675"/>
      <c r="CJ30" s="675"/>
      <c r="CK30" s="675"/>
      <c r="CL30" s="675"/>
      <c r="CM30" s="675"/>
      <c r="CN30" s="675"/>
      <c r="CO30" s="675"/>
      <c r="CP30" s="675"/>
      <c r="CQ30" s="676"/>
      <c r="CR30" s="659">
        <v>8799640</v>
      </c>
      <c r="CS30" s="660"/>
      <c r="CT30" s="660"/>
      <c r="CU30" s="660"/>
      <c r="CV30" s="660"/>
      <c r="CW30" s="660"/>
      <c r="CX30" s="660"/>
      <c r="CY30" s="661"/>
      <c r="CZ30" s="664">
        <v>8.6999999999999993</v>
      </c>
      <c r="DA30" s="693"/>
      <c r="DB30" s="693"/>
      <c r="DC30" s="697"/>
      <c r="DD30" s="668">
        <v>7955403</v>
      </c>
      <c r="DE30" s="660"/>
      <c r="DF30" s="660"/>
      <c r="DG30" s="660"/>
      <c r="DH30" s="660"/>
      <c r="DI30" s="660"/>
      <c r="DJ30" s="660"/>
      <c r="DK30" s="661"/>
      <c r="DL30" s="668">
        <v>7920624</v>
      </c>
      <c r="DM30" s="660"/>
      <c r="DN30" s="660"/>
      <c r="DO30" s="660"/>
      <c r="DP30" s="660"/>
      <c r="DQ30" s="660"/>
      <c r="DR30" s="660"/>
      <c r="DS30" s="660"/>
      <c r="DT30" s="660"/>
      <c r="DU30" s="660"/>
      <c r="DV30" s="661"/>
      <c r="DW30" s="664">
        <v>14.6</v>
      </c>
      <c r="DX30" s="693"/>
      <c r="DY30" s="693"/>
      <c r="DZ30" s="693"/>
      <c r="EA30" s="693"/>
      <c r="EB30" s="693"/>
      <c r="EC30" s="694"/>
    </row>
    <row r="31" spans="2:133" ht="11.25" customHeight="1" x14ac:dyDescent="0.15">
      <c r="B31" s="656" t="s">
        <v>303</v>
      </c>
      <c r="C31" s="657"/>
      <c r="D31" s="657"/>
      <c r="E31" s="657"/>
      <c r="F31" s="657"/>
      <c r="G31" s="657"/>
      <c r="H31" s="657"/>
      <c r="I31" s="657"/>
      <c r="J31" s="657"/>
      <c r="K31" s="657"/>
      <c r="L31" s="657"/>
      <c r="M31" s="657"/>
      <c r="N31" s="657"/>
      <c r="O31" s="657"/>
      <c r="P31" s="657"/>
      <c r="Q31" s="658"/>
      <c r="R31" s="659">
        <v>79668</v>
      </c>
      <c r="S31" s="660"/>
      <c r="T31" s="660"/>
      <c r="U31" s="660"/>
      <c r="V31" s="660"/>
      <c r="W31" s="660"/>
      <c r="X31" s="660"/>
      <c r="Y31" s="661"/>
      <c r="Z31" s="662">
        <v>0.1</v>
      </c>
      <c r="AA31" s="662"/>
      <c r="AB31" s="662"/>
      <c r="AC31" s="662"/>
      <c r="AD31" s="663" t="s">
        <v>121</v>
      </c>
      <c r="AE31" s="663"/>
      <c r="AF31" s="663"/>
      <c r="AG31" s="663"/>
      <c r="AH31" s="663"/>
      <c r="AI31" s="663"/>
      <c r="AJ31" s="663"/>
      <c r="AK31" s="663"/>
      <c r="AL31" s="664" t="s">
        <v>165</v>
      </c>
      <c r="AM31" s="665"/>
      <c r="AN31" s="665"/>
      <c r="AO31" s="666"/>
      <c r="AP31" s="709"/>
      <c r="AQ31" s="710"/>
      <c r="AR31" s="710"/>
      <c r="AS31" s="710"/>
      <c r="AT31" s="714"/>
      <c r="AU31" s="209" t="s">
        <v>304</v>
      </c>
      <c r="AV31" s="209"/>
      <c r="AW31" s="209"/>
      <c r="AX31" s="656" t="s">
        <v>305</v>
      </c>
      <c r="AY31" s="657"/>
      <c r="AZ31" s="657"/>
      <c r="BA31" s="657"/>
      <c r="BB31" s="657"/>
      <c r="BC31" s="657"/>
      <c r="BD31" s="657"/>
      <c r="BE31" s="657"/>
      <c r="BF31" s="658"/>
      <c r="BG31" s="716">
        <v>98.8</v>
      </c>
      <c r="BH31" s="695"/>
      <c r="BI31" s="695"/>
      <c r="BJ31" s="695"/>
      <c r="BK31" s="695"/>
      <c r="BL31" s="695"/>
      <c r="BM31" s="665">
        <v>96</v>
      </c>
      <c r="BN31" s="717"/>
      <c r="BO31" s="717"/>
      <c r="BP31" s="717"/>
      <c r="BQ31" s="718"/>
      <c r="BR31" s="716">
        <v>98.7</v>
      </c>
      <c r="BS31" s="695"/>
      <c r="BT31" s="695"/>
      <c r="BU31" s="695"/>
      <c r="BV31" s="695"/>
      <c r="BW31" s="695"/>
      <c r="BX31" s="665">
        <v>95.5</v>
      </c>
      <c r="BY31" s="717"/>
      <c r="BZ31" s="717"/>
      <c r="CA31" s="717"/>
      <c r="CB31" s="718"/>
      <c r="CD31" s="724"/>
      <c r="CE31" s="725"/>
      <c r="CF31" s="674" t="s">
        <v>306</v>
      </c>
      <c r="CG31" s="675"/>
      <c r="CH31" s="675"/>
      <c r="CI31" s="675"/>
      <c r="CJ31" s="675"/>
      <c r="CK31" s="675"/>
      <c r="CL31" s="675"/>
      <c r="CM31" s="675"/>
      <c r="CN31" s="675"/>
      <c r="CO31" s="675"/>
      <c r="CP31" s="675"/>
      <c r="CQ31" s="676"/>
      <c r="CR31" s="659">
        <v>656998</v>
      </c>
      <c r="CS31" s="695"/>
      <c r="CT31" s="695"/>
      <c r="CU31" s="695"/>
      <c r="CV31" s="695"/>
      <c r="CW31" s="695"/>
      <c r="CX31" s="695"/>
      <c r="CY31" s="696"/>
      <c r="CZ31" s="664">
        <v>0.6</v>
      </c>
      <c r="DA31" s="693"/>
      <c r="DB31" s="693"/>
      <c r="DC31" s="697"/>
      <c r="DD31" s="668">
        <v>656998</v>
      </c>
      <c r="DE31" s="695"/>
      <c r="DF31" s="695"/>
      <c r="DG31" s="695"/>
      <c r="DH31" s="695"/>
      <c r="DI31" s="695"/>
      <c r="DJ31" s="695"/>
      <c r="DK31" s="696"/>
      <c r="DL31" s="668">
        <v>656936</v>
      </c>
      <c r="DM31" s="695"/>
      <c r="DN31" s="695"/>
      <c r="DO31" s="695"/>
      <c r="DP31" s="695"/>
      <c r="DQ31" s="695"/>
      <c r="DR31" s="695"/>
      <c r="DS31" s="695"/>
      <c r="DT31" s="695"/>
      <c r="DU31" s="695"/>
      <c r="DV31" s="696"/>
      <c r="DW31" s="664">
        <v>1.2</v>
      </c>
      <c r="DX31" s="693"/>
      <c r="DY31" s="693"/>
      <c r="DZ31" s="693"/>
      <c r="EA31" s="693"/>
      <c r="EB31" s="693"/>
      <c r="EC31" s="694"/>
    </row>
    <row r="32" spans="2:133" ht="11.25" customHeight="1" x14ac:dyDescent="0.15">
      <c r="B32" s="656" t="s">
        <v>307</v>
      </c>
      <c r="C32" s="657"/>
      <c r="D32" s="657"/>
      <c r="E32" s="657"/>
      <c r="F32" s="657"/>
      <c r="G32" s="657"/>
      <c r="H32" s="657"/>
      <c r="I32" s="657"/>
      <c r="J32" s="657"/>
      <c r="K32" s="657"/>
      <c r="L32" s="657"/>
      <c r="M32" s="657"/>
      <c r="N32" s="657"/>
      <c r="O32" s="657"/>
      <c r="P32" s="657"/>
      <c r="Q32" s="658"/>
      <c r="R32" s="659">
        <v>1917786</v>
      </c>
      <c r="S32" s="660"/>
      <c r="T32" s="660"/>
      <c r="U32" s="660"/>
      <c r="V32" s="660"/>
      <c r="W32" s="660"/>
      <c r="X32" s="660"/>
      <c r="Y32" s="661"/>
      <c r="Z32" s="662">
        <v>1.8</v>
      </c>
      <c r="AA32" s="662"/>
      <c r="AB32" s="662"/>
      <c r="AC32" s="662"/>
      <c r="AD32" s="663" t="s">
        <v>165</v>
      </c>
      <c r="AE32" s="663"/>
      <c r="AF32" s="663"/>
      <c r="AG32" s="663"/>
      <c r="AH32" s="663"/>
      <c r="AI32" s="663"/>
      <c r="AJ32" s="663"/>
      <c r="AK32" s="663"/>
      <c r="AL32" s="664" t="s">
        <v>121</v>
      </c>
      <c r="AM32" s="665"/>
      <c r="AN32" s="665"/>
      <c r="AO32" s="666"/>
      <c r="AP32" s="711"/>
      <c r="AQ32" s="712"/>
      <c r="AR32" s="712"/>
      <c r="AS32" s="712"/>
      <c r="AT32" s="715"/>
      <c r="AU32" s="211"/>
      <c r="AV32" s="211"/>
      <c r="AW32" s="211"/>
      <c r="AX32" s="704" t="s">
        <v>308</v>
      </c>
      <c r="AY32" s="705"/>
      <c r="AZ32" s="705"/>
      <c r="BA32" s="705"/>
      <c r="BB32" s="705"/>
      <c r="BC32" s="705"/>
      <c r="BD32" s="705"/>
      <c r="BE32" s="705"/>
      <c r="BF32" s="706"/>
      <c r="BG32" s="728">
        <v>98.7</v>
      </c>
      <c r="BH32" s="729"/>
      <c r="BI32" s="729"/>
      <c r="BJ32" s="729"/>
      <c r="BK32" s="729"/>
      <c r="BL32" s="729"/>
      <c r="BM32" s="730">
        <v>94.2</v>
      </c>
      <c r="BN32" s="729"/>
      <c r="BO32" s="729"/>
      <c r="BP32" s="729"/>
      <c r="BQ32" s="731"/>
      <c r="BR32" s="728">
        <v>98.6</v>
      </c>
      <c r="BS32" s="729"/>
      <c r="BT32" s="729"/>
      <c r="BU32" s="729"/>
      <c r="BV32" s="729"/>
      <c r="BW32" s="729"/>
      <c r="BX32" s="730">
        <v>93.2</v>
      </c>
      <c r="BY32" s="729"/>
      <c r="BZ32" s="729"/>
      <c r="CA32" s="729"/>
      <c r="CB32" s="731"/>
      <c r="CD32" s="726"/>
      <c r="CE32" s="727"/>
      <c r="CF32" s="674" t="s">
        <v>309</v>
      </c>
      <c r="CG32" s="675"/>
      <c r="CH32" s="675"/>
      <c r="CI32" s="675"/>
      <c r="CJ32" s="675"/>
      <c r="CK32" s="675"/>
      <c r="CL32" s="675"/>
      <c r="CM32" s="675"/>
      <c r="CN32" s="675"/>
      <c r="CO32" s="675"/>
      <c r="CP32" s="675"/>
      <c r="CQ32" s="676"/>
      <c r="CR32" s="659">
        <v>1043</v>
      </c>
      <c r="CS32" s="660"/>
      <c r="CT32" s="660"/>
      <c r="CU32" s="660"/>
      <c r="CV32" s="660"/>
      <c r="CW32" s="660"/>
      <c r="CX32" s="660"/>
      <c r="CY32" s="661"/>
      <c r="CZ32" s="664">
        <v>0</v>
      </c>
      <c r="DA32" s="693"/>
      <c r="DB32" s="693"/>
      <c r="DC32" s="697"/>
      <c r="DD32" s="668">
        <v>1043</v>
      </c>
      <c r="DE32" s="660"/>
      <c r="DF32" s="660"/>
      <c r="DG32" s="660"/>
      <c r="DH32" s="660"/>
      <c r="DI32" s="660"/>
      <c r="DJ32" s="660"/>
      <c r="DK32" s="661"/>
      <c r="DL32" s="668">
        <v>1043</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310</v>
      </c>
      <c r="C33" s="657"/>
      <c r="D33" s="657"/>
      <c r="E33" s="657"/>
      <c r="F33" s="657"/>
      <c r="G33" s="657"/>
      <c r="H33" s="657"/>
      <c r="I33" s="657"/>
      <c r="J33" s="657"/>
      <c r="K33" s="657"/>
      <c r="L33" s="657"/>
      <c r="M33" s="657"/>
      <c r="N33" s="657"/>
      <c r="O33" s="657"/>
      <c r="P33" s="657"/>
      <c r="Q33" s="658"/>
      <c r="R33" s="659">
        <v>3312490</v>
      </c>
      <c r="S33" s="660"/>
      <c r="T33" s="660"/>
      <c r="U33" s="660"/>
      <c r="V33" s="660"/>
      <c r="W33" s="660"/>
      <c r="X33" s="660"/>
      <c r="Y33" s="661"/>
      <c r="Z33" s="662">
        <v>3.2</v>
      </c>
      <c r="AA33" s="662"/>
      <c r="AB33" s="662"/>
      <c r="AC33" s="662"/>
      <c r="AD33" s="663" t="s">
        <v>121</v>
      </c>
      <c r="AE33" s="663"/>
      <c r="AF33" s="663"/>
      <c r="AG33" s="663"/>
      <c r="AH33" s="663"/>
      <c r="AI33" s="663"/>
      <c r="AJ33" s="663"/>
      <c r="AK33" s="663"/>
      <c r="AL33" s="664" t="s">
        <v>165</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311</v>
      </c>
      <c r="CE33" s="675"/>
      <c r="CF33" s="675"/>
      <c r="CG33" s="675"/>
      <c r="CH33" s="675"/>
      <c r="CI33" s="675"/>
      <c r="CJ33" s="675"/>
      <c r="CK33" s="675"/>
      <c r="CL33" s="675"/>
      <c r="CM33" s="675"/>
      <c r="CN33" s="675"/>
      <c r="CO33" s="675"/>
      <c r="CP33" s="675"/>
      <c r="CQ33" s="676"/>
      <c r="CR33" s="659">
        <v>39720633</v>
      </c>
      <c r="CS33" s="695"/>
      <c r="CT33" s="695"/>
      <c r="CU33" s="695"/>
      <c r="CV33" s="695"/>
      <c r="CW33" s="695"/>
      <c r="CX33" s="695"/>
      <c r="CY33" s="696"/>
      <c r="CZ33" s="664">
        <v>39.200000000000003</v>
      </c>
      <c r="DA33" s="693"/>
      <c r="DB33" s="693"/>
      <c r="DC33" s="697"/>
      <c r="DD33" s="668">
        <v>31980396</v>
      </c>
      <c r="DE33" s="695"/>
      <c r="DF33" s="695"/>
      <c r="DG33" s="695"/>
      <c r="DH33" s="695"/>
      <c r="DI33" s="695"/>
      <c r="DJ33" s="695"/>
      <c r="DK33" s="696"/>
      <c r="DL33" s="668">
        <v>24283586</v>
      </c>
      <c r="DM33" s="695"/>
      <c r="DN33" s="695"/>
      <c r="DO33" s="695"/>
      <c r="DP33" s="695"/>
      <c r="DQ33" s="695"/>
      <c r="DR33" s="695"/>
      <c r="DS33" s="695"/>
      <c r="DT33" s="695"/>
      <c r="DU33" s="695"/>
      <c r="DV33" s="696"/>
      <c r="DW33" s="664">
        <v>44.8</v>
      </c>
      <c r="DX33" s="693"/>
      <c r="DY33" s="693"/>
      <c r="DZ33" s="693"/>
      <c r="EA33" s="693"/>
      <c r="EB33" s="693"/>
      <c r="EC33" s="694"/>
    </row>
    <row r="34" spans="2:133" ht="11.25" customHeight="1" x14ac:dyDescent="0.15">
      <c r="B34" s="656" t="s">
        <v>312</v>
      </c>
      <c r="C34" s="657"/>
      <c r="D34" s="657"/>
      <c r="E34" s="657"/>
      <c r="F34" s="657"/>
      <c r="G34" s="657"/>
      <c r="H34" s="657"/>
      <c r="I34" s="657"/>
      <c r="J34" s="657"/>
      <c r="K34" s="657"/>
      <c r="L34" s="657"/>
      <c r="M34" s="657"/>
      <c r="N34" s="657"/>
      <c r="O34" s="657"/>
      <c r="P34" s="657"/>
      <c r="Q34" s="658"/>
      <c r="R34" s="659">
        <v>4101577</v>
      </c>
      <c r="S34" s="660"/>
      <c r="T34" s="660"/>
      <c r="U34" s="660"/>
      <c r="V34" s="660"/>
      <c r="W34" s="660"/>
      <c r="X34" s="660"/>
      <c r="Y34" s="661"/>
      <c r="Z34" s="662">
        <v>3.9</v>
      </c>
      <c r="AA34" s="662"/>
      <c r="AB34" s="662"/>
      <c r="AC34" s="662"/>
      <c r="AD34" s="663">
        <v>86</v>
      </c>
      <c r="AE34" s="663"/>
      <c r="AF34" s="663"/>
      <c r="AG34" s="663"/>
      <c r="AH34" s="663"/>
      <c r="AI34" s="663"/>
      <c r="AJ34" s="663"/>
      <c r="AK34" s="663"/>
      <c r="AL34" s="664">
        <v>0</v>
      </c>
      <c r="AM34" s="665"/>
      <c r="AN34" s="665"/>
      <c r="AO34" s="666"/>
      <c r="AP34" s="214"/>
      <c r="AQ34" s="638" t="s">
        <v>313</v>
      </c>
      <c r="AR34" s="639"/>
      <c r="AS34" s="639"/>
      <c r="AT34" s="639"/>
      <c r="AU34" s="639"/>
      <c r="AV34" s="639"/>
      <c r="AW34" s="639"/>
      <c r="AX34" s="639"/>
      <c r="AY34" s="639"/>
      <c r="AZ34" s="639"/>
      <c r="BA34" s="639"/>
      <c r="BB34" s="639"/>
      <c r="BC34" s="639"/>
      <c r="BD34" s="639"/>
      <c r="BE34" s="639"/>
      <c r="BF34" s="640"/>
      <c r="BG34" s="638" t="s">
        <v>314</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315</v>
      </c>
      <c r="CE34" s="675"/>
      <c r="CF34" s="675"/>
      <c r="CG34" s="675"/>
      <c r="CH34" s="675"/>
      <c r="CI34" s="675"/>
      <c r="CJ34" s="675"/>
      <c r="CK34" s="675"/>
      <c r="CL34" s="675"/>
      <c r="CM34" s="675"/>
      <c r="CN34" s="675"/>
      <c r="CO34" s="675"/>
      <c r="CP34" s="675"/>
      <c r="CQ34" s="676"/>
      <c r="CR34" s="659">
        <v>11976041</v>
      </c>
      <c r="CS34" s="660"/>
      <c r="CT34" s="660"/>
      <c r="CU34" s="660"/>
      <c r="CV34" s="660"/>
      <c r="CW34" s="660"/>
      <c r="CX34" s="660"/>
      <c r="CY34" s="661"/>
      <c r="CZ34" s="664">
        <v>11.8</v>
      </c>
      <c r="DA34" s="693"/>
      <c r="DB34" s="693"/>
      <c r="DC34" s="697"/>
      <c r="DD34" s="668">
        <v>8967953</v>
      </c>
      <c r="DE34" s="660"/>
      <c r="DF34" s="660"/>
      <c r="DG34" s="660"/>
      <c r="DH34" s="660"/>
      <c r="DI34" s="660"/>
      <c r="DJ34" s="660"/>
      <c r="DK34" s="661"/>
      <c r="DL34" s="668">
        <v>7870424</v>
      </c>
      <c r="DM34" s="660"/>
      <c r="DN34" s="660"/>
      <c r="DO34" s="660"/>
      <c r="DP34" s="660"/>
      <c r="DQ34" s="660"/>
      <c r="DR34" s="660"/>
      <c r="DS34" s="660"/>
      <c r="DT34" s="660"/>
      <c r="DU34" s="660"/>
      <c r="DV34" s="661"/>
      <c r="DW34" s="664">
        <v>14.5</v>
      </c>
      <c r="DX34" s="693"/>
      <c r="DY34" s="693"/>
      <c r="DZ34" s="693"/>
      <c r="EA34" s="693"/>
      <c r="EB34" s="693"/>
      <c r="EC34" s="694"/>
    </row>
    <row r="35" spans="2:133" ht="11.25" customHeight="1" x14ac:dyDescent="0.15">
      <c r="B35" s="656" t="s">
        <v>316</v>
      </c>
      <c r="C35" s="657"/>
      <c r="D35" s="657"/>
      <c r="E35" s="657"/>
      <c r="F35" s="657"/>
      <c r="G35" s="657"/>
      <c r="H35" s="657"/>
      <c r="I35" s="657"/>
      <c r="J35" s="657"/>
      <c r="K35" s="657"/>
      <c r="L35" s="657"/>
      <c r="M35" s="657"/>
      <c r="N35" s="657"/>
      <c r="O35" s="657"/>
      <c r="P35" s="657"/>
      <c r="Q35" s="658"/>
      <c r="R35" s="659">
        <v>12224986</v>
      </c>
      <c r="S35" s="660"/>
      <c r="T35" s="660"/>
      <c r="U35" s="660"/>
      <c r="V35" s="660"/>
      <c r="W35" s="660"/>
      <c r="X35" s="660"/>
      <c r="Y35" s="661"/>
      <c r="Z35" s="662">
        <v>11.7</v>
      </c>
      <c r="AA35" s="662"/>
      <c r="AB35" s="662"/>
      <c r="AC35" s="662"/>
      <c r="AD35" s="663" t="s">
        <v>121</v>
      </c>
      <c r="AE35" s="663"/>
      <c r="AF35" s="663"/>
      <c r="AG35" s="663"/>
      <c r="AH35" s="663"/>
      <c r="AI35" s="663"/>
      <c r="AJ35" s="663"/>
      <c r="AK35" s="663"/>
      <c r="AL35" s="664" t="s">
        <v>165</v>
      </c>
      <c r="AM35" s="665"/>
      <c r="AN35" s="665"/>
      <c r="AO35" s="666"/>
      <c r="AP35" s="214"/>
      <c r="AQ35" s="732" t="s">
        <v>317</v>
      </c>
      <c r="AR35" s="733"/>
      <c r="AS35" s="733"/>
      <c r="AT35" s="733"/>
      <c r="AU35" s="733"/>
      <c r="AV35" s="733"/>
      <c r="AW35" s="733"/>
      <c r="AX35" s="733"/>
      <c r="AY35" s="734"/>
      <c r="AZ35" s="648">
        <v>14391054</v>
      </c>
      <c r="BA35" s="649"/>
      <c r="BB35" s="649"/>
      <c r="BC35" s="649"/>
      <c r="BD35" s="649"/>
      <c r="BE35" s="649"/>
      <c r="BF35" s="735"/>
      <c r="BG35" s="670" t="s">
        <v>318</v>
      </c>
      <c r="BH35" s="671"/>
      <c r="BI35" s="671"/>
      <c r="BJ35" s="671"/>
      <c r="BK35" s="671"/>
      <c r="BL35" s="671"/>
      <c r="BM35" s="671"/>
      <c r="BN35" s="671"/>
      <c r="BO35" s="671"/>
      <c r="BP35" s="671"/>
      <c r="BQ35" s="671"/>
      <c r="BR35" s="671"/>
      <c r="BS35" s="671"/>
      <c r="BT35" s="671"/>
      <c r="BU35" s="672"/>
      <c r="BV35" s="648">
        <v>603380</v>
      </c>
      <c r="BW35" s="649"/>
      <c r="BX35" s="649"/>
      <c r="BY35" s="649"/>
      <c r="BZ35" s="649"/>
      <c r="CA35" s="649"/>
      <c r="CB35" s="735"/>
      <c r="CD35" s="674" t="s">
        <v>319</v>
      </c>
      <c r="CE35" s="675"/>
      <c r="CF35" s="675"/>
      <c r="CG35" s="675"/>
      <c r="CH35" s="675"/>
      <c r="CI35" s="675"/>
      <c r="CJ35" s="675"/>
      <c r="CK35" s="675"/>
      <c r="CL35" s="675"/>
      <c r="CM35" s="675"/>
      <c r="CN35" s="675"/>
      <c r="CO35" s="675"/>
      <c r="CP35" s="675"/>
      <c r="CQ35" s="676"/>
      <c r="CR35" s="659">
        <v>1022921</v>
      </c>
      <c r="CS35" s="695"/>
      <c r="CT35" s="695"/>
      <c r="CU35" s="695"/>
      <c r="CV35" s="695"/>
      <c r="CW35" s="695"/>
      <c r="CX35" s="695"/>
      <c r="CY35" s="696"/>
      <c r="CZ35" s="664">
        <v>1</v>
      </c>
      <c r="DA35" s="693"/>
      <c r="DB35" s="693"/>
      <c r="DC35" s="697"/>
      <c r="DD35" s="668">
        <v>997938</v>
      </c>
      <c r="DE35" s="695"/>
      <c r="DF35" s="695"/>
      <c r="DG35" s="695"/>
      <c r="DH35" s="695"/>
      <c r="DI35" s="695"/>
      <c r="DJ35" s="695"/>
      <c r="DK35" s="696"/>
      <c r="DL35" s="668">
        <v>810345</v>
      </c>
      <c r="DM35" s="695"/>
      <c r="DN35" s="695"/>
      <c r="DO35" s="695"/>
      <c r="DP35" s="695"/>
      <c r="DQ35" s="695"/>
      <c r="DR35" s="695"/>
      <c r="DS35" s="695"/>
      <c r="DT35" s="695"/>
      <c r="DU35" s="695"/>
      <c r="DV35" s="696"/>
      <c r="DW35" s="664">
        <v>1.5</v>
      </c>
      <c r="DX35" s="693"/>
      <c r="DY35" s="693"/>
      <c r="DZ35" s="693"/>
      <c r="EA35" s="693"/>
      <c r="EB35" s="693"/>
      <c r="EC35" s="694"/>
    </row>
    <row r="36" spans="2:133" ht="11.25" customHeight="1" x14ac:dyDescent="0.15">
      <c r="B36" s="656" t="s">
        <v>320</v>
      </c>
      <c r="C36" s="657"/>
      <c r="D36" s="657"/>
      <c r="E36" s="657"/>
      <c r="F36" s="657"/>
      <c r="G36" s="657"/>
      <c r="H36" s="657"/>
      <c r="I36" s="657"/>
      <c r="J36" s="657"/>
      <c r="K36" s="657"/>
      <c r="L36" s="657"/>
      <c r="M36" s="657"/>
      <c r="N36" s="657"/>
      <c r="O36" s="657"/>
      <c r="P36" s="657"/>
      <c r="Q36" s="658"/>
      <c r="R36" s="659" t="s">
        <v>165</v>
      </c>
      <c r="S36" s="660"/>
      <c r="T36" s="660"/>
      <c r="U36" s="660"/>
      <c r="V36" s="660"/>
      <c r="W36" s="660"/>
      <c r="X36" s="660"/>
      <c r="Y36" s="661"/>
      <c r="Z36" s="662" t="s">
        <v>121</v>
      </c>
      <c r="AA36" s="662"/>
      <c r="AB36" s="662"/>
      <c r="AC36" s="662"/>
      <c r="AD36" s="663" t="s">
        <v>165</v>
      </c>
      <c r="AE36" s="663"/>
      <c r="AF36" s="663"/>
      <c r="AG36" s="663"/>
      <c r="AH36" s="663"/>
      <c r="AI36" s="663"/>
      <c r="AJ36" s="663"/>
      <c r="AK36" s="663"/>
      <c r="AL36" s="664" t="s">
        <v>121</v>
      </c>
      <c r="AM36" s="665"/>
      <c r="AN36" s="665"/>
      <c r="AO36" s="666"/>
      <c r="AQ36" s="736" t="s">
        <v>321</v>
      </c>
      <c r="AR36" s="737"/>
      <c r="AS36" s="737"/>
      <c r="AT36" s="737"/>
      <c r="AU36" s="737"/>
      <c r="AV36" s="737"/>
      <c r="AW36" s="737"/>
      <c r="AX36" s="737"/>
      <c r="AY36" s="738"/>
      <c r="AZ36" s="659">
        <v>3169892</v>
      </c>
      <c r="BA36" s="660"/>
      <c r="BB36" s="660"/>
      <c r="BC36" s="660"/>
      <c r="BD36" s="695"/>
      <c r="BE36" s="695"/>
      <c r="BF36" s="718"/>
      <c r="BG36" s="674" t="s">
        <v>322</v>
      </c>
      <c r="BH36" s="675"/>
      <c r="BI36" s="675"/>
      <c r="BJ36" s="675"/>
      <c r="BK36" s="675"/>
      <c r="BL36" s="675"/>
      <c r="BM36" s="675"/>
      <c r="BN36" s="675"/>
      <c r="BO36" s="675"/>
      <c r="BP36" s="675"/>
      <c r="BQ36" s="675"/>
      <c r="BR36" s="675"/>
      <c r="BS36" s="675"/>
      <c r="BT36" s="675"/>
      <c r="BU36" s="676"/>
      <c r="BV36" s="659">
        <v>120836</v>
      </c>
      <c r="BW36" s="660"/>
      <c r="BX36" s="660"/>
      <c r="BY36" s="660"/>
      <c r="BZ36" s="660"/>
      <c r="CA36" s="660"/>
      <c r="CB36" s="669"/>
      <c r="CD36" s="674" t="s">
        <v>323</v>
      </c>
      <c r="CE36" s="675"/>
      <c r="CF36" s="675"/>
      <c r="CG36" s="675"/>
      <c r="CH36" s="675"/>
      <c r="CI36" s="675"/>
      <c r="CJ36" s="675"/>
      <c r="CK36" s="675"/>
      <c r="CL36" s="675"/>
      <c r="CM36" s="675"/>
      <c r="CN36" s="675"/>
      <c r="CO36" s="675"/>
      <c r="CP36" s="675"/>
      <c r="CQ36" s="676"/>
      <c r="CR36" s="659">
        <v>10803403</v>
      </c>
      <c r="CS36" s="660"/>
      <c r="CT36" s="660"/>
      <c r="CU36" s="660"/>
      <c r="CV36" s="660"/>
      <c r="CW36" s="660"/>
      <c r="CX36" s="660"/>
      <c r="CY36" s="661"/>
      <c r="CZ36" s="664">
        <v>10.7</v>
      </c>
      <c r="DA36" s="693"/>
      <c r="DB36" s="693"/>
      <c r="DC36" s="697"/>
      <c r="DD36" s="668">
        <v>10144465</v>
      </c>
      <c r="DE36" s="660"/>
      <c r="DF36" s="660"/>
      <c r="DG36" s="660"/>
      <c r="DH36" s="660"/>
      <c r="DI36" s="660"/>
      <c r="DJ36" s="660"/>
      <c r="DK36" s="661"/>
      <c r="DL36" s="668">
        <v>7487511</v>
      </c>
      <c r="DM36" s="660"/>
      <c r="DN36" s="660"/>
      <c r="DO36" s="660"/>
      <c r="DP36" s="660"/>
      <c r="DQ36" s="660"/>
      <c r="DR36" s="660"/>
      <c r="DS36" s="660"/>
      <c r="DT36" s="660"/>
      <c r="DU36" s="660"/>
      <c r="DV36" s="661"/>
      <c r="DW36" s="664">
        <v>13.8</v>
      </c>
      <c r="DX36" s="693"/>
      <c r="DY36" s="693"/>
      <c r="DZ36" s="693"/>
      <c r="EA36" s="693"/>
      <c r="EB36" s="693"/>
      <c r="EC36" s="694"/>
    </row>
    <row r="37" spans="2:133" ht="11.25" customHeight="1" x14ac:dyDescent="0.15">
      <c r="B37" s="656" t="s">
        <v>324</v>
      </c>
      <c r="C37" s="657"/>
      <c r="D37" s="657"/>
      <c r="E37" s="657"/>
      <c r="F37" s="657"/>
      <c r="G37" s="657"/>
      <c r="H37" s="657"/>
      <c r="I37" s="657"/>
      <c r="J37" s="657"/>
      <c r="K37" s="657"/>
      <c r="L37" s="657"/>
      <c r="M37" s="657"/>
      <c r="N37" s="657"/>
      <c r="O37" s="657"/>
      <c r="P37" s="657"/>
      <c r="Q37" s="658"/>
      <c r="R37" s="659">
        <v>4048186</v>
      </c>
      <c r="S37" s="660"/>
      <c r="T37" s="660"/>
      <c r="U37" s="660"/>
      <c r="V37" s="660"/>
      <c r="W37" s="660"/>
      <c r="X37" s="660"/>
      <c r="Y37" s="661"/>
      <c r="Z37" s="662">
        <v>3.9</v>
      </c>
      <c r="AA37" s="662"/>
      <c r="AB37" s="662"/>
      <c r="AC37" s="662"/>
      <c r="AD37" s="663" t="s">
        <v>121</v>
      </c>
      <c r="AE37" s="663"/>
      <c r="AF37" s="663"/>
      <c r="AG37" s="663"/>
      <c r="AH37" s="663"/>
      <c r="AI37" s="663"/>
      <c r="AJ37" s="663"/>
      <c r="AK37" s="663"/>
      <c r="AL37" s="664" t="s">
        <v>165</v>
      </c>
      <c r="AM37" s="665"/>
      <c r="AN37" s="665"/>
      <c r="AO37" s="666"/>
      <c r="AQ37" s="736" t="s">
        <v>325</v>
      </c>
      <c r="AR37" s="737"/>
      <c r="AS37" s="737"/>
      <c r="AT37" s="737"/>
      <c r="AU37" s="737"/>
      <c r="AV37" s="737"/>
      <c r="AW37" s="737"/>
      <c r="AX37" s="737"/>
      <c r="AY37" s="738"/>
      <c r="AZ37" s="659">
        <v>2409528</v>
      </c>
      <c r="BA37" s="660"/>
      <c r="BB37" s="660"/>
      <c r="BC37" s="660"/>
      <c r="BD37" s="695"/>
      <c r="BE37" s="695"/>
      <c r="BF37" s="718"/>
      <c r="BG37" s="674" t="s">
        <v>326</v>
      </c>
      <c r="BH37" s="675"/>
      <c r="BI37" s="675"/>
      <c r="BJ37" s="675"/>
      <c r="BK37" s="675"/>
      <c r="BL37" s="675"/>
      <c r="BM37" s="675"/>
      <c r="BN37" s="675"/>
      <c r="BO37" s="675"/>
      <c r="BP37" s="675"/>
      <c r="BQ37" s="675"/>
      <c r="BR37" s="675"/>
      <c r="BS37" s="675"/>
      <c r="BT37" s="675"/>
      <c r="BU37" s="676"/>
      <c r="BV37" s="659">
        <v>33596</v>
      </c>
      <c r="BW37" s="660"/>
      <c r="BX37" s="660"/>
      <c r="BY37" s="660"/>
      <c r="BZ37" s="660"/>
      <c r="CA37" s="660"/>
      <c r="CB37" s="669"/>
      <c r="CD37" s="674" t="s">
        <v>327</v>
      </c>
      <c r="CE37" s="675"/>
      <c r="CF37" s="675"/>
      <c r="CG37" s="675"/>
      <c r="CH37" s="675"/>
      <c r="CI37" s="675"/>
      <c r="CJ37" s="675"/>
      <c r="CK37" s="675"/>
      <c r="CL37" s="675"/>
      <c r="CM37" s="675"/>
      <c r="CN37" s="675"/>
      <c r="CO37" s="675"/>
      <c r="CP37" s="675"/>
      <c r="CQ37" s="676"/>
      <c r="CR37" s="659">
        <v>4484224</v>
      </c>
      <c r="CS37" s="695"/>
      <c r="CT37" s="695"/>
      <c r="CU37" s="695"/>
      <c r="CV37" s="695"/>
      <c r="CW37" s="695"/>
      <c r="CX37" s="695"/>
      <c r="CY37" s="696"/>
      <c r="CZ37" s="664">
        <v>4.4000000000000004</v>
      </c>
      <c r="DA37" s="693"/>
      <c r="DB37" s="693"/>
      <c r="DC37" s="697"/>
      <c r="DD37" s="668">
        <v>4484048</v>
      </c>
      <c r="DE37" s="695"/>
      <c r="DF37" s="695"/>
      <c r="DG37" s="695"/>
      <c r="DH37" s="695"/>
      <c r="DI37" s="695"/>
      <c r="DJ37" s="695"/>
      <c r="DK37" s="696"/>
      <c r="DL37" s="668">
        <v>4412351</v>
      </c>
      <c r="DM37" s="695"/>
      <c r="DN37" s="695"/>
      <c r="DO37" s="695"/>
      <c r="DP37" s="695"/>
      <c r="DQ37" s="695"/>
      <c r="DR37" s="695"/>
      <c r="DS37" s="695"/>
      <c r="DT37" s="695"/>
      <c r="DU37" s="695"/>
      <c r="DV37" s="696"/>
      <c r="DW37" s="664">
        <v>8.1</v>
      </c>
      <c r="DX37" s="693"/>
      <c r="DY37" s="693"/>
      <c r="DZ37" s="693"/>
      <c r="EA37" s="693"/>
      <c r="EB37" s="693"/>
      <c r="EC37" s="694"/>
    </row>
    <row r="38" spans="2:133" ht="11.25" customHeight="1" x14ac:dyDescent="0.15">
      <c r="B38" s="704" t="s">
        <v>328</v>
      </c>
      <c r="C38" s="705"/>
      <c r="D38" s="705"/>
      <c r="E38" s="705"/>
      <c r="F38" s="705"/>
      <c r="G38" s="705"/>
      <c r="H38" s="705"/>
      <c r="I38" s="705"/>
      <c r="J38" s="705"/>
      <c r="K38" s="705"/>
      <c r="L38" s="705"/>
      <c r="M38" s="705"/>
      <c r="N38" s="705"/>
      <c r="O38" s="705"/>
      <c r="P38" s="705"/>
      <c r="Q38" s="706"/>
      <c r="R38" s="739">
        <v>104350774</v>
      </c>
      <c r="S38" s="740"/>
      <c r="T38" s="740"/>
      <c r="U38" s="740"/>
      <c r="V38" s="740"/>
      <c r="W38" s="740"/>
      <c r="X38" s="740"/>
      <c r="Y38" s="741"/>
      <c r="Z38" s="742">
        <v>100</v>
      </c>
      <c r="AA38" s="742"/>
      <c r="AB38" s="742"/>
      <c r="AC38" s="742"/>
      <c r="AD38" s="743">
        <v>50161091</v>
      </c>
      <c r="AE38" s="743"/>
      <c r="AF38" s="743"/>
      <c r="AG38" s="743"/>
      <c r="AH38" s="743"/>
      <c r="AI38" s="743"/>
      <c r="AJ38" s="743"/>
      <c r="AK38" s="743"/>
      <c r="AL38" s="744">
        <v>100</v>
      </c>
      <c r="AM38" s="730"/>
      <c r="AN38" s="730"/>
      <c r="AO38" s="745"/>
      <c r="AQ38" s="736" t="s">
        <v>329</v>
      </c>
      <c r="AR38" s="737"/>
      <c r="AS38" s="737"/>
      <c r="AT38" s="737"/>
      <c r="AU38" s="737"/>
      <c r="AV38" s="737"/>
      <c r="AW38" s="737"/>
      <c r="AX38" s="737"/>
      <c r="AY38" s="738"/>
      <c r="AZ38" s="659">
        <v>340000</v>
      </c>
      <c r="BA38" s="660"/>
      <c r="BB38" s="660"/>
      <c r="BC38" s="660"/>
      <c r="BD38" s="695"/>
      <c r="BE38" s="695"/>
      <c r="BF38" s="718"/>
      <c r="BG38" s="674" t="s">
        <v>330</v>
      </c>
      <c r="BH38" s="675"/>
      <c r="BI38" s="675"/>
      <c r="BJ38" s="675"/>
      <c r="BK38" s="675"/>
      <c r="BL38" s="675"/>
      <c r="BM38" s="675"/>
      <c r="BN38" s="675"/>
      <c r="BO38" s="675"/>
      <c r="BP38" s="675"/>
      <c r="BQ38" s="675"/>
      <c r="BR38" s="675"/>
      <c r="BS38" s="675"/>
      <c r="BT38" s="675"/>
      <c r="BU38" s="676"/>
      <c r="BV38" s="659">
        <v>51437</v>
      </c>
      <c r="BW38" s="660"/>
      <c r="BX38" s="660"/>
      <c r="BY38" s="660"/>
      <c r="BZ38" s="660"/>
      <c r="CA38" s="660"/>
      <c r="CB38" s="669"/>
      <c r="CD38" s="674" t="s">
        <v>331</v>
      </c>
      <c r="CE38" s="675"/>
      <c r="CF38" s="675"/>
      <c r="CG38" s="675"/>
      <c r="CH38" s="675"/>
      <c r="CI38" s="675"/>
      <c r="CJ38" s="675"/>
      <c r="CK38" s="675"/>
      <c r="CL38" s="675"/>
      <c r="CM38" s="675"/>
      <c r="CN38" s="675"/>
      <c r="CO38" s="675"/>
      <c r="CP38" s="675"/>
      <c r="CQ38" s="676"/>
      <c r="CR38" s="659">
        <v>11567312</v>
      </c>
      <c r="CS38" s="660"/>
      <c r="CT38" s="660"/>
      <c r="CU38" s="660"/>
      <c r="CV38" s="660"/>
      <c r="CW38" s="660"/>
      <c r="CX38" s="660"/>
      <c r="CY38" s="661"/>
      <c r="CZ38" s="664">
        <v>11.4</v>
      </c>
      <c r="DA38" s="693"/>
      <c r="DB38" s="693"/>
      <c r="DC38" s="697"/>
      <c r="DD38" s="668">
        <v>9965526</v>
      </c>
      <c r="DE38" s="660"/>
      <c r="DF38" s="660"/>
      <c r="DG38" s="660"/>
      <c r="DH38" s="660"/>
      <c r="DI38" s="660"/>
      <c r="DJ38" s="660"/>
      <c r="DK38" s="661"/>
      <c r="DL38" s="668">
        <v>8115306</v>
      </c>
      <c r="DM38" s="660"/>
      <c r="DN38" s="660"/>
      <c r="DO38" s="660"/>
      <c r="DP38" s="660"/>
      <c r="DQ38" s="660"/>
      <c r="DR38" s="660"/>
      <c r="DS38" s="660"/>
      <c r="DT38" s="660"/>
      <c r="DU38" s="660"/>
      <c r="DV38" s="661"/>
      <c r="DW38" s="664">
        <v>15</v>
      </c>
      <c r="DX38" s="693"/>
      <c r="DY38" s="693"/>
      <c r="DZ38" s="693"/>
      <c r="EA38" s="693"/>
      <c r="EB38" s="693"/>
      <c r="EC38" s="694"/>
    </row>
    <row r="39" spans="2:133" ht="11.25" customHeight="1" x14ac:dyDescent="0.15">
      <c r="AQ39" s="736" t="s">
        <v>332</v>
      </c>
      <c r="AR39" s="737"/>
      <c r="AS39" s="737"/>
      <c r="AT39" s="737"/>
      <c r="AU39" s="737"/>
      <c r="AV39" s="737"/>
      <c r="AW39" s="737"/>
      <c r="AX39" s="737"/>
      <c r="AY39" s="738"/>
      <c r="AZ39" s="659">
        <v>279187</v>
      </c>
      <c r="BA39" s="660"/>
      <c r="BB39" s="660"/>
      <c r="BC39" s="660"/>
      <c r="BD39" s="695"/>
      <c r="BE39" s="695"/>
      <c r="BF39" s="718"/>
      <c r="BG39" s="750" t="s">
        <v>333</v>
      </c>
      <c r="BH39" s="751"/>
      <c r="BI39" s="751"/>
      <c r="BJ39" s="751"/>
      <c r="BK39" s="751"/>
      <c r="BL39" s="215"/>
      <c r="BM39" s="675" t="s">
        <v>334</v>
      </c>
      <c r="BN39" s="675"/>
      <c r="BO39" s="675"/>
      <c r="BP39" s="675"/>
      <c r="BQ39" s="675"/>
      <c r="BR39" s="675"/>
      <c r="BS39" s="675"/>
      <c r="BT39" s="675"/>
      <c r="BU39" s="676"/>
      <c r="BV39" s="659">
        <v>89</v>
      </c>
      <c r="BW39" s="660"/>
      <c r="BX39" s="660"/>
      <c r="BY39" s="660"/>
      <c r="BZ39" s="660"/>
      <c r="CA39" s="660"/>
      <c r="CB39" s="669"/>
      <c r="CD39" s="674" t="s">
        <v>335</v>
      </c>
      <c r="CE39" s="675"/>
      <c r="CF39" s="675"/>
      <c r="CG39" s="675"/>
      <c r="CH39" s="675"/>
      <c r="CI39" s="675"/>
      <c r="CJ39" s="675"/>
      <c r="CK39" s="675"/>
      <c r="CL39" s="675"/>
      <c r="CM39" s="675"/>
      <c r="CN39" s="675"/>
      <c r="CO39" s="675"/>
      <c r="CP39" s="675"/>
      <c r="CQ39" s="676"/>
      <c r="CR39" s="659">
        <v>2666161</v>
      </c>
      <c r="CS39" s="695"/>
      <c r="CT39" s="695"/>
      <c r="CU39" s="695"/>
      <c r="CV39" s="695"/>
      <c r="CW39" s="695"/>
      <c r="CX39" s="695"/>
      <c r="CY39" s="696"/>
      <c r="CZ39" s="664">
        <v>2.6</v>
      </c>
      <c r="DA39" s="693"/>
      <c r="DB39" s="693"/>
      <c r="DC39" s="697"/>
      <c r="DD39" s="668">
        <v>1528876</v>
      </c>
      <c r="DE39" s="695"/>
      <c r="DF39" s="695"/>
      <c r="DG39" s="695"/>
      <c r="DH39" s="695"/>
      <c r="DI39" s="695"/>
      <c r="DJ39" s="695"/>
      <c r="DK39" s="696"/>
      <c r="DL39" s="668" t="s">
        <v>121</v>
      </c>
      <c r="DM39" s="695"/>
      <c r="DN39" s="695"/>
      <c r="DO39" s="695"/>
      <c r="DP39" s="695"/>
      <c r="DQ39" s="695"/>
      <c r="DR39" s="695"/>
      <c r="DS39" s="695"/>
      <c r="DT39" s="695"/>
      <c r="DU39" s="695"/>
      <c r="DV39" s="696"/>
      <c r="DW39" s="664" t="s">
        <v>336</v>
      </c>
      <c r="DX39" s="693"/>
      <c r="DY39" s="693"/>
      <c r="DZ39" s="693"/>
      <c r="EA39" s="693"/>
      <c r="EB39" s="693"/>
      <c r="EC39" s="694"/>
    </row>
    <row r="40" spans="2:133" ht="11.25" customHeight="1" x14ac:dyDescent="0.15">
      <c r="AQ40" s="736" t="s">
        <v>337</v>
      </c>
      <c r="AR40" s="737"/>
      <c r="AS40" s="737"/>
      <c r="AT40" s="737"/>
      <c r="AU40" s="737"/>
      <c r="AV40" s="737"/>
      <c r="AW40" s="737"/>
      <c r="AX40" s="737"/>
      <c r="AY40" s="738"/>
      <c r="AZ40" s="659">
        <v>2336256</v>
      </c>
      <c r="BA40" s="660"/>
      <c r="BB40" s="660"/>
      <c r="BC40" s="660"/>
      <c r="BD40" s="695"/>
      <c r="BE40" s="695"/>
      <c r="BF40" s="718"/>
      <c r="BG40" s="750"/>
      <c r="BH40" s="751"/>
      <c r="BI40" s="751"/>
      <c r="BJ40" s="751"/>
      <c r="BK40" s="751"/>
      <c r="BL40" s="215"/>
      <c r="BM40" s="675" t="s">
        <v>338</v>
      </c>
      <c r="BN40" s="675"/>
      <c r="BO40" s="675"/>
      <c r="BP40" s="675"/>
      <c r="BQ40" s="675"/>
      <c r="BR40" s="675"/>
      <c r="BS40" s="675"/>
      <c r="BT40" s="675"/>
      <c r="BU40" s="676"/>
      <c r="BV40" s="659">
        <v>125</v>
      </c>
      <c r="BW40" s="660"/>
      <c r="BX40" s="660"/>
      <c r="BY40" s="660"/>
      <c r="BZ40" s="660"/>
      <c r="CA40" s="660"/>
      <c r="CB40" s="669"/>
      <c r="CD40" s="674" t="s">
        <v>339</v>
      </c>
      <c r="CE40" s="675"/>
      <c r="CF40" s="675"/>
      <c r="CG40" s="675"/>
      <c r="CH40" s="675"/>
      <c r="CI40" s="675"/>
      <c r="CJ40" s="675"/>
      <c r="CK40" s="675"/>
      <c r="CL40" s="675"/>
      <c r="CM40" s="675"/>
      <c r="CN40" s="675"/>
      <c r="CO40" s="675"/>
      <c r="CP40" s="675"/>
      <c r="CQ40" s="676"/>
      <c r="CR40" s="659">
        <v>1684795</v>
      </c>
      <c r="CS40" s="660"/>
      <c r="CT40" s="660"/>
      <c r="CU40" s="660"/>
      <c r="CV40" s="660"/>
      <c r="CW40" s="660"/>
      <c r="CX40" s="660"/>
      <c r="CY40" s="661"/>
      <c r="CZ40" s="664">
        <v>1.7</v>
      </c>
      <c r="DA40" s="693"/>
      <c r="DB40" s="693"/>
      <c r="DC40" s="697"/>
      <c r="DD40" s="668">
        <v>375638</v>
      </c>
      <c r="DE40" s="660"/>
      <c r="DF40" s="660"/>
      <c r="DG40" s="660"/>
      <c r="DH40" s="660"/>
      <c r="DI40" s="660"/>
      <c r="DJ40" s="660"/>
      <c r="DK40" s="661"/>
      <c r="DL40" s="668" t="s">
        <v>121</v>
      </c>
      <c r="DM40" s="660"/>
      <c r="DN40" s="660"/>
      <c r="DO40" s="660"/>
      <c r="DP40" s="660"/>
      <c r="DQ40" s="660"/>
      <c r="DR40" s="660"/>
      <c r="DS40" s="660"/>
      <c r="DT40" s="660"/>
      <c r="DU40" s="660"/>
      <c r="DV40" s="661"/>
      <c r="DW40" s="664" t="s">
        <v>121</v>
      </c>
      <c r="DX40" s="693"/>
      <c r="DY40" s="693"/>
      <c r="DZ40" s="693"/>
      <c r="EA40" s="693"/>
      <c r="EB40" s="693"/>
      <c r="EC40" s="694"/>
    </row>
    <row r="41" spans="2:133" ht="11.25" customHeight="1" x14ac:dyDescent="0.15">
      <c r="AQ41" s="746" t="s">
        <v>340</v>
      </c>
      <c r="AR41" s="747"/>
      <c r="AS41" s="747"/>
      <c r="AT41" s="747"/>
      <c r="AU41" s="747"/>
      <c r="AV41" s="747"/>
      <c r="AW41" s="747"/>
      <c r="AX41" s="747"/>
      <c r="AY41" s="748"/>
      <c r="AZ41" s="739">
        <v>5856191</v>
      </c>
      <c r="BA41" s="740"/>
      <c r="BB41" s="740"/>
      <c r="BC41" s="740"/>
      <c r="BD41" s="729"/>
      <c r="BE41" s="729"/>
      <c r="BF41" s="731"/>
      <c r="BG41" s="752"/>
      <c r="BH41" s="753"/>
      <c r="BI41" s="753"/>
      <c r="BJ41" s="753"/>
      <c r="BK41" s="753"/>
      <c r="BL41" s="216"/>
      <c r="BM41" s="684" t="s">
        <v>341</v>
      </c>
      <c r="BN41" s="684"/>
      <c r="BO41" s="684"/>
      <c r="BP41" s="684"/>
      <c r="BQ41" s="684"/>
      <c r="BR41" s="684"/>
      <c r="BS41" s="684"/>
      <c r="BT41" s="684"/>
      <c r="BU41" s="685"/>
      <c r="BV41" s="739">
        <v>316</v>
      </c>
      <c r="BW41" s="740"/>
      <c r="BX41" s="740"/>
      <c r="BY41" s="740"/>
      <c r="BZ41" s="740"/>
      <c r="CA41" s="740"/>
      <c r="CB41" s="749"/>
      <c r="CD41" s="674" t="s">
        <v>342</v>
      </c>
      <c r="CE41" s="675"/>
      <c r="CF41" s="675"/>
      <c r="CG41" s="675"/>
      <c r="CH41" s="675"/>
      <c r="CI41" s="675"/>
      <c r="CJ41" s="675"/>
      <c r="CK41" s="675"/>
      <c r="CL41" s="675"/>
      <c r="CM41" s="675"/>
      <c r="CN41" s="675"/>
      <c r="CO41" s="675"/>
      <c r="CP41" s="675"/>
      <c r="CQ41" s="676"/>
      <c r="CR41" s="659" t="s">
        <v>121</v>
      </c>
      <c r="CS41" s="695"/>
      <c r="CT41" s="695"/>
      <c r="CU41" s="695"/>
      <c r="CV41" s="695"/>
      <c r="CW41" s="695"/>
      <c r="CX41" s="695"/>
      <c r="CY41" s="696"/>
      <c r="CZ41" s="664" t="s">
        <v>336</v>
      </c>
      <c r="DA41" s="693"/>
      <c r="DB41" s="693"/>
      <c r="DC41" s="697"/>
      <c r="DD41" s="668" t="s">
        <v>121</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344</v>
      </c>
      <c r="CE42" s="657"/>
      <c r="CF42" s="657"/>
      <c r="CG42" s="657"/>
      <c r="CH42" s="657"/>
      <c r="CI42" s="657"/>
      <c r="CJ42" s="657"/>
      <c r="CK42" s="657"/>
      <c r="CL42" s="657"/>
      <c r="CM42" s="657"/>
      <c r="CN42" s="657"/>
      <c r="CO42" s="657"/>
      <c r="CP42" s="657"/>
      <c r="CQ42" s="658"/>
      <c r="CR42" s="659">
        <v>15557210</v>
      </c>
      <c r="CS42" s="660"/>
      <c r="CT42" s="660"/>
      <c r="CU42" s="660"/>
      <c r="CV42" s="660"/>
      <c r="CW42" s="660"/>
      <c r="CX42" s="660"/>
      <c r="CY42" s="661"/>
      <c r="CZ42" s="664">
        <v>15.4</v>
      </c>
      <c r="DA42" s="665"/>
      <c r="DB42" s="665"/>
      <c r="DC42" s="760"/>
      <c r="DD42" s="668">
        <v>2545295</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346</v>
      </c>
      <c r="CE43" s="657"/>
      <c r="CF43" s="657"/>
      <c r="CG43" s="657"/>
      <c r="CH43" s="657"/>
      <c r="CI43" s="657"/>
      <c r="CJ43" s="657"/>
      <c r="CK43" s="657"/>
      <c r="CL43" s="657"/>
      <c r="CM43" s="657"/>
      <c r="CN43" s="657"/>
      <c r="CO43" s="657"/>
      <c r="CP43" s="657"/>
      <c r="CQ43" s="658"/>
      <c r="CR43" s="659">
        <v>494000</v>
      </c>
      <c r="CS43" s="695"/>
      <c r="CT43" s="695"/>
      <c r="CU43" s="695"/>
      <c r="CV43" s="695"/>
      <c r="CW43" s="695"/>
      <c r="CX43" s="695"/>
      <c r="CY43" s="696"/>
      <c r="CZ43" s="664">
        <v>0.5</v>
      </c>
      <c r="DA43" s="693"/>
      <c r="DB43" s="693"/>
      <c r="DC43" s="697"/>
      <c r="DD43" s="668">
        <v>494000</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347</v>
      </c>
      <c r="CD44" s="771" t="s">
        <v>297</v>
      </c>
      <c r="CE44" s="772"/>
      <c r="CF44" s="656" t="s">
        <v>348</v>
      </c>
      <c r="CG44" s="657"/>
      <c r="CH44" s="657"/>
      <c r="CI44" s="657"/>
      <c r="CJ44" s="657"/>
      <c r="CK44" s="657"/>
      <c r="CL44" s="657"/>
      <c r="CM44" s="657"/>
      <c r="CN44" s="657"/>
      <c r="CO44" s="657"/>
      <c r="CP44" s="657"/>
      <c r="CQ44" s="658"/>
      <c r="CR44" s="659">
        <v>15507924</v>
      </c>
      <c r="CS44" s="660"/>
      <c r="CT44" s="660"/>
      <c r="CU44" s="660"/>
      <c r="CV44" s="660"/>
      <c r="CW44" s="660"/>
      <c r="CX44" s="660"/>
      <c r="CY44" s="661"/>
      <c r="CZ44" s="664">
        <v>15.3</v>
      </c>
      <c r="DA44" s="665"/>
      <c r="DB44" s="665"/>
      <c r="DC44" s="760"/>
      <c r="DD44" s="668">
        <v>2545295</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349</v>
      </c>
      <c r="CG45" s="657"/>
      <c r="CH45" s="657"/>
      <c r="CI45" s="657"/>
      <c r="CJ45" s="657"/>
      <c r="CK45" s="657"/>
      <c r="CL45" s="657"/>
      <c r="CM45" s="657"/>
      <c r="CN45" s="657"/>
      <c r="CO45" s="657"/>
      <c r="CP45" s="657"/>
      <c r="CQ45" s="658"/>
      <c r="CR45" s="659">
        <v>7593501</v>
      </c>
      <c r="CS45" s="695"/>
      <c r="CT45" s="695"/>
      <c r="CU45" s="695"/>
      <c r="CV45" s="695"/>
      <c r="CW45" s="695"/>
      <c r="CX45" s="695"/>
      <c r="CY45" s="696"/>
      <c r="CZ45" s="664">
        <v>7.5</v>
      </c>
      <c r="DA45" s="693"/>
      <c r="DB45" s="693"/>
      <c r="DC45" s="697"/>
      <c r="DD45" s="668">
        <v>242284</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350</v>
      </c>
      <c r="CG46" s="657"/>
      <c r="CH46" s="657"/>
      <c r="CI46" s="657"/>
      <c r="CJ46" s="657"/>
      <c r="CK46" s="657"/>
      <c r="CL46" s="657"/>
      <c r="CM46" s="657"/>
      <c r="CN46" s="657"/>
      <c r="CO46" s="657"/>
      <c r="CP46" s="657"/>
      <c r="CQ46" s="658"/>
      <c r="CR46" s="659">
        <v>7510650</v>
      </c>
      <c r="CS46" s="660"/>
      <c r="CT46" s="660"/>
      <c r="CU46" s="660"/>
      <c r="CV46" s="660"/>
      <c r="CW46" s="660"/>
      <c r="CX46" s="660"/>
      <c r="CY46" s="661"/>
      <c r="CZ46" s="664">
        <v>7.4</v>
      </c>
      <c r="DA46" s="665"/>
      <c r="DB46" s="665"/>
      <c r="DC46" s="760"/>
      <c r="DD46" s="668">
        <v>2145038</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351</v>
      </c>
      <c r="CG47" s="657"/>
      <c r="CH47" s="657"/>
      <c r="CI47" s="657"/>
      <c r="CJ47" s="657"/>
      <c r="CK47" s="657"/>
      <c r="CL47" s="657"/>
      <c r="CM47" s="657"/>
      <c r="CN47" s="657"/>
      <c r="CO47" s="657"/>
      <c r="CP47" s="657"/>
      <c r="CQ47" s="658"/>
      <c r="CR47" s="659">
        <v>49286</v>
      </c>
      <c r="CS47" s="695"/>
      <c r="CT47" s="695"/>
      <c r="CU47" s="695"/>
      <c r="CV47" s="695"/>
      <c r="CW47" s="695"/>
      <c r="CX47" s="695"/>
      <c r="CY47" s="696"/>
      <c r="CZ47" s="664">
        <v>0</v>
      </c>
      <c r="DA47" s="693"/>
      <c r="DB47" s="693"/>
      <c r="DC47" s="697"/>
      <c r="DD47" s="668" t="s">
        <v>121</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352</v>
      </c>
      <c r="CG48" s="657"/>
      <c r="CH48" s="657"/>
      <c r="CI48" s="657"/>
      <c r="CJ48" s="657"/>
      <c r="CK48" s="657"/>
      <c r="CL48" s="657"/>
      <c r="CM48" s="657"/>
      <c r="CN48" s="657"/>
      <c r="CO48" s="657"/>
      <c r="CP48" s="657"/>
      <c r="CQ48" s="658"/>
      <c r="CR48" s="659" t="s">
        <v>336</v>
      </c>
      <c r="CS48" s="660"/>
      <c r="CT48" s="660"/>
      <c r="CU48" s="660"/>
      <c r="CV48" s="660"/>
      <c r="CW48" s="660"/>
      <c r="CX48" s="660"/>
      <c r="CY48" s="661"/>
      <c r="CZ48" s="664" t="s">
        <v>121</v>
      </c>
      <c r="DA48" s="665"/>
      <c r="DB48" s="665"/>
      <c r="DC48" s="760"/>
      <c r="DD48" s="668" t="s">
        <v>121</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353</v>
      </c>
      <c r="CE49" s="705"/>
      <c r="CF49" s="705"/>
      <c r="CG49" s="705"/>
      <c r="CH49" s="705"/>
      <c r="CI49" s="705"/>
      <c r="CJ49" s="705"/>
      <c r="CK49" s="705"/>
      <c r="CL49" s="705"/>
      <c r="CM49" s="705"/>
      <c r="CN49" s="705"/>
      <c r="CO49" s="705"/>
      <c r="CP49" s="705"/>
      <c r="CQ49" s="706"/>
      <c r="CR49" s="739">
        <v>101281220</v>
      </c>
      <c r="CS49" s="729"/>
      <c r="CT49" s="729"/>
      <c r="CU49" s="729"/>
      <c r="CV49" s="729"/>
      <c r="CW49" s="729"/>
      <c r="CX49" s="729"/>
      <c r="CY49" s="761"/>
      <c r="CZ49" s="744">
        <v>100</v>
      </c>
      <c r="DA49" s="762"/>
      <c r="DB49" s="762"/>
      <c r="DC49" s="763"/>
      <c r="DD49" s="764">
        <v>60106337</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C1MbwAPP3oQj1jNhPdKIX2jYF3lCAnkRoy62FaR2/FqSyCXz8xds1SJ1Pl3whgiYjGiBvmMVkwQJLjuNEIl1HQ==" saltValue="HlYj/j0fxYsgWBybdYk6W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355</v>
      </c>
      <c r="DK2" s="807"/>
      <c r="DL2" s="807"/>
      <c r="DM2" s="807"/>
      <c r="DN2" s="807"/>
      <c r="DO2" s="808"/>
      <c r="DP2" s="229"/>
      <c r="DQ2" s="806" t="s">
        <v>356</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357</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359</v>
      </c>
      <c r="B5" s="801"/>
      <c r="C5" s="801"/>
      <c r="D5" s="801"/>
      <c r="E5" s="801"/>
      <c r="F5" s="801"/>
      <c r="G5" s="801"/>
      <c r="H5" s="801"/>
      <c r="I5" s="801"/>
      <c r="J5" s="801"/>
      <c r="K5" s="801"/>
      <c r="L5" s="801"/>
      <c r="M5" s="801"/>
      <c r="N5" s="801"/>
      <c r="O5" s="801"/>
      <c r="P5" s="802"/>
      <c r="Q5" s="777" t="s">
        <v>360</v>
      </c>
      <c r="R5" s="778"/>
      <c r="S5" s="778"/>
      <c r="T5" s="778"/>
      <c r="U5" s="779"/>
      <c r="V5" s="777" t="s">
        <v>361</v>
      </c>
      <c r="W5" s="778"/>
      <c r="X5" s="778"/>
      <c r="Y5" s="778"/>
      <c r="Z5" s="779"/>
      <c r="AA5" s="777" t="s">
        <v>362</v>
      </c>
      <c r="AB5" s="778"/>
      <c r="AC5" s="778"/>
      <c r="AD5" s="778"/>
      <c r="AE5" s="778"/>
      <c r="AF5" s="810" t="s">
        <v>363</v>
      </c>
      <c r="AG5" s="778"/>
      <c r="AH5" s="778"/>
      <c r="AI5" s="778"/>
      <c r="AJ5" s="789"/>
      <c r="AK5" s="778" t="s">
        <v>364</v>
      </c>
      <c r="AL5" s="778"/>
      <c r="AM5" s="778"/>
      <c r="AN5" s="778"/>
      <c r="AO5" s="779"/>
      <c r="AP5" s="777" t="s">
        <v>365</v>
      </c>
      <c r="AQ5" s="778"/>
      <c r="AR5" s="778"/>
      <c r="AS5" s="778"/>
      <c r="AT5" s="779"/>
      <c r="AU5" s="777" t="s">
        <v>366</v>
      </c>
      <c r="AV5" s="778"/>
      <c r="AW5" s="778"/>
      <c r="AX5" s="778"/>
      <c r="AY5" s="789"/>
      <c r="AZ5" s="236"/>
      <c r="BA5" s="236"/>
      <c r="BB5" s="236"/>
      <c r="BC5" s="236"/>
      <c r="BD5" s="236"/>
      <c r="BE5" s="237"/>
      <c r="BF5" s="237"/>
      <c r="BG5" s="237"/>
      <c r="BH5" s="237"/>
      <c r="BI5" s="237"/>
      <c r="BJ5" s="237"/>
      <c r="BK5" s="237"/>
      <c r="BL5" s="237"/>
      <c r="BM5" s="237"/>
      <c r="BN5" s="237"/>
      <c r="BO5" s="237"/>
      <c r="BP5" s="237"/>
      <c r="BQ5" s="800" t="s">
        <v>367</v>
      </c>
      <c r="BR5" s="801"/>
      <c r="BS5" s="801"/>
      <c r="BT5" s="801"/>
      <c r="BU5" s="801"/>
      <c r="BV5" s="801"/>
      <c r="BW5" s="801"/>
      <c r="BX5" s="801"/>
      <c r="BY5" s="801"/>
      <c r="BZ5" s="801"/>
      <c r="CA5" s="801"/>
      <c r="CB5" s="801"/>
      <c r="CC5" s="801"/>
      <c r="CD5" s="801"/>
      <c r="CE5" s="801"/>
      <c r="CF5" s="801"/>
      <c r="CG5" s="802"/>
      <c r="CH5" s="777" t="s">
        <v>368</v>
      </c>
      <c r="CI5" s="778"/>
      <c r="CJ5" s="778"/>
      <c r="CK5" s="778"/>
      <c r="CL5" s="779"/>
      <c r="CM5" s="777" t="s">
        <v>369</v>
      </c>
      <c r="CN5" s="778"/>
      <c r="CO5" s="778"/>
      <c r="CP5" s="778"/>
      <c r="CQ5" s="779"/>
      <c r="CR5" s="777" t="s">
        <v>370</v>
      </c>
      <c r="CS5" s="778"/>
      <c r="CT5" s="778"/>
      <c r="CU5" s="778"/>
      <c r="CV5" s="779"/>
      <c r="CW5" s="777" t="s">
        <v>371</v>
      </c>
      <c r="CX5" s="778"/>
      <c r="CY5" s="778"/>
      <c r="CZ5" s="778"/>
      <c r="DA5" s="779"/>
      <c r="DB5" s="777" t="s">
        <v>372</v>
      </c>
      <c r="DC5" s="778"/>
      <c r="DD5" s="778"/>
      <c r="DE5" s="778"/>
      <c r="DF5" s="779"/>
      <c r="DG5" s="783" t="s">
        <v>373</v>
      </c>
      <c r="DH5" s="784"/>
      <c r="DI5" s="784"/>
      <c r="DJ5" s="784"/>
      <c r="DK5" s="785"/>
      <c r="DL5" s="783" t="s">
        <v>374</v>
      </c>
      <c r="DM5" s="784"/>
      <c r="DN5" s="784"/>
      <c r="DO5" s="784"/>
      <c r="DP5" s="785"/>
      <c r="DQ5" s="777" t="s">
        <v>375</v>
      </c>
      <c r="DR5" s="778"/>
      <c r="DS5" s="778"/>
      <c r="DT5" s="778"/>
      <c r="DU5" s="779"/>
      <c r="DV5" s="777" t="s">
        <v>366</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376</v>
      </c>
      <c r="C7" s="792"/>
      <c r="D7" s="792"/>
      <c r="E7" s="792"/>
      <c r="F7" s="792"/>
      <c r="G7" s="792"/>
      <c r="H7" s="792"/>
      <c r="I7" s="792"/>
      <c r="J7" s="792"/>
      <c r="K7" s="792"/>
      <c r="L7" s="792"/>
      <c r="M7" s="792"/>
      <c r="N7" s="792"/>
      <c r="O7" s="792"/>
      <c r="P7" s="793"/>
      <c r="Q7" s="794">
        <v>102222</v>
      </c>
      <c r="R7" s="795"/>
      <c r="S7" s="795"/>
      <c r="T7" s="795"/>
      <c r="U7" s="795"/>
      <c r="V7" s="795">
        <v>99342</v>
      </c>
      <c r="W7" s="795"/>
      <c r="X7" s="795"/>
      <c r="Y7" s="795"/>
      <c r="Z7" s="795"/>
      <c r="AA7" s="795">
        <v>2880</v>
      </c>
      <c r="AB7" s="795"/>
      <c r="AC7" s="795"/>
      <c r="AD7" s="795"/>
      <c r="AE7" s="796"/>
      <c r="AF7" s="797">
        <v>1728</v>
      </c>
      <c r="AG7" s="798"/>
      <c r="AH7" s="798"/>
      <c r="AI7" s="798"/>
      <c r="AJ7" s="799"/>
      <c r="AK7" s="834">
        <v>1915</v>
      </c>
      <c r="AL7" s="835"/>
      <c r="AM7" s="835"/>
      <c r="AN7" s="835"/>
      <c r="AO7" s="835"/>
      <c r="AP7" s="835">
        <v>102109</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574</v>
      </c>
      <c r="BT7" s="839"/>
      <c r="BU7" s="839"/>
      <c r="BV7" s="839"/>
      <c r="BW7" s="839"/>
      <c r="BX7" s="839"/>
      <c r="BY7" s="839"/>
      <c r="BZ7" s="839"/>
      <c r="CA7" s="839"/>
      <c r="CB7" s="839"/>
      <c r="CC7" s="839"/>
      <c r="CD7" s="839"/>
      <c r="CE7" s="839"/>
      <c r="CF7" s="839"/>
      <c r="CG7" s="840"/>
      <c r="CH7" s="831">
        <v>137</v>
      </c>
      <c r="CI7" s="832"/>
      <c r="CJ7" s="832"/>
      <c r="CK7" s="832"/>
      <c r="CL7" s="833"/>
      <c r="CM7" s="831">
        <v>2739</v>
      </c>
      <c r="CN7" s="832"/>
      <c r="CO7" s="832"/>
      <c r="CP7" s="832"/>
      <c r="CQ7" s="833"/>
      <c r="CR7" s="831">
        <v>333</v>
      </c>
      <c r="CS7" s="832"/>
      <c r="CT7" s="832"/>
      <c r="CU7" s="832"/>
      <c r="CV7" s="833"/>
      <c r="CW7" s="831" t="s">
        <v>507</v>
      </c>
      <c r="CX7" s="832"/>
      <c r="CY7" s="832"/>
      <c r="CZ7" s="832"/>
      <c r="DA7" s="833"/>
      <c r="DB7" s="831" t="s">
        <v>507</v>
      </c>
      <c r="DC7" s="832"/>
      <c r="DD7" s="832"/>
      <c r="DE7" s="832"/>
      <c r="DF7" s="833"/>
      <c r="DG7" s="831" t="s">
        <v>507</v>
      </c>
      <c r="DH7" s="832"/>
      <c r="DI7" s="832"/>
      <c r="DJ7" s="832"/>
      <c r="DK7" s="833"/>
      <c r="DL7" s="831" t="s">
        <v>507</v>
      </c>
      <c r="DM7" s="832"/>
      <c r="DN7" s="832"/>
      <c r="DO7" s="832"/>
      <c r="DP7" s="833"/>
      <c r="DQ7" s="831" t="s">
        <v>507</v>
      </c>
      <c r="DR7" s="832"/>
      <c r="DS7" s="832"/>
      <c r="DT7" s="832"/>
      <c r="DU7" s="833"/>
      <c r="DV7" s="812"/>
      <c r="DW7" s="813"/>
      <c r="DX7" s="813"/>
      <c r="DY7" s="813"/>
      <c r="DZ7" s="814"/>
      <c r="EA7" s="234"/>
    </row>
    <row r="8" spans="1:131" s="235" customFormat="1" ht="26.25" customHeight="1" x14ac:dyDescent="0.15">
      <c r="A8" s="241">
        <v>2</v>
      </c>
      <c r="B8" s="815" t="s">
        <v>377</v>
      </c>
      <c r="C8" s="816"/>
      <c r="D8" s="816"/>
      <c r="E8" s="816"/>
      <c r="F8" s="816"/>
      <c r="G8" s="816"/>
      <c r="H8" s="816"/>
      <c r="I8" s="816"/>
      <c r="J8" s="816"/>
      <c r="K8" s="816"/>
      <c r="L8" s="816"/>
      <c r="M8" s="816"/>
      <c r="N8" s="816"/>
      <c r="O8" s="816"/>
      <c r="P8" s="817"/>
      <c r="Q8" s="818">
        <v>1929</v>
      </c>
      <c r="R8" s="819"/>
      <c r="S8" s="819"/>
      <c r="T8" s="819"/>
      <c r="U8" s="819"/>
      <c r="V8" s="819">
        <v>1785</v>
      </c>
      <c r="W8" s="819"/>
      <c r="X8" s="819"/>
      <c r="Y8" s="819"/>
      <c r="Z8" s="819"/>
      <c r="AA8" s="819">
        <v>144</v>
      </c>
      <c r="AB8" s="819"/>
      <c r="AC8" s="819"/>
      <c r="AD8" s="819"/>
      <c r="AE8" s="820"/>
      <c r="AF8" s="821">
        <v>13</v>
      </c>
      <c r="AG8" s="822"/>
      <c r="AH8" s="822"/>
      <c r="AI8" s="822"/>
      <c r="AJ8" s="823"/>
      <c r="AK8" s="824">
        <v>463</v>
      </c>
      <c r="AL8" s="825"/>
      <c r="AM8" s="825"/>
      <c r="AN8" s="825"/>
      <c r="AO8" s="825"/>
      <c r="AP8" s="825">
        <v>4534</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t="s">
        <v>577</v>
      </c>
      <c r="BS8" s="828" t="s">
        <v>583</v>
      </c>
      <c r="BT8" s="829"/>
      <c r="BU8" s="829"/>
      <c r="BV8" s="829"/>
      <c r="BW8" s="829"/>
      <c r="BX8" s="829"/>
      <c r="BY8" s="829"/>
      <c r="BZ8" s="829"/>
      <c r="CA8" s="829"/>
      <c r="CB8" s="829"/>
      <c r="CC8" s="829"/>
      <c r="CD8" s="829"/>
      <c r="CE8" s="829"/>
      <c r="CF8" s="829"/>
      <c r="CG8" s="830"/>
      <c r="CH8" s="841">
        <v>0</v>
      </c>
      <c r="CI8" s="842"/>
      <c r="CJ8" s="842"/>
      <c r="CK8" s="842"/>
      <c r="CL8" s="843"/>
      <c r="CM8" s="841">
        <v>71</v>
      </c>
      <c r="CN8" s="842"/>
      <c r="CO8" s="842"/>
      <c r="CP8" s="842"/>
      <c r="CQ8" s="843"/>
      <c r="CR8" s="841">
        <v>5</v>
      </c>
      <c r="CS8" s="842"/>
      <c r="CT8" s="842"/>
      <c r="CU8" s="842"/>
      <c r="CV8" s="843"/>
      <c r="CW8" s="841" t="s">
        <v>507</v>
      </c>
      <c r="CX8" s="842"/>
      <c r="CY8" s="842"/>
      <c r="CZ8" s="842"/>
      <c r="DA8" s="843"/>
      <c r="DB8" s="841" t="s">
        <v>507</v>
      </c>
      <c r="DC8" s="842"/>
      <c r="DD8" s="842"/>
      <c r="DE8" s="842"/>
      <c r="DF8" s="843"/>
      <c r="DG8" s="841" t="s">
        <v>507</v>
      </c>
      <c r="DH8" s="842"/>
      <c r="DI8" s="842"/>
      <c r="DJ8" s="842"/>
      <c r="DK8" s="843"/>
      <c r="DL8" s="841" t="s">
        <v>507</v>
      </c>
      <c r="DM8" s="842"/>
      <c r="DN8" s="842"/>
      <c r="DO8" s="842"/>
      <c r="DP8" s="843"/>
      <c r="DQ8" s="841" t="s">
        <v>507</v>
      </c>
      <c r="DR8" s="842"/>
      <c r="DS8" s="842"/>
      <c r="DT8" s="842"/>
      <c r="DU8" s="843"/>
      <c r="DV8" s="844"/>
      <c r="DW8" s="845"/>
      <c r="DX8" s="845"/>
      <c r="DY8" s="845"/>
      <c r="DZ8" s="846"/>
      <c r="EA8" s="234"/>
    </row>
    <row r="9" spans="1:131" s="235" customFormat="1" ht="26.25" customHeight="1" x14ac:dyDescent="0.15">
      <c r="A9" s="241">
        <v>3</v>
      </c>
      <c r="B9" s="815" t="s">
        <v>378</v>
      </c>
      <c r="C9" s="816"/>
      <c r="D9" s="816"/>
      <c r="E9" s="816"/>
      <c r="F9" s="816"/>
      <c r="G9" s="816"/>
      <c r="H9" s="816"/>
      <c r="I9" s="816"/>
      <c r="J9" s="816"/>
      <c r="K9" s="816"/>
      <c r="L9" s="816"/>
      <c r="M9" s="816"/>
      <c r="N9" s="816"/>
      <c r="O9" s="816"/>
      <c r="P9" s="817"/>
      <c r="Q9" s="818">
        <v>2002</v>
      </c>
      <c r="R9" s="819"/>
      <c r="S9" s="819"/>
      <c r="T9" s="819"/>
      <c r="U9" s="819"/>
      <c r="V9" s="819">
        <v>1980</v>
      </c>
      <c r="W9" s="819"/>
      <c r="X9" s="819"/>
      <c r="Y9" s="819"/>
      <c r="Z9" s="819"/>
      <c r="AA9" s="819">
        <v>22</v>
      </c>
      <c r="AB9" s="819"/>
      <c r="AC9" s="819"/>
      <c r="AD9" s="819"/>
      <c r="AE9" s="820"/>
      <c r="AF9" s="821">
        <v>22</v>
      </c>
      <c r="AG9" s="822"/>
      <c r="AH9" s="822"/>
      <c r="AI9" s="822"/>
      <c r="AJ9" s="823"/>
      <c r="AK9" s="824">
        <v>670</v>
      </c>
      <c r="AL9" s="825"/>
      <c r="AM9" s="825"/>
      <c r="AN9" s="825"/>
      <c r="AO9" s="825"/>
      <c r="AP9" s="825">
        <v>2988</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575</v>
      </c>
      <c r="BT9" s="829"/>
      <c r="BU9" s="829"/>
      <c r="BV9" s="829"/>
      <c r="BW9" s="829"/>
      <c r="BX9" s="829"/>
      <c r="BY9" s="829"/>
      <c r="BZ9" s="829"/>
      <c r="CA9" s="829"/>
      <c r="CB9" s="829"/>
      <c r="CC9" s="829"/>
      <c r="CD9" s="829"/>
      <c r="CE9" s="829"/>
      <c r="CF9" s="829"/>
      <c r="CG9" s="830"/>
      <c r="CH9" s="841">
        <v>0</v>
      </c>
      <c r="CI9" s="842"/>
      <c r="CJ9" s="842"/>
      <c r="CK9" s="842"/>
      <c r="CL9" s="843"/>
      <c r="CM9" s="841">
        <v>309</v>
      </c>
      <c r="CN9" s="842"/>
      <c r="CO9" s="842"/>
      <c r="CP9" s="842"/>
      <c r="CQ9" s="843"/>
      <c r="CR9" s="841">
        <v>180</v>
      </c>
      <c r="CS9" s="842"/>
      <c r="CT9" s="842"/>
      <c r="CU9" s="842"/>
      <c r="CV9" s="843"/>
      <c r="CW9" s="841" t="s">
        <v>507</v>
      </c>
      <c r="CX9" s="842"/>
      <c r="CY9" s="842"/>
      <c r="CZ9" s="842"/>
      <c r="DA9" s="843"/>
      <c r="DB9" s="841" t="s">
        <v>507</v>
      </c>
      <c r="DC9" s="842"/>
      <c r="DD9" s="842"/>
      <c r="DE9" s="842"/>
      <c r="DF9" s="843"/>
      <c r="DG9" s="841" t="s">
        <v>507</v>
      </c>
      <c r="DH9" s="842"/>
      <c r="DI9" s="842"/>
      <c r="DJ9" s="842"/>
      <c r="DK9" s="843"/>
      <c r="DL9" s="841" t="s">
        <v>507</v>
      </c>
      <c r="DM9" s="842"/>
      <c r="DN9" s="842"/>
      <c r="DO9" s="842"/>
      <c r="DP9" s="843"/>
      <c r="DQ9" s="841" t="s">
        <v>507</v>
      </c>
      <c r="DR9" s="842"/>
      <c r="DS9" s="842"/>
      <c r="DT9" s="842"/>
      <c r="DU9" s="843"/>
      <c r="DV9" s="844"/>
      <c r="DW9" s="845"/>
      <c r="DX9" s="845"/>
      <c r="DY9" s="845"/>
      <c r="DZ9" s="846"/>
      <c r="EA9" s="234"/>
    </row>
    <row r="10" spans="1:131" s="235" customFormat="1" ht="26.25" customHeight="1" x14ac:dyDescent="0.15">
      <c r="A10" s="241">
        <v>4</v>
      </c>
      <c r="B10" s="815" t="s">
        <v>379</v>
      </c>
      <c r="C10" s="816"/>
      <c r="D10" s="816"/>
      <c r="E10" s="816"/>
      <c r="F10" s="816"/>
      <c r="G10" s="816"/>
      <c r="H10" s="816"/>
      <c r="I10" s="816"/>
      <c r="J10" s="816"/>
      <c r="K10" s="816"/>
      <c r="L10" s="816"/>
      <c r="M10" s="816"/>
      <c r="N10" s="816"/>
      <c r="O10" s="816"/>
      <c r="P10" s="817"/>
      <c r="Q10" s="818" t="s">
        <v>507</v>
      </c>
      <c r="R10" s="819"/>
      <c r="S10" s="819"/>
      <c r="T10" s="819"/>
      <c r="U10" s="819"/>
      <c r="V10" s="819" t="s">
        <v>507</v>
      </c>
      <c r="W10" s="819"/>
      <c r="X10" s="819"/>
      <c r="Y10" s="819"/>
      <c r="Z10" s="819"/>
      <c r="AA10" s="819" t="s">
        <v>507</v>
      </c>
      <c r="AB10" s="819"/>
      <c r="AC10" s="819"/>
      <c r="AD10" s="819"/>
      <c r="AE10" s="820"/>
      <c r="AF10" s="821" t="s">
        <v>121</v>
      </c>
      <c r="AG10" s="822"/>
      <c r="AH10" s="822"/>
      <c r="AI10" s="822"/>
      <c r="AJ10" s="823"/>
      <c r="AK10" s="824" t="s">
        <v>507</v>
      </c>
      <c r="AL10" s="825"/>
      <c r="AM10" s="825"/>
      <c r="AN10" s="825"/>
      <c r="AO10" s="825"/>
      <c r="AP10" s="825" t="s">
        <v>507</v>
      </c>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576</v>
      </c>
      <c r="BT10" s="829"/>
      <c r="BU10" s="829"/>
      <c r="BV10" s="829"/>
      <c r="BW10" s="829"/>
      <c r="BX10" s="829"/>
      <c r="BY10" s="829"/>
      <c r="BZ10" s="829"/>
      <c r="CA10" s="829"/>
      <c r="CB10" s="829"/>
      <c r="CC10" s="829"/>
      <c r="CD10" s="829"/>
      <c r="CE10" s="829"/>
      <c r="CF10" s="829"/>
      <c r="CG10" s="830"/>
      <c r="CH10" s="841">
        <v>12</v>
      </c>
      <c r="CI10" s="842"/>
      <c r="CJ10" s="842"/>
      <c r="CK10" s="842"/>
      <c r="CL10" s="843"/>
      <c r="CM10" s="841">
        <v>1825</v>
      </c>
      <c r="CN10" s="842"/>
      <c r="CO10" s="842"/>
      <c r="CP10" s="842"/>
      <c r="CQ10" s="843"/>
      <c r="CR10" s="841">
        <v>27</v>
      </c>
      <c r="CS10" s="842"/>
      <c r="CT10" s="842"/>
      <c r="CU10" s="842"/>
      <c r="CV10" s="843"/>
      <c r="CW10" s="841" t="s">
        <v>507</v>
      </c>
      <c r="CX10" s="842"/>
      <c r="CY10" s="842"/>
      <c r="CZ10" s="842"/>
      <c r="DA10" s="843"/>
      <c r="DB10" s="841" t="s">
        <v>507</v>
      </c>
      <c r="DC10" s="842"/>
      <c r="DD10" s="842"/>
      <c r="DE10" s="842"/>
      <c r="DF10" s="843"/>
      <c r="DG10" s="841" t="s">
        <v>507</v>
      </c>
      <c r="DH10" s="842"/>
      <c r="DI10" s="842"/>
      <c r="DJ10" s="842"/>
      <c r="DK10" s="843"/>
      <c r="DL10" s="841" t="s">
        <v>507</v>
      </c>
      <c r="DM10" s="842"/>
      <c r="DN10" s="842"/>
      <c r="DO10" s="842"/>
      <c r="DP10" s="843"/>
      <c r="DQ10" s="841" t="s">
        <v>507</v>
      </c>
      <c r="DR10" s="842"/>
      <c r="DS10" s="842"/>
      <c r="DT10" s="842"/>
      <c r="DU10" s="843"/>
      <c r="DV10" s="844"/>
      <c r="DW10" s="845"/>
      <c r="DX10" s="845"/>
      <c r="DY10" s="845"/>
      <c r="DZ10" s="846"/>
      <c r="EA10" s="234"/>
    </row>
    <row r="11" spans="1:131" s="235" customFormat="1" ht="26.25" customHeight="1" x14ac:dyDescent="0.15">
      <c r="A11" s="241">
        <v>5</v>
      </c>
      <c r="B11" s="815" t="s">
        <v>380</v>
      </c>
      <c r="C11" s="816"/>
      <c r="D11" s="816"/>
      <c r="E11" s="816"/>
      <c r="F11" s="816"/>
      <c r="G11" s="816"/>
      <c r="H11" s="816"/>
      <c r="I11" s="816"/>
      <c r="J11" s="816"/>
      <c r="K11" s="816"/>
      <c r="L11" s="816"/>
      <c r="M11" s="816"/>
      <c r="N11" s="816"/>
      <c r="O11" s="816"/>
      <c r="P11" s="817"/>
      <c r="Q11" s="818">
        <v>48</v>
      </c>
      <c r="R11" s="819"/>
      <c r="S11" s="819"/>
      <c r="T11" s="819"/>
      <c r="U11" s="819"/>
      <c r="V11" s="819">
        <v>47</v>
      </c>
      <c r="W11" s="819"/>
      <c r="X11" s="819"/>
      <c r="Y11" s="819"/>
      <c r="Z11" s="819"/>
      <c r="AA11" s="819">
        <v>1</v>
      </c>
      <c r="AB11" s="819"/>
      <c r="AC11" s="819"/>
      <c r="AD11" s="819"/>
      <c r="AE11" s="820"/>
      <c r="AF11" s="821">
        <v>1</v>
      </c>
      <c r="AG11" s="822"/>
      <c r="AH11" s="822"/>
      <c r="AI11" s="822"/>
      <c r="AJ11" s="823"/>
      <c r="AK11" s="824">
        <v>2</v>
      </c>
      <c r="AL11" s="825"/>
      <c r="AM11" s="825"/>
      <c r="AN11" s="825"/>
      <c r="AO11" s="825"/>
      <c r="AP11" s="825">
        <v>11</v>
      </c>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t="s">
        <v>584</v>
      </c>
      <c r="BT11" s="829"/>
      <c r="BU11" s="829"/>
      <c r="BV11" s="829"/>
      <c r="BW11" s="829"/>
      <c r="BX11" s="829"/>
      <c r="BY11" s="829"/>
      <c r="BZ11" s="829"/>
      <c r="CA11" s="829"/>
      <c r="CB11" s="829"/>
      <c r="CC11" s="829"/>
      <c r="CD11" s="829"/>
      <c r="CE11" s="829"/>
      <c r="CF11" s="829"/>
      <c r="CG11" s="830"/>
      <c r="CH11" s="841">
        <v>4</v>
      </c>
      <c r="CI11" s="842"/>
      <c r="CJ11" s="842"/>
      <c r="CK11" s="842"/>
      <c r="CL11" s="843"/>
      <c r="CM11" s="841">
        <v>80</v>
      </c>
      <c r="CN11" s="842"/>
      <c r="CO11" s="842"/>
      <c r="CP11" s="842"/>
      <c r="CQ11" s="843"/>
      <c r="CR11" s="841">
        <v>50</v>
      </c>
      <c r="CS11" s="842"/>
      <c r="CT11" s="842"/>
      <c r="CU11" s="842"/>
      <c r="CV11" s="843"/>
      <c r="CW11" s="841" t="s">
        <v>507</v>
      </c>
      <c r="CX11" s="842"/>
      <c r="CY11" s="842"/>
      <c r="CZ11" s="842"/>
      <c r="DA11" s="843"/>
      <c r="DB11" s="841" t="s">
        <v>507</v>
      </c>
      <c r="DC11" s="842"/>
      <c r="DD11" s="842"/>
      <c r="DE11" s="842"/>
      <c r="DF11" s="843"/>
      <c r="DG11" s="841" t="s">
        <v>507</v>
      </c>
      <c r="DH11" s="842"/>
      <c r="DI11" s="842"/>
      <c r="DJ11" s="842"/>
      <c r="DK11" s="843"/>
      <c r="DL11" s="841" t="s">
        <v>507</v>
      </c>
      <c r="DM11" s="842"/>
      <c r="DN11" s="842"/>
      <c r="DO11" s="842"/>
      <c r="DP11" s="843"/>
      <c r="DQ11" s="841" t="s">
        <v>507</v>
      </c>
      <c r="DR11" s="842"/>
      <c r="DS11" s="842"/>
      <c r="DT11" s="842"/>
      <c r="DU11" s="843"/>
      <c r="DV11" s="844"/>
      <c r="DW11" s="845"/>
      <c r="DX11" s="845"/>
      <c r="DY11" s="845"/>
      <c r="DZ11" s="846"/>
      <c r="EA11" s="234"/>
    </row>
    <row r="12" spans="1:131" s="235" customFormat="1" ht="26.25" customHeight="1" x14ac:dyDescent="0.15">
      <c r="A12" s="241">
        <v>6</v>
      </c>
      <c r="B12" s="815" t="s">
        <v>381</v>
      </c>
      <c r="C12" s="816"/>
      <c r="D12" s="816"/>
      <c r="E12" s="816"/>
      <c r="F12" s="816"/>
      <c r="G12" s="816"/>
      <c r="H12" s="816"/>
      <c r="I12" s="816"/>
      <c r="J12" s="816"/>
      <c r="K12" s="816"/>
      <c r="L12" s="816"/>
      <c r="M12" s="816"/>
      <c r="N12" s="816"/>
      <c r="O12" s="816"/>
      <c r="P12" s="817"/>
      <c r="Q12" s="818">
        <v>65</v>
      </c>
      <c r="R12" s="819"/>
      <c r="S12" s="819"/>
      <c r="T12" s="819"/>
      <c r="U12" s="819"/>
      <c r="V12" s="819">
        <v>42</v>
      </c>
      <c r="W12" s="819"/>
      <c r="X12" s="819"/>
      <c r="Y12" s="819"/>
      <c r="Z12" s="819"/>
      <c r="AA12" s="819">
        <v>22</v>
      </c>
      <c r="AB12" s="819"/>
      <c r="AC12" s="819"/>
      <c r="AD12" s="819"/>
      <c r="AE12" s="820"/>
      <c r="AF12" s="821">
        <v>22</v>
      </c>
      <c r="AG12" s="822"/>
      <c r="AH12" s="822"/>
      <c r="AI12" s="822"/>
      <c r="AJ12" s="823"/>
      <c r="AK12" s="824">
        <v>8</v>
      </c>
      <c r="AL12" s="825"/>
      <c r="AM12" s="825"/>
      <c r="AN12" s="825"/>
      <c r="AO12" s="825"/>
      <c r="AP12" s="825" t="s">
        <v>507</v>
      </c>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382</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383</v>
      </c>
      <c r="B23" s="850" t="s">
        <v>384</v>
      </c>
      <c r="C23" s="851"/>
      <c r="D23" s="851"/>
      <c r="E23" s="851"/>
      <c r="F23" s="851"/>
      <c r="G23" s="851"/>
      <c r="H23" s="851"/>
      <c r="I23" s="851"/>
      <c r="J23" s="851"/>
      <c r="K23" s="851"/>
      <c r="L23" s="851"/>
      <c r="M23" s="851"/>
      <c r="N23" s="851"/>
      <c r="O23" s="851"/>
      <c r="P23" s="852"/>
      <c r="Q23" s="853">
        <v>104363</v>
      </c>
      <c r="R23" s="854"/>
      <c r="S23" s="854"/>
      <c r="T23" s="854"/>
      <c r="U23" s="854"/>
      <c r="V23" s="854">
        <v>101293</v>
      </c>
      <c r="W23" s="854"/>
      <c r="X23" s="854"/>
      <c r="Y23" s="854"/>
      <c r="Z23" s="854"/>
      <c r="AA23" s="854">
        <v>3070</v>
      </c>
      <c r="AB23" s="854"/>
      <c r="AC23" s="854"/>
      <c r="AD23" s="854"/>
      <c r="AE23" s="855"/>
      <c r="AF23" s="856">
        <v>1786</v>
      </c>
      <c r="AG23" s="854"/>
      <c r="AH23" s="854"/>
      <c r="AI23" s="854"/>
      <c r="AJ23" s="857"/>
      <c r="AK23" s="858"/>
      <c r="AL23" s="859"/>
      <c r="AM23" s="859"/>
      <c r="AN23" s="859"/>
      <c r="AO23" s="859"/>
      <c r="AP23" s="854">
        <v>109642</v>
      </c>
      <c r="AQ23" s="854"/>
      <c r="AR23" s="854"/>
      <c r="AS23" s="854"/>
      <c r="AT23" s="854"/>
      <c r="AU23" s="860"/>
      <c r="AV23" s="860"/>
      <c r="AW23" s="860"/>
      <c r="AX23" s="860"/>
      <c r="AY23" s="861"/>
      <c r="AZ23" s="869" t="s">
        <v>121</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385</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386</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359</v>
      </c>
      <c r="B26" s="801"/>
      <c r="C26" s="801"/>
      <c r="D26" s="801"/>
      <c r="E26" s="801"/>
      <c r="F26" s="801"/>
      <c r="G26" s="801"/>
      <c r="H26" s="801"/>
      <c r="I26" s="801"/>
      <c r="J26" s="801"/>
      <c r="K26" s="801"/>
      <c r="L26" s="801"/>
      <c r="M26" s="801"/>
      <c r="N26" s="801"/>
      <c r="O26" s="801"/>
      <c r="P26" s="802"/>
      <c r="Q26" s="777" t="s">
        <v>387</v>
      </c>
      <c r="R26" s="778"/>
      <c r="S26" s="778"/>
      <c r="T26" s="778"/>
      <c r="U26" s="779"/>
      <c r="V26" s="777" t="s">
        <v>388</v>
      </c>
      <c r="W26" s="778"/>
      <c r="X26" s="778"/>
      <c r="Y26" s="778"/>
      <c r="Z26" s="779"/>
      <c r="AA26" s="777" t="s">
        <v>389</v>
      </c>
      <c r="AB26" s="778"/>
      <c r="AC26" s="778"/>
      <c r="AD26" s="778"/>
      <c r="AE26" s="778"/>
      <c r="AF26" s="872" t="s">
        <v>390</v>
      </c>
      <c r="AG26" s="873"/>
      <c r="AH26" s="873"/>
      <c r="AI26" s="873"/>
      <c r="AJ26" s="874"/>
      <c r="AK26" s="778" t="s">
        <v>391</v>
      </c>
      <c r="AL26" s="778"/>
      <c r="AM26" s="778"/>
      <c r="AN26" s="778"/>
      <c r="AO26" s="779"/>
      <c r="AP26" s="777" t="s">
        <v>392</v>
      </c>
      <c r="AQ26" s="778"/>
      <c r="AR26" s="778"/>
      <c r="AS26" s="778"/>
      <c r="AT26" s="779"/>
      <c r="AU26" s="777" t="s">
        <v>393</v>
      </c>
      <c r="AV26" s="778"/>
      <c r="AW26" s="778"/>
      <c r="AX26" s="778"/>
      <c r="AY26" s="779"/>
      <c r="AZ26" s="777" t="s">
        <v>394</v>
      </c>
      <c r="BA26" s="778"/>
      <c r="BB26" s="778"/>
      <c r="BC26" s="778"/>
      <c r="BD26" s="779"/>
      <c r="BE26" s="777" t="s">
        <v>366</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395</v>
      </c>
      <c r="C28" s="792"/>
      <c r="D28" s="792"/>
      <c r="E28" s="792"/>
      <c r="F28" s="792"/>
      <c r="G28" s="792"/>
      <c r="H28" s="792"/>
      <c r="I28" s="792"/>
      <c r="J28" s="792"/>
      <c r="K28" s="792"/>
      <c r="L28" s="792"/>
      <c r="M28" s="792"/>
      <c r="N28" s="792"/>
      <c r="O28" s="792"/>
      <c r="P28" s="793"/>
      <c r="Q28" s="882">
        <v>27684</v>
      </c>
      <c r="R28" s="883"/>
      <c r="S28" s="883"/>
      <c r="T28" s="883"/>
      <c r="U28" s="883"/>
      <c r="V28" s="883">
        <v>27081</v>
      </c>
      <c r="W28" s="883"/>
      <c r="X28" s="883"/>
      <c r="Y28" s="883"/>
      <c r="Z28" s="883"/>
      <c r="AA28" s="883">
        <v>603</v>
      </c>
      <c r="AB28" s="883"/>
      <c r="AC28" s="883"/>
      <c r="AD28" s="883"/>
      <c r="AE28" s="884"/>
      <c r="AF28" s="885">
        <v>603</v>
      </c>
      <c r="AG28" s="883"/>
      <c r="AH28" s="883"/>
      <c r="AI28" s="883"/>
      <c r="AJ28" s="886"/>
      <c r="AK28" s="887">
        <v>2336</v>
      </c>
      <c r="AL28" s="878"/>
      <c r="AM28" s="878"/>
      <c r="AN28" s="878"/>
      <c r="AO28" s="878"/>
      <c r="AP28" s="878" t="s">
        <v>507</v>
      </c>
      <c r="AQ28" s="878"/>
      <c r="AR28" s="878"/>
      <c r="AS28" s="878"/>
      <c r="AT28" s="878"/>
      <c r="AU28" s="878" t="s">
        <v>507</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396</v>
      </c>
      <c r="C29" s="816"/>
      <c r="D29" s="816"/>
      <c r="E29" s="816"/>
      <c r="F29" s="816"/>
      <c r="G29" s="816"/>
      <c r="H29" s="816"/>
      <c r="I29" s="816"/>
      <c r="J29" s="816"/>
      <c r="K29" s="816"/>
      <c r="L29" s="816"/>
      <c r="M29" s="816"/>
      <c r="N29" s="816"/>
      <c r="O29" s="816"/>
      <c r="P29" s="817"/>
      <c r="Q29" s="818">
        <v>855</v>
      </c>
      <c r="R29" s="819"/>
      <c r="S29" s="819"/>
      <c r="T29" s="819"/>
      <c r="U29" s="819"/>
      <c r="V29" s="819">
        <v>830</v>
      </c>
      <c r="W29" s="819"/>
      <c r="X29" s="819"/>
      <c r="Y29" s="819"/>
      <c r="Z29" s="819"/>
      <c r="AA29" s="819">
        <v>25</v>
      </c>
      <c r="AB29" s="819"/>
      <c r="AC29" s="819"/>
      <c r="AD29" s="819"/>
      <c r="AE29" s="820"/>
      <c r="AF29" s="821">
        <v>25</v>
      </c>
      <c r="AG29" s="822"/>
      <c r="AH29" s="822"/>
      <c r="AI29" s="822"/>
      <c r="AJ29" s="823"/>
      <c r="AK29" s="890">
        <v>41</v>
      </c>
      <c r="AL29" s="891"/>
      <c r="AM29" s="891"/>
      <c r="AN29" s="891"/>
      <c r="AO29" s="891"/>
      <c r="AP29" s="891">
        <v>865</v>
      </c>
      <c r="AQ29" s="891"/>
      <c r="AR29" s="891"/>
      <c r="AS29" s="891"/>
      <c r="AT29" s="891"/>
      <c r="AU29" s="891" t="s">
        <v>507</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397</v>
      </c>
      <c r="C30" s="816"/>
      <c r="D30" s="816"/>
      <c r="E30" s="816"/>
      <c r="F30" s="816"/>
      <c r="G30" s="816"/>
      <c r="H30" s="816"/>
      <c r="I30" s="816"/>
      <c r="J30" s="816"/>
      <c r="K30" s="816"/>
      <c r="L30" s="816"/>
      <c r="M30" s="816"/>
      <c r="N30" s="816"/>
      <c r="O30" s="816"/>
      <c r="P30" s="817"/>
      <c r="Q30" s="818">
        <v>21587</v>
      </c>
      <c r="R30" s="819"/>
      <c r="S30" s="819"/>
      <c r="T30" s="819"/>
      <c r="U30" s="819"/>
      <c r="V30" s="819">
        <v>20626</v>
      </c>
      <c r="W30" s="819"/>
      <c r="X30" s="819"/>
      <c r="Y30" s="819"/>
      <c r="Z30" s="819"/>
      <c r="AA30" s="819">
        <v>961</v>
      </c>
      <c r="AB30" s="819"/>
      <c r="AC30" s="819"/>
      <c r="AD30" s="819"/>
      <c r="AE30" s="820"/>
      <c r="AF30" s="821">
        <v>961</v>
      </c>
      <c r="AG30" s="822"/>
      <c r="AH30" s="822"/>
      <c r="AI30" s="822"/>
      <c r="AJ30" s="823"/>
      <c r="AK30" s="890">
        <v>2861</v>
      </c>
      <c r="AL30" s="891"/>
      <c r="AM30" s="891"/>
      <c r="AN30" s="891"/>
      <c r="AO30" s="891"/>
      <c r="AP30" s="891" t="s">
        <v>507</v>
      </c>
      <c r="AQ30" s="891"/>
      <c r="AR30" s="891"/>
      <c r="AS30" s="891"/>
      <c r="AT30" s="891"/>
      <c r="AU30" s="891" t="s">
        <v>507</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398</v>
      </c>
      <c r="C31" s="816"/>
      <c r="D31" s="816"/>
      <c r="E31" s="816"/>
      <c r="F31" s="816"/>
      <c r="G31" s="816"/>
      <c r="H31" s="816"/>
      <c r="I31" s="816"/>
      <c r="J31" s="816"/>
      <c r="K31" s="816"/>
      <c r="L31" s="816"/>
      <c r="M31" s="816"/>
      <c r="N31" s="816"/>
      <c r="O31" s="816"/>
      <c r="P31" s="817"/>
      <c r="Q31" s="818">
        <v>183</v>
      </c>
      <c r="R31" s="819"/>
      <c r="S31" s="819"/>
      <c r="T31" s="819"/>
      <c r="U31" s="819"/>
      <c r="V31" s="819">
        <v>168</v>
      </c>
      <c r="W31" s="819"/>
      <c r="X31" s="819"/>
      <c r="Y31" s="819"/>
      <c r="Z31" s="819"/>
      <c r="AA31" s="819">
        <v>15</v>
      </c>
      <c r="AB31" s="819"/>
      <c r="AC31" s="819"/>
      <c r="AD31" s="819"/>
      <c r="AE31" s="820"/>
      <c r="AF31" s="821">
        <v>15</v>
      </c>
      <c r="AG31" s="822"/>
      <c r="AH31" s="822"/>
      <c r="AI31" s="822"/>
      <c r="AJ31" s="823"/>
      <c r="AK31" s="890" t="s">
        <v>507</v>
      </c>
      <c r="AL31" s="891"/>
      <c r="AM31" s="891"/>
      <c r="AN31" s="891"/>
      <c r="AO31" s="891"/>
      <c r="AP31" s="891">
        <v>34</v>
      </c>
      <c r="AQ31" s="891"/>
      <c r="AR31" s="891"/>
      <c r="AS31" s="891"/>
      <c r="AT31" s="891"/>
      <c r="AU31" s="891" t="s">
        <v>507</v>
      </c>
      <c r="AV31" s="891"/>
      <c r="AW31" s="891"/>
      <c r="AX31" s="891"/>
      <c r="AY31" s="891"/>
      <c r="AZ31" s="892"/>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399</v>
      </c>
      <c r="C32" s="816"/>
      <c r="D32" s="816"/>
      <c r="E32" s="816"/>
      <c r="F32" s="816"/>
      <c r="G32" s="816"/>
      <c r="H32" s="816"/>
      <c r="I32" s="816"/>
      <c r="J32" s="816"/>
      <c r="K32" s="816"/>
      <c r="L32" s="816"/>
      <c r="M32" s="816"/>
      <c r="N32" s="816"/>
      <c r="O32" s="816"/>
      <c r="P32" s="817"/>
      <c r="Q32" s="818">
        <v>2370</v>
      </c>
      <c r="R32" s="819"/>
      <c r="S32" s="819"/>
      <c r="T32" s="819"/>
      <c r="U32" s="819"/>
      <c r="V32" s="819">
        <v>2288</v>
      </c>
      <c r="W32" s="819"/>
      <c r="X32" s="819"/>
      <c r="Y32" s="819"/>
      <c r="Z32" s="819"/>
      <c r="AA32" s="819">
        <v>82</v>
      </c>
      <c r="AB32" s="819"/>
      <c r="AC32" s="819"/>
      <c r="AD32" s="819"/>
      <c r="AE32" s="820"/>
      <c r="AF32" s="821">
        <v>82</v>
      </c>
      <c r="AG32" s="822"/>
      <c r="AH32" s="822"/>
      <c r="AI32" s="822"/>
      <c r="AJ32" s="823"/>
      <c r="AK32" s="890">
        <v>733</v>
      </c>
      <c r="AL32" s="891"/>
      <c r="AM32" s="891"/>
      <c r="AN32" s="891"/>
      <c r="AO32" s="891"/>
      <c r="AP32" s="891" t="s">
        <v>507</v>
      </c>
      <c r="AQ32" s="891"/>
      <c r="AR32" s="891"/>
      <c r="AS32" s="891"/>
      <c r="AT32" s="891"/>
      <c r="AU32" s="891" t="s">
        <v>507</v>
      </c>
      <c r="AV32" s="891"/>
      <c r="AW32" s="891"/>
      <c r="AX32" s="891"/>
      <c r="AY32" s="891"/>
      <c r="AZ32" s="892"/>
      <c r="BA32" s="892"/>
      <c r="BB32" s="892"/>
      <c r="BC32" s="892"/>
      <c r="BD32" s="892"/>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400</v>
      </c>
      <c r="C33" s="816"/>
      <c r="D33" s="816"/>
      <c r="E33" s="816"/>
      <c r="F33" s="816"/>
      <c r="G33" s="816"/>
      <c r="H33" s="816"/>
      <c r="I33" s="816"/>
      <c r="J33" s="816"/>
      <c r="K33" s="816"/>
      <c r="L33" s="816"/>
      <c r="M33" s="816"/>
      <c r="N33" s="816"/>
      <c r="O33" s="816"/>
      <c r="P33" s="817"/>
      <c r="Q33" s="818">
        <v>1542</v>
      </c>
      <c r="R33" s="819"/>
      <c r="S33" s="819"/>
      <c r="T33" s="819"/>
      <c r="U33" s="819"/>
      <c r="V33" s="819">
        <v>1496</v>
      </c>
      <c r="W33" s="819"/>
      <c r="X33" s="819"/>
      <c r="Y33" s="819"/>
      <c r="Z33" s="819"/>
      <c r="AA33" s="819">
        <v>46</v>
      </c>
      <c r="AB33" s="819"/>
      <c r="AC33" s="819"/>
      <c r="AD33" s="819"/>
      <c r="AE33" s="820"/>
      <c r="AF33" s="821">
        <v>502</v>
      </c>
      <c r="AG33" s="822"/>
      <c r="AH33" s="822"/>
      <c r="AI33" s="822"/>
      <c r="AJ33" s="823"/>
      <c r="AK33" s="890">
        <v>340</v>
      </c>
      <c r="AL33" s="891"/>
      <c r="AM33" s="891"/>
      <c r="AN33" s="891"/>
      <c r="AO33" s="891"/>
      <c r="AP33" s="891">
        <v>277</v>
      </c>
      <c r="AQ33" s="891"/>
      <c r="AR33" s="891"/>
      <c r="AS33" s="891"/>
      <c r="AT33" s="891"/>
      <c r="AU33" s="891" t="s">
        <v>507</v>
      </c>
      <c r="AV33" s="891"/>
      <c r="AW33" s="891"/>
      <c r="AX33" s="891"/>
      <c r="AY33" s="891"/>
      <c r="AZ33" s="892"/>
      <c r="BA33" s="892"/>
      <c r="BB33" s="892"/>
      <c r="BC33" s="892"/>
      <c r="BD33" s="892"/>
      <c r="BE33" s="888" t="s">
        <v>401</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572</v>
      </c>
      <c r="C34" s="816"/>
      <c r="D34" s="816"/>
      <c r="E34" s="816"/>
      <c r="F34" s="816"/>
      <c r="G34" s="816"/>
      <c r="H34" s="816"/>
      <c r="I34" s="816"/>
      <c r="J34" s="816"/>
      <c r="K34" s="816"/>
      <c r="L34" s="816"/>
      <c r="M34" s="816"/>
      <c r="N34" s="816"/>
      <c r="O34" s="816"/>
      <c r="P34" s="817"/>
      <c r="Q34" s="818">
        <v>19135</v>
      </c>
      <c r="R34" s="819"/>
      <c r="S34" s="819"/>
      <c r="T34" s="819"/>
      <c r="U34" s="819"/>
      <c r="V34" s="819">
        <v>17870</v>
      </c>
      <c r="W34" s="819"/>
      <c r="X34" s="819"/>
      <c r="Y34" s="819"/>
      <c r="Z34" s="819"/>
      <c r="AA34" s="819">
        <v>1265</v>
      </c>
      <c r="AB34" s="819"/>
      <c r="AC34" s="819"/>
      <c r="AD34" s="819"/>
      <c r="AE34" s="820"/>
      <c r="AF34" s="821">
        <v>11322</v>
      </c>
      <c r="AG34" s="822"/>
      <c r="AH34" s="822"/>
      <c r="AI34" s="822"/>
      <c r="AJ34" s="823"/>
      <c r="AK34" s="890">
        <v>2410</v>
      </c>
      <c r="AL34" s="891"/>
      <c r="AM34" s="891"/>
      <c r="AN34" s="891"/>
      <c r="AO34" s="891"/>
      <c r="AP34" s="891">
        <v>13794</v>
      </c>
      <c r="AQ34" s="891"/>
      <c r="AR34" s="891"/>
      <c r="AS34" s="891"/>
      <c r="AT34" s="891"/>
      <c r="AU34" s="891">
        <v>7421</v>
      </c>
      <c r="AV34" s="891"/>
      <c r="AW34" s="891"/>
      <c r="AX34" s="891"/>
      <c r="AY34" s="891"/>
      <c r="AZ34" s="892"/>
      <c r="BA34" s="892"/>
      <c r="BB34" s="892"/>
      <c r="BC34" s="892"/>
      <c r="BD34" s="892"/>
      <c r="BE34" s="888" t="s">
        <v>403</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t="s">
        <v>404</v>
      </c>
      <c r="C35" s="816"/>
      <c r="D35" s="816"/>
      <c r="E35" s="816"/>
      <c r="F35" s="816"/>
      <c r="G35" s="816"/>
      <c r="H35" s="816"/>
      <c r="I35" s="816"/>
      <c r="J35" s="816"/>
      <c r="K35" s="816"/>
      <c r="L35" s="816"/>
      <c r="M35" s="816"/>
      <c r="N35" s="816"/>
      <c r="O35" s="816"/>
      <c r="P35" s="817"/>
      <c r="Q35" s="818">
        <v>381</v>
      </c>
      <c r="R35" s="819"/>
      <c r="S35" s="819"/>
      <c r="T35" s="819"/>
      <c r="U35" s="819"/>
      <c r="V35" s="819">
        <v>360</v>
      </c>
      <c r="W35" s="819"/>
      <c r="X35" s="819"/>
      <c r="Y35" s="819"/>
      <c r="Z35" s="819"/>
      <c r="AA35" s="819">
        <v>22</v>
      </c>
      <c r="AB35" s="819"/>
      <c r="AC35" s="819"/>
      <c r="AD35" s="819"/>
      <c r="AE35" s="820"/>
      <c r="AF35" s="821">
        <v>22</v>
      </c>
      <c r="AG35" s="822"/>
      <c r="AH35" s="822"/>
      <c r="AI35" s="822"/>
      <c r="AJ35" s="823"/>
      <c r="AK35" s="890">
        <v>220</v>
      </c>
      <c r="AL35" s="891"/>
      <c r="AM35" s="891"/>
      <c r="AN35" s="891"/>
      <c r="AO35" s="891"/>
      <c r="AP35" s="891">
        <v>185</v>
      </c>
      <c r="AQ35" s="891"/>
      <c r="AR35" s="891"/>
      <c r="AS35" s="891"/>
      <c r="AT35" s="891"/>
      <c r="AU35" s="891">
        <v>161</v>
      </c>
      <c r="AV35" s="891"/>
      <c r="AW35" s="891"/>
      <c r="AX35" s="891"/>
      <c r="AY35" s="891"/>
      <c r="AZ35" s="892"/>
      <c r="BA35" s="892"/>
      <c r="BB35" s="892"/>
      <c r="BC35" s="892"/>
      <c r="BD35" s="892"/>
      <c r="BE35" s="888" t="s">
        <v>405</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t="s">
        <v>406</v>
      </c>
      <c r="C36" s="816"/>
      <c r="D36" s="816"/>
      <c r="E36" s="816"/>
      <c r="F36" s="816"/>
      <c r="G36" s="816"/>
      <c r="H36" s="816"/>
      <c r="I36" s="816"/>
      <c r="J36" s="816"/>
      <c r="K36" s="816"/>
      <c r="L36" s="816"/>
      <c r="M36" s="816"/>
      <c r="N36" s="816"/>
      <c r="O36" s="816"/>
      <c r="P36" s="817"/>
      <c r="Q36" s="818">
        <v>328</v>
      </c>
      <c r="R36" s="819"/>
      <c r="S36" s="819"/>
      <c r="T36" s="819"/>
      <c r="U36" s="819"/>
      <c r="V36" s="819">
        <v>321</v>
      </c>
      <c r="W36" s="819"/>
      <c r="X36" s="819"/>
      <c r="Y36" s="819"/>
      <c r="Z36" s="819"/>
      <c r="AA36" s="819">
        <v>8</v>
      </c>
      <c r="AB36" s="819"/>
      <c r="AC36" s="819"/>
      <c r="AD36" s="819"/>
      <c r="AE36" s="820"/>
      <c r="AF36" s="821">
        <v>8</v>
      </c>
      <c r="AG36" s="822"/>
      <c r="AH36" s="822"/>
      <c r="AI36" s="822"/>
      <c r="AJ36" s="823"/>
      <c r="AK36" s="890">
        <v>59</v>
      </c>
      <c r="AL36" s="891"/>
      <c r="AM36" s="891"/>
      <c r="AN36" s="891"/>
      <c r="AO36" s="891"/>
      <c r="AP36" s="891">
        <v>346</v>
      </c>
      <c r="AQ36" s="891"/>
      <c r="AR36" s="891"/>
      <c r="AS36" s="891"/>
      <c r="AT36" s="891"/>
      <c r="AU36" s="891">
        <v>234</v>
      </c>
      <c r="AV36" s="891"/>
      <c r="AW36" s="891"/>
      <c r="AX36" s="891"/>
      <c r="AY36" s="891"/>
      <c r="AZ36" s="892"/>
      <c r="BA36" s="892"/>
      <c r="BB36" s="892"/>
      <c r="BC36" s="892"/>
      <c r="BD36" s="892"/>
      <c r="BE36" s="888" t="s">
        <v>405</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t="s">
        <v>407</v>
      </c>
      <c r="C37" s="816"/>
      <c r="D37" s="816"/>
      <c r="E37" s="816"/>
      <c r="F37" s="816"/>
      <c r="G37" s="816"/>
      <c r="H37" s="816"/>
      <c r="I37" s="816"/>
      <c r="J37" s="816"/>
      <c r="K37" s="816"/>
      <c r="L37" s="816"/>
      <c r="M37" s="816"/>
      <c r="N37" s="816"/>
      <c r="O37" s="816"/>
      <c r="P37" s="817"/>
      <c r="Q37" s="818">
        <v>12361</v>
      </c>
      <c r="R37" s="819"/>
      <c r="S37" s="819"/>
      <c r="T37" s="819"/>
      <c r="U37" s="819"/>
      <c r="V37" s="819">
        <v>12290</v>
      </c>
      <c r="W37" s="819"/>
      <c r="X37" s="819"/>
      <c r="Y37" s="819"/>
      <c r="Z37" s="819"/>
      <c r="AA37" s="819">
        <v>71</v>
      </c>
      <c r="AB37" s="819"/>
      <c r="AC37" s="819"/>
      <c r="AD37" s="819"/>
      <c r="AE37" s="820"/>
      <c r="AF37" s="821">
        <v>71</v>
      </c>
      <c r="AG37" s="822"/>
      <c r="AH37" s="822"/>
      <c r="AI37" s="822"/>
      <c r="AJ37" s="823"/>
      <c r="AK37" s="890">
        <v>2953</v>
      </c>
      <c r="AL37" s="891"/>
      <c r="AM37" s="891"/>
      <c r="AN37" s="891"/>
      <c r="AO37" s="891"/>
      <c r="AP37" s="891">
        <v>61104</v>
      </c>
      <c r="AQ37" s="891"/>
      <c r="AR37" s="891"/>
      <c r="AS37" s="891"/>
      <c r="AT37" s="891"/>
      <c r="AU37" s="891">
        <v>38557</v>
      </c>
      <c r="AV37" s="891"/>
      <c r="AW37" s="891"/>
      <c r="AX37" s="891"/>
      <c r="AY37" s="891"/>
      <c r="AZ37" s="892"/>
      <c r="BA37" s="892"/>
      <c r="BB37" s="892"/>
      <c r="BC37" s="892"/>
      <c r="BD37" s="892"/>
      <c r="BE37" s="888" t="s">
        <v>405</v>
      </c>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t="s">
        <v>408</v>
      </c>
      <c r="C38" s="816"/>
      <c r="D38" s="816"/>
      <c r="E38" s="816"/>
      <c r="F38" s="816"/>
      <c r="G38" s="816"/>
      <c r="H38" s="816"/>
      <c r="I38" s="816"/>
      <c r="J38" s="816"/>
      <c r="K38" s="816"/>
      <c r="L38" s="816"/>
      <c r="M38" s="816"/>
      <c r="N38" s="816"/>
      <c r="O38" s="816"/>
      <c r="P38" s="817"/>
      <c r="Q38" s="818">
        <v>338</v>
      </c>
      <c r="R38" s="819"/>
      <c r="S38" s="819"/>
      <c r="T38" s="819"/>
      <c r="U38" s="819"/>
      <c r="V38" s="819">
        <v>333</v>
      </c>
      <c r="W38" s="819"/>
      <c r="X38" s="819"/>
      <c r="Y38" s="819"/>
      <c r="Z38" s="819"/>
      <c r="AA38" s="819">
        <v>5</v>
      </c>
      <c r="AB38" s="819"/>
      <c r="AC38" s="819"/>
      <c r="AD38" s="819"/>
      <c r="AE38" s="820"/>
      <c r="AF38" s="821">
        <v>5</v>
      </c>
      <c r="AG38" s="822"/>
      <c r="AH38" s="822"/>
      <c r="AI38" s="822"/>
      <c r="AJ38" s="823"/>
      <c r="AK38" s="890">
        <v>217</v>
      </c>
      <c r="AL38" s="891"/>
      <c r="AM38" s="891"/>
      <c r="AN38" s="891"/>
      <c r="AO38" s="891"/>
      <c r="AP38" s="891">
        <v>2006</v>
      </c>
      <c r="AQ38" s="891"/>
      <c r="AR38" s="891"/>
      <c r="AS38" s="891"/>
      <c r="AT38" s="891"/>
      <c r="AU38" s="891">
        <v>1773</v>
      </c>
      <c r="AV38" s="891"/>
      <c r="AW38" s="891"/>
      <c r="AX38" s="891"/>
      <c r="AY38" s="891"/>
      <c r="AZ38" s="892"/>
      <c r="BA38" s="892"/>
      <c r="BB38" s="892"/>
      <c r="BC38" s="892"/>
      <c r="BD38" s="892"/>
      <c r="BE38" s="888" t="s">
        <v>405</v>
      </c>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409</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383</v>
      </c>
      <c r="B63" s="850" t="s">
        <v>410</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13614</v>
      </c>
      <c r="AG63" s="902"/>
      <c r="AH63" s="902"/>
      <c r="AI63" s="902"/>
      <c r="AJ63" s="903"/>
      <c r="AK63" s="904"/>
      <c r="AL63" s="899"/>
      <c r="AM63" s="899"/>
      <c r="AN63" s="899"/>
      <c r="AO63" s="899"/>
      <c r="AP63" s="902">
        <v>78613</v>
      </c>
      <c r="AQ63" s="902"/>
      <c r="AR63" s="902"/>
      <c r="AS63" s="902"/>
      <c r="AT63" s="902"/>
      <c r="AU63" s="902">
        <v>48147</v>
      </c>
      <c r="AV63" s="902"/>
      <c r="AW63" s="902"/>
      <c r="AX63" s="902"/>
      <c r="AY63" s="902"/>
      <c r="AZ63" s="906"/>
      <c r="BA63" s="906"/>
      <c r="BB63" s="906"/>
      <c r="BC63" s="906"/>
      <c r="BD63" s="906"/>
      <c r="BE63" s="907"/>
      <c r="BF63" s="907"/>
      <c r="BG63" s="907"/>
      <c r="BH63" s="907"/>
      <c r="BI63" s="908"/>
      <c r="BJ63" s="909" t="s">
        <v>121</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412</v>
      </c>
      <c r="B66" s="801"/>
      <c r="C66" s="801"/>
      <c r="D66" s="801"/>
      <c r="E66" s="801"/>
      <c r="F66" s="801"/>
      <c r="G66" s="801"/>
      <c r="H66" s="801"/>
      <c r="I66" s="801"/>
      <c r="J66" s="801"/>
      <c r="K66" s="801"/>
      <c r="L66" s="801"/>
      <c r="M66" s="801"/>
      <c r="N66" s="801"/>
      <c r="O66" s="801"/>
      <c r="P66" s="802"/>
      <c r="Q66" s="777" t="s">
        <v>387</v>
      </c>
      <c r="R66" s="778"/>
      <c r="S66" s="778"/>
      <c r="T66" s="778"/>
      <c r="U66" s="779"/>
      <c r="V66" s="777" t="s">
        <v>388</v>
      </c>
      <c r="W66" s="778"/>
      <c r="X66" s="778"/>
      <c r="Y66" s="778"/>
      <c r="Z66" s="779"/>
      <c r="AA66" s="777" t="s">
        <v>413</v>
      </c>
      <c r="AB66" s="778"/>
      <c r="AC66" s="778"/>
      <c r="AD66" s="778"/>
      <c r="AE66" s="779"/>
      <c r="AF66" s="912" t="s">
        <v>390</v>
      </c>
      <c r="AG66" s="873"/>
      <c r="AH66" s="873"/>
      <c r="AI66" s="873"/>
      <c r="AJ66" s="913"/>
      <c r="AK66" s="777" t="s">
        <v>391</v>
      </c>
      <c r="AL66" s="801"/>
      <c r="AM66" s="801"/>
      <c r="AN66" s="801"/>
      <c r="AO66" s="802"/>
      <c r="AP66" s="777" t="s">
        <v>392</v>
      </c>
      <c r="AQ66" s="778"/>
      <c r="AR66" s="778"/>
      <c r="AS66" s="778"/>
      <c r="AT66" s="779"/>
      <c r="AU66" s="777" t="s">
        <v>414</v>
      </c>
      <c r="AV66" s="778"/>
      <c r="AW66" s="778"/>
      <c r="AX66" s="778"/>
      <c r="AY66" s="779"/>
      <c r="AZ66" s="777" t="s">
        <v>366</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567</v>
      </c>
      <c r="C68" s="930"/>
      <c r="D68" s="930"/>
      <c r="E68" s="930"/>
      <c r="F68" s="930"/>
      <c r="G68" s="930"/>
      <c r="H68" s="930"/>
      <c r="I68" s="930"/>
      <c r="J68" s="930"/>
      <c r="K68" s="930"/>
      <c r="L68" s="930"/>
      <c r="M68" s="930"/>
      <c r="N68" s="930"/>
      <c r="O68" s="930"/>
      <c r="P68" s="931"/>
      <c r="Q68" s="932">
        <v>8222</v>
      </c>
      <c r="R68" s="926"/>
      <c r="S68" s="926"/>
      <c r="T68" s="926"/>
      <c r="U68" s="926"/>
      <c r="V68" s="926">
        <v>7894</v>
      </c>
      <c r="W68" s="926"/>
      <c r="X68" s="926"/>
      <c r="Y68" s="926"/>
      <c r="Z68" s="926"/>
      <c r="AA68" s="926">
        <v>328</v>
      </c>
      <c r="AB68" s="926"/>
      <c r="AC68" s="926"/>
      <c r="AD68" s="926"/>
      <c r="AE68" s="926"/>
      <c r="AF68" s="926">
        <v>252</v>
      </c>
      <c r="AG68" s="926"/>
      <c r="AH68" s="926"/>
      <c r="AI68" s="926"/>
      <c r="AJ68" s="926"/>
      <c r="AK68" s="926">
        <v>352</v>
      </c>
      <c r="AL68" s="926"/>
      <c r="AM68" s="926"/>
      <c r="AN68" s="926"/>
      <c r="AO68" s="926"/>
      <c r="AP68" s="926">
        <v>4858</v>
      </c>
      <c r="AQ68" s="926"/>
      <c r="AR68" s="926"/>
      <c r="AS68" s="926"/>
      <c r="AT68" s="926"/>
      <c r="AU68" s="926">
        <v>3733</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568</v>
      </c>
      <c r="C69" s="934"/>
      <c r="D69" s="934"/>
      <c r="E69" s="934"/>
      <c r="F69" s="934"/>
      <c r="G69" s="934"/>
      <c r="H69" s="934"/>
      <c r="I69" s="934"/>
      <c r="J69" s="934"/>
      <c r="K69" s="934"/>
      <c r="L69" s="934"/>
      <c r="M69" s="934"/>
      <c r="N69" s="934"/>
      <c r="O69" s="934"/>
      <c r="P69" s="935"/>
      <c r="Q69" s="936">
        <v>387</v>
      </c>
      <c r="R69" s="891"/>
      <c r="S69" s="891"/>
      <c r="T69" s="891"/>
      <c r="U69" s="891"/>
      <c r="V69" s="891">
        <v>344</v>
      </c>
      <c r="W69" s="891"/>
      <c r="X69" s="891"/>
      <c r="Y69" s="891"/>
      <c r="Z69" s="891"/>
      <c r="AA69" s="891">
        <v>43</v>
      </c>
      <c r="AB69" s="891"/>
      <c r="AC69" s="891"/>
      <c r="AD69" s="891"/>
      <c r="AE69" s="891"/>
      <c r="AF69" s="891">
        <v>43</v>
      </c>
      <c r="AG69" s="891"/>
      <c r="AH69" s="891"/>
      <c r="AI69" s="891"/>
      <c r="AJ69" s="891"/>
      <c r="AK69" s="891">
        <v>62</v>
      </c>
      <c r="AL69" s="891"/>
      <c r="AM69" s="891"/>
      <c r="AN69" s="891"/>
      <c r="AO69" s="891"/>
      <c r="AP69" s="891" t="s">
        <v>507</v>
      </c>
      <c r="AQ69" s="891"/>
      <c r="AR69" s="891"/>
      <c r="AS69" s="891"/>
      <c r="AT69" s="891"/>
      <c r="AU69" s="891" t="s">
        <v>507</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569</v>
      </c>
      <c r="C70" s="934"/>
      <c r="D70" s="934"/>
      <c r="E70" s="934"/>
      <c r="F70" s="934"/>
      <c r="G70" s="934"/>
      <c r="H70" s="934"/>
      <c r="I70" s="934"/>
      <c r="J70" s="934"/>
      <c r="K70" s="934"/>
      <c r="L70" s="934"/>
      <c r="M70" s="934"/>
      <c r="N70" s="934"/>
      <c r="O70" s="934"/>
      <c r="P70" s="935"/>
      <c r="Q70" s="936">
        <v>8623</v>
      </c>
      <c r="R70" s="891"/>
      <c r="S70" s="891"/>
      <c r="T70" s="891"/>
      <c r="U70" s="891"/>
      <c r="V70" s="891">
        <v>7287</v>
      </c>
      <c r="W70" s="891"/>
      <c r="X70" s="891"/>
      <c r="Y70" s="891"/>
      <c r="Z70" s="891"/>
      <c r="AA70" s="891">
        <v>1336</v>
      </c>
      <c r="AB70" s="891"/>
      <c r="AC70" s="891"/>
      <c r="AD70" s="891"/>
      <c r="AE70" s="891"/>
      <c r="AF70" s="891">
        <v>5558</v>
      </c>
      <c r="AG70" s="891"/>
      <c r="AH70" s="891"/>
      <c r="AI70" s="891"/>
      <c r="AJ70" s="891"/>
      <c r="AK70" s="891">
        <v>149</v>
      </c>
      <c r="AL70" s="891"/>
      <c r="AM70" s="891"/>
      <c r="AN70" s="891"/>
      <c r="AO70" s="891"/>
      <c r="AP70" s="891">
        <v>11882</v>
      </c>
      <c r="AQ70" s="891"/>
      <c r="AR70" s="891"/>
      <c r="AS70" s="891"/>
      <c r="AT70" s="891"/>
      <c r="AU70" s="891">
        <v>326</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573</v>
      </c>
      <c r="C71" s="934"/>
      <c r="D71" s="934"/>
      <c r="E71" s="934"/>
      <c r="F71" s="934"/>
      <c r="G71" s="934"/>
      <c r="H71" s="934"/>
      <c r="I71" s="934"/>
      <c r="J71" s="934"/>
      <c r="K71" s="934"/>
      <c r="L71" s="934"/>
      <c r="M71" s="934"/>
      <c r="N71" s="934"/>
      <c r="O71" s="934"/>
      <c r="P71" s="935"/>
      <c r="Q71" s="936">
        <v>167439</v>
      </c>
      <c r="R71" s="891"/>
      <c r="S71" s="891"/>
      <c r="T71" s="891"/>
      <c r="U71" s="891"/>
      <c r="V71" s="891">
        <v>162846</v>
      </c>
      <c r="W71" s="891"/>
      <c r="X71" s="891"/>
      <c r="Y71" s="891"/>
      <c r="Z71" s="891"/>
      <c r="AA71" s="891">
        <v>4593</v>
      </c>
      <c r="AB71" s="891"/>
      <c r="AC71" s="891"/>
      <c r="AD71" s="891"/>
      <c r="AE71" s="891"/>
      <c r="AF71" s="891">
        <v>4590</v>
      </c>
      <c r="AG71" s="891"/>
      <c r="AH71" s="891"/>
      <c r="AI71" s="891"/>
      <c r="AJ71" s="891"/>
      <c r="AK71" s="891">
        <v>2277</v>
      </c>
      <c r="AL71" s="891"/>
      <c r="AM71" s="891"/>
      <c r="AN71" s="891"/>
      <c r="AO71" s="891"/>
      <c r="AP71" s="891" t="s">
        <v>507</v>
      </c>
      <c r="AQ71" s="891"/>
      <c r="AR71" s="891"/>
      <c r="AS71" s="891"/>
      <c r="AT71" s="891"/>
      <c r="AU71" s="891" t="s">
        <v>507</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570</v>
      </c>
      <c r="C72" s="934"/>
      <c r="D72" s="934"/>
      <c r="E72" s="934"/>
      <c r="F72" s="934"/>
      <c r="G72" s="934"/>
      <c r="H72" s="934"/>
      <c r="I72" s="934"/>
      <c r="J72" s="934"/>
      <c r="K72" s="934"/>
      <c r="L72" s="934"/>
      <c r="M72" s="934"/>
      <c r="N72" s="934"/>
      <c r="O72" s="934"/>
      <c r="P72" s="935"/>
      <c r="Q72" s="936">
        <v>176</v>
      </c>
      <c r="R72" s="891"/>
      <c r="S72" s="891"/>
      <c r="T72" s="891"/>
      <c r="U72" s="891"/>
      <c r="V72" s="891">
        <v>173</v>
      </c>
      <c r="W72" s="891"/>
      <c r="X72" s="891"/>
      <c r="Y72" s="891"/>
      <c r="Z72" s="891"/>
      <c r="AA72" s="891">
        <v>3</v>
      </c>
      <c r="AB72" s="891"/>
      <c r="AC72" s="891"/>
      <c r="AD72" s="891"/>
      <c r="AE72" s="891"/>
      <c r="AF72" s="891">
        <v>3</v>
      </c>
      <c r="AG72" s="891"/>
      <c r="AH72" s="891"/>
      <c r="AI72" s="891"/>
      <c r="AJ72" s="891"/>
      <c r="AK72" s="891">
        <v>7</v>
      </c>
      <c r="AL72" s="891"/>
      <c r="AM72" s="891"/>
      <c r="AN72" s="891"/>
      <c r="AO72" s="891"/>
      <c r="AP72" s="891" t="s">
        <v>507</v>
      </c>
      <c r="AQ72" s="891"/>
      <c r="AR72" s="891"/>
      <c r="AS72" s="891"/>
      <c r="AT72" s="891"/>
      <c r="AU72" s="891" t="s">
        <v>507</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571</v>
      </c>
      <c r="C73" s="934"/>
      <c r="D73" s="934"/>
      <c r="E73" s="934"/>
      <c r="F73" s="934"/>
      <c r="G73" s="934"/>
      <c r="H73" s="934"/>
      <c r="I73" s="934"/>
      <c r="J73" s="934"/>
      <c r="K73" s="934"/>
      <c r="L73" s="934"/>
      <c r="M73" s="934"/>
      <c r="N73" s="934"/>
      <c r="O73" s="934"/>
      <c r="P73" s="935"/>
      <c r="Q73" s="936">
        <v>7</v>
      </c>
      <c r="R73" s="891"/>
      <c r="S73" s="891"/>
      <c r="T73" s="891"/>
      <c r="U73" s="891"/>
      <c r="V73" s="891">
        <v>6</v>
      </c>
      <c r="W73" s="891"/>
      <c r="X73" s="891"/>
      <c r="Y73" s="891"/>
      <c r="Z73" s="891"/>
      <c r="AA73" s="891">
        <v>2</v>
      </c>
      <c r="AB73" s="891"/>
      <c r="AC73" s="891"/>
      <c r="AD73" s="891"/>
      <c r="AE73" s="891"/>
      <c r="AF73" s="891">
        <v>2</v>
      </c>
      <c r="AG73" s="891"/>
      <c r="AH73" s="891"/>
      <c r="AI73" s="891"/>
      <c r="AJ73" s="891"/>
      <c r="AK73" s="891" t="s">
        <v>507</v>
      </c>
      <c r="AL73" s="891"/>
      <c r="AM73" s="891"/>
      <c r="AN73" s="891"/>
      <c r="AO73" s="891"/>
      <c r="AP73" s="891" t="s">
        <v>507</v>
      </c>
      <c r="AQ73" s="891"/>
      <c r="AR73" s="891"/>
      <c r="AS73" s="891"/>
      <c r="AT73" s="891"/>
      <c r="AU73" s="891" t="s">
        <v>507</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383</v>
      </c>
      <c r="B88" s="850" t="s">
        <v>415</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10449</v>
      </c>
      <c r="AG88" s="902"/>
      <c r="AH88" s="902"/>
      <c r="AI88" s="902"/>
      <c r="AJ88" s="902"/>
      <c r="AK88" s="899"/>
      <c r="AL88" s="899"/>
      <c r="AM88" s="899"/>
      <c r="AN88" s="899"/>
      <c r="AO88" s="899"/>
      <c r="AP88" s="902">
        <v>16740</v>
      </c>
      <c r="AQ88" s="902"/>
      <c r="AR88" s="902"/>
      <c r="AS88" s="902"/>
      <c r="AT88" s="902"/>
      <c r="AU88" s="902">
        <v>4059</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50" t="s">
        <v>416</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595</v>
      </c>
      <c r="CS102" s="910"/>
      <c r="CT102" s="910"/>
      <c r="CU102" s="910"/>
      <c r="CV102" s="953"/>
      <c r="CW102" s="952">
        <v>0</v>
      </c>
      <c r="CX102" s="910"/>
      <c r="CY102" s="910"/>
      <c r="CZ102" s="910"/>
      <c r="DA102" s="953"/>
      <c r="DB102" s="952">
        <v>0</v>
      </c>
      <c r="DC102" s="910"/>
      <c r="DD102" s="910"/>
      <c r="DE102" s="910"/>
      <c r="DF102" s="953"/>
      <c r="DG102" s="952">
        <v>0</v>
      </c>
      <c r="DH102" s="910"/>
      <c r="DI102" s="910"/>
      <c r="DJ102" s="910"/>
      <c r="DK102" s="953"/>
      <c r="DL102" s="952">
        <v>0</v>
      </c>
      <c r="DM102" s="910"/>
      <c r="DN102" s="910"/>
      <c r="DO102" s="910"/>
      <c r="DP102" s="953"/>
      <c r="DQ102" s="952">
        <v>0</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417</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418</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421</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422</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423</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424</v>
      </c>
      <c r="AB109" s="955"/>
      <c r="AC109" s="955"/>
      <c r="AD109" s="955"/>
      <c r="AE109" s="956"/>
      <c r="AF109" s="954" t="s">
        <v>296</v>
      </c>
      <c r="AG109" s="955"/>
      <c r="AH109" s="955"/>
      <c r="AI109" s="955"/>
      <c r="AJ109" s="956"/>
      <c r="AK109" s="954" t="s">
        <v>295</v>
      </c>
      <c r="AL109" s="955"/>
      <c r="AM109" s="955"/>
      <c r="AN109" s="955"/>
      <c r="AO109" s="956"/>
      <c r="AP109" s="954" t="s">
        <v>425</v>
      </c>
      <c r="AQ109" s="955"/>
      <c r="AR109" s="955"/>
      <c r="AS109" s="955"/>
      <c r="AT109" s="957"/>
      <c r="AU109" s="974" t="s">
        <v>423</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424</v>
      </c>
      <c r="BR109" s="955"/>
      <c r="BS109" s="955"/>
      <c r="BT109" s="955"/>
      <c r="BU109" s="956"/>
      <c r="BV109" s="954" t="s">
        <v>296</v>
      </c>
      <c r="BW109" s="955"/>
      <c r="BX109" s="955"/>
      <c r="BY109" s="955"/>
      <c r="BZ109" s="956"/>
      <c r="CA109" s="954" t="s">
        <v>295</v>
      </c>
      <c r="CB109" s="955"/>
      <c r="CC109" s="955"/>
      <c r="CD109" s="955"/>
      <c r="CE109" s="956"/>
      <c r="CF109" s="975" t="s">
        <v>425</v>
      </c>
      <c r="CG109" s="975"/>
      <c r="CH109" s="975"/>
      <c r="CI109" s="975"/>
      <c r="CJ109" s="975"/>
      <c r="CK109" s="954" t="s">
        <v>426</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424</v>
      </c>
      <c r="DH109" s="955"/>
      <c r="DI109" s="955"/>
      <c r="DJ109" s="955"/>
      <c r="DK109" s="956"/>
      <c r="DL109" s="954" t="s">
        <v>296</v>
      </c>
      <c r="DM109" s="955"/>
      <c r="DN109" s="955"/>
      <c r="DO109" s="955"/>
      <c r="DP109" s="956"/>
      <c r="DQ109" s="954" t="s">
        <v>295</v>
      </c>
      <c r="DR109" s="955"/>
      <c r="DS109" s="955"/>
      <c r="DT109" s="955"/>
      <c r="DU109" s="956"/>
      <c r="DV109" s="954" t="s">
        <v>425</v>
      </c>
      <c r="DW109" s="955"/>
      <c r="DX109" s="955"/>
      <c r="DY109" s="955"/>
      <c r="DZ109" s="957"/>
    </row>
    <row r="110" spans="1:131" s="226" customFormat="1" ht="26.25" customHeight="1" x14ac:dyDescent="0.15">
      <c r="A110" s="958" t="s">
        <v>427</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9044123</v>
      </c>
      <c r="AB110" s="962"/>
      <c r="AC110" s="962"/>
      <c r="AD110" s="962"/>
      <c r="AE110" s="963"/>
      <c r="AF110" s="964">
        <v>8368394</v>
      </c>
      <c r="AG110" s="962"/>
      <c r="AH110" s="962"/>
      <c r="AI110" s="962"/>
      <c r="AJ110" s="963"/>
      <c r="AK110" s="964">
        <v>8906835</v>
      </c>
      <c r="AL110" s="962"/>
      <c r="AM110" s="962"/>
      <c r="AN110" s="962"/>
      <c r="AO110" s="963"/>
      <c r="AP110" s="965">
        <v>20.5</v>
      </c>
      <c r="AQ110" s="966"/>
      <c r="AR110" s="966"/>
      <c r="AS110" s="966"/>
      <c r="AT110" s="967"/>
      <c r="AU110" s="968" t="s">
        <v>66</v>
      </c>
      <c r="AV110" s="969"/>
      <c r="AW110" s="969"/>
      <c r="AX110" s="969"/>
      <c r="AY110" s="969"/>
      <c r="AZ110" s="1010" t="s">
        <v>428</v>
      </c>
      <c r="BA110" s="959"/>
      <c r="BB110" s="959"/>
      <c r="BC110" s="959"/>
      <c r="BD110" s="959"/>
      <c r="BE110" s="959"/>
      <c r="BF110" s="959"/>
      <c r="BG110" s="959"/>
      <c r="BH110" s="959"/>
      <c r="BI110" s="959"/>
      <c r="BJ110" s="959"/>
      <c r="BK110" s="959"/>
      <c r="BL110" s="959"/>
      <c r="BM110" s="959"/>
      <c r="BN110" s="959"/>
      <c r="BO110" s="959"/>
      <c r="BP110" s="960"/>
      <c r="BQ110" s="996">
        <v>99016175</v>
      </c>
      <c r="BR110" s="997"/>
      <c r="BS110" s="997"/>
      <c r="BT110" s="997"/>
      <c r="BU110" s="997"/>
      <c r="BV110" s="997">
        <v>106219650</v>
      </c>
      <c r="BW110" s="997"/>
      <c r="BX110" s="997"/>
      <c r="BY110" s="997"/>
      <c r="BZ110" s="997"/>
      <c r="CA110" s="997">
        <v>109641596</v>
      </c>
      <c r="CB110" s="997"/>
      <c r="CC110" s="997"/>
      <c r="CD110" s="997"/>
      <c r="CE110" s="997"/>
      <c r="CF110" s="1011">
        <v>252.9</v>
      </c>
      <c r="CG110" s="1012"/>
      <c r="CH110" s="1012"/>
      <c r="CI110" s="1012"/>
      <c r="CJ110" s="1012"/>
      <c r="CK110" s="1013" t="s">
        <v>429</v>
      </c>
      <c r="CL110" s="1014"/>
      <c r="CM110" s="993" t="s">
        <v>430</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431</v>
      </c>
      <c r="DH110" s="997"/>
      <c r="DI110" s="997"/>
      <c r="DJ110" s="997"/>
      <c r="DK110" s="997"/>
      <c r="DL110" s="997" t="s">
        <v>121</v>
      </c>
      <c r="DM110" s="997"/>
      <c r="DN110" s="997"/>
      <c r="DO110" s="997"/>
      <c r="DP110" s="997"/>
      <c r="DQ110" s="997" t="s">
        <v>431</v>
      </c>
      <c r="DR110" s="997"/>
      <c r="DS110" s="997"/>
      <c r="DT110" s="997"/>
      <c r="DU110" s="997"/>
      <c r="DV110" s="998" t="s">
        <v>121</v>
      </c>
      <c r="DW110" s="998"/>
      <c r="DX110" s="998"/>
      <c r="DY110" s="998"/>
      <c r="DZ110" s="999"/>
    </row>
    <row r="111" spans="1:131" s="226" customFormat="1" ht="26.25" customHeight="1" x14ac:dyDescent="0.15">
      <c r="A111" s="1000" t="s">
        <v>432</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121</v>
      </c>
      <c r="AB111" s="1004"/>
      <c r="AC111" s="1004"/>
      <c r="AD111" s="1004"/>
      <c r="AE111" s="1005"/>
      <c r="AF111" s="1006" t="s">
        <v>431</v>
      </c>
      <c r="AG111" s="1004"/>
      <c r="AH111" s="1004"/>
      <c r="AI111" s="1004"/>
      <c r="AJ111" s="1005"/>
      <c r="AK111" s="1006" t="s">
        <v>121</v>
      </c>
      <c r="AL111" s="1004"/>
      <c r="AM111" s="1004"/>
      <c r="AN111" s="1004"/>
      <c r="AO111" s="1005"/>
      <c r="AP111" s="1007" t="s">
        <v>433</v>
      </c>
      <c r="AQ111" s="1008"/>
      <c r="AR111" s="1008"/>
      <c r="AS111" s="1008"/>
      <c r="AT111" s="1009"/>
      <c r="AU111" s="970"/>
      <c r="AV111" s="971"/>
      <c r="AW111" s="971"/>
      <c r="AX111" s="971"/>
      <c r="AY111" s="971"/>
      <c r="AZ111" s="1019" t="s">
        <v>434</v>
      </c>
      <c r="BA111" s="1020"/>
      <c r="BB111" s="1020"/>
      <c r="BC111" s="1020"/>
      <c r="BD111" s="1020"/>
      <c r="BE111" s="1020"/>
      <c r="BF111" s="1020"/>
      <c r="BG111" s="1020"/>
      <c r="BH111" s="1020"/>
      <c r="BI111" s="1020"/>
      <c r="BJ111" s="1020"/>
      <c r="BK111" s="1020"/>
      <c r="BL111" s="1020"/>
      <c r="BM111" s="1020"/>
      <c r="BN111" s="1020"/>
      <c r="BO111" s="1020"/>
      <c r="BP111" s="1021"/>
      <c r="BQ111" s="989">
        <v>857929</v>
      </c>
      <c r="BR111" s="990"/>
      <c r="BS111" s="990"/>
      <c r="BT111" s="990"/>
      <c r="BU111" s="990"/>
      <c r="BV111" s="990">
        <v>712275</v>
      </c>
      <c r="BW111" s="990"/>
      <c r="BX111" s="990"/>
      <c r="BY111" s="990"/>
      <c r="BZ111" s="990"/>
      <c r="CA111" s="990">
        <v>561222</v>
      </c>
      <c r="CB111" s="990"/>
      <c r="CC111" s="990"/>
      <c r="CD111" s="990"/>
      <c r="CE111" s="990"/>
      <c r="CF111" s="984">
        <v>1.3</v>
      </c>
      <c r="CG111" s="985"/>
      <c r="CH111" s="985"/>
      <c r="CI111" s="985"/>
      <c r="CJ111" s="985"/>
      <c r="CK111" s="1015"/>
      <c r="CL111" s="1016"/>
      <c r="CM111" s="986" t="s">
        <v>435</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v>589192</v>
      </c>
      <c r="DH111" s="990"/>
      <c r="DI111" s="990"/>
      <c r="DJ111" s="990"/>
      <c r="DK111" s="990"/>
      <c r="DL111" s="990">
        <v>528783</v>
      </c>
      <c r="DM111" s="990"/>
      <c r="DN111" s="990"/>
      <c r="DO111" s="990"/>
      <c r="DP111" s="990"/>
      <c r="DQ111" s="990">
        <v>467239</v>
      </c>
      <c r="DR111" s="990"/>
      <c r="DS111" s="990"/>
      <c r="DT111" s="990"/>
      <c r="DU111" s="990"/>
      <c r="DV111" s="991">
        <v>1.1000000000000001</v>
      </c>
      <c r="DW111" s="991"/>
      <c r="DX111" s="991"/>
      <c r="DY111" s="991"/>
      <c r="DZ111" s="992"/>
    </row>
    <row r="112" spans="1:131" s="226" customFormat="1" ht="26.25" customHeight="1" x14ac:dyDescent="0.15">
      <c r="A112" s="1022" t="s">
        <v>436</v>
      </c>
      <c r="B112" s="1023"/>
      <c r="C112" s="1020" t="s">
        <v>437</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v>99020</v>
      </c>
      <c r="AB112" s="1029"/>
      <c r="AC112" s="1029"/>
      <c r="AD112" s="1029"/>
      <c r="AE112" s="1030"/>
      <c r="AF112" s="1031">
        <v>99020</v>
      </c>
      <c r="AG112" s="1029"/>
      <c r="AH112" s="1029"/>
      <c r="AI112" s="1029"/>
      <c r="AJ112" s="1030"/>
      <c r="AK112" s="1031">
        <v>99020</v>
      </c>
      <c r="AL112" s="1029"/>
      <c r="AM112" s="1029"/>
      <c r="AN112" s="1029"/>
      <c r="AO112" s="1030"/>
      <c r="AP112" s="1032">
        <v>0.2</v>
      </c>
      <c r="AQ112" s="1033"/>
      <c r="AR112" s="1033"/>
      <c r="AS112" s="1033"/>
      <c r="AT112" s="1034"/>
      <c r="AU112" s="970"/>
      <c r="AV112" s="971"/>
      <c r="AW112" s="971"/>
      <c r="AX112" s="971"/>
      <c r="AY112" s="971"/>
      <c r="AZ112" s="1019" t="s">
        <v>438</v>
      </c>
      <c r="BA112" s="1020"/>
      <c r="BB112" s="1020"/>
      <c r="BC112" s="1020"/>
      <c r="BD112" s="1020"/>
      <c r="BE112" s="1020"/>
      <c r="BF112" s="1020"/>
      <c r="BG112" s="1020"/>
      <c r="BH112" s="1020"/>
      <c r="BI112" s="1020"/>
      <c r="BJ112" s="1020"/>
      <c r="BK112" s="1020"/>
      <c r="BL112" s="1020"/>
      <c r="BM112" s="1020"/>
      <c r="BN112" s="1020"/>
      <c r="BO112" s="1020"/>
      <c r="BP112" s="1021"/>
      <c r="BQ112" s="989">
        <v>53352671</v>
      </c>
      <c r="BR112" s="990"/>
      <c r="BS112" s="990"/>
      <c r="BT112" s="990"/>
      <c r="BU112" s="990"/>
      <c r="BV112" s="990">
        <v>51271041</v>
      </c>
      <c r="BW112" s="990"/>
      <c r="BX112" s="990"/>
      <c r="BY112" s="990"/>
      <c r="BZ112" s="990"/>
      <c r="CA112" s="990">
        <v>48351180</v>
      </c>
      <c r="CB112" s="990"/>
      <c r="CC112" s="990"/>
      <c r="CD112" s="990"/>
      <c r="CE112" s="990"/>
      <c r="CF112" s="984">
        <v>111.5</v>
      </c>
      <c r="CG112" s="985"/>
      <c r="CH112" s="985"/>
      <c r="CI112" s="985"/>
      <c r="CJ112" s="985"/>
      <c r="CK112" s="1015"/>
      <c r="CL112" s="1016"/>
      <c r="CM112" s="986" t="s">
        <v>439</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v>268737</v>
      </c>
      <c r="DH112" s="990"/>
      <c r="DI112" s="990"/>
      <c r="DJ112" s="990"/>
      <c r="DK112" s="990"/>
      <c r="DL112" s="990">
        <v>183492</v>
      </c>
      <c r="DM112" s="990"/>
      <c r="DN112" s="990"/>
      <c r="DO112" s="990"/>
      <c r="DP112" s="990"/>
      <c r="DQ112" s="990">
        <v>93983</v>
      </c>
      <c r="DR112" s="990"/>
      <c r="DS112" s="990"/>
      <c r="DT112" s="990"/>
      <c r="DU112" s="990"/>
      <c r="DV112" s="991">
        <v>0.2</v>
      </c>
      <c r="DW112" s="991"/>
      <c r="DX112" s="991"/>
      <c r="DY112" s="991"/>
      <c r="DZ112" s="992"/>
    </row>
    <row r="113" spans="1:130" s="226" customFormat="1" ht="26.25" customHeight="1" x14ac:dyDescent="0.15">
      <c r="A113" s="1024"/>
      <c r="B113" s="1025"/>
      <c r="C113" s="1020" t="s">
        <v>440</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4083652</v>
      </c>
      <c r="AB113" s="1004"/>
      <c r="AC113" s="1004"/>
      <c r="AD113" s="1004"/>
      <c r="AE113" s="1005"/>
      <c r="AF113" s="1006">
        <v>3924882</v>
      </c>
      <c r="AG113" s="1004"/>
      <c r="AH113" s="1004"/>
      <c r="AI113" s="1004"/>
      <c r="AJ113" s="1005"/>
      <c r="AK113" s="1006">
        <v>3955576</v>
      </c>
      <c r="AL113" s="1004"/>
      <c r="AM113" s="1004"/>
      <c r="AN113" s="1004"/>
      <c r="AO113" s="1005"/>
      <c r="AP113" s="1007">
        <v>9.1</v>
      </c>
      <c r="AQ113" s="1008"/>
      <c r="AR113" s="1008"/>
      <c r="AS113" s="1008"/>
      <c r="AT113" s="1009"/>
      <c r="AU113" s="970"/>
      <c r="AV113" s="971"/>
      <c r="AW113" s="971"/>
      <c r="AX113" s="971"/>
      <c r="AY113" s="971"/>
      <c r="AZ113" s="1019" t="s">
        <v>441</v>
      </c>
      <c r="BA113" s="1020"/>
      <c r="BB113" s="1020"/>
      <c r="BC113" s="1020"/>
      <c r="BD113" s="1020"/>
      <c r="BE113" s="1020"/>
      <c r="BF113" s="1020"/>
      <c r="BG113" s="1020"/>
      <c r="BH113" s="1020"/>
      <c r="BI113" s="1020"/>
      <c r="BJ113" s="1020"/>
      <c r="BK113" s="1020"/>
      <c r="BL113" s="1020"/>
      <c r="BM113" s="1020"/>
      <c r="BN113" s="1020"/>
      <c r="BO113" s="1020"/>
      <c r="BP113" s="1021"/>
      <c r="BQ113" s="989">
        <v>3852034</v>
      </c>
      <c r="BR113" s="990"/>
      <c r="BS113" s="990"/>
      <c r="BT113" s="990"/>
      <c r="BU113" s="990"/>
      <c r="BV113" s="990">
        <v>4084658</v>
      </c>
      <c r="BW113" s="990"/>
      <c r="BX113" s="990"/>
      <c r="BY113" s="990"/>
      <c r="BZ113" s="990"/>
      <c r="CA113" s="990">
        <v>4058592</v>
      </c>
      <c r="CB113" s="990"/>
      <c r="CC113" s="990"/>
      <c r="CD113" s="990"/>
      <c r="CE113" s="990"/>
      <c r="CF113" s="984">
        <v>9.4</v>
      </c>
      <c r="CG113" s="985"/>
      <c r="CH113" s="985"/>
      <c r="CI113" s="985"/>
      <c r="CJ113" s="985"/>
      <c r="CK113" s="1015"/>
      <c r="CL113" s="1016"/>
      <c r="CM113" s="986" t="s">
        <v>442</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121</v>
      </c>
      <c r="DH113" s="1029"/>
      <c r="DI113" s="1029"/>
      <c r="DJ113" s="1029"/>
      <c r="DK113" s="1030"/>
      <c r="DL113" s="1031" t="s">
        <v>433</v>
      </c>
      <c r="DM113" s="1029"/>
      <c r="DN113" s="1029"/>
      <c r="DO113" s="1029"/>
      <c r="DP113" s="1030"/>
      <c r="DQ113" s="1031" t="s">
        <v>431</v>
      </c>
      <c r="DR113" s="1029"/>
      <c r="DS113" s="1029"/>
      <c r="DT113" s="1029"/>
      <c r="DU113" s="1030"/>
      <c r="DV113" s="1032" t="s">
        <v>431</v>
      </c>
      <c r="DW113" s="1033"/>
      <c r="DX113" s="1033"/>
      <c r="DY113" s="1033"/>
      <c r="DZ113" s="1034"/>
    </row>
    <row r="114" spans="1:130" s="226" customFormat="1" ht="26.25" customHeight="1" x14ac:dyDescent="0.15">
      <c r="A114" s="1024"/>
      <c r="B114" s="1025"/>
      <c r="C114" s="1020" t="s">
        <v>443</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375411</v>
      </c>
      <c r="AB114" s="1029"/>
      <c r="AC114" s="1029"/>
      <c r="AD114" s="1029"/>
      <c r="AE114" s="1030"/>
      <c r="AF114" s="1031">
        <v>370983</v>
      </c>
      <c r="AG114" s="1029"/>
      <c r="AH114" s="1029"/>
      <c r="AI114" s="1029"/>
      <c r="AJ114" s="1030"/>
      <c r="AK114" s="1031">
        <v>414058</v>
      </c>
      <c r="AL114" s="1029"/>
      <c r="AM114" s="1029"/>
      <c r="AN114" s="1029"/>
      <c r="AO114" s="1030"/>
      <c r="AP114" s="1032">
        <v>1</v>
      </c>
      <c r="AQ114" s="1033"/>
      <c r="AR114" s="1033"/>
      <c r="AS114" s="1033"/>
      <c r="AT114" s="1034"/>
      <c r="AU114" s="970"/>
      <c r="AV114" s="971"/>
      <c r="AW114" s="971"/>
      <c r="AX114" s="971"/>
      <c r="AY114" s="971"/>
      <c r="AZ114" s="1019" t="s">
        <v>444</v>
      </c>
      <c r="BA114" s="1020"/>
      <c r="BB114" s="1020"/>
      <c r="BC114" s="1020"/>
      <c r="BD114" s="1020"/>
      <c r="BE114" s="1020"/>
      <c r="BF114" s="1020"/>
      <c r="BG114" s="1020"/>
      <c r="BH114" s="1020"/>
      <c r="BI114" s="1020"/>
      <c r="BJ114" s="1020"/>
      <c r="BK114" s="1020"/>
      <c r="BL114" s="1020"/>
      <c r="BM114" s="1020"/>
      <c r="BN114" s="1020"/>
      <c r="BO114" s="1020"/>
      <c r="BP114" s="1021"/>
      <c r="BQ114" s="989">
        <v>9509503</v>
      </c>
      <c r="BR114" s="990"/>
      <c r="BS114" s="990"/>
      <c r="BT114" s="990"/>
      <c r="BU114" s="990"/>
      <c r="BV114" s="990">
        <v>9209940</v>
      </c>
      <c r="BW114" s="990"/>
      <c r="BX114" s="990"/>
      <c r="BY114" s="990"/>
      <c r="BZ114" s="990"/>
      <c r="CA114" s="990">
        <v>9182994</v>
      </c>
      <c r="CB114" s="990"/>
      <c r="CC114" s="990"/>
      <c r="CD114" s="990"/>
      <c r="CE114" s="990"/>
      <c r="CF114" s="984">
        <v>21.2</v>
      </c>
      <c r="CG114" s="985"/>
      <c r="CH114" s="985"/>
      <c r="CI114" s="985"/>
      <c r="CJ114" s="985"/>
      <c r="CK114" s="1015"/>
      <c r="CL114" s="1016"/>
      <c r="CM114" s="986" t="s">
        <v>445</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121</v>
      </c>
      <c r="DH114" s="1029"/>
      <c r="DI114" s="1029"/>
      <c r="DJ114" s="1029"/>
      <c r="DK114" s="1030"/>
      <c r="DL114" s="1031" t="s">
        <v>433</v>
      </c>
      <c r="DM114" s="1029"/>
      <c r="DN114" s="1029"/>
      <c r="DO114" s="1029"/>
      <c r="DP114" s="1030"/>
      <c r="DQ114" s="1031" t="s">
        <v>431</v>
      </c>
      <c r="DR114" s="1029"/>
      <c r="DS114" s="1029"/>
      <c r="DT114" s="1029"/>
      <c r="DU114" s="1030"/>
      <c r="DV114" s="1032" t="s">
        <v>121</v>
      </c>
      <c r="DW114" s="1033"/>
      <c r="DX114" s="1033"/>
      <c r="DY114" s="1033"/>
      <c r="DZ114" s="1034"/>
    </row>
    <row r="115" spans="1:130" s="226" customFormat="1" ht="26.25" customHeight="1" x14ac:dyDescent="0.15">
      <c r="A115" s="1024"/>
      <c r="B115" s="1025"/>
      <c r="C115" s="1020" t="s">
        <v>446</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199389</v>
      </c>
      <c r="AB115" s="1004"/>
      <c r="AC115" s="1004"/>
      <c r="AD115" s="1004"/>
      <c r="AE115" s="1005"/>
      <c r="AF115" s="1006">
        <v>180335</v>
      </c>
      <c r="AG115" s="1004"/>
      <c r="AH115" s="1004"/>
      <c r="AI115" s="1004"/>
      <c r="AJ115" s="1005"/>
      <c r="AK115" s="1006">
        <v>180423</v>
      </c>
      <c r="AL115" s="1004"/>
      <c r="AM115" s="1004"/>
      <c r="AN115" s="1004"/>
      <c r="AO115" s="1005"/>
      <c r="AP115" s="1007">
        <v>0.4</v>
      </c>
      <c r="AQ115" s="1008"/>
      <c r="AR115" s="1008"/>
      <c r="AS115" s="1008"/>
      <c r="AT115" s="1009"/>
      <c r="AU115" s="970"/>
      <c r="AV115" s="971"/>
      <c r="AW115" s="971"/>
      <c r="AX115" s="971"/>
      <c r="AY115" s="971"/>
      <c r="AZ115" s="1019" t="s">
        <v>447</v>
      </c>
      <c r="BA115" s="1020"/>
      <c r="BB115" s="1020"/>
      <c r="BC115" s="1020"/>
      <c r="BD115" s="1020"/>
      <c r="BE115" s="1020"/>
      <c r="BF115" s="1020"/>
      <c r="BG115" s="1020"/>
      <c r="BH115" s="1020"/>
      <c r="BI115" s="1020"/>
      <c r="BJ115" s="1020"/>
      <c r="BK115" s="1020"/>
      <c r="BL115" s="1020"/>
      <c r="BM115" s="1020"/>
      <c r="BN115" s="1020"/>
      <c r="BO115" s="1020"/>
      <c r="BP115" s="1021"/>
      <c r="BQ115" s="989">
        <v>5610</v>
      </c>
      <c r="BR115" s="990"/>
      <c r="BS115" s="990"/>
      <c r="BT115" s="990"/>
      <c r="BU115" s="990"/>
      <c r="BV115" s="990">
        <v>1540</v>
      </c>
      <c r="BW115" s="990"/>
      <c r="BX115" s="990"/>
      <c r="BY115" s="990"/>
      <c r="BZ115" s="990"/>
      <c r="CA115" s="990" t="s">
        <v>431</v>
      </c>
      <c r="CB115" s="990"/>
      <c r="CC115" s="990"/>
      <c r="CD115" s="990"/>
      <c r="CE115" s="990"/>
      <c r="CF115" s="984" t="s">
        <v>431</v>
      </c>
      <c r="CG115" s="985"/>
      <c r="CH115" s="985"/>
      <c r="CI115" s="985"/>
      <c r="CJ115" s="985"/>
      <c r="CK115" s="1015"/>
      <c r="CL115" s="1016"/>
      <c r="CM115" s="1019" t="s">
        <v>448</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433</v>
      </c>
      <c r="DH115" s="1029"/>
      <c r="DI115" s="1029"/>
      <c r="DJ115" s="1029"/>
      <c r="DK115" s="1030"/>
      <c r="DL115" s="1031" t="s">
        <v>121</v>
      </c>
      <c r="DM115" s="1029"/>
      <c r="DN115" s="1029"/>
      <c r="DO115" s="1029"/>
      <c r="DP115" s="1030"/>
      <c r="DQ115" s="1031" t="s">
        <v>431</v>
      </c>
      <c r="DR115" s="1029"/>
      <c r="DS115" s="1029"/>
      <c r="DT115" s="1029"/>
      <c r="DU115" s="1030"/>
      <c r="DV115" s="1032" t="s">
        <v>121</v>
      </c>
      <c r="DW115" s="1033"/>
      <c r="DX115" s="1033"/>
      <c r="DY115" s="1033"/>
      <c r="DZ115" s="1034"/>
    </row>
    <row r="116" spans="1:130" s="226" customFormat="1" ht="26.25" customHeight="1" x14ac:dyDescent="0.15">
      <c r="A116" s="1026"/>
      <c r="B116" s="1027"/>
      <c r="C116" s="1035" t="s">
        <v>449</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9</v>
      </c>
      <c r="AB116" s="1029"/>
      <c r="AC116" s="1029"/>
      <c r="AD116" s="1029"/>
      <c r="AE116" s="1030"/>
      <c r="AF116" s="1031">
        <v>128</v>
      </c>
      <c r="AG116" s="1029"/>
      <c r="AH116" s="1029"/>
      <c r="AI116" s="1029"/>
      <c r="AJ116" s="1030"/>
      <c r="AK116" s="1031">
        <v>1043</v>
      </c>
      <c r="AL116" s="1029"/>
      <c r="AM116" s="1029"/>
      <c r="AN116" s="1029"/>
      <c r="AO116" s="1030"/>
      <c r="AP116" s="1032">
        <v>0</v>
      </c>
      <c r="AQ116" s="1033"/>
      <c r="AR116" s="1033"/>
      <c r="AS116" s="1033"/>
      <c r="AT116" s="1034"/>
      <c r="AU116" s="970"/>
      <c r="AV116" s="971"/>
      <c r="AW116" s="971"/>
      <c r="AX116" s="971"/>
      <c r="AY116" s="971"/>
      <c r="AZ116" s="1037" t="s">
        <v>450</v>
      </c>
      <c r="BA116" s="1038"/>
      <c r="BB116" s="1038"/>
      <c r="BC116" s="1038"/>
      <c r="BD116" s="1038"/>
      <c r="BE116" s="1038"/>
      <c r="BF116" s="1038"/>
      <c r="BG116" s="1038"/>
      <c r="BH116" s="1038"/>
      <c r="BI116" s="1038"/>
      <c r="BJ116" s="1038"/>
      <c r="BK116" s="1038"/>
      <c r="BL116" s="1038"/>
      <c r="BM116" s="1038"/>
      <c r="BN116" s="1038"/>
      <c r="BO116" s="1038"/>
      <c r="BP116" s="1039"/>
      <c r="BQ116" s="989" t="s">
        <v>121</v>
      </c>
      <c r="BR116" s="990"/>
      <c r="BS116" s="990"/>
      <c r="BT116" s="990"/>
      <c r="BU116" s="990"/>
      <c r="BV116" s="990" t="s">
        <v>121</v>
      </c>
      <c r="BW116" s="990"/>
      <c r="BX116" s="990"/>
      <c r="BY116" s="990"/>
      <c r="BZ116" s="990"/>
      <c r="CA116" s="990" t="s">
        <v>121</v>
      </c>
      <c r="CB116" s="990"/>
      <c r="CC116" s="990"/>
      <c r="CD116" s="990"/>
      <c r="CE116" s="990"/>
      <c r="CF116" s="984" t="s">
        <v>121</v>
      </c>
      <c r="CG116" s="985"/>
      <c r="CH116" s="985"/>
      <c r="CI116" s="985"/>
      <c r="CJ116" s="985"/>
      <c r="CK116" s="1015"/>
      <c r="CL116" s="1016"/>
      <c r="CM116" s="986" t="s">
        <v>451</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431</v>
      </c>
      <c r="DH116" s="1029"/>
      <c r="DI116" s="1029"/>
      <c r="DJ116" s="1029"/>
      <c r="DK116" s="1030"/>
      <c r="DL116" s="1031" t="s">
        <v>121</v>
      </c>
      <c r="DM116" s="1029"/>
      <c r="DN116" s="1029"/>
      <c r="DO116" s="1029"/>
      <c r="DP116" s="1030"/>
      <c r="DQ116" s="1031" t="s">
        <v>121</v>
      </c>
      <c r="DR116" s="1029"/>
      <c r="DS116" s="1029"/>
      <c r="DT116" s="1029"/>
      <c r="DU116" s="1030"/>
      <c r="DV116" s="1032" t="s">
        <v>121</v>
      </c>
      <c r="DW116" s="1033"/>
      <c r="DX116" s="1033"/>
      <c r="DY116" s="1033"/>
      <c r="DZ116" s="1034"/>
    </row>
    <row r="117" spans="1:130" s="226" customFormat="1" ht="26.25" customHeight="1" x14ac:dyDescent="0.15">
      <c r="A117" s="974" t="s">
        <v>178</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452</v>
      </c>
      <c r="Z117" s="956"/>
      <c r="AA117" s="1046">
        <v>13801604</v>
      </c>
      <c r="AB117" s="1047"/>
      <c r="AC117" s="1047"/>
      <c r="AD117" s="1047"/>
      <c r="AE117" s="1048"/>
      <c r="AF117" s="1049">
        <v>12943742</v>
      </c>
      <c r="AG117" s="1047"/>
      <c r="AH117" s="1047"/>
      <c r="AI117" s="1047"/>
      <c r="AJ117" s="1048"/>
      <c r="AK117" s="1049">
        <v>13556955</v>
      </c>
      <c r="AL117" s="1047"/>
      <c r="AM117" s="1047"/>
      <c r="AN117" s="1047"/>
      <c r="AO117" s="1048"/>
      <c r="AP117" s="1050"/>
      <c r="AQ117" s="1051"/>
      <c r="AR117" s="1051"/>
      <c r="AS117" s="1051"/>
      <c r="AT117" s="1052"/>
      <c r="AU117" s="970"/>
      <c r="AV117" s="971"/>
      <c r="AW117" s="971"/>
      <c r="AX117" s="971"/>
      <c r="AY117" s="971"/>
      <c r="AZ117" s="1037" t="s">
        <v>453</v>
      </c>
      <c r="BA117" s="1038"/>
      <c r="BB117" s="1038"/>
      <c r="BC117" s="1038"/>
      <c r="BD117" s="1038"/>
      <c r="BE117" s="1038"/>
      <c r="BF117" s="1038"/>
      <c r="BG117" s="1038"/>
      <c r="BH117" s="1038"/>
      <c r="BI117" s="1038"/>
      <c r="BJ117" s="1038"/>
      <c r="BK117" s="1038"/>
      <c r="BL117" s="1038"/>
      <c r="BM117" s="1038"/>
      <c r="BN117" s="1038"/>
      <c r="BO117" s="1038"/>
      <c r="BP117" s="1039"/>
      <c r="BQ117" s="989" t="s">
        <v>121</v>
      </c>
      <c r="BR117" s="990"/>
      <c r="BS117" s="990"/>
      <c r="BT117" s="990"/>
      <c r="BU117" s="990"/>
      <c r="BV117" s="990" t="s">
        <v>121</v>
      </c>
      <c r="BW117" s="990"/>
      <c r="BX117" s="990"/>
      <c r="BY117" s="990"/>
      <c r="BZ117" s="990"/>
      <c r="CA117" s="990" t="s">
        <v>121</v>
      </c>
      <c r="CB117" s="990"/>
      <c r="CC117" s="990"/>
      <c r="CD117" s="990"/>
      <c r="CE117" s="990"/>
      <c r="CF117" s="984" t="s">
        <v>121</v>
      </c>
      <c r="CG117" s="985"/>
      <c r="CH117" s="985"/>
      <c r="CI117" s="985"/>
      <c r="CJ117" s="985"/>
      <c r="CK117" s="1015"/>
      <c r="CL117" s="1016"/>
      <c r="CM117" s="986" t="s">
        <v>454</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121</v>
      </c>
      <c r="DH117" s="1029"/>
      <c r="DI117" s="1029"/>
      <c r="DJ117" s="1029"/>
      <c r="DK117" s="1030"/>
      <c r="DL117" s="1031" t="s">
        <v>121</v>
      </c>
      <c r="DM117" s="1029"/>
      <c r="DN117" s="1029"/>
      <c r="DO117" s="1029"/>
      <c r="DP117" s="1030"/>
      <c r="DQ117" s="1031" t="s">
        <v>121</v>
      </c>
      <c r="DR117" s="1029"/>
      <c r="DS117" s="1029"/>
      <c r="DT117" s="1029"/>
      <c r="DU117" s="1030"/>
      <c r="DV117" s="1032" t="s">
        <v>121</v>
      </c>
      <c r="DW117" s="1033"/>
      <c r="DX117" s="1033"/>
      <c r="DY117" s="1033"/>
      <c r="DZ117" s="1034"/>
    </row>
    <row r="118" spans="1:130" s="226" customFormat="1" ht="26.25" customHeight="1" x14ac:dyDescent="0.15">
      <c r="A118" s="974" t="s">
        <v>426</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424</v>
      </c>
      <c r="AB118" s="955"/>
      <c r="AC118" s="955"/>
      <c r="AD118" s="955"/>
      <c r="AE118" s="956"/>
      <c r="AF118" s="954" t="s">
        <v>296</v>
      </c>
      <c r="AG118" s="955"/>
      <c r="AH118" s="955"/>
      <c r="AI118" s="955"/>
      <c r="AJ118" s="956"/>
      <c r="AK118" s="954" t="s">
        <v>295</v>
      </c>
      <c r="AL118" s="955"/>
      <c r="AM118" s="955"/>
      <c r="AN118" s="955"/>
      <c r="AO118" s="956"/>
      <c r="AP118" s="1041" t="s">
        <v>425</v>
      </c>
      <c r="AQ118" s="1042"/>
      <c r="AR118" s="1042"/>
      <c r="AS118" s="1042"/>
      <c r="AT118" s="1043"/>
      <c r="AU118" s="970"/>
      <c r="AV118" s="971"/>
      <c r="AW118" s="971"/>
      <c r="AX118" s="971"/>
      <c r="AY118" s="971"/>
      <c r="AZ118" s="1044" t="s">
        <v>455</v>
      </c>
      <c r="BA118" s="1035"/>
      <c r="BB118" s="1035"/>
      <c r="BC118" s="1035"/>
      <c r="BD118" s="1035"/>
      <c r="BE118" s="1035"/>
      <c r="BF118" s="1035"/>
      <c r="BG118" s="1035"/>
      <c r="BH118" s="1035"/>
      <c r="BI118" s="1035"/>
      <c r="BJ118" s="1035"/>
      <c r="BK118" s="1035"/>
      <c r="BL118" s="1035"/>
      <c r="BM118" s="1035"/>
      <c r="BN118" s="1035"/>
      <c r="BO118" s="1035"/>
      <c r="BP118" s="1036"/>
      <c r="BQ118" s="1067" t="s">
        <v>121</v>
      </c>
      <c r="BR118" s="1068"/>
      <c r="BS118" s="1068"/>
      <c r="BT118" s="1068"/>
      <c r="BU118" s="1068"/>
      <c r="BV118" s="1068" t="s">
        <v>456</v>
      </c>
      <c r="BW118" s="1068"/>
      <c r="BX118" s="1068"/>
      <c r="BY118" s="1068"/>
      <c r="BZ118" s="1068"/>
      <c r="CA118" s="1068" t="s">
        <v>456</v>
      </c>
      <c r="CB118" s="1068"/>
      <c r="CC118" s="1068"/>
      <c r="CD118" s="1068"/>
      <c r="CE118" s="1068"/>
      <c r="CF118" s="984" t="s">
        <v>121</v>
      </c>
      <c r="CG118" s="985"/>
      <c r="CH118" s="985"/>
      <c r="CI118" s="985"/>
      <c r="CJ118" s="985"/>
      <c r="CK118" s="1015"/>
      <c r="CL118" s="1016"/>
      <c r="CM118" s="986" t="s">
        <v>457</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121</v>
      </c>
      <c r="DH118" s="1029"/>
      <c r="DI118" s="1029"/>
      <c r="DJ118" s="1029"/>
      <c r="DK118" s="1030"/>
      <c r="DL118" s="1031" t="s">
        <v>458</v>
      </c>
      <c r="DM118" s="1029"/>
      <c r="DN118" s="1029"/>
      <c r="DO118" s="1029"/>
      <c r="DP118" s="1030"/>
      <c r="DQ118" s="1031" t="s">
        <v>121</v>
      </c>
      <c r="DR118" s="1029"/>
      <c r="DS118" s="1029"/>
      <c r="DT118" s="1029"/>
      <c r="DU118" s="1030"/>
      <c r="DV118" s="1032" t="s">
        <v>121</v>
      </c>
      <c r="DW118" s="1033"/>
      <c r="DX118" s="1033"/>
      <c r="DY118" s="1033"/>
      <c r="DZ118" s="1034"/>
    </row>
    <row r="119" spans="1:130" s="226" customFormat="1" ht="26.25" customHeight="1" x14ac:dyDescent="0.15">
      <c r="A119" s="1128" t="s">
        <v>429</v>
      </c>
      <c r="B119" s="1014"/>
      <c r="C119" s="993" t="s">
        <v>430</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121</v>
      </c>
      <c r="AB119" s="962"/>
      <c r="AC119" s="962"/>
      <c r="AD119" s="962"/>
      <c r="AE119" s="963"/>
      <c r="AF119" s="964" t="s">
        <v>121</v>
      </c>
      <c r="AG119" s="962"/>
      <c r="AH119" s="962"/>
      <c r="AI119" s="962"/>
      <c r="AJ119" s="963"/>
      <c r="AK119" s="964" t="s">
        <v>456</v>
      </c>
      <c r="AL119" s="962"/>
      <c r="AM119" s="962"/>
      <c r="AN119" s="962"/>
      <c r="AO119" s="963"/>
      <c r="AP119" s="965" t="s">
        <v>456</v>
      </c>
      <c r="AQ119" s="966"/>
      <c r="AR119" s="966"/>
      <c r="AS119" s="966"/>
      <c r="AT119" s="967"/>
      <c r="AU119" s="972"/>
      <c r="AV119" s="973"/>
      <c r="AW119" s="973"/>
      <c r="AX119" s="973"/>
      <c r="AY119" s="973"/>
      <c r="AZ119" s="257" t="s">
        <v>178</v>
      </c>
      <c r="BA119" s="257"/>
      <c r="BB119" s="257"/>
      <c r="BC119" s="257"/>
      <c r="BD119" s="257"/>
      <c r="BE119" s="257"/>
      <c r="BF119" s="257"/>
      <c r="BG119" s="257"/>
      <c r="BH119" s="257"/>
      <c r="BI119" s="257"/>
      <c r="BJ119" s="257"/>
      <c r="BK119" s="257"/>
      <c r="BL119" s="257"/>
      <c r="BM119" s="257"/>
      <c r="BN119" s="257"/>
      <c r="BO119" s="1045" t="s">
        <v>459</v>
      </c>
      <c r="BP119" s="1076"/>
      <c r="BQ119" s="1067">
        <v>166593922</v>
      </c>
      <c r="BR119" s="1068"/>
      <c r="BS119" s="1068"/>
      <c r="BT119" s="1068"/>
      <c r="BU119" s="1068"/>
      <c r="BV119" s="1068">
        <v>171499104</v>
      </c>
      <c r="BW119" s="1068"/>
      <c r="BX119" s="1068"/>
      <c r="BY119" s="1068"/>
      <c r="BZ119" s="1068"/>
      <c r="CA119" s="1068">
        <v>171795584</v>
      </c>
      <c r="CB119" s="1068"/>
      <c r="CC119" s="1068"/>
      <c r="CD119" s="1068"/>
      <c r="CE119" s="1068"/>
      <c r="CF119" s="1069"/>
      <c r="CG119" s="1070"/>
      <c r="CH119" s="1070"/>
      <c r="CI119" s="1070"/>
      <c r="CJ119" s="1071"/>
      <c r="CK119" s="1017"/>
      <c r="CL119" s="1018"/>
      <c r="CM119" s="1072" t="s">
        <v>460</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121</v>
      </c>
      <c r="DH119" s="1054"/>
      <c r="DI119" s="1054"/>
      <c r="DJ119" s="1054"/>
      <c r="DK119" s="1055"/>
      <c r="DL119" s="1053" t="s">
        <v>121</v>
      </c>
      <c r="DM119" s="1054"/>
      <c r="DN119" s="1054"/>
      <c r="DO119" s="1054"/>
      <c r="DP119" s="1055"/>
      <c r="DQ119" s="1053" t="s">
        <v>121</v>
      </c>
      <c r="DR119" s="1054"/>
      <c r="DS119" s="1054"/>
      <c r="DT119" s="1054"/>
      <c r="DU119" s="1055"/>
      <c r="DV119" s="1056" t="s">
        <v>458</v>
      </c>
      <c r="DW119" s="1057"/>
      <c r="DX119" s="1057"/>
      <c r="DY119" s="1057"/>
      <c r="DZ119" s="1058"/>
    </row>
    <row r="120" spans="1:130" s="226" customFormat="1" ht="26.25" customHeight="1" x14ac:dyDescent="0.15">
      <c r="A120" s="1129"/>
      <c r="B120" s="1016"/>
      <c r="C120" s="986" t="s">
        <v>435</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v>73800</v>
      </c>
      <c r="AB120" s="1029"/>
      <c r="AC120" s="1029"/>
      <c r="AD120" s="1029"/>
      <c r="AE120" s="1030"/>
      <c r="AF120" s="1031">
        <v>73800</v>
      </c>
      <c r="AG120" s="1029"/>
      <c r="AH120" s="1029"/>
      <c r="AI120" s="1029"/>
      <c r="AJ120" s="1030"/>
      <c r="AK120" s="1031">
        <v>73800</v>
      </c>
      <c r="AL120" s="1029"/>
      <c r="AM120" s="1029"/>
      <c r="AN120" s="1029"/>
      <c r="AO120" s="1030"/>
      <c r="AP120" s="1032">
        <v>0.2</v>
      </c>
      <c r="AQ120" s="1033"/>
      <c r="AR120" s="1033"/>
      <c r="AS120" s="1033"/>
      <c r="AT120" s="1034"/>
      <c r="AU120" s="1059" t="s">
        <v>461</v>
      </c>
      <c r="AV120" s="1060"/>
      <c r="AW120" s="1060"/>
      <c r="AX120" s="1060"/>
      <c r="AY120" s="1061"/>
      <c r="AZ120" s="1010" t="s">
        <v>462</v>
      </c>
      <c r="BA120" s="959"/>
      <c r="BB120" s="959"/>
      <c r="BC120" s="959"/>
      <c r="BD120" s="959"/>
      <c r="BE120" s="959"/>
      <c r="BF120" s="959"/>
      <c r="BG120" s="959"/>
      <c r="BH120" s="959"/>
      <c r="BI120" s="959"/>
      <c r="BJ120" s="959"/>
      <c r="BK120" s="959"/>
      <c r="BL120" s="959"/>
      <c r="BM120" s="959"/>
      <c r="BN120" s="959"/>
      <c r="BO120" s="959"/>
      <c r="BP120" s="960"/>
      <c r="BQ120" s="996">
        <v>11533294</v>
      </c>
      <c r="BR120" s="997"/>
      <c r="BS120" s="997"/>
      <c r="BT120" s="997"/>
      <c r="BU120" s="997"/>
      <c r="BV120" s="997">
        <v>11495199</v>
      </c>
      <c r="BW120" s="997"/>
      <c r="BX120" s="997"/>
      <c r="BY120" s="997"/>
      <c r="BZ120" s="997"/>
      <c r="CA120" s="997">
        <v>12535829</v>
      </c>
      <c r="CB120" s="997"/>
      <c r="CC120" s="997"/>
      <c r="CD120" s="997"/>
      <c r="CE120" s="997"/>
      <c r="CF120" s="1011">
        <v>28.9</v>
      </c>
      <c r="CG120" s="1012"/>
      <c r="CH120" s="1012"/>
      <c r="CI120" s="1012"/>
      <c r="CJ120" s="1012"/>
      <c r="CK120" s="1077" t="s">
        <v>463</v>
      </c>
      <c r="CL120" s="1078"/>
      <c r="CM120" s="1078"/>
      <c r="CN120" s="1078"/>
      <c r="CO120" s="1079"/>
      <c r="CP120" s="1085" t="s">
        <v>464</v>
      </c>
      <c r="CQ120" s="1086"/>
      <c r="CR120" s="1086"/>
      <c r="CS120" s="1086"/>
      <c r="CT120" s="1086"/>
      <c r="CU120" s="1086"/>
      <c r="CV120" s="1086"/>
      <c r="CW120" s="1086"/>
      <c r="CX120" s="1086"/>
      <c r="CY120" s="1086"/>
      <c r="CZ120" s="1086"/>
      <c r="DA120" s="1086"/>
      <c r="DB120" s="1086"/>
      <c r="DC120" s="1086"/>
      <c r="DD120" s="1086"/>
      <c r="DE120" s="1086"/>
      <c r="DF120" s="1087"/>
      <c r="DG120" s="996">
        <v>41935873</v>
      </c>
      <c r="DH120" s="997"/>
      <c r="DI120" s="997"/>
      <c r="DJ120" s="997"/>
      <c r="DK120" s="997"/>
      <c r="DL120" s="997">
        <v>40603356</v>
      </c>
      <c r="DM120" s="997"/>
      <c r="DN120" s="997"/>
      <c r="DO120" s="997"/>
      <c r="DP120" s="997"/>
      <c r="DQ120" s="997">
        <v>38556848</v>
      </c>
      <c r="DR120" s="997"/>
      <c r="DS120" s="997"/>
      <c r="DT120" s="997"/>
      <c r="DU120" s="997"/>
      <c r="DV120" s="998">
        <v>88.9</v>
      </c>
      <c r="DW120" s="998"/>
      <c r="DX120" s="998"/>
      <c r="DY120" s="998"/>
      <c r="DZ120" s="999"/>
    </row>
    <row r="121" spans="1:130" s="226" customFormat="1" ht="26.25" customHeight="1" x14ac:dyDescent="0.15">
      <c r="A121" s="1129"/>
      <c r="B121" s="1016"/>
      <c r="C121" s="1037" t="s">
        <v>465</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v>118737</v>
      </c>
      <c r="AB121" s="1029"/>
      <c r="AC121" s="1029"/>
      <c r="AD121" s="1029"/>
      <c r="AE121" s="1030"/>
      <c r="AF121" s="1031">
        <v>98683</v>
      </c>
      <c r="AG121" s="1029"/>
      <c r="AH121" s="1029"/>
      <c r="AI121" s="1029"/>
      <c r="AJ121" s="1030"/>
      <c r="AK121" s="1031">
        <v>98683</v>
      </c>
      <c r="AL121" s="1029"/>
      <c r="AM121" s="1029"/>
      <c r="AN121" s="1029"/>
      <c r="AO121" s="1030"/>
      <c r="AP121" s="1032">
        <v>0.2</v>
      </c>
      <c r="AQ121" s="1033"/>
      <c r="AR121" s="1033"/>
      <c r="AS121" s="1033"/>
      <c r="AT121" s="1034"/>
      <c r="AU121" s="1062"/>
      <c r="AV121" s="1063"/>
      <c r="AW121" s="1063"/>
      <c r="AX121" s="1063"/>
      <c r="AY121" s="1064"/>
      <c r="AZ121" s="1019" t="s">
        <v>466</v>
      </c>
      <c r="BA121" s="1020"/>
      <c r="BB121" s="1020"/>
      <c r="BC121" s="1020"/>
      <c r="BD121" s="1020"/>
      <c r="BE121" s="1020"/>
      <c r="BF121" s="1020"/>
      <c r="BG121" s="1020"/>
      <c r="BH121" s="1020"/>
      <c r="BI121" s="1020"/>
      <c r="BJ121" s="1020"/>
      <c r="BK121" s="1020"/>
      <c r="BL121" s="1020"/>
      <c r="BM121" s="1020"/>
      <c r="BN121" s="1020"/>
      <c r="BO121" s="1020"/>
      <c r="BP121" s="1021"/>
      <c r="BQ121" s="989">
        <v>2923243</v>
      </c>
      <c r="BR121" s="990"/>
      <c r="BS121" s="990"/>
      <c r="BT121" s="990"/>
      <c r="BU121" s="990"/>
      <c r="BV121" s="990">
        <v>3514035</v>
      </c>
      <c r="BW121" s="990"/>
      <c r="BX121" s="990"/>
      <c r="BY121" s="990"/>
      <c r="BZ121" s="990"/>
      <c r="CA121" s="990">
        <v>2847917</v>
      </c>
      <c r="CB121" s="990"/>
      <c r="CC121" s="990"/>
      <c r="CD121" s="990"/>
      <c r="CE121" s="990"/>
      <c r="CF121" s="984">
        <v>6.6</v>
      </c>
      <c r="CG121" s="985"/>
      <c r="CH121" s="985"/>
      <c r="CI121" s="985"/>
      <c r="CJ121" s="985"/>
      <c r="CK121" s="1080"/>
      <c r="CL121" s="1081"/>
      <c r="CM121" s="1081"/>
      <c r="CN121" s="1081"/>
      <c r="CO121" s="1082"/>
      <c r="CP121" s="1090" t="s">
        <v>402</v>
      </c>
      <c r="CQ121" s="1091"/>
      <c r="CR121" s="1091"/>
      <c r="CS121" s="1091"/>
      <c r="CT121" s="1091"/>
      <c r="CU121" s="1091"/>
      <c r="CV121" s="1091"/>
      <c r="CW121" s="1091"/>
      <c r="CX121" s="1091"/>
      <c r="CY121" s="1091"/>
      <c r="CZ121" s="1091"/>
      <c r="DA121" s="1091"/>
      <c r="DB121" s="1091"/>
      <c r="DC121" s="1091"/>
      <c r="DD121" s="1091"/>
      <c r="DE121" s="1091"/>
      <c r="DF121" s="1092"/>
      <c r="DG121" s="989">
        <v>8963804</v>
      </c>
      <c r="DH121" s="990"/>
      <c r="DI121" s="990"/>
      <c r="DJ121" s="990"/>
      <c r="DK121" s="990"/>
      <c r="DL121" s="990">
        <v>8324599</v>
      </c>
      <c r="DM121" s="990"/>
      <c r="DN121" s="990"/>
      <c r="DO121" s="990"/>
      <c r="DP121" s="990"/>
      <c r="DQ121" s="990">
        <v>7421120</v>
      </c>
      <c r="DR121" s="990"/>
      <c r="DS121" s="990"/>
      <c r="DT121" s="990"/>
      <c r="DU121" s="990"/>
      <c r="DV121" s="991">
        <v>17.100000000000001</v>
      </c>
      <c r="DW121" s="991"/>
      <c r="DX121" s="991"/>
      <c r="DY121" s="991"/>
      <c r="DZ121" s="992"/>
    </row>
    <row r="122" spans="1:130" s="226" customFormat="1" ht="26.25" customHeight="1" x14ac:dyDescent="0.15">
      <c r="A122" s="1129"/>
      <c r="B122" s="1016"/>
      <c r="C122" s="986" t="s">
        <v>445</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121</v>
      </c>
      <c r="AB122" s="1029"/>
      <c r="AC122" s="1029"/>
      <c r="AD122" s="1029"/>
      <c r="AE122" s="1030"/>
      <c r="AF122" s="1031" t="s">
        <v>121</v>
      </c>
      <c r="AG122" s="1029"/>
      <c r="AH122" s="1029"/>
      <c r="AI122" s="1029"/>
      <c r="AJ122" s="1030"/>
      <c r="AK122" s="1031" t="s">
        <v>121</v>
      </c>
      <c r="AL122" s="1029"/>
      <c r="AM122" s="1029"/>
      <c r="AN122" s="1029"/>
      <c r="AO122" s="1030"/>
      <c r="AP122" s="1032" t="s">
        <v>121</v>
      </c>
      <c r="AQ122" s="1033"/>
      <c r="AR122" s="1033"/>
      <c r="AS122" s="1033"/>
      <c r="AT122" s="1034"/>
      <c r="AU122" s="1062"/>
      <c r="AV122" s="1063"/>
      <c r="AW122" s="1063"/>
      <c r="AX122" s="1063"/>
      <c r="AY122" s="1064"/>
      <c r="AZ122" s="1044" t="s">
        <v>467</v>
      </c>
      <c r="BA122" s="1035"/>
      <c r="BB122" s="1035"/>
      <c r="BC122" s="1035"/>
      <c r="BD122" s="1035"/>
      <c r="BE122" s="1035"/>
      <c r="BF122" s="1035"/>
      <c r="BG122" s="1035"/>
      <c r="BH122" s="1035"/>
      <c r="BI122" s="1035"/>
      <c r="BJ122" s="1035"/>
      <c r="BK122" s="1035"/>
      <c r="BL122" s="1035"/>
      <c r="BM122" s="1035"/>
      <c r="BN122" s="1035"/>
      <c r="BO122" s="1035"/>
      <c r="BP122" s="1036"/>
      <c r="BQ122" s="1067">
        <v>102296002</v>
      </c>
      <c r="BR122" s="1068"/>
      <c r="BS122" s="1068"/>
      <c r="BT122" s="1068"/>
      <c r="BU122" s="1068"/>
      <c r="BV122" s="1068">
        <v>103378081</v>
      </c>
      <c r="BW122" s="1068"/>
      <c r="BX122" s="1068"/>
      <c r="BY122" s="1068"/>
      <c r="BZ122" s="1068"/>
      <c r="CA122" s="1068">
        <v>102258828</v>
      </c>
      <c r="CB122" s="1068"/>
      <c r="CC122" s="1068"/>
      <c r="CD122" s="1068"/>
      <c r="CE122" s="1068"/>
      <c r="CF122" s="1088">
        <v>235.9</v>
      </c>
      <c r="CG122" s="1089"/>
      <c r="CH122" s="1089"/>
      <c r="CI122" s="1089"/>
      <c r="CJ122" s="1089"/>
      <c r="CK122" s="1080"/>
      <c r="CL122" s="1081"/>
      <c r="CM122" s="1081"/>
      <c r="CN122" s="1081"/>
      <c r="CO122" s="1082"/>
      <c r="CP122" s="1090" t="s">
        <v>408</v>
      </c>
      <c r="CQ122" s="1091"/>
      <c r="CR122" s="1091"/>
      <c r="CS122" s="1091"/>
      <c r="CT122" s="1091"/>
      <c r="CU122" s="1091"/>
      <c r="CV122" s="1091"/>
      <c r="CW122" s="1091"/>
      <c r="CX122" s="1091"/>
      <c r="CY122" s="1091"/>
      <c r="CZ122" s="1091"/>
      <c r="DA122" s="1091"/>
      <c r="DB122" s="1091"/>
      <c r="DC122" s="1091"/>
      <c r="DD122" s="1091"/>
      <c r="DE122" s="1091"/>
      <c r="DF122" s="1092"/>
      <c r="DG122" s="989">
        <v>2085093</v>
      </c>
      <c r="DH122" s="990"/>
      <c r="DI122" s="990"/>
      <c r="DJ122" s="990"/>
      <c r="DK122" s="990"/>
      <c r="DL122" s="990">
        <v>1958598</v>
      </c>
      <c r="DM122" s="990"/>
      <c r="DN122" s="990"/>
      <c r="DO122" s="990"/>
      <c r="DP122" s="990"/>
      <c r="DQ122" s="990">
        <v>1773025</v>
      </c>
      <c r="DR122" s="990"/>
      <c r="DS122" s="990"/>
      <c r="DT122" s="990"/>
      <c r="DU122" s="990"/>
      <c r="DV122" s="991">
        <v>4.0999999999999996</v>
      </c>
      <c r="DW122" s="991"/>
      <c r="DX122" s="991"/>
      <c r="DY122" s="991"/>
      <c r="DZ122" s="992"/>
    </row>
    <row r="123" spans="1:130" s="226" customFormat="1" ht="26.25" customHeight="1" x14ac:dyDescent="0.15">
      <c r="A123" s="1129"/>
      <c r="B123" s="1016"/>
      <c r="C123" s="986" t="s">
        <v>451</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121</v>
      </c>
      <c r="AB123" s="1029"/>
      <c r="AC123" s="1029"/>
      <c r="AD123" s="1029"/>
      <c r="AE123" s="1030"/>
      <c r="AF123" s="1031" t="s">
        <v>121</v>
      </c>
      <c r="AG123" s="1029"/>
      <c r="AH123" s="1029"/>
      <c r="AI123" s="1029"/>
      <c r="AJ123" s="1030"/>
      <c r="AK123" s="1031" t="s">
        <v>121</v>
      </c>
      <c r="AL123" s="1029"/>
      <c r="AM123" s="1029"/>
      <c r="AN123" s="1029"/>
      <c r="AO123" s="1030"/>
      <c r="AP123" s="1032" t="s">
        <v>121</v>
      </c>
      <c r="AQ123" s="1033"/>
      <c r="AR123" s="1033"/>
      <c r="AS123" s="1033"/>
      <c r="AT123" s="1034"/>
      <c r="AU123" s="1065"/>
      <c r="AV123" s="1066"/>
      <c r="AW123" s="1066"/>
      <c r="AX123" s="1066"/>
      <c r="AY123" s="1066"/>
      <c r="AZ123" s="257" t="s">
        <v>178</v>
      </c>
      <c r="BA123" s="257"/>
      <c r="BB123" s="257"/>
      <c r="BC123" s="257"/>
      <c r="BD123" s="257"/>
      <c r="BE123" s="257"/>
      <c r="BF123" s="257"/>
      <c r="BG123" s="257"/>
      <c r="BH123" s="257"/>
      <c r="BI123" s="257"/>
      <c r="BJ123" s="257"/>
      <c r="BK123" s="257"/>
      <c r="BL123" s="257"/>
      <c r="BM123" s="257"/>
      <c r="BN123" s="257"/>
      <c r="BO123" s="1045" t="s">
        <v>468</v>
      </c>
      <c r="BP123" s="1076"/>
      <c r="BQ123" s="1135">
        <v>116752539</v>
      </c>
      <c r="BR123" s="1136"/>
      <c r="BS123" s="1136"/>
      <c r="BT123" s="1136"/>
      <c r="BU123" s="1136"/>
      <c r="BV123" s="1136">
        <v>118387315</v>
      </c>
      <c r="BW123" s="1136"/>
      <c r="BX123" s="1136"/>
      <c r="BY123" s="1136"/>
      <c r="BZ123" s="1136"/>
      <c r="CA123" s="1136">
        <v>117642574</v>
      </c>
      <c r="CB123" s="1136"/>
      <c r="CC123" s="1136"/>
      <c r="CD123" s="1136"/>
      <c r="CE123" s="1136"/>
      <c r="CF123" s="1069"/>
      <c r="CG123" s="1070"/>
      <c r="CH123" s="1070"/>
      <c r="CI123" s="1070"/>
      <c r="CJ123" s="1071"/>
      <c r="CK123" s="1080"/>
      <c r="CL123" s="1081"/>
      <c r="CM123" s="1081"/>
      <c r="CN123" s="1081"/>
      <c r="CO123" s="1082"/>
      <c r="CP123" s="1090" t="s">
        <v>406</v>
      </c>
      <c r="CQ123" s="1091"/>
      <c r="CR123" s="1091"/>
      <c r="CS123" s="1091"/>
      <c r="CT123" s="1091"/>
      <c r="CU123" s="1091"/>
      <c r="CV123" s="1091"/>
      <c r="CW123" s="1091"/>
      <c r="CX123" s="1091"/>
      <c r="CY123" s="1091"/>
      <c r="CZ123" s="1091"/>
      <c r="DA123" s="1091"/>
      <c r="DB123" s="1091"/>
      <c r="DC123" s="1091"/>
      <c r="DD123" s="1091"/>
      <c r="DE123" s="1091"/>
      <c r="DF123" s="1092"/>
      <c r="DG123" s="1028">
        <v>273547</v>
      </c>
      <c r="DH123" s="1029"/>
      <c r="DI123" s="1029"/>
      <c r="DJ123" s="1029"/>
      <c r="DK123" s="1030"/>
      <c r="DL123" s="1031">
        <v>249115</v>
      </c>
      <c r="DM123" s="1029"/>
      <c r="DN123" s="1029"/>
      <c r="DO123" s="1029"/>
      <c r="DP123" s="1030"/>
      <c r="DQ123" s="1031">
        <v>234470</v>
      </c>
      <c r="DR123" s="1029"/>
      <c r="DS123" s="1029"/>
      <c r="DT123" s="1029"/>
      <c r="DU123" s="1030"/>
      <c r="DV123" s="1032">
        <v>0.5</v>
      </c>
      <c r="DW123" s="1033"/>
      <c r="DX123" s="1033"/>
      <c r="DY123" s="1033"/>
      <c r="DZ123" s="1034"/>
    </row>
    <row r="124" spans="1:130" s="226" customFormat="1" ht="26.25" customHeight="1" thickBot="1" x14ac:dyDescent="0.2">
      <c r="A124" s="1129"/>
      <c r="B124" s="1016"/>
      <c r="C124" s="986" t="s">
        <v>454</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121</v>
      </c>
      <c r="AB124" s="1029"/>
      <c r="AC124" s="1029"/>
      <c r="AD124" s="1029"/>
      <c r="AE124" s="1030"/>
      <c r="AF124" s="1031" t="s">
        <v>121</v>
      </c>
      <c r="AG124" s="1029"/>
      <c r="AH124" s="1029"/>
      <c r="AI124" s="1029"/>
      <c r="AJ124" s="1030"/>
      <c r="AK124" s="1031" t="s">
        <v>121</v>
      </c>
      <c r="AL124" s="1029"/>
      <c r="AM124" s="1029"/>
      <c r="AN124" s="1029"/>
      <c r="AO124" s="1030"/>
      <c r="AP124" s="1032" t="s">
        <v>121</v>
      </c>
      <c r="AQ124" s="1033"/>
      <c r="AR124" s="1033"/>
      <c r="AS124" s="1033"/>
      <c r="AT124" s="1034"/>
      <c r="AU124" s="1131" t="s">
        <v>469</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117.7</v>
      </c>
      <c r="BR124" s="1098"/>
      <c r="BS124" s="1098"/>
      <c r="BT124" s="1098"/>
      <c r="BU124" s="1098"/>
      <c r="BV124" s="1098">
        <v>126.7</v>
      </c>
      <c r="BW124" s="1098"/>
      <c r="BX124" s="1098"/>
      <c r="BY124" s="1098"/>
      <c r="BZ124" s="1098"/>
      <c r="CA124" s="1098">
        <v>124.9</v>
      </c>
      <c r="CB124" s="1098"/>
      <c r="CC124" s="1098"/>
      <c r="CD124" s="1098"/>
      <c r="CE124" s="1098"/>
      <c r="CF124" s="1099"/>
      <c r="CG124" s="1100"/>
      <c r="CH124" s="1100"/>
      <c r="CI124" s="1100"/>
      <c r="CJ124" s="1101"/>
      <c r="CK124" s="1083"/>
      <c r="CL124" s="1083"/>
      <c r="CM124" s="1083"/>
      <c r="CN124" s="1083"/>
      <c r="CO124" s="1084"/>
      <c r="CP124" s="1090" t="s">
        <v>470</v>
      </c>
      <c r="CQ124" s="1091"/>
      <c r="CR124" s="1091"/>
      <c r="CS124" s="1091"/>
      <c r="CT124" s="1091"/>
      <c r="CU124" s="1091"/>
      <c r="CV124" s="1091"/>
      <c r="CW124" s="1091"/>
      <c r="CX124" s="1091"/>
      <c r="CY124" s="1091"/>
      <c r="CZ124" s="1091"/>
      <c r="DA124" s="1091"/>
      <c r="DB124" s="1091"/>
      <c r="DC124" s="1091"/>
      <c r="DD124" s="1091"/>
      <c r="DE124" s="1091"/>
      <c r="DF124" s="1092"/>
      <c r="DG124" s="1075">
        <v>94354</v>
      </c>
      <c r="DH124" s="1054"/>
      <c r="DI124" s="1054"/>
      <c r="DJ124" s="1054"/>
      <c r="DK124" s="1055"/>
      <c r="DL124" s="1053">
        <v>135373</v>
      </c>
      <c r="DM124" s="1054"/>
      <c r="DN124" s="1054"/>
      <c r="DO124" s="1054"/>
      <c r="DP124" s="1055"/>
      <c r="DQ124" s="1053">
        <v>365717</v>
      </c>
      <c r="DR124" s="1054"/>
      <c r="DS124" s="1054"/>
      <c r="DT124" s="1054"/>
      <c r="DU124" s="1055"/>
      <c r="DV124" s="1056">
        <v>0.8</v>
      </c>
      <c r="DW124" s="1057"/>
      <c r="DX124" s="1057"/>
      <c r="DY124" s="1057"/>
      <c r="DZ124" s="1058"/>
    </row>
    <row r="125" spans="1:130" s="226" customFormat="1" ht="26.25" customHeight="1" x14ac:dyDescent="0.15">
      <c r="A125" s="1129"/>
      <c r="B125" s="1016"/>
      <c r="C125" s="986" t="s">
        <v>457</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121</v>
      </c>
      <c r="AB125" s="1029"/>
      <c r="AC125" s="1029"/>
      <c r="AD125" s="1029"/>
      <c r="AE125" s="1030"/>
      <c r="AF125" s="1031" t="s">
        <v>121</v>
      </c>
      <c r="AG125" s="1029"/>
      <c r="AH125" s="1029"/>
      <c r="AI125" s="1029"/>
      <c r="AJ125" s="1030"/>
      <c r="AK125" s="1031" t="s">
        <v>121</v>
      </c>
      <c r="AL125" s="1029"/>
      <c r="AM125" s="1029"/>
      <c r="AN125" s="1029"/>
      <c r="AO125" s="1030"/>
      <c r="AP125" s="1032" t="s">
        <v>121</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471</v>
      </c>
      <c r="CL125" s="1078"/>
      <c r="CM125" s="1078"/>
      <c r="CN125" s="1078"/>
      <c r="CO125" s="1079"/>
      <c r="CP125" s="1010" t="s">
        <v>472</v>
      </c>
      <c r="CQ125" s="959"/>
      <c r="CR125" s="959"/>
      <c r="CS125" s="959"/>
      <c r="CT125" s="959"/>
      <c r="CU125" s="959"/>
      <c r="CV125" s="959"/>
      <c r="CW125" s="959"/>
      <c r="CX125" s="959"/>
      <c r="CY125" s="959"/>
      <c r="CZ125" s="959"/>
      <c r="DA125" s="959"/>
      <c r="DB125" s="959"/>
      <c r="DC125" s="959"/>
      <c r="DD125" s="959"/>
      <c r="DE125" s="959"/>
      <c r="DF125" s="960"/>
      <c r="DG125" s="996" t="s">
        <v>121</v>
      </c>
      <c r="DH125" s="997"/>
      <c r="DI125" s="997"/>
      <c r="DJ125" s="997"/>
      <c r="DK125" s="997"/>
      <c r="DL125" s="997" t="s">
        <v>458</v>
      </c>
      <c r="DM125" s="997"/>
      <c r="DN125" s="997"/>
      <c r="DO125" s="997"/>
      <c r="DP125" s="997"/>
      <c r="DQ125" s="997" t="s">
        <v>121</v>
      </c>
      <c r="DR125" s="997"/>
      <c r="DS125" s="997"/>
      <c r="DT125" s="997"/>
      <c r="DU125" s="997"/>
      <c r="DV125" s="998" t="s">
        <v>121</v>
      </c>
      <c r="DW125" s="998"/>
      <c r="DX125" s="998"/>
      <c r="DY125" s="998"/>
      <c r="DZ125" s="999"/>
    </row>
    <row r="126" spans="1:130" s="226" customFormat="1" ht="26.25" customHeight="1" thickBot="1" x14ac:dyDescent="0.2">
      <c r="A126" s="1129"/>
      <c r="B126" s="1016"/>
      <c r="C126" s="986" t="s">
        <v>460</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121</v>
      </c>
      <c r="AB126" s="1029"/>
      <c r="AC126" s="1029"/>
      <c r="AD126" s="1029"/>
      <c r="AE126" s="1030"/>
      <c r="AF126" s="1031" t="s">
        <v>121</v>
      </c>
      <c r="AG126" s="1029"/>
      <c r="AH126" s="1029"/>
      <c r="AI126" s="1029"/>
      <c r="AJ126" s="1030"/>
      <c r="AK126" s="1031" t="s">
        <v>121</v>
      </c>
      <c r="AL126" s="1029"/>
      <c r="AM126" s="1029"/>
      <c r="AN126" s="1029"/>
      <c r="AO126" s="1030"/>
      <c r="AP126" s="1032" t="s">
        <v>121</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473</v>
      </c>
      <c r="CQ126" s="1020"/>
      <c r="CR126" s="1020"/>
      <c r="CS126" s="1020"/>
      <c r="CT126" s="1020"/>
      <c r="CU126" s="1020"/>
      <c r="CV126" s="1020"/>
      <c r="CW126" s="1020"/>
      <c r="CX126" s="1020"/>
      <c r="CY126" s="1020"/>
      <c r="CZ126" s="1020"/>
      <c r="DA126" s="1020"/>
      <c r="DB126" s="1020"/>
      <c r="DC126" s="1020"/>
      <c r="DD126" s="1020"/>
      <c r="DE126" s="1020"/>
      <c r="DF126" s="1021"/>
      <c r="DG126" s="989" t="s">
        <v>121</v>
      </c>
      <c r="DH126" s="990"/>
      <c r="DI126" s="990"/>
      <c r="DJ126" s="990"/>
      <c r="DK126" s="990"/>
      <c r="DL126" s="990" t="s">
        <v>458</v>
      </c>
      <c r="DM126" s="990"/>
      <c r="DN126" s="990"/>
      <c r="DO126" s="990"/>
      <c r="DP126" s="990"/>
      <c r="DQ126" s="990" t="s">
        <v>121</v>
      </c>
      <c r="DR126" s="990"/>
      <c r="DS126" s="990"/>
      <c r="DT126" s="990"/>
      <c r="DU126" s="990"/>
      <c r="DV126" s="991" t="s">
        <v>121</v>
      </c>
      <c r="DW126" s="991"/>
      <c r="DX126" s="991"/>
      <c r="DY126" s="991"/>
      <c r="DZ126" s="992"/>
    </row>
    <row r="127" spans="1:130" s="226" customFormat="1" ht="26.25" customHeight="1" x14ac:dyDescent="0.15">
      <c r="A127" s="1130"/>
      <c r="B127" s="1018"/>
      <c r="C127" s="1072" t="s">
        <v>474</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6852</v>
      </c>
      <c r="AB127" s="1029"/>
      <c r="AC127" s="1029"/>
      <c r="AD127" s="1029"/>
      <c r="AE127" s="1030"/>
      <c r="AF127" s="1031">
        <v>7852</v>
      </c>
      <c r="AG127" s="1029"/>
      <c r="AH127" s="1029"/>
      <c r="AI127" s="1029"/>
      <c r="AJ127" s="1030"/>
      <c r="AK127" s="1031">
        <v>7940</v>
      </c>
      <c r="AL127" s="1029"/>
      <c r="AM127" s="1029"/>
      <c r="AN127" s="1029"/>
      <c r="AO127" s="1030"/>
      <c r="AP127" s="1032">
        <v>0</v>
      </c>
      <c r="AQ127" s="1033"/>
      <c r="AR127" s="1033"/>
      <c r="AS127" s="1033"/>
      <c r="AT127" s="1034"/>
      <c r="AU127" s="262"/>
      <c r="AV127" s="262"/>
      <c r="AW127" s="262"/>
      <c r="AX127" s="1102" t="s">
        <v>475</v>
      </c>
      <c r="AY127" s="1103"/>
      <c r="AZ127" s="1103"/>
      <c r="BA127" s="1103"/>
      <c r="BB127" s="1103"/>
      <c r="BC127" s="1103"/>
      <c r="BD127" s="1103"/>
      <c r="BE127" s="1104"/>
      <c r="BF127" s="1105" t="s">
        <v>476</v>
      </c>
      <c r="BG127" s="1103"/>
      <c r="BH127" s="1103"/>
      <c r="BI127" s="1103"/>
      <c r="BJ127" s="1103"/>
      <c r="BK127" s="1103"/>
      <c r="BL127" s="1104"/>
      <c r="BM127" s="1105" t="s">
        <v>477</v>
      </c>
      <c r="BN127" s="1103"/>
      <c r="BO127" s="1103"/>
      <c r="BP127" s="1103"/>
      <c r="BQ127" s="1103"/>
      <c r="BR127" s="1103"/>
      <c r="BS127" s="1104"/>
      <c r="BT127" s="1105" t="s">
        <v>478</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479</v>
      </c>
      <c r="CQ127" s="1020"/>
      <c r="CR127" s="1020"/>
      <c r="CS127" s="1020"/>
      <c r="CT127" s="1020"/>
      <c r="CU127" s="1020"/>
      <c r="CV127" s="1020"/>
      <c r="CW127" s="1020"/>
      <c r="CX127" s="1020"/>
      <c r="CY127" s="1020"/>
      <c r="CZ127" s="1020"/>
      <c r="DA127" s="1020"/>
      <c r="DB127" s="1020"/>
      <c r="DC127" s="1020"/>
      <c r="DD127" s="1020"/>
      <c r="DE127" s="1020"/>
      <c r="DF127" s="1021"/>
      <c r="DG127" s="989" t="s">
        <v>121</v>
      </c>
      <c r="DH127" s="990"/>
      <c r="DI127" s="990"/>
      <c r="DJ127" s="990"/>
      <c r="DK127" s="990"/>
      <c r="DL127" s="990" t="s">
        <v>121</v>
      </c>
      <c r="DM127" s="990"/>
      <c r="DN127" s="990"/>
      <c r="DO127" s="990"/>
      <c r="DP127" s="990"/>
      <c r="DQ127" s="990" t="s">
        <v>121</v>
      </c>
      <c r="DR127" s="990"/>
      <c r="DS127" s="990"/>
      <c r="DT127" s="990"/>
      <c r="DU127" s="990"/>
      <c r="DV127" s="991" t="s">
        <v>456</v>
      </c>
      <c r="DW127" s="991"/>
      <c r="DX127" s="991"/>
      <c r="DY127" s="991"/>
      <c r="DZ127" s="992"/>
    </row>
    <row r="128" spans="1:130" s="226" customFormat="1" ht="26.25" customHeight="1" thickBot="1" x14ac:dyDescent="0.2">
      <c r="A128" s="1113" t="s">
        <v>480</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481</v>
      </c>
      <c r="X128" s="1115"/>
      <c r="Y128" s="1115"/>
      <c r="Z128" s="1116"/>
      <c r="AA128" s="1117">
        <v>381209</v>
      </c>
      <c r="AB128" s="1118"/>
      <c r="AC128" s="1118"/>
      <c r="AD128" s="1118"/>
      <c r="AE128" s="1119"/>
      <c r="AF128" s="1120">
        <v>354739</v>
      </c>
      <c r="AG128" s="1118"/>
      <c r="AH128" s="1118"/>
      <c r="AI128" s="1118"/>
      <c r="AJ128" s="1119"/>
      <c r="AK128" s="1120">
        <v>844237</v>
      </c>
      <c r="AL128" s="1118"/>
      <c r="AM128" s="1118"/>
      <c r="AN128" s="1118"/>
      <c r="AO128" s="1119"/>
      <c r="AP128" s="1121"/>
      <c r="AQ128" s="1122"/>
      <c r="AR128" s="1122"/>
      <c r="AS128" s="1122"/>
      <c r="AT128" s="1123"/>
      <c r="AU128" s="262"/>
      <c r="AV128" s="262"/>
      <c r="AW128" s="262"/>
      <c r="AX128" s="958" t="s">
        <v>482</v>
      </c>
      <c r="AY128" s="959"/>
      <c r="AZ128" s="959"/>
      <c r="BA128" s="959"/>
      <c r="BB128" s="959"/>
      <c r="BC128" s="959"/>
      <c r="BD128" s="959"/>
      <c r="BE128" s="960"/>
      <c r="BF128" s="1124" t="s">
        <v>121</v>
      </c>
      <c r="BG128" s="1125"/>
      <c r="BH128" s="1125"/>
      <c r="BI128" s="1125"/>
      <c r="BJ128" s="1125"/>
      <c r="BK128" s="1125"/>
      <c r="BL128" s="1126"/>
      <c r="BM128" s="1124">
        <v>11.25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483</v>
      </c>
      <c r="CQ128" s="1107"/>
      <c r="CR128" s="1107"/>
      <c r="CS128" s="1107"/>
      <c r="CT128" s="1107"/>
      <c r="CU128" s="1107"/>
      <c r="CV128" s="1107"/>
      <c r="CW128" s="1107"/>
      <c r="CX128" s="1107"/>
      <c r="CY128" s="1107"/>
      <c r="CZ128" s="1107"/>
      <c r="DA128" s="1107"/>
      <c r="DB128" s="1107"/>
      <c r="DC128" s="1107"/>
      <c r="DD128" s="1107"/>
      <c r="DE128" s="1107"/>
      <c r="DF128" s="1108"/>
      <c r="DG128" s="1109">
        <v>5610</v>
      </c>
      <c r="DH128" s="1110"/>
      <c r="DI128" s="1110"/>
      <c r="DJ128" s="1110"/>
      <c r="DK128" s="1110"/>
      <c r="DL128" s="1110">
        <v>1540</v>
      </c>
      <c r="DM128" s="1110"/>
      <c r="DN128" s="1110"/>
      <c r="DO128" s="1110"/>
      <c r="DP128" s="1110"/>
      <c r="DQ128" s="1110" t="s">
        <v>121</v>
      </c>
      <c r="DR128" s="1110"/>
      <c r="DS128" s="1110"/>
      <c r="DT128" s="1110"/>
      <c r="DU128" s="1110"/>
      <c r="DV128" s="1111" t="s">
        <v>121</v>
      </c>
      <c r="DW128" s="1111"/>
      <c r="DX128" s="1111"/>
      <c r="DY128" s="1111"/>
      <c r="DZ128" s="1112"/>
    </row>
    <row r="129" spans="1:131" s="226" customFormat="1" ht="26.25" customHeight="1" x14ac:dyDescent="0.15">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484</v>
      </c>
      <c r="X129" s="1144"/>
      <c r="Y129" s="1144"/>
      <c r="Z129" s="1145"/>
      <c r="AA129" s="1028">
        <v>51040998</v>
      </c>
      <c r="AB129" s="1029"/>
      <c r="AC129" s="1029"/>
      <c r="AD129" s="1029"/>
      <c r="AE129" s="1030"/>
      <c r="AF129" s="1031">
        <v>50785435</v>
      </c>
      <c r="AG129" s="1029"/>
      <c r="AH129" s="1029"/>
      <c r="AI129" s="1029"/>
      <c r="AJ129" s="1030"/>
      <c r="AK129" s="1031">
        <v>52205541</v>
      </c>
      <c r="AL129" s="1029"/>
      <c r="AM129" s="1029"/>
      <c r="AN129" s="1029"/>
      <c r="AO129" s="1030"/>
      <c r="AP129" s="1146"/>
      <c r="AQ129" s="1147"/>
      <c r="AR129" s="1147"/>
      <c r="AS129" s="1147"/>
      <c r="AT129" s="1148"/>
      <c r="AU129" s="264"/>
      <c r="AV129" s="264"/>
      <c r="AW129" s="264"/>
      <c r="AX129" s="1137" t="s">
        <v>485</v>
      </c>
      <c r="AY129" s="1020"/>
      <c r="AZ129" s="1020"/>
      <c r="BA129" s="1020"/>
      <c r="BB129" s="1020"/>
      <c r="BC129" s="1020"/>
      <c r="BD129" s="1020"/>
      <c r="BE129" s="1021"/>
      <c r="BF129" s="1138" t="s">
        <v>121</v>
      </c>
      <c r="BG129" s="1139"/>
      <c r="BH129" s="1139"/>
      <c r="BI129" s="1139"/>
      <c r="BJ129" s="1139"/>
      <c r="BK129" s="1139"/>
      <c r="BL129" s="1140"/>
      <c r="BM129" s="1138">
        <v>16.25</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486</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487</v>
      </c>
      <c r="X130" s="1144"/>
      <c r="Y130" s="1144"/>
      <c r="Z130" s="1145"/>
      <c r="AA130" s="1028">
        <v>8686743</v>
      </c>
      <c r="AB130" s="1029"/>
      <c r="AC130" s="1029"/>
      <c r="AD130" s="1029"/>
      <c r="AE130" s="1030"/>
      <c r="AF130" s="1031">
        <v>8867190</v>
      </c>
      <c r="AG130" s="1029"/>
      <c r="AH130" s="1029"/>
      <c r="AI130" s="1029"/>
      <c r="AJ130" s="1030"/>
      <c r="AK130" s="1031">
        <v>8857910</v>
      </c>
      <c r="AL130" s="1029"/>
      <c r="AM130" s="1029"/>
      <c r="AN130" s="1029"/>
      <c r="AO130" s="1030"/>
      <c r="AP130" s="1146"/>
      <c r="AQ130" s="1147"/>
      <c r="AR130" s="1147"/>
      <c r="AS130" s="1147"/>
      <c r="AT130" s="1148"/>
      <c r="AU130" s="264"/>
      <c r="AV130" s="264"/>
      <c r="AW130" s="264"/>
      <c r="AX130" s="1137" t="s">
        <v>488</v>
      </c>
      <c r="AY130" s="1020"/>
      <c r="AZ130" s="1020"/>
      <c r="BA130" s="1020"/>
      <c r="BB130" s="1020"/>
      <c r="BC130" s="1020"/>
      <c r="BD130" s="1020"/>
      <c r="BE130" s="1021"/>
      <c r="BF130" s="1174">
        <v>9.6</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489</v>
      </c>
      <c r="X131" s="1182"/>
      <c r="Y131" s="1182"/>
      <c r="Z131" s="1183"/>
      <c r="AA131" s="1075">
        <v>42354255</v>
      </c>
      <c r="AB131" s="1054"/>
      <c r="AC131" s="1054"/>
      <c r="AD131" s="1054"/>
      <c r="AE131" s="1055"/>
      <c r="AF131" s="1053">
        <v>41918245</v>
      </c>
      <c r="AG131" s="1054"/>
      <c r="AH131" s="1054"/>
      <c r="AI131" s="1054"/>
      <c r="AJ131" s="1055"/>
      <c r="AK131" s="1053">
        <v>43347631</v>
      </c>
      <c r="AL131" s="1054"/>
      <c r="AM131" s="1054"/>
      <c r="AN131" s="1054"/>
      <c r="AO131" s="1055"/>
      <c r="AP131" s="1184"/>
      <c r="AQ131" s="1185"/>
      <c r="AR131" s="1185"/>
      <c r="AS131" s="1185"/>
      <c r="AT131" s="1186"/>
      <c r="AU131" s="264"/>
      <c r="AV131" s="264"/>
      <c r="AW131" s="264"/>
      <c r="AX131" s="1156" t="s">
        <v>490</v>
      </c>
      <c r="AY131" s="1107"/>
      <c r="AZ131" s="1107"/>
      <c r="BA131" s="1107"/>
      <c r="BB131" s="1107"/>
      <c r="BC131" s="1107"/>
      <c r="BD131" s="1107"/>
      <c r="BE131" s="1108"/>
      <c r="BF131" s="1157">
        <v>124.9</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491</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492</v>
      </c>
      <c r="W132" s="1167"/>
      <c r="X132" s="1167"/>
      <c r="Y132" s="1167"/>
      <c r="Z132" s="1168"/>
      <c r="AA132" s="1169">
        <v>11.17633163</v>
      </c>
      <c r="AB132" s="1170"/>
      <c r="AC132" s="1170"/>
      <c r="AD132" s="1170"/>
      <c r="AE132" s="1171"/>
      <c r="AF132" s="1172">
        <v>8.8787424189999999</v>
      </c>
      <c r="AG132" s="1170"/>
      <c r="AH132" s="1170"/>
      <c r="AI132" s="1170"/>
      <c r="AJ132" s="1171"/>
      <c r="AK132" s="1172">
        <v>8.8927766320000003</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493</v>
      </c>
      <c r="W133" s="1150"/>
      <c r="X133" s="1150"/>
      <c r="Y133" s="1150"/>
      <c r="Z133" s="1151"/>
      <c r="AA133" s="1152">
        <v>12.1</v>
      </c>
      <c r="AB133" s="1153"/>
      <c r="AC133" s="1153"/>
      <c r="AD133" s="1153"/>
      <c r="AE133" s="1154"/>
      <c r="AF133" s="1152">
        <v>10.7</v>
      </c>
      <c r="AG133" s="1153"/>
      <c r="AH133" s="1153"/>
      <c r="AI133" s="1153"/>
      <c r="AJ133" s="1154"/>
      <c r="AK133" s="1152">
        <v>9.6</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FUAswOimjT705+lsp7j8zODzCIiQq6rjGzLa7D33zpWA1TlMMrAX7ksdtTIMnT9e3mb/JoSX2kztkDrD33MZIw==" saltValue="c2kvsOv4er0IoKi61D79x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7" customHeight="1" zeroHeight="1" x14ac:dyDescent="0.15"/>
  <cols>
    <col min="1" max="120" width="2.75" style="271" customWidth="1"/>
    <col min="121" max="121" width="0" style="270" hidden="1" customWidth="1"/>
    <col min="122" max="16384" width="9" style="270" hidden="1"/>
  </cols>
  <sheetData>
    <row r="1" spans="1:120" ht="13.5"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5" x14ac:dyDescent="0.15"/>
    <row r="3" spans="1:120" ht="13.5" x14ac:dyDescent="0.15"/>
    <row r="4" spans="1:120" ht="13.5" x14ac:dyDescent="0.15"/>
    <row r="5" spans="1:120" ht="13.5" x14ac:dyDescent="0.15"/>
    <row r="6" spans="1:120" ht="13.5" x14ac:dyDescent="0.15"/>
    <row r="7" spans="1:120" ht="13.5" x14ac:dyDescent="0.15"/>
    <row r="8" spans="1:120" ht="13.5" x14ac:dyDescent="0.15"/>
    <row r="9" spans="1:120" ht="13.5" x14ac:dyDescent="0.15"/>
    <row r="10" spans="1:120" ht="13.5" x14ac:dyDescent="0.15"/>
    <row r="11" spans="1:120" ht="13.5" x14ac:dyDescent="0.15"/>
    <row r="12" spans="1:120" ht="13.5" x14ac:dyDescent="0.15"/>
    <row r="13" spans="1:120" ht="13.5" x14ac:dyDescent="0.15"/>
    <row r="14" spans="1:120" ht="13.5" x14ac:dyDescent="0.15"/>
    <row r="15" spans="1:120" ht="13.5" x14ac:dyDescent="0.15"/>
    <row r="16" spans="1:120" ht="13.5" x14ac:dyDescent="0.15">
      <c r="DP16" s="270"/>
    </row>
    <row r="17" spans="119:120" ht="13.5" x14ac:dyDescent="0.15">
      <c r="DP17" s="270"/>
    </row>
    <row r="18" spans="119:120" ht="13.5" x14ac:dyDescent="0.15"/>
    <row r="19" spans="119:120" ht="13.5" x14ac:dyDescent="0.15"/>
    <row r="20" spans="119:120" ht="13.5" x14ac:dyDescent="0.15">
      <c r="DO20" s="270"/>
      <c r="DP20" s="270"/>
    </row>
    <row r="21" spans="119:120" ht="13.5" x14ac:dyDescent="0.15">
      <c r="DP21" s="270"/>
    </row>
    <row r="22" spans="119:120" ht="13.5" x14ac:dyDescent="0.15"/>
    <row r="23" spans="119:120" ht="13.5" x14ac:dyDescent="0.15">
      <c r="DO23" s="270"/>
      <c r="DP23" s="270"/>
    </row>
    <row r="24" spans="119:120" ht="13.5" x14ac:dyDescent="0.15">
      <c r="DP24" s="270"/>
    </row>
    <row r="25" spans="119:120" ht="13.5" x14ac:dyDescent="0.15">
      <c r="DP25" s="270"/>
    </row>
    <row r="26" spans="119:120" ht="13.5" x14ac:dyDescent="0.15">
      <c r="DO26" s="270"/>
      <c r="DP26" s="270"/>
    </row>
    <row r="27" spans="119:120" ht="13.5" x14ac:dyDescent="0.15"/>
    <row r="28" spans="119:120" ht="13.5" x14ac:dyDescent="0.15">
      <c r="DO28" s="270"/>
      <c r="DP28" s="270"/>
    </row>
    <row r="29" spans="119:120" ht="13.5" x14ac:dyDescent="0.15">
      <c r="DP29" s="270"/>
    </row>
    <row r="30" spans="119:120" ht="13.5" x14ac:dyDescent="0.15"/>
    <row r="31" spans="119:120" ht="13.5" x14ac:dyDescent="0.15">
      <c r="DO31" s="270"/>
      <c r="DP31" s="270"/>
    </row>
    <row r="32" spans="119:120" ht="13.5" x14ac:dyDescent="0.15"/>
    <row r="33" spans="98:120" ht="13.5" x14ac:dyDescent="0.15">
      <c r="DO33" s="270"/>
      <c r="DP33" s="270"/>
    </row>
    <row r="34" spans="98:120" ht="13.5" x14ac:dyDescent="0.15">
      <c r="DM34" s="270"/>
    </row>
    <row r="35" spans="98:120" ht="13.5" x14ac:dyDescent="0.15">
      <c r="CT35" s="270"/>
      <c r="CU35" s="270"/>
      <c r="CV35" s="270"/>
      <c r="CY35" s="270"/>
      <c r="CZ35" s="270"/>
      <c r="DA35" s="270"/>
      <c r="DD35" s="270"/>
      <c r="DE35" s="270"/>
      <c r="DF35" s="270"/>
      <c r="DI35" s="270"/>
      <c r="DJ35" s="270"/>
      <c r="DK35" s="270"/>
      <c r="DM35" s="270"/>
      <c r="DN35" s="270"/>
      <c r="DO35" s="270"/>
      <c r="DP35" s="270"/>
    </row>
    <row r="36" spans="98:120" ht="13.5" x14ac:dyDescent="0.15"/>
    <row r="37" spans="98:120" ht="13.5" x14ac:dyDescent="0.15">
      <c r="CW37" s="270"/>
      <c r="DB37" s="270"/>
      <c r="DG37" s="270"/>
      <c r="DL37" s="270"/>
      <c r="DP37" s="270"/>
    </row>
    <row r="38" spans="98:120" ht="13.5"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ht="13.5" x14ac:dyDescent="0.15"/>
    <row r="40" spans="98:120" ht="13.5" x14ac:dyDescent="0.15"/>
    <row r="41" spans="98:120" ht="13.5" x14ac:dyDescent="0.15"/>
    <row r="42" spans="98:120" ht="13.5" x14ac:dyDescent="0.15"/>
    <row r="43" spans="98:120" ht="13.5" x14ac:dyDescent="0.15"/>
    <row r="44" spans="98:120" ht="13.5" x14ac:dyDescent="0.15"/>
    <row r="45" spans="98:120" ht="13.5" x14ac:dyDescent="0.15"/>
    <row r="46" spans="98:120" ht="13.5" x14ac:dyDescent="0.15"/>
    <row r="47" spans="98:120" ht="13.5" x14ac:dyDescent="0.15"/>
    <row r="48" spans="98:120" ht="13.5" x14ac:dyDescent="0.15"/>
    <row r="49" spans="22:120" ht="13.5" x14ac:dyDescent="0.15">
      <c r="DN49" s="270"/>
      <c r="DO49" s="270"/>
      <c r="DP49" s="270"/>
    </row>
    <row r="50" spans="22:120" ht="13.5" x14ac:dyDescent="0.15"/>
    <row r="51" spans="22:120" ht="13.5" x14ac:dyDescent="0.15"/>
    <row r="52" spans="22:120" ht="13.5" x14ac:dyDescent="0.15"/>
    <row r="53" spans="22:120" ht="13.5" x14ac:dyDescent="0.15"/>
    <row r="54" spans="22:120" ht="13.5" x14ac:dyDescent="0.15"/>
    <row r="55" spans="22:120" ht="13.5" x14ac:dyDescent="0.15"/>
    <row r="56" spans="22:120" ht="13.5" x14ac:dyDescent="0.15"/>
    <row r="57" spans="22:120" ht="13.5" x14ac:dyDescent="0.15"/>
    <row r="58" spans="22:120" ht="13.5" x14ac:dyDescent="0.15"/>
    <row r="59" spans="22:120" ht="13.5" x14ac:dyDescent="0.15"/>
    <row r="60" spans="22:120" ht="13.5" x14ac:dyDescent="0.15"/>
    <row r="61" spans="22:120" ht="13.5" x14ac:dyDescent="0.15"/>
    <row r="62" spans="22:120" ht="13.5" x14ac:dyDescent="0.15"/>
    <row r="63" spans="22:120" ht="13.5" x14ac:dyDescent="0.15">
      <c r="W63" s="270"/>
      <c r="CS63" s="270"/>
      <c r="CX63" s="270"/>
      <c r="DC63" s="270"/>
      <c r="DH63" s="270"/>
    </row>
    <row r="64" spans="22:120" ht="13.5" x14ac:dyDescent="0.15">
      <c r="V64" s="270"/>
    </row>
    <row r="65" spans="15:120" ht="13.5"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5" x14ac:dyDescent="0.15">
      <c r="Q66" s="270"/>
      <c r="S66" s="270"/>
      <c r="U66" s="270"/>
      <c r="DM66" s="270"/>
    </row>
    <row r="67" spans="15:120" ht="13.5"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5" x14ac:dyDescent="0.15"/>
    <row r="69" spans="15:120" ht="13.5" x14ac:dyDescent="0.15"/>
    <row r="70" spans="15:120" ht="13.5" x14ac:dyDescent="0.15"/>
    <row r="71" spans="15:120" ht="13.5" x14ac:dyDescent="0.15"/>
    <row r="72" spans="15:120" ht="13.5" x14ac:dyDescent="0.15">
      <c r="DP72" s="270"/>
    </row>
    <row r="73" spans="15:120" ht="13.5" x14ac:dyDescent="0.15">
      <c r="DP73" s="270"/>
    </row>
    <row r="74" spans="15:120" ht="13.5" x14ac:dyDescent="0.15"/>
    <row r="75" spans="15:120" ht="13.5" x14ac:dyDescent="0.15"/>
    <row r="76" spans="15:120" ht="13.5" x14ac:dyDescent="0.15"/>
    <row r="77" spans="15:120" ht="13.5" x14ac:dyDescent="0.15"/>
    <row r="78" spans="15:120" ht="13.5" x14ac:dyDescent="0.15"/>
    <row r="79" spans="15:120" ht="13.5" x14ac:dyDescent="0.15"/>
    <row r="80" spans="15:120" ht="13.5" x14ac:dyDescent="0.15"/>
    <row r="81" spans="97:112" ht="13.5" x14ac:dyDescent="0.15"/>
    <row r="82" spans="97:112" ht="13.5" x14ac:dyDescent="0.15"/>
    <row r="83" spans="97:112" ht="13.5" x14ac:dyDescent="0.15"/>
    <row r="84" spans="97:112" ht="13.5" x14ac:dyDescent="0.15"/>
    <row r="85" spans="97:112" ht="13.5" x14ac:dyDescent="0.15"/>
    <row r="86" spans="97:112" ht="13.5" x14ac:dyDescent="0.15"/>
    <row r="87" spans="97:112" ht="13.5" x14ac:dyDescent="0.15"/>
    <row r="88" spans="97:112" ht="13.5" x14ac:dyDescent="0.15"/>
    <row r="89" spans="97:112" ht="13.5" x14ac:dyDescent="0.15"/>
    <row r="90" spans="97:112" ht="13.5" x14ac:dyDescent="0.15"/>
    <row r="91" spans="97:112" ht="13.5" x14ac:dyDescent="0.15"/>
    <row r="92" spans="97:112" ht="13.5" x14ac:dyDescent="0.15"/>
    <row r="93" spans="97:112" ht="13.5" x14ac:dyDescent="0.15"/>
    <row r="94" spans="97:112" ht="13.5" x14ac:dyDescent="0.15"/>
    <row r="95" spans="97:112" ht="13.5" x14ac:dyDescent="0.15"/>
    <row r="96" spans="97:112" ht="13.5" x14ac:dyDescent="0.15">
      <c r="CS96" s="270"/>
      <c r="CX96" s="270"/>
      <c r="DC96" s="270"/>
      <c r="DH96" s="270"/>
    </row>
    <row r="97" spans="24:120" ht="13.5" x14ac:dyDescent="0.15">
      <c r="CS97" s="270"/>
      <c r="CX97" s="270"/>
      <c r="DC97" s="270"/>
      <c r="DH97" s="270"/>
      <c r="DP97" s="271" t="s">
        <v>494</v>
      </c>
    </row>
    <row r="98" spans="24:120" ht="13.5" hidden="1" x14ac:dyDescent="0.15">
      <c r="CS98" s="270"/>
      <c r="CX98" s="270"/>
      <c r="DC98" s="270"/>
      <c r="DH98" s="270"/>
    </row>
    <row r="99" spans="24:120" ht="13.5" hidden="1" x14ac:dyDescent="0.15">
      <c r="CS99" s="270"/>
      <c r="CX99" s="270"/>
      <c r="DC99" s="270"/>
      <c r="DH99" s="270"/>
    </row>
    <row r="100" spans="24:120" ht="13.5"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t="13.5" hidden="1" x14ac:dyDescent="0.15">
      <c r="CT103" s="270"/>
      <c r="CV103" s="270"/>
      <c r="CW103" s="270"/>
      <c r="CY103" s="270"/>
      <c r="DA103" s="270"/>
      <c r="DB103" s="270"/>
      <c r="DD103" s="270"/>
      <c r="DF103" s="270"/>
      <c r="DG103" s="270"/>
      <c r="DI103" s="270"/>
      <c r="DK103" s="270"/>
      <c r="DL103" s="270"/>
      <c r="DM103" s="270"/>
      <c r="DN103" s="270"/>
      <c r="DO103" s="270"/>
      <c r="DP103" s="270"/>
    </row>
    <row r="104" spans="24:120" ht="13.5" hidden="1" x14ac:dyDescent="0.15">
      <c r="CV104" s="270"/>
      <c r="CW104" s="270"/>
      <c r="DA104" s="270"/>
      <c r="DB104" s="270"/>
      <c r="DF104" s="270"/>
      <c r="DG104" s="270"/>
      <c r="DK104" s="270"/>
      <c r="DL104" s="270"/>
      <c r="DN104" s="270"/>
      <c r="DO104" s="270"/>
      <c r="DP104" s="270"/>
    </row>
    <row r="105" spans="24:120" ht="12.75" hidden="1" customHeight="1" x14ac:dyDescent="0.15"/>
    <row r="106" spans="24:120" ht="13.5" hidden="1" x14ac:dyDescent="0.15"/>
    <row r="107" spans="24:120" ht="13.5" hidden="1" x14ac:dyDescent="0.15"/>
    <row r="108" spans="24:120" ht="13.5" hidden="1" x14ac:dyDescent="0.15"/>
    <row r="109" spans="24:120" ht="13.5" hidden="1" x14ac:dyDescent="0.15"/>
    <row r="110" spans="24:120" ht="13.5" hidden="1" x14ac:dyDescent="0.15"/>
  </sheetData>
  <sheetProtection algorithmName="SHA-512" hashValue="rG/gi5UGCGueQIBrXQX32PFMA9ls3EvEthZkRVJSsjWaFIFZD8QtYNni+Emuhin1uZ6qNCZJqHnGU2ieSkvJrQ==" saltValue="LcEdeR6lhAwWvhyqSD0GE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7" customHeight="1" zeroHeight="1" x14ac:dyDescent="0.15"/>
  <cols>
    <col min="1" max="116" width="2.625" style="271" customWidth="1"/>
    <col min="117" max="16384" width="9" style="270" hidden="1"/>
  </cols>
  <sheetData>
    <row r="1" spans="2:116" ht="13.5"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5" x14ac:dyDescent="0.15"/>
    <row r="3" spans="2:116" ht="13.5" x14ac:dyDescent="0.15"/>
    <row r="4" spans="2:116" ht="13.5"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5"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5" x14ac:dyDescent="0.15"/>
    <row r="7" spans="2:116" ht="13.5" x14ac:dyDescent="0.15"/>
    <row r="8" spans="2:116" ht="13.5" x14ac:dyDescent="0.15"/>
    <row r="9" spans="2:116" ht="13.5" x14ac:dyDescent="0.15"/>
    <row r="10" spans="2:116" ht="13.5" x14ac:dyDescent="0.15"/>
    <row r="11" spans="2:116" ht="13.5" x14ac:dyDescent="0.15"/>
    <row r="12" spans="2:116" ht="13.5" x14ac:dyDescent="0.15"/>
    <row r="13" spans="2:116" ht="13.5" x14ac:dyDescent="0.15"/>
    <row r="14" spans="2:116" ht="13.5" x14ac:dyDescent="0.15"/>
    <row r="15" spans="2:116" ht="13.5" x14ac:dyDescent="0.15"/>
    <row r="16" spans="2:116" ht="13.5" x14ac:dyDescent="0.15"/>
    <row r="17" spans="9:116" ht="13.5" x14ac:dyDescent="0.15"/>
    <row r="18" spans="9:116" ht="13.5"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5" x14ac:dyDescent="0.15"/>
    <row r="20" spans="9:116" ht="13.5" x14ac:dyDescent="0.15"/>
    <row r="21" spans="9:116" ht="13.5" x14ac:dyDescent="0.15">
      <c r="DL21" s="270"/>
    </row>
    <row r="22" spans="9:116" ht="13.5" x14ac:dyDescent="0.15">
      <c r="DI22" s="270"/>
      <c r="DJ22" s="270"/>
      <c r="DK22" s="270"/>
      <c r="DL22" s="270"/>
    </row>
    <row r="23" spans="9:116" ht="13.5" x14ac:dyDescent="0.15">
      <c r="CY23" s="270"/>
      <c r="CZ23" s="270"/>
      <c r="DA23" s="270"/>
      <c r="DB23" s="270"/>
      <c r="DC23" s="270"/>
      <c r="DD23" s="270"/>
      <c r="DE23" s="270"/>
      <c r="DF23" s="270"/>
      <c r="DG23" s="270"/>
      <c r="DH23" s="270"/>
      <c r="DI23" s="270"/>
      <c r="DJ23" s="270"/>
      <c r="DK23" s="270"/>
      <c r="DL23" s="270"/>
    </row>
    <row r="24" spans="9:116" ht="13.5" x14ac:dyDescent="0.15"/>
    <row r="25" spans="9:116" ht="13.5" x14ac:dyDescent="0.15"/>
    <row r="26" spans="9:116" ht="13.5" x14ac:dyDescent="0.15"/>
    <row r="27" spans="9:116" ht="13.5" x14ac:dyDescent="0.15"/>
    <row r="28" spans="9:116" ht="13.5" x14ac:dyDescent="0.15"/>
    <row r="29" spans="9:116" ht="13.5" x14ac:dyDescent="0.15"/>
    <row r="30" spans="9:116" ht="13.5" x14ac:dyDescent="0.15"/>
    <row r="31" spans="9:116" ht="13.5" x14ac:dyDescent="0.15"/>
    <row r="32" spans="9:116" ht="13.5" x14ac:dyDescent="0.15"/>
    <row r="33" spans="15:116" ht="13.5" x14ac:dyDescent="0.15"/>
    <row r="34" spans="15:116" ht="13.5" x14ac:dyDescent="0.15"/>
    <row r="35" spans="15:116" ht="13.5" x14ac:dyDescent="0.15">
      <c r="CZ35" s="270"/>
      <c r="DA35" s="270"/>
      <c r="DB35" s="270"/>
      <c r="DC35" s="270"/>
      <c r="DD35" s="270"/>
      <c r="DE35" s="270"/>
      <c r="DF35" s="270"/>
      <c r="DG35" s="270"/>
      <c r="DH35" s="270"/>
      <c r="DI35" s="270"/>
      <c r="DJ35" s="270"/>
      <c r="DK35" s="270"/>
      <c r="DL35" s="270"/>
    </row>
    <row r="36" spans="15:116" ht="13.5" x14ac:dyDescent="0.15"/>
    <row r="37" spans="15:116" ht="13.5" x14ac:dyDescent="0.15">
      <c r="DL37" s="270"/>
    </row>
    <row r="38" spans="15:116" ht="13.5" x14ac:dyDescent="0.15">
      <c r="DI38" s="270"/>
      <c r="DJ38" s="270"/>
      <c r="DK38" s="270"/>
      <c r="DL38" s="270"/>
    </row>
    <row r="39" spans="15:116" ht="13.5" x14ac:dyDescent="0.15"/>
    <row r="40" spans="15:116" ht="13.5" x14ac:dyDescent="0.15"/>
    <row r="41" spans="15:116" ht="13.5" x14ac:dyDescent="0.15"/>
    <row r="42" spans="15:116" ht="13.5" x14ac:dyDescent="0.15"/>
    <row r="43" spans="15:116" ht="13.5"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5" x14ac:dyDescent="0.15">
      <c r="DL44" s="270"/>
    </row>
    <row r="45" spans="15:116" ht="13.5" x14ac:dyDescent="0.15"/>
    <row r="46" spans="15:116" ht="13.5" x14ac:dyDescent="0.15">
      <c r="DA46" s="270"/>
      <c r="DB46" s="270"/>
      <c r="DC46" s="270"/>
      <c r="DD46" s="270"/>
      <c r="DE46" s="270"/>
      <c r="DF46" s="270"/>
      <c r="DG46" s="270"/>
      <c r="DH46" s="270"/>
      <c r="DI46" s="270"/>
      <c r="DJ46" s="270"/>
      <c r="DK46" s="270"/>
      <c r="DL46" s="270"/>
    </row>
    <row r="47" spans="15:116" ht="13.5" x14ac:dyDescent="0.15"/>
    <row r="48" spans="15:116" ht="13.5" x14ac:dyDescent="0.15"/>
    <row r="49" spans="104:116" ht="13.5" x14ac:dyDescent="0.15"/>
    <row r="50" spans="104:116" ht="13.5" x14ac:dyDescent="0.15">
      <c r="CZ50" s="270"/>
      <c r="DA50" s="270"/>
      <c r="DB50" s="270"/>
      <c r="DC50" s="270"/>
      <c r="DD50" s="270"/>
      <c r="DE50" s="270"/>
      <c r="DF50" s="270"/>
      <c r="DG50" s="270"/>
      <c r="DH50" s="270"/>
      <c r="DI50" s="270"/>
      <c r="DJ50" s="270"/>
      <c r="DK50" s="270"/>
      <c r="DL50" s="270"/>
    </row>
    <row r="51" spans="104:116" ht="13.5" x14ac:dyDescent="0.15"/>
    <row r="52" spans="104:116" ht="13.5" x14ac:dyDescent="0.15"/>
    <row r="53" spans="104:116" ht="13.5" x14ac:dyDescent="0.15">
      <c r="DL53" s="270"/>
    </row>
    <row r="54" spans="104:116" ht="13.5" x14ac:dyDescent="0.15"/>
    <row r="55" spans="104:116" ht="13.5" x14ac:dyDescent="0.15"/>
    <row r="56" spans="104:116" ht="13.5" x14ac:dyDescent="0.15"/>
    <row r="57" spans="104:116" ht="13.5" x14ac:dyDescent="0.15"/>
    <row r="58" spans="104:116" ht="13.5" x14ac:dyDescent="0.15"/>
    <row r="59" spans="104:116" ht="13.5" x14ac:dyDescent="0.15"/>
    <row r="60" spans="104:116" ht="13.5" x14ac:dyDescent="0.15"/>
    <row r="61" spans="104:116" ht="13.5" x14ac:dyDescent="0.15"/>
    <row r="62" spans="104:116" ht="13.5" x14ac:dyDescent="0.15"/>
    <row r="63" spans="104:116" ht="13.5" x14ac:dyDescent="0.15"/>
    <row r="64" spans="104:116" ht="13.5" x14ac:dyDescent="0.15"/>
    <row r="65" spans="107:116" ht="13.5" x14ac:dyDescent="0.15"/>
    <row r="66" spans="107:116" ht="13.5" x14ac:dyDescent="0.15"/>
    <row r="67" spans="107:116" ht="13.5" x14ac:dyDescent="0.15">
      <c r="DC67" s="270"/>
      <c r="DD67" s="270"/>
      <c r="DE67" s="270"/>
      <c r="DF67" s="270"/>
      <c r="DG67" s="270"/>
      <c r="DH67" s="270"/>
      <c r="DI67" s="270"/>
      <c r="DJ67" s="270"/>
      <c r="DK67" s="270"/>
      <c r="DL67" s="270"/>
    </row>
    <row r="68" spans="107:116" ht="13.5" x14ac:dyDescent="0.15"/>
    <row r="69" spans="107:116" ht="13.5" x14ac:dyDescent="0.15"/>
    <row r="70" spans="107:116" ht="13.5" x14ac:dyDescent="0.15"/>
    <row r="71" spans="107:116" ht="13.5" x14ac:dyDescent="0.15"/>
    <row r="72" spans="107:116" ht="13.5" x14ac:dyDescent="0.15"/>
    <row r="73" spans="107:116" ht="13.5" x14ac:dyDescent="0.15"/>
    <row r="74" spans="107:116" ht="13.5" x14ac:dyDescent="0.15"/>
    <row r="75" spans="107:116" ht="13.5" x14ac:dyDescent="0.15"/>
    <row r="76" spans="107:116" ht="13.5" x14ac:dyDescent="0.15"/>
    <row r="77" spans="107:116" ht="13.5" x14ac:dyDescent="0.15"/>
    <row r="78" spans="107:116" ht="13.5" x14ac:dyDescent="0.15"/>
    <row r="79" spans="107:116" ht="13.5" x14ac:dyDescent="0.15"/>
    <row r="80" spans="107:116" ht="13.5" x14ac:dyDescent="0.15"/>
    <row r="81" ht="13.5" x14ac:dyDescent="0.15"/>
    <row r="82" ht="13.5" x14ac:dyDescent="0.15"/>
    <row r="83" ht="13.5" x14ac:dyDescent="0.15"/>
    <row r="84" ht="13.5" x14ac:dyDescent="0.15"/>
    <row r="85" ht="13.5" x14ac:dyDescent="0.15"/>
    <row r="86" ht="13.5" x14ac:dyDescent="0.15"/>
    <row r="87" ht="13.5" x14ac:dyDescent="0.15"/>
    <row r="88" ht="13.5" x14ac:dyDescent="0.15"/>
    <row r="89" ht="13.5" x14ac:dyDescent="0.15"/>
    <row r="90" ht="13.7" hidden="1" customHeight="1" x14ac:dyDescent="0.15"/>
    <row r="91" ht="13.7" hidden="1" customHeight="1" x14ac:dyDescent="0.15"/>
    <row r="92" ht="13.7" hidden="1" customHeight="1" x14ac:dyDescent="0.15"/>
    <row r="93" ht="13.7" hidden="1" customHeight="1" x14ac:dyDescent="0.15"/>
    <row r="94" ht="13.7" hidden="1" customHeight="1" x14ac:dyDescent="0.15"/>
    <row r="95" ht="13.7" hidden="1" customHeight="1" x14ac:dyDescent="0.15"/>
    <row r="96" ht="13.7" hidden="1" customHeight="1" x14ac:dyDescent="0.15"/>
    <row r="97" ht="13.7" hidden="1" customHeight="1" x14ac:dyDescent="0.15"/>
    <row r="98" ht="13.7" hidden="1" customHeight="1" x14ac:dyDescent="0.15"/>
    <row r="99" ht="13.7" hidden="1" customHeight="1" x14ac:dyDescent="0.15"/>
    <row r="100" ht="13.7" hidden="1" customHeight="1" x14ac:dyDescent="0.15"/>
    <row r="101" ht="13.7" hidden="1" customHeight="1" x14ac:dyDescent="0.15"/>
    <row r="102" ht="13.7" hidden="1" customHeight="1" x14ac:dyDescent="0.15"/>
    <row r="103" ht="13.7" hidden="1" customHeight="1" x14ac:dyDescent="0.15"/>
  </sheetData>
  <sheetProtection algorithmName="SHA-512" hashValue="r/bueRlcdjDM1zXTmqhmwS8D1gO00BDAezliNvxNAxc86iz5oxmIS6TndVw7ErqTIpvMR7O2fY3qyTEiBWgsNw==" saltValue="+L7VK3bK9eg/lJ2U2I1P7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7"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ht="13.5" x14ac:dyDescent="0.15">
      <c r="AS1" s="273"/>
      <c r="AT1" s="273"/>
    </row>
    <row r="2" spans="1:46" ht="13.5" x14ac:dyDescent="0.15">
      <c r="AS2" s="273"/>
      <c r="AT2" s="273"/>
    </row>
    <row r="3" spans="1:46" ht="13.5" x14ac:dyDescent="0.15">
      <c r="AS3" s="273"/>
      <c r="AT3" s="273"/>
    </row>
    <row r="4" spans="1:46" ht="13.5" x14ac:dyDescent="0.15">
      <c r="AS4" s="273"/>
      <c r="AT4" s="273"/>
    </row>
    <row r="5" spans="1:46" ht="17.25" x14ac:dyDescent="0.15">
      <c r="A5" s="274" t="s">
        <v>495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5"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496</v>
      </c>
      <c r="AL6" s="278"/>
      <c r="AM6" s="278"/>
      <c r="AN6" s="278"/>
      <c r="AO6" s="273"/>
      <c r="AP6" s="273"/>
      <c r="AQ6" s="273"/>
      <c r="AR6" s="273"/>
    </row>
    <row r="7" spans="1:46" ht="13.5"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497</v>
      </c>
      <c r="AP7" s="283"/>
      <c r="AQ7" s="284" t="s">
        <v>498</v>
      </c>
      <c r="AR7" s="285"/>
    </row>
    <row r="8" spans="1:46" ht="13.5"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499</v>
      </c>
      <c r="AQ8" s="290" t="s">
        <v>500</v>
      </c>
      <c r="AR8" s="291" t="s">
        <v>501</v>
      </c>
    </row>
    <row r="9" spans="1:46" ht="13.5"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502</v>
      </c>
      <c r="AL9" s="1193"/>
      <c r="AM9" s="1193"/>
      <c r="AN9" s="1194"/>
      <c r="AO9" s="292">
        <v>9722336</v>
      </c>
      <c r="AP9" s="292">
        <v>41842</v>
      </c>
      <c r="AQ9" s="293">
        <v>57800</v>
      </c>
      <c r="AR9" s="294">
        <v>-27.6</v>
      </c>
    </row>
    <row r="10" spans="1:46" ht="13.5"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503</v>
      </c>
      <c r="AL10" s="1193"/>
      <c r="AM10" s="1193"/>
      <c r="AN10" s="1194"/>
      <c r="AO10" s="295">
        <v>337352</v>
      </c>
      <c r="AP10" s="295">
        <v>1452</v>
      </c>
      <c r="AQ10" s="296">
        <v>2573</v>
      </c>
      <c r="AR10" s="297">
        <v>-43.6</v>
      </c>
    </row>
    <row r="11" spans="1:46" ht="13.7"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504</v>
      </c>
      <c r="AL11" s="1193"/>
      <c r="AM11" s="1193"/>
      <c r="AN11" s="1194"/>
      <c r="AO11" s="295">
        <v>2357330</v>
      </c>
      <c r="AP11" s="295">
        <v>10145</v>
      </c>
      <c r="AQ11" s="296">
        <v>1586</v>
      </c>
      <c r="AR11" s="297">
        <v>539.70000000000005</v>
      </c>
    </row>
    <row r="12" spans="1:46" ht="13.7"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505</v>
      </c>
      <c r="AL12" s="1193"/>
      <c r="AM12" s="1193"/>
      <c r="AN12" s="1194"/>
      <c r="AO12" s="295">
        <v>138182</v>
      </c>
      <c r="AP12" s="295">
        <v>595</v>
      </c>
      <c r="AQ12" s="296">
        <v>532</v>
      </c>
      <c r="AR12" s="297">
        <v>11.8</v>
      </c>
    </row>
    <row r="13" spans="1:46" ht="13.7"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506</v>
      </c>
      <c r="AL13" s="1193"/>
      <c r="AM13" s="1193"/>
      <c r="AN13" s="1194"/>
      <c r="AO13" s="295" t="s">
        <v>507</v>
      </c>
      <c r="AP13" s="295" t="s">
        <v>507</v>
      </c>
      <c r="AQ13" s="296">
        <v>18</v>
      </c>
      <c r="AR13" s="297" t="s">
        <v>507</v>
      </c>
    </row>
    <row r="14" spans="1:46" ht="13.7"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508</v>
      </c>
      <c r="AL14" s="1193"/>
      <c r="AM14" s="1193"/>
      <c r="AN14" s="1194"/>
      <c r="AO14" s="295">
        <v>629977</v>
      </c>
      <c r="AP14" s="295">
        <v>2711</v>
      </c>
      <c r="AQ14" s="296">
        <v>1833</v>
      </c>
      <c r="AR14" s="297">
        <v>47.9</v>
      </c>
    </row>
    <row r="15" spans="1:46" ht="13.7"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509</v>
      </c>
      <c r="AL15" s="1193"/>
      <c r="AM15" s="1193"/>
      <c r="AN15" s="1194"/>
      <c r="AO15" s="295">
        <v>494000</v>
      </c>
      <c r="AP15" s="295">
        <v>2126</v>
      </c>
      <c r="AQ15" s="296">
        <v>1281</v>
      </c>
      <c r="AR15" s="297">
        <v>66</v>
      </c>
    </row>
    <row r="16" spans="1:46" ht="13.5"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510</v>
      </c>
      <c r="AL16" s="1196"/>
      <c r="AM16" s="1196"/>
      <c r="AN16" s="1197"/>
      <c r="AO16" s="295">
        <v>-803158</v>
      </c>
      <c r="AP16" s="295">
        <v>-3457</v>
      </c>
      <c r="AQ16" s="296">
        <v>-4437</v>
      </c>
      <c r="AR16" s="297">
        <v>-22.1</v>
      </c>
    </row>
    <row r="17" spans="1:46" ht="13.5"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178</v>
      </c>
      <c r="AL17" s="1196"/>
      <c r="AM17" s="1196"/>
      <c r="AN17" s="1197"/>
      <c r="AO17" s="295">
        <v>12876019</v>
      </c>
      <c r="AP17" s="295">
        <v>55414</v>
      </c>
      <c r="AQ17" s="296">
        <v>61185</v>
      </c>
      <c r="AR17" s="297">
        <v>-9.4</v>
      </c>
    </row>
    <row r="18" spans="1:46" ht="13.5"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5"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511</v>
      </c>
      <c r="AL19" s="273"/>
      <c r="AM19" s="273"/>
      <c r="AN19" s="273"/>
      <c r="AO19" s="273"/>
      <c r="AP19" s="273"/>
      <c r="AQ19" s="273"/>
      <c r="AR19" s="273"/>
    </row>
    <row r="20" spans="1:46" ht="13.5"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512</v>
      </c>
      <c r="AP20" s="303" t="s">
        <v>513</v>
      </c>
      <c r="AQ20" s="304" t="s">
        <v>514</v>
      </c>
      <c r="AR20" s="305"/>
    </row>
    <row r="21" spans="1:46" s="311" customFormat="1" ht="13.5"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515</v>
      </c>
      <c r="AL21" s="1188"/>
      <c r="AM21" s="1188"/>
      <c r="AN21" s="1189"/>
      <c r="AO21" s="307">
        <v>5.08</v>
      </c>
      <c r="AP21" s="308">
        <v>6.2</v>
      </c>
      <c r="AQ21" s="309">
        <v>-1.1200000000000001</v>
      </c>
      <c r="AR21" s="278"/>
      <c r="AS21" s="310"/>
      <c r="AT21" s="306"/>
    </row>
    <row r="22" spans="1:46" s="311" customFormat="1" ht="13.5"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516</v>
      </c>
      <c r="AL22" s="1188"/>
      <c r="AM22" s="1188"/>
      <c r="AN22" s="1189"/>
      <c r="AO22" s="312">
        <v>98.8</v>
      </c>
      <c r="AP22" s="313">
        <v>100.2</v>
      </c>
      <c r="AQ22" s="314">
        <v>-1.4</v>
      </c>
      <c r="AR22" s="298"/>
      <c r="AS22" s="310"/>
      <c r="AT22" s="306"/>
    </row>
    <row r="23" spans="1:46" s="311" customFormat="1" ht="13.5"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5"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5"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5" x14ac:dyDescent="0.15">
      <c r="A26" s="278" t="s">
        <v>517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5" x14ac:dyDescent="0.15">
      <c r="A27" s="319" t="s">
        <v>518</v>
      </c>
      <c r="AO27" s="273"/>
      <c r="AP27" s="273"/>
      <c r="AQ27" s="273"/>
      <c r="AR27" s="273"/>
      <c r="AS27" s="273"/>
      <c r="AT27" s="273"/>
    </row>
    <row r="28" spans="1:46" ht="17.25" x14ac:dyDescent="0.15">
      <c r="A28" s="274" t="s">
        <v>519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5"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520</v>
      </c>
      <c r="AL29" s="278"/>
      <c r="AM29" s="278"/>
      <c r="AN29" s="278"/>
      <c r="AO29" s="273"/>
      <c r="AP29" s="273"/>
      <c r="AQ29" s="273"/>
      <c r="AR29" s="273"/>
      <c r="AS29" s="321"/>
    </row>
    <row r="30" spans="1:46" ht="13.5"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497</v>
      </c>
      <c r="AP30" s="283"/>
      <c r="AQ30" s="284" t="s">
        <v>498</v>
      </c>
      <c r="AR30" s="285"/>
    </row>
    <row r="31" spans="1:46" ht="13.5"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499</v>
      </c>
      <c r="AQ31" s="290" t="s">
        <v>500</v>
      </c>
      <c r="AR31" s="291" t="s">
        <v>501</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521</v>
      </c>
      <c r="AL32" s="1204"/>
      <c r="AM32" s="1204"/>
      <c r="AN32" s="1205"/>
      <c r="AO32" s="322">
        <v>8906835</v>
      </c>
      <c r="AP32" s="322">
        <v>38332</v>
      </c>
      <c r="AQ32" s="323">
        <v>37891</v>
      </c>
      <c r="AR32" s="324">
        <v>1.2</v>
      </c>
    </row>
    <row r="33" spans="1:46" ht="13.7"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522</v>
      </c>
      <c r="AL33" s="1204"/>
      <c r="AM33" s="1204"/>
      <c r="AN33" s="1205"/>
      <c r="AO33" s="322" t="s">
        <v>507</v>
      </c>
      <c r="AP33" s="322" t="s">
        <v>507</v>
      </c>
      <c r="AQ33" s="323">
        <v>3</v>
      </c>
      <c r="AR33" s="324" t="s">
        <v>507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523</v>
      </c>
      <c r="AL34" s="1204"/>
      <c r="AM34" s="1204"/>
      <c r="AN34" s="1205"/>
      <c r="AO34" s="322">
        <v>99020</v>
      </c>
      <c r="AP34" s="322">
        <v>426</v>
      </c>
      <c r="AQ34" s="323">
        <v>103</v>
      </c>
      <c r="AR34" s="324">
        <v>313.60000000000002</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524</v>
      </c>
      <c r="AL35" s="1204"/>
      <c r="AM35" s="1204"/>
      <c r="AN35" s="1205"/>
      <c r="AO35" s="322">
        <v>3955576</v>
      </c>
      <c r="AP35" s="322">
        <v>17023</v>
      </c>
      <c r="AQ35" s="323">
        <v>9138</v>
      </c>
      <c r="AR35" s="324">
        <v>86.3</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525</v>
      </c>
      <c r="AL36" s="1204"/>
      <c r="AM36" s="1204"/>
      <c r="AN36" s="1205"/>
      <c r="AO36" s="322">
        <v>414058</v>
      </c>
      <c r="AP36" s="322">
        <v>1782</v>
      </c>
      <c r="AQ36" s="323">
        <v>348</v>
      </c>
      <c r="AR36" s="324">
        <v>412.1</v>
      </c>
    </row>
    <row r="37" spans="1:46" ht="13.7"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526</v>
      </c>
      <c r="AL37" s="1204"/>
      <c r="AM37" s="1204"/>
      <c r="AN37" s="1205"/>
      <c r="AO37" s="322">
        <v>180423</v>
      </c>
      <c r="AP37" s="322">
        <v>776</v>
      </c>
      <c r="AQ37" s="323">
        <v>851</v>
      </c>
      <c r="AR37" s="324">
        <v>-8.8000000000000007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527</v>
      </c>
      <c r="AL38" s="1207"/>
      <c r="AM38" s="1207"/>
      <c r="AN38" s="1208"/>
      <c r="AO38" s="325">
        <v>1043</v>
      </c>
      <c r="AP38" s="325">
        <v>4</v>
      </c>
      <c r="AQ38" s="326">
        <v>1</v>
      </c>
      <c r="AR38" s="314">
        <v>300</v>
      </c>
      <c r="AS38" s="321"/>
    </row>
    <row r="39" spans="1:46" ht="13.5"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528</v>
      </c>
      <c r="AL39" s="1207"/>
      <c r="AM39" s="1207"/>
      <c r="AN39" s="1208"/>
      <c r="AO39" s="322">
        <v>-844237</v>
      </c>
      <c r="AP39" s="322">
        <v>-3633</v>
      </c>
      <c r="AQ39" s="323">
        <v>-8418</v>
      </c>
      <c r="AR39" s="324">
        <v>-56.8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529</v>
      </c>
      <c r="AL40" s="1204"/>
      <c r="AM40" s="1204"/>
      <c r="AN40" s="1205"/>
      <c r="AO40" s="322">
        <v>-8857910</v>
      </c>
      <c r="AP40" s="322">
        <v>-38121</v>
      </c>
      <c r="AQ40" s="323">
        <v>-29250</v>
      </c>
      <c r="AR40" s="324">
        <v>30.3</v>
      </c>
      <c r="AS40" s="321"/>
    </row>
    <row r="41" spans="1:46" ht="13.5"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290</v>
      </c>
      <c r="AL41" s="1210"/>
      <c r="AM41" s="1210"/>
      <c r="AN41" s="1211"/>
      <c r="AO41" s="322">
        <v>3854808</v>
      </c>
      <c r="AP41" s="322">
        <v>16590</v>
      </c>
      <c r="AQ41" s="323">
        <v>10666</v>
      </c>
      <c r="AR41" s="324">
        <v>55.5</v>
      </c>
      <c r="AS41" s="321"/>
    </row>
    <row r="42" spans="1:46" ht="13.5"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530</v>
      </c>
      <c r="AL42" s="273"/>
      <c r="AM42" s="273"/>
      <c r="AN42" s="273"/>
      <c r="AO42" s="273"/>
      <c r="AP42" s="273"/>
      <c r="AQ42" s="298"/>
      <c r="AR42" s="298"/>
      <c r="AS42" s="321"/>
    </row>
    <row r="43" spans="1:46" ht="13.5"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5"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5"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5"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5"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532</v>
      </c>
      <c r="AL48" s="332"/>
      <c r="AM48" s="332"/>
      <c r="AN48" s="332"/>
      <c r="AO48" s="332"/>
      <c r="AP48" s="332"/>
      <c r="AQ48" s="333"/>
      <c r="AR48" s="332"/>
    </row>
    <row r="49" spans="1:44" ht="13.7"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497</v>
      </c>
      <c r="AN49" s="1200" t="s">
        <v>533</v>
      </c>
      <c r="AO49" s="1201"/>
      <c r="AP49" s="1201"/>
      <c r="AQ49" s="1201"/>
      <c r="AR49" s="1202"/>
    </row>
    <row r="50" spans="1:44" ht="13.5"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534</v>
      </c>
      <c r="AO50" s="339" t="s">
        <v>535</v>
      </c>
      <c r="AP50" s="340" t="s">
        <v>536</v>
      </c>
      <c r="AQ50" s="341" t="s">
        <v>537</v>
      </c>
      <c r="AR50" s="342" t="s">
        <v>538</v>
      </c>
    </row>
    <row r="51" spans="1:44" ht="13.5"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539</v>
      </c>
      <c r="AL51" s="335"/>
      <c r="AM51" s="343">
        <v>11372963</v>
      </c>
      <c r="AN51" s="344">
        <v>47612</v>
      </c>
      <c r="AO51" s="345">
        <v>-19.100000000000001</v>
      </c>
      <c r="AP51" s="346">
        <v>41235</v>
      </c>
      <c r="AQ51" s="347">
        <v>5.6</v>
      </c>
      <c r="AR51" s="348">
        <v>-24.7</v>
      </c>
    </row>
    <row r="52" spans="1:44" ht="13.5"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540</v>
      </c>
      <c r="AM52" s="351">
        <v>5459764</v>
      </c>
      <c r="AN52" s="352">
        <v>22857</v>
      </c>
      <c r="AO52" s="353">
        <v>-34.5</v>
      </c>
      <c r="AP52" s="354">
        <v>22086</v>
      </c>
      <c r="AQ52" s="355">
        <v>4.2</v>
      </c>
      <c r="AR52" s="356">
        <v>-38.700000000000003</v>
      </c>
    </row>
    <row r="53" spans="1:44" ht="13.5"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541</v>
      </c>
      <c r="AL53" s="335"/>
      <c r="AM53" s="343">
        <v>10635707</v>
      </c>
      <c r="AN53" s="344">
        <v>44772</v>
      </c>
      <c r="AO53" s="345">
        <v>-6</v>
      </c>
      <c r="AP53" s="346">
        <v>41862</v>
      </c>
      <c r="AQ53" s="347">
        <v>1.5</v>
      </c>
      <c r="AR53" s="348">
        <v>-7.5</v>
      </c>
    </row>
    <row r="54" spans="1:44" ht="13.5"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540</v>
      </c>
      <c r="AM54" s="351">
        <v>6107690</v>
      </c>
      <c r="AN54" s="352">
        <v>25711</v>
      </c>
      <c r="AO54" s="353">
        <v>12.5</v>
      </c>
      <c r="AP54" s="354">
        <v>23710</v>
      </c>
      <c r="AQ54" s="355">
        <v>7.4</v>
      </c>
      <c r="AR54" s="356">
        <v>5.0999999999999996</v>
      </c>
    </row>
    <row r="55" spans="1:44" ht="13.5"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542</v>
      </c>
      <c r="AL55" s="335"/>
      <c r="AM55" s="343">
        <v>13468440</v>
      </c>
      <c r="AN55" s="344">
        <v>57099</v>
      </c>
      <c r="AO55" s="345">
        <v>27.5</v>
      </c>
      <c r="AP55" s="346">
        <v>43554</v>
      </c>
      <c r="AQ55" s="347">
        <v>4</v>
      </c>
      <c r="AR55" s="348">
        <v>23.5</v>
      </c>
    </row>
    <row r="56" spans="1:44" ht="13.5"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540</v>
      </c>
      <c r="AM56" s="351">
        <v>7020307</v>
      </c>
      <c r="AN56" s="352">
        <v>29762</v>
      </c>
      <c r="AO56" s="353">
        <v>15.8</v>
      </c>
      <c r="AP56" s="354">
        <v>24811</v>
      </c>
      <c r="AQ56" s="355">
        <v>4.5999999999999996</v>
      </c>
      <c r="AR56" s="356">
        <v>11.2</v>
      </c>
    </row>
    <row r="57" spans="1:44" ht="13.5"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543</v>
      </c>
      <c r="AL57" s="335"/>
      <c r="AM57" s="343">
        <v>20975756</v>
      </c>
      <c r="AN57" s="344">
        <v>89568</v>
      </c>
      <c r="AO57" s="345">
        <v>56.9</v>
      </c>
      <c r="AP57" s="346">
        <v>46395</v>
      </c>
      <c r="AQ57" s="347">
        <v>6.5</v>
      </c>
      <c r="AR57" s="348">
        <v>50.4</v>
      </c>
    </row>
    <row r="58" spans="1:44" ht="13.5"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540</v>
      </c>
      <c r="AM58" s="351">
        <v>13341523</v>
      </c>
      <c r="AN58" s="352">
        <v>56969</v>
      </c>
      <c r="AO58" s="353">
        <v>91.4</v>
      </c>
      <c r="AP58" s="354">
        <v>26304</v>
      </c>
      <c r="AQ58" s="355">
        <v>6</v>
      </c>
      <c r="AR58" s="356">
        <v>85.4</v>
      </c>
    </row>
    <row r="59" spans="1:44" ht="13.5"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544</v>
      </c>
      <c r="AL59" s="335"/>
      <c r="AM59" s="343">
        <v>15507924</v>
      </c>
      <c r="AN59" s="344">
        <v>66741</v>
      </c>
      <c r="AO59" s="345">
        <v>-25.5</v>
      </c>
      <c r="AP59" s="346">
        <v>48088</v>
      </c>
      <c r="AQ59" s="347">
        <v>3.6</v>
      </c>
      <c r="AR59" s="348">
        <v>-29.1</v>
      </c>
    </row>
    <row r="60" spans="1:44" ht="13.5"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540</v>
      </c>
      <c r="AM60" s="351">
        <v>7510650</v>
      </c>
      <c r="AN60" s="352">
        <v>32323</v>
      </c>
      <c r="AO60" s="353">
        <v>-43.3</v>
      </c>
      <c r="AP60" s="354">
        <v>25183</v>
      </c>
      <c r="AQ60" s="355">
        <v>-4.3</v>
      </c>
      <c r="AR60" s="356">
        <v>-39</v>
      </c>
    </row>
    <row r="61" spans="1:44" ht="13.5"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545</v>
      </c>
      <c r="AL61" s="357"/>
      <c r="AM61" s="358">
        <v>14392158</v>
      </c>
      <c r="AN61" s="359">
        <v>61158</v>
      </c>
      <c r="AO61" s="360">
        <v>6.8</v>
      </c>
      <c r="AP61" s="361">
        <v>44227</v>
      </c>
      <c r="AQ61" s="362">
        <v>4.2</v>
      </c>
      <c r="AR61" s="348">
        <v>2.6</v>
      </c>
    </row>
    <row r="62" spans="1:44" ht="13.5"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540</v>
      </c>
      <c r="AM62" s="351">
        <v>7887987</v>
      </c>
      <c r="AN62" s="352">
        <v>33524</v>
      </c>
      <c r="AO62" s="353">
        <v>8.4</v>
      </c>
      <c r="AP62" s="354">
        <v>24419</v>
      </c>
      <c r="AQ62" s="355">
        <v>3.6</v>
      </c>
      <c r="AR62" s="356">
        <v>4.8</v>
      </c>
    </row>
    <row r="63" spans="1:44" ht="13.5"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5"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5"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5"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7" hidden="1" customHeight="1" x14ac:dyDescent="0.15">
      <c r="AK67" s="273"/>
      <c r="AL67" s="273"/>
      <c r="AM67" s="273"/>
      <c r="AN67" s="273"/>
      <c r="AO67" s="273"/>
      <c r="AP67" s="273"/>
      <c r="AQ67" s="273"/>
      <c r="AR67" s="273"/>
      <c r="AS67" s="273"/>
      <c r="AT67" s="273"/>
    </row>
    <row r="68" spans="1:46" ht="13.7" hidden="1" customHeight="1" x14ac:dyDescent="0.15">
      <c r="AK68" s="273"/>
      <c r="AL68" s="273"/>
      <c r="AM68" s="273"/>
      <c r="AN68" s="273"/>
      <c r="AO68" s="273"/>
      <c r="AP68" s="273"/>
      <c r="AQ68" s="273"/>
      <c r="AR68" s="273"/>
    </row>
    <row r="69" spans="1:46" ht="13.7" hidden="1" customHeight="1" x14ac:dyDescent="0.15">
      <c r="AK69" s="273"/>
      <c r="AL69" s="273"/>
      <c r="AM69" s="273"/>
      <c r="AN69" s="273"/>
      <c r="AO69" s="273"/>
      <c r="AP69" s="273"/>
      <c r="AQ69" s="273"/>
      <c r="AR69" s="273"/>
    </row>
    <row r="70" spans="1:46" ht="13.5" hidden="1" x14ac:dyDescent="0.15">
      <c r="AK70" s="273"/>
      <c r="AL70" s="273"/>
      <c r="AM70" s="273"/>
      <c r="AN70" s="273"/>
      <c r="AO70" s="273"/>
      <c r="AP70" s="273"/>
      <c r="AQ70" s="273"/>
      <c r="AR70" s="273"/>
    </row>
    <row r="71" spans="1:46" ht="13.5" hidden="1" x14ac:dyDescent="0.15">
      <c r="AK71" s="273"/>
      <c r="AL71" s="273"/>
      <c r="AM71" s="273"/>
      <c r="AN71" s="273"/>
      <c r="AO71" s="273"/>
      <c r="AP71" s="273"/>
      <c r="AQ71" s="273"/>
      <c r="AR71" s="273"/>
    </row>
    <row r="72" spans="1:46" ht="13.5" hidden="1" x14ac:dyDescent="0.15">
      <c r="AK72" s="273"/>
      <c r="AL72" s="273"/>
      <c r="AM72" s="273"/>
      <c r="AN72" s="273"/>
      <c r="AO72" s="273"/>
      <c r="AP72" s="273"/>
      <c r="AQ72" s="273"/>
      <c r="AR72" s="273"/>
    </row>
    <row r="73" spans="1:46" ht="13.5" hidden="1" x14ac:dyDescent="0.15">
      <c r="AK73" s="273"/>
      <c r="AL73" s="273"/>
      <c r="AM73" s="273"/>
      <c r="AN73" s="273"/>
      <c r="AO73" s="273"/>
      <c r="AP73" s="273"/>
      <c r="AQ73" s="273"/>
      <c r="AR73" s="273"/>
    </row>
    <row r="74" spans="1:46" ht="13.5" hidden="1" x14ac:dyDescent="0.15"/>
  </sheetData>
  <sheetProtection algorithmName="SHA-512" hashValue="bvSuSaoyZ3ytVKHFlfbrh3U9wQBi3VsXYYT0V0QPtd0BgmU3Z7tbPB7DBDwrZWmXwc6/nLQ+uM8UKGmx5KMaEQ==" saltValue="7R8pJ5KlBZbcP/JNS+vWe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7" customHeight="1" zeroHeight="1" x14ac:dyDescent="0.15"/>
  <cols>
    <col min="1" max="125" width="2.5" style="271" customWidth="1"/>
    <col min="126" max="16384" width="9" style="270" hidden="1"/>
  </cols>
  <sheetData>
    <row r="1" spans="2:125" ht="13.7"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5" x14ac:dyDescent="0.15">
      <c r="B2" s="270"/>
      <c r="DG2" s="270"/>
    </row>
    <row r="3" spans="2:125" ht="13.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5" x14ac:dyDescent="0.15"/>
    <row r="5" spans="2:125" ht="13.5" x14ac:dyDescent="0.15"/>
    <row r="6" spans="2:125" ht="13.5" x14ac:dyDescent="0.15"/>
    <row r="7" spans="2:125" ht="13.5" x14ac:dyDescent="0.15"/>
    <row r="8" spans="2:125" ht="13.5" x14ac:dyDescent="0.15"/>
    <row r="9" spans="2:125" ht="13.5" x14ac:dyDescent="0.15">
      <c r="DU9" s="270"/>
    </row>
    <row r="10" spans="2:125" ht="13.5" x14ac:dyDescent="0.15"/>
    <row r="11" spans="2:125" ht="13.5" x14ac:dyDescent="0.15"/>
    <row r="12" spans="2:125" ht="13.5" x14ac:dyDescent="0.15"/>
    <row r="13" spans="2:125" ht="13.5" x14ac:dyDescent="0.15"/>
    <row r="14" spans="2:125" ht="13.5" x14ac:dyDescent="0.15"/>
    <row r="15" spans="2:125" ht="13.5" x14ac:dyDescent="0.15"/>
    <row r="16" spans="2:125" ht="13.5" x14ac:dyDescent="0.15"/>
    <row r="17" spans="125:125" ht="13.5" x14ac:dyDescent="0.15">
      <c r="DU17" s="270"/>
    </row>
    <row r="18" spans="125:125" ht="13.5" x14ac:dyDescent="0.15"/>
    <row r="19" spans="125:125" ht="13.5" x14ac:dyDescent="0.15"/>
    <row r="20" spans="125:125" ht="13.5" x14ac:dyDescent="0.15">
      <c r="DU20" s="270"/>
    </row>
    <row r="21" spans="125:125" ht="13.5" x14ac:dyDescent="0.15">
      <c r="DU21" s="270"/>
    </row>
    <row r="22" spans="125:125" ht="13.5" x14ac:dyDescent="0.15"/>
    <row r="23" spans="125:125" ht="13.5" x14ac:dyDescent="0.15"/>
    <row r="24" spans="125:125" ht="13.5" x14ac:dyDescent="0.15"/>
    <row r="25" spans="125:125" ht="13.5" x14ac:dyDescent="0.15"/>
    <row r="26" spans="125:125" ht="13.5" x14ac:dyDescent="0.15"/>
    <row r="27" spans="125:125" ht="13.5" x14ac:dyDescent="0.15"/>
    <row r="28" spans="125:125" ht="13.5" x14ac:dyDescent="0.15">
      <c r="DU28" s="270"/>
    </row>
    <row r="29" spans="125:125" ht="13.5" x14ac:dyDescent="0.15"/>
    <row r="30" spans="125:125" ht="13.5" x14ac:dyDescent="0.15"/>
    <row r="31" spans="125:125" ht="13.5" x14ac:dyDescent="0.15"/>
    <row r="32" spans="125:125" ht="13.5" x14ac:dyDescent="0.15"/>
    <row r="33" spans="2:125" ht="13.5" x14ac:dyDescent="0.15">
      <c r="B33" s="270"/>
      <c r="G33" s="270"/>
      <c r="I33" s="270"/>
    </row>
    <row r="34" spans="2:125" ht="13.5" x14ac:dyDescent="0.15">
      <c r="C34" s="270"/>
      <c r="P34" s="270"/>
      <c r="DE34" s="270"/>
      <c r="DH34" s="270"/>
    </row>
    <row r="35" spans="2:125" ht="13.5" x14ac:dyDescent="0.15">
      <c r="D35" s="270"/>
      <c r="E35" s="270"/>
      <c r="DG35" s="270"/>
      <c r="DJ35" s="270"/>
      <c r="DP35" s="270"/>
      <c r="DQ35" s="270"/>
      <c r="DR35" s="270"/>
      <c r="DS35" s="270"/>
      <c r="DT35" s="270"/>
      <c r="DU35" s="270"/>
    </row>
    <row r="36" spans="2:125" ht="13.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5" x14ac:dyDescent="0.15">
      <c r="DU37" s="270"/>
    </row>
    <row r="38" spans="2:125" ht="13.5" x14ac:dyDescent="0.15">
      <c r="DT38" s="270"/>
      <c r="DU38" s="270"/>
    </row>
    <row r="39" spans="2:125" ht="13.5" x14ac:dyDescent="0.15"/>
    <row r="40" spans="2:125" ht="13.5" x14ac:dyDescent="0.15">
      <c r="DH40" s="270"/>
    </row>
    <row r="41" spans="2:125" ht="13.5" x14ac:dyDescent="0.15">
      <c r="DE41" s="270"/>
    </row>
    <row r="42" spans="2:125" ht="13.5" x14ac:dyDescent="0.15">
      <c r="DG42" s="270"/>
      <c r="DJ42" s="270"/>
    </row>
    <row r="43" spans="2:125" ht="13.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5" x14ac:dyDescent="0.15">
      <c r="DU44" s="270"/>
    </row>
    <row r="45" spans="2:125" ht="13.5" x14ac:dyDescent="0.15"/>
    <row r="46" spans="2:125" ht="13.5" x14ac:dyDescent="0.15"/>
    <row r="47" spans="2:125" ht="13.5" x14ac:dyDescent="0.15"/>
    <row r="48" spans="2:125" ht="13.5" x14ac:dyDescent="0.15">
      <c r="DT48" s="270"/>
      <c r="DU48" s="270"/>
    </row>
    <row r="49" spans="120:125" ht="13.5" x14ac:dyDescent="0.15">
      <c r="DU49" s="270"/>
    </row>
    <row r="50" spans="120:125" ht="13.5" x14ac:dyDescent="0.15">
      <c r="DU50" s="270"/>
    </row>
    <row r="51" spans="120:125" ht="13.5" x14ac:dyDescent="0.15">
      <c r="DP51" s="270"/>
      <c r="DQ51" s="270"/>
      <c r="DR51" s="270"/>
      <c r="DS51" s="270"/>
      <c r="DT51" s="270"/>
      <c r="DU51" s="270"/>
    </row>
    <row r="52" spans="120:125" ht="13.5" x14ac:dyDescent="0.15"/>
    <row r="53" spans="120:125" ht="13.5" x14ac:dyDescent="0.15"/>
    <row r="54" spans="120:125" ht="13.5" x14ac:dyDescent="0.15">
      <c r="DU54" s="270"/>
    </row>
    <row r="55" spans="120:125" ht="13.5" x14ac:dyDescent="0.15"/>
    <row r="56" spans="120:125" ht="13.5" x14ac:dyDescent="0.15"/>
    <row r="57" spans="120:125" ht="13.5" x14ac:dyDescent="0.15"/>
    <row r="58" spans="120:125" ht="13.5" x14ac:dyDescent="0.15">
      <c r="DU58" s="270"/>
    </row>
    <row r="59" spans="120:125" ht="13.5" x14ac:dyDescent="0.15"/>
    <row r="60" spans="120:125" ht="13.5" x14ac:dyDescent="0.15"/>
    <row r="61" spans="120:125" ht="13.5" x14ac:dyDescent="0.15"/>
    <row r="62" spans="120:125" ht="13.5" x14ac:dyDescent="0.15"/>
    <row r="63" spans="120:125" ht="13.5" x14ac:dyDescent="0.15">
      <c r="DU63" s="270"/>
    </row>
    <row r="64" spans="120:125" ht="13.5" x14ac:dyDescent="0.15">
      <c r="DT64" s="270"/>
      <c r="DU64" s="270"/>
    </row>
    <row r="65" spans="123:125" ht="13.5" x14ac:dyDescent="0.15"/>
    <row r="66" spans="123:125" ht="13.5" x14ac:dyDescent="0.15"/>
    <row r="67" spans="123:125" ht="13.5" x14ac:dyDescent="0.15"/>
    <row r="68" spans="123:125" ht="13.5" x14ac:dyDescent="0.15"/>
    <row r="69" spans="123:125" ht="13.5" x14ac:dyDescent="0.15">
      <c r="DS69" s="270"/>
      <c r="DT69" s="270"/>
      <c r="DU69" s="270"/>
    </row>
    <row r="70" spans="123:125" ht="13.5" x14ac:dyDescent="0.15"/>
    <row r="71" spans="123:125" ht="13.5" x14ac:dyDescent="0.15"/>
    <row r="72" spans="123:125" ht="13.5" x14ac:dyDescent="0.15"/>
    <row r="73" spans="123:125" ht="13.5" x14ac:dyDescent="0.15"/>
    <row r="74" spans="123:125" ht="13.5" x14ac:dyDescent="0.15"/>
    <row r="75" spans="123:125" ht="13.5" x14ac:dyDescent="0.15"/>
    <row r="76" spans="123:125" ht="13.5" x14ac:dyDescent="0.15"/>
    <row r="77" spans="123:125" ht="13.5" x14ac:dyDescent="0.15"/>
    <row r="78" spans="123:125" ht="13.5" x14ac:dyDescent="0.15"/>
    <row r="79" spans="123:125" ht="13.5" x14ac:dyDescent="0.15"/>
    <row r="80" spans="123:125" ht="13.5" x14ac:dyDescent="0.15"/>
    <row r="81" spans="116:125" ht="13.5" x14ac:dyDescent="0.15"/>
    <row r="82" spans="116:125" ht="13.5" x14ac:dyDescent="0.15">
      <c r="DL82" s="270"/>
    </row>
    <row r="83" spans="116:125" ht="13.5" x14ac:dyDescent="0.15">
      <c r="DM83" s="270"/>
      <c r="DN83" s="270"/>
      <c r="DO83" s="270"/>
      <c r="DP83" s="270"/>
      <c r="DQ83" s="270"/>
      <c r="DR83" s="270"/>
      <c r="DS83" s="270"/>
      <c r="DT83" s="270"/>
      <c r="DU83" s="270"/>
    </row>
    <row r="84" spans="116:125" ht="13.5" x14ac:dyDescent="0.15"/>
    <row r="85" spans="116:125" ht="13.5" x14ac:dyDescent="0.15"/>
    <row r="86" spans="116:125" ht="13.5" x14ac:dyDescent="0.15"/>
    <row r="87" spans="116:125" ht="13.5" x14ac:dyDescent="0.15"/>
    <row r="88" spans="116:125" ht="13.5" x14ac:dyDescent="0.15">
      <c r="DU88" s="270"/>
    </row>
    <row r="89" spans="116:125" ht="13.5" x14ac:dyDescent="0.15"/>
    <row r="90" spans="116:125" ht="13.5" x14ac:dyDescent="0.15"/>
    <row r="91" spans="116:125" ht="13.5" x14ac:dyDescent="0.15"/>
    <row r="92" spans="116:125" ht="13.7" customHeight="1" x14ac:dyDescent="0.15"/>
    <row r="93" spans="116:125" ht="13.7" customHeight="1" x14ac:dyDescent="0.15"/>
    <row r="94" spans="116:125" ht="13.7" customHeight="1" x14ac:dyDescent="0.15">
      <c r="DS94" s="270"/>
      <c r="DT94" s="270"/>
      <c r="DU94" s="270"/>
    </row>
    <row r="95" spans="116:125" ht="13.7" customHeight="1" x14ac:dyDescent="0.15">
      <c r="DU95" s="270"/>
    </row>
    <row r="96" spans="116:125" ht="13.7" customHeight="1" x14ac:dyDescent="0.15"/>
    <row r="97" spans="124:125" ht="13.7" customHeight="1" x14ac:dyDescent="0.15"/>
    <row r="98" spans="124:125" ht="13.7" customHeight="1" x14ac:dyDescent="0.15"/>
    <row r="99" spans="124:125" ht="13.7" customHeight="1" x14ac:dyDescent="0.15"/>
    <row r="100" spans="124:125" ht="13.7" customHeight="1" x14ac:dyDescent="0.15"/>
    <row r="101" spans="124:125" ht="13.7" customHeight="1" x14ac:dyDescent="0.15">
      <c r="DU101" s="270"/>
    </row>
    <row r="102" spans="124:125" ht="13.7" customHeight="1" x14ac:dyDescent="0.15"/>
    <row r="103" spans="124:125" ht="13.7" customHeight="1" x14ac:dyDescent="0.15"/>
    <row r="104" spans="124:125" ht="13.7" customHeight="1" x14ac:dyDescent="0.15">
      <c r="DT104" s="270"/>
      <c r="DU104" s="270"/>
    </row>
    <row r="105" spans="124:125" ht="13.7" customHeight="1" x14ac:dyDescent="0.15"/>
    <row r="106" spans="124:125" ht="13.7" customHeight="1" x14ac:dyDescent="0.15"/>
    <row r="107" spans="124:125" ht="13.7" customHeight="1" x14ac:dyDescent="0.15"/>
    <row r="108" spans="124:125" ht="13.7" customHeight="1" x14ac:dyDescent="0.15"/>
    <row r="109" spans="124:125" ht="13.7" customHeight="1" x14ac:dyDescent="0.15"/>
    <row r="110" spans="124:125" ht="13.7" customHeight="1" x14ac:dyDescent="0.15"/>
    <row r="111" spans="124:125" ht="13.7" customHeight="1" x14ac:dyDescent="0.15"/>
    <row r="112" spans="124:125" ht="13.7" customHeight="1" x14ac:dyDescent="0.15"/>
    <row r="113" spans="125:125" ht="13.7" customHeight="1" x14ac:dyDescent="0.15"/>
    <row r="114" spans="125:125" ht="13.7" customHeight="1" x14ac:dyDescent="0.15"/>
    <row r="115" spans="125:125" ht="13.7" customHeight="1" x14ac:dyDescent="0.15"/>
    <row r="116" spans="125:125" ht="13.7" customHeight="1" x14ac:dyDescent="0.15">
      <c r="DU116" s="270" t="s">
        <v>547</v>
      </c>
    </row>
    <row r="117" spans="125:125" ht="13.7" hidden="1" customHeight="1" x14ac:dyDescent="0.15"/>
    <row r="118" spans="125:125" ht="13.7" hidden="1" customHeight="1" x14ac:dyDescent="0.15"/>
    <row r="119" spans="125:125" ht="13.7" hidden="1" customHeight="1" x14ac:dyDescent="0.15"/>
    <row r="120" spans="125:125" ht="13.7" hidden="1" customHeight="1" x14ac:dyDescent="0.15"/>
    <row r="121" spans="125:125" ht="13.7" hidden="1" customHeight="1" x14ac:dyDescent="0.15">
      <c r="DU121" s="270"/>
    </row>
    <row r="122" spans="125:125" ht="13.7" hidden="1" customHeight="1" x14ac:dyDescent="0.15"/>
    <row r="123" spans="125:125" ht="13.7" hidden="1" customHeight="1" x14ac:dyDescent="0.15"/>
    <row r="124" spans="125:125" ht="13.7" hidden="1" customHeight="1" x14ac:dyDescent="0.15"/>
    <row r="125" spans="125:125" ht="13.7" hidden="1" customHeight="1" x14ac:dyDescent="0.15"/>
    <row r="126" spans="125:125" ht="13.7" hidden="1" customHeight="1" x14ac:dyDescent="0.15"/>
    <row r="127" spans="125:125" ht="13.7" hidden="1" customHeight="1" x14ac:dyDescent="0.15"/>
    <row r="128" spans="125:125" ht="13.7" hidden="1" customHeight="1" x14ac:dyDescent="0.15"/>
    <row r="129" ht="13.7" hidden="1" customHeight="1" x14ac:dyDescent="0.15"/>
    <row r="130" ht="13.7" hidden="1" customHeight="1" x14ac:dyDescent="0.15"/>
    <row r="131" ht="13.7" hidden="1" customHeight="1" x14ac:dyDescent="0.15"/>
    <row r="132" ht="13.7" hidden="1" customHeight="1" x14ac:dyDescent="0.15"/>
  </sheetData>
  <sheetProtection algorithmName="SHA-512" hashValue="XEeddQwJ5dDoyIoTjX6qsl21DBVWLiDMQKyNMW7s92AprnhPZVmyeH7NClCv2SgrR6Og+La7v4AwoV24Nn6f1w==" saltValue="fyQkxHE/SU0bdwq9mqUqr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7" customHeight="1" zeroHeight="1" x14ac:dyDescent="0.15"/>
  <cols>
    <col min="1" max="125" width="2.5" style="271" customWidth="1"/>
    <col min="126" max="142" width="0" style="270" hidden="1" customWidth="1"/>
    <col min="143" max="16384" width="9" style="270" hidden="1"/>
  </cols>
  <sheetData>
    <row r="1" spans="1:125" ht="13.7"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5" x14ac:dyDescent="0.15">
      <c r="B2" s="270"/>
      <c r="T2" s="270"/>
    </row>
    <row r="3" spans="1:125" ht="13.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5" x14ac:dyDescent="0.15"/>
    <row r="5" spans="1:125" ht="13.5" x14ac:dyDescent="0.15"/>
    <row r="6" spans="1:125" ht="13.5" x14ac:dyDescent="0.15"/>
    <row r="7" spans="1:125" ht="13.5" x14ac:dyDescent="0.15"/>
    <row r="8" spans="1:125" ht="13.5" x14ac:dyDescent="0.15"/>
    <row r="9" spans="1:125" ht="13.5" x14ac:dyDescent="0.15"/>
    <row r="10" spans="1:125" ht="13.5" x14ac:dyDescent="0.15"/>
    <row r="11" spans="1:125" ht="13.5" x14ac:dyDescent="0.15"/>
    <row r="12" spans="1:125" ht="13.5" x14ac:dyDescent="0.15"/>
    <row r="13" spans="1:125" ht="13.5" x14ac:dyDescent="0.15"/>
    <row r="14" spans="1:125" ht="13.5" x14ac:dyDescent="0.15"/>
    <row r="15" spans="1:125" ht="13.5" x14ac:dyDescent="0.15"/>
    <row r="16" spans="1:125" ht="13.5" x14ac:dyDescent="0.15"/>
    <row r="17" ht="13.5" x14ac:dyDescent="0.15"/>
    <row r="18" ht="13.5" x14ac:dyDescent="0.15"/>
    <row r="19" ht="13.5" x14ac:dyDescent="0.15"/>
    <row r="20" ht="13.5" x14ac:dyDescent="0.15"/>
    <row r="21" ht="13.5" x14ac:dyDescent="0.15"/>
    <row r="22" ht="13.5" x14ac:dyDescent="0.15"/>
    <row r="23" ht="13.5" x14ac:dyDescent="0.15"/>
    <row r="24" ht="13.5" x14ac:dyDescent="0.15"/>
    <row r="25" ht="13.5" x14ac:dyDescent="0.15"/>
    <row r="26" ht="13.5" x14ac:dyDescent="0.15"/>
    <row r="27" ht="13.5" x14ac:dyDescent="0.15"/>
    <row r="28" ht="13.5" x14ac:dyDescent="0.15"/>
    <row r="29" ht="13.5" x14ac:dyDescent="0.15"/>
    <row r="30" ht="13.5" x14ac:dyDescent="0.15"/>
    <row r="31" ht="13.5" x14ac:dyDescent="0.15"/>
    <row r="32" ht="13.5" x14ac:dyDescent="0.15"/>
    <row r="33" spans="2:125" ht="13.5" x14ac:dyDescent="0.15">
      <c r="B33" s="270"/>
      <c r="G33" s="270"/>
      <c r="I33" s="270"/>
    </row>
    <row r="34" spans="2:125" ht="13.5" x14ac:dyDescent="0.15">
      <c r="C34" s="270"/>
      <c r="P34" s="270"/>
      <c r="R34" s="270"/>
      <c r="U34" s="270"/>
    </row>
    <row r="35" spans="2:125" ht="13.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5" x14ac:dyDescent="0.15">
      <c r="F36" s="270"/>
      <c r="H36" s="270"/>
      <c r="J36" s="270"/>
      <c r="K36" s="270"/>
      <c r="L36" s="270"/>
      <c r="M36" s="270"/>
      <c r="N36" s="270"/>
      <c r="O36" s="270"/>
      <c r="Q36" s="270"/>
      <c r="S36" s="270"/>
      <c r="V36" s="270"/>
    </row>
    <row r="37" spans="2:125" ht="13.5" x14ac:dyDescent="0.15"/>
    <row r="38" spans="2:125" ht="13.5" x14ac:dyDescent="0.15"/>
    <row r="39" spans="2:125" ht="13.5" x14ac:dyDescent="0.15"/>
    <row r="40" spans="2:125" ht="13.5" x14ac:dyDescent="0.15">
      <c r="U40" s="270"/>
    </row>
    <row r="41" spans="2:125" ht="13.5" x14ac:dyDescent="0.15">
      <c r="R41" s="270"/>
    </row>
    <row r="42" spans="2:125" ht="13.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5" x14ac:dyDescent="0.15">
      <c r="Q43" s="270"/>
      <c r="S43" s="270"/>
      <c r="V43" s="270"/>
    </row>
    <row r="44" spans="2:125" ht="13.5" x14ac:dyDescent="0.15"/>
    <row r="45" spans="2:125" ht="13.5" x14ac:dyDescent="0.15"/>
    <row r="46" spans="2:125" ht="13.5" x14ac:dyDescent="0.15"/>
    <row r="47" spans="2:125" ht="13.5" x14ac:dyDescent="0.15"/>
    <row r="48" spans="2:125" ht="13.5" x14ac:dyDescent="0.15"/>
    <row r="49" ht="13.5" x14ac:dyDescent="0.15"/>
    <row r="50" ht="13.5" x14ac:dyDescent="0.15"/>
    <row r="51" ht="13.5" x14ac:dyDescent="0.15"/>
    <row r="52" ht="13.5" x14ac:dyDescent="0.15"/>
    <row r="53" ht="13.5" x14ac:dyDescent="0.15"/>
    <row r="54" ht="13.5" x14ac:dyDescent="0.15"/>
    <row r="55" ht="13.5" x14ac:dyDescent="0.15"/>
    <row r="56" ht="13.5" x14ac:dyDescent="0.15"/>
    <row r="57" ht="13.5" x14ac:dyDescent="0.15"/>
    <row r="58" ht="13.5" x14ac:dyDescent="0.15"/>
    <row r="59" ht="13.5" x14ac:dyDescent="0.15"/>
    <row r="60" ht="13.5" x14ac:dyDescent="0.15"/>
    <row r="61" ht="13.5" x14ac:dyDescent="0.15"/>
    <row r="62" ht="13.5" x14ac:dyDescent="0.15"/>
    <row r="63" ht="13.5" x14ac:dyDescent="0.15"/>
    <row r="64" ht="13.5" x14ac:dyDescent="0.15"/>
    <row r="65" ht="13.5" x14ac:dyDescent="0.15"/>
    <row r="66" ht="13.5" x14ac:dyDescent="0.15"/>
    <row r="67" ht="13.5" x14ac:dyDescent="0.15"/>
    <row r="68" ht="13.5" x14ac:dyDescent="0.15"/>
    <row r="69" ht="13.5" x14ac:dyDescent="0.15"/>
    <row r="70" ht="13.5" x14ac:dyDescent="0.15"/>
    <row r="71" ht="13.5" x14ac:dyDescent="0.15"/>
    <row r="72" ht="13.5" x14ac:dyDescent="0.15"/>
    <row r="73" ht="13.5" x14ac:dyDescent="0.15"/>
    <row r="74" ht="13.5" x14ac:dyDescent="0.15"/>
    <row r="75" ht="13.5" x14ac:dyDescent="0.15"/>
    <row r="76" ht="13.5" x14ac:dyDescent="0.15"/>
    <row r="77" ht="13.5" x14ac:dyDescent="0.15"/>
    <row r="78" ht="13.5" x14ac:dyDescent="0.15"/>
    <row r="79" ht="13.5" x14ac:dyDescent="0.15"/>
    <row r="80" ht="13.5" x14ac:dyDescent="0.15"/>
    <row r="81" ht="13.5" x14ac:dyDescent="0.15"/>
    <row r="82" ht="13.5" x14ac:dyDescent="0.15"/>
    <row r="83" ht="13.5" x14ac:dyDescent="0.15"/>
    <row r="84" ht="13.5" x14ac:dyDescent="0.15"/>
    <row r="85" ht="13.5" x14ac:dyDescent="0.15"/>
    <row r="86" ht="13.5" x14ac:dyDescent="0.15"/>
    <row r="87" ht="13.5" x14ac:dyDescent="0.15"/>
    <row r="88" ht="13.5" x14ac:dyDescent="0.15"/>
    <row r="89" ht="13.5" x14ac:dyDescent="0.15"/>
    <row r="90" ht="13.5" x14ac:dyDescent="0.15"/>
    <row r="91" ht="13.5" x14ac:dyDescent="0.15"/>
    <row r="92" ht="13.7" customHeight="1" x14ac:dyDescent="0.15"/>
    <row r="93" ht="13.7" customHeight="1" x14ac:dyDescent="0.15"/>
    <row r="94" ht="13.7" customHeight="1" x14ac:dyDescent="0.15"/>
    <row r="95" ht="13.7" customHeight="1" x14ac:dyDescent="0.15"/>
    <row r="96" ht="13.7" customHeight="1" x14ac:dyDescent="0.15"/>
    <row r="97" ht="13.7" customHeight="1" x14ac:dyDescent="0.15"/>
    <row r="98" ht="13.7" customHeight="1" x14ac:dyDescent="0.15"/>
    <row r="99" ht="13.7" customHeight="1" x14ac:dyDescent="0.15"/>
    <row r="100" ht="13.7" customHeight="1" x14ac:dyDescent="0.15"/>
    <row r="101" ht="13.7" customHeight="1" x14ac:dyDescent="0.15"/>
    <row r="102" ht="13.7" customHeight="1" x14ac:dyDescent="0.15"/>
    <row r="103" ht="13.7" customHeight="1" x14ac:dyDescent="0.15"/>
    <row r="104" ht="13.7" customHeight="1" x14ac:dyDescent="0.15"/>
    <row r="105" ht="13.7" customHeight="1" x14ac:dyDescent="0.15"/>
    <row r="106" ht="13.7" customHeight="1" x14ac:dyDescent="0.15"/>
    <row r="107" ht="13.7" customHeight="1" x14ac:dyDescent="0.15"/>
    <row r="108" ht="13.7" customHeight="1" x14ac:dyDescent="0.15"/>
    <row r="109" ht="13.7" customHeight="1" x14ac:dyDescent="0.15"/>
    <row r="110" ht="13.7" customHeight="1" x14ac:dyDescent="0.15"/>
    <row r="111" ht="13.7" customHeight="1" x14ac:dyDescent="0.15"/>
    <row r="112" ht="13.7" customHeight="1" x14ac:dyDescent="0.15"/>
    <row r="113" spans="125:125" ht="13.7" customHeight="1" x14ac:dyDescent="0.15"/>
    <row r="114" spans="125:125" ht="13.7" customHeight="1" x14ac:dyDescent="0.15"/>
    <row r="115" spans="125:125" ht="13.7" customHeight="1" x14ac:dyDescent="0.15"/>
    <row r="116" spans="125:125" ht="13.7" customHeight="1" x14ac:dyDescent="0.15">
      <c r="DU116" s="271" t="s">
        <v>548</v>
      </c>
    </row>
    <row r="117" spans="125:125" ht="13.7" hidden="1" customHeight="1" x14ac:dyDescent="0.15"/>
    <row r="118" spans="125:125" ht="13.7" hidden="1" customHeight="1" x14ac:dyDescent="0.15"/>
    <row r="119" spans="125:125" ht="13.7" hidden="1" customHeight="1" x14ac:dyDescent="0.15"/>
    <row r="120" spans="125:125" ht="13.7" hidden="1" customHeight="1" x14ac:dyDescent="0.15"/>
    <row r="121" spans="125:125" ht="13.7" hidden="1" customHeight="1" x14ac:dyDescent="0.15"/>
    <row r="122" spans="125:125" ht="13.7" hidden="1" customHeight="1" x14ac:dyDescent="0.15"/>
    <row r="123" spans="125:125" ht="13.7" hidden="1" customHeight="1" x14ac:dyDescent="0.15"/>
    <row r="124" spans="125:125" ht="13.7" hidden="1" customHeight="1" x14ac:dyDescent="0.15"/>
    <row r="125" spans="125:125" ht="13.7" hidden="1" customHeight="1" x14ac:dyDescent="0.15"/>
    <row r="126" spans="125:125" ht="13.7" hidden="1" customHeight="1" x14ac:dyDescent="0.15"/>
    <row r="127" spans="125:125" ht="13.7" hidden="1" customHeight="1" x14ac:dyDescent="0.15"/>
    <row r="128" spans="125:125" ht="13.7" hidden="1" customHeight="1" x14ac:dyDescent="0.15"/>
    <row r="129" ht="13.7" hidden="1" customHeight="1" x14ac:dyDescent="0.15"/>
    <row r="130" ht="13.7" hidden="1" customHeight="1" x14ac:dyDescent="0.15"/>
    <row r="131" ht="13.7" hidden="1" customHeight="1" x14ac:dyDescent="0.15"/>
    <row r="132" ht="13.7" hidden="1" customHeight="1" x14ac:dyDescent="0.15"/>
  </sheetData>
  <sheetProtection algorithmName="SHA-512" hashValue="PoLS3Ydy+7VaMZm8XVoAkWtWhiIRaviHzK7oIUDs2zp3IU8O8k8tN347PNm6RVnwMwnPYCGJdqXcwxtXQHs6hw==" saltValue="L0BUS//q9N+LSAcYbNRvV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7"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12" t="s">
        <v>3</v>
      </c>
      <c r="D47" s="1212"/>
      <c r="E47" s="1213"/>
      <c r="F47" s="11">
        <v>7.04</v>
      </c>
      <c r="G47" s="12">
        <v>7.38</v>
      </c>
      <c r="H47" s="12">
        <v>7.32</v>
      </c>
      <c r="I47" s="12">
        <v>6.67</v>
      </c>
      <c r="J47" s="13">
        <v>6.4</v>
      </c>
    </row>
    <row r="48" spans="2:10" ht="57.75" customHeight="1" x14ac:dyDescent="0.15">
      <c r="B48" s="14"/>
      <c r="C48" s="1214" t="s">
        <v>4</v>
      </c>
      <c r="D48" s="1214"/>
      <c r="E48" s="1215"/>
      <c r="F48" s="15">
        <v>4.01</v>
      </c>
      <c r="G48" s="16">
        <v>2.61</v>
      </c>
      <c r="H48" s="16">
        <v>2.97</v>
      </c>
      <c r="I48" s="16">
        <v>5.13</v>
      </c>
      <c r="J48" s="17">
        <v>3.42</v>
      </c>
    </row>
    <row r="49" spans="2:10" ht="57.75" customHeight="1" thickBot="1" x14ac:dyDescent="0.2">
      <c r="B49" s="18"/>
      <c r="C49" s="1216" t="s">
        <v>5</v>
      </c>
      <c r="D49" s="1216"/>
      <c r="E49" s="1217"/>
      <c r="F49" s="19" t="s">
        <v>554</v>
      </c>
      <c r="G49" s="20" t="s">
        <v>555</v>
      </c>
      <c r="H49" s="20">
        <v>0.36</v>
      </c>
      <c r="I49" s="20">
        <v>1.46</v>
      </c>
      <c r="J49" s="21" t="s">
        <v>556</v>
      </c>
    </row>
    <row r="50" spans="2:10" ht="13.7" customHeight="1" x14ac:dyDescent="0.15"/>
    <row r="51" spans="2:10" ht="13.7" hidden="1" customHeight="1" x14ac:dyDescent="0.15"/>
    <row r="52" spans="2:10" ht="13.7" hidden="1" customHeight="1" x14ac:dyDescent="0.15"/>
    <row r="53" spans="2:10" ht="13.7" hidden="1" customHeight="1" x14ac:dyDescent="0.15"/>
  </sheetData>
  <sheetProtection algorithmName="SHA-512" hashValue="byM/PcYtVJ/bTdVN5R42454tzlhOfzsm1+68bJOvAJnJEpSl8OI1T6I03GxkCVFe+hSv2KmqGxG78abzY6PBJA==" saltValue="krYXbKBggfArKEKEg2wP4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201user</cp:lastModifiedBy>
  <cp:lastPrinted>2019-10-25T01:19:28Z</cp:lastPrinted>
  <dcterms:created xsi:type="dcterms:W3CDTF">2019-02-14T01:15:57Z</dcterms:created>
  <dcterms:modified xsi:type="dcterms:W3CDTF">2019-10-30T06:13:09Z</dcterms:modified>
  <cp:category/>
</cp:coreProperties>
</file>