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esktop\"/>
    </mc:Choice>
  </mc:AlternateContent>
  <bookViews>
    <workbookView xWindow="240" yWindow="705" windowWidth="14940" windowHeight="7830" tabRatio="8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BE40" i="9"/>
  <c r="AM40" i="9"/>
  <c r="U40" i="9"/>
  <c r="C40" i="9"/>
  <c r="CO39" i="9"/>
  <c r="CO40" i="9" s="1"/>
  <c r="BE39" i="9"/>
  <c r="AM39" i="9"/>
  <c r="U39" i="9"/>
  <c r="BE38" i="9"/>
  <c r="AM38" i="9"/>
  <c r="AM37"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c r="U35" i="9" s="1"/>
  <c r="U36" i="9" s="1"/>
  <c r="U37" i="9" s="1"/>
  <c r="U38" i="9" s="1"/>
  <c r="AM34" i="9" l="1"/>
  <c r="BW34" i="9" l="1"/>
  <c r="BW35" i="9" s="1"/>
  <c r="BW36" i="9" s="1"/>
  <c r="BW37" i="9" s="1"/>
  <c r="BW38" i="9" s="1"/>
  <c r="BW39" i="9" s="1"/>
  <c r="BW40" i="9" s="1"/>
  <c r="BW41" i="9" s="1"/>
  <c r="CO34" i="9" s="1"/>
  <c r="CO35" i="9" s="1"/>
  <c r="CO36" i="9" s="1"/>
  <c r="CO37" i="9" s="1"/>
  <c r="CO38" i="9" s="1"/>
  <c r="AM35" i="9"/>
  <c r="BE34" i="9"/>
  <c r="BE35" i="9" s="1"/>
  <c r="BE36" i="9" s="1"/>
  <c r="BE37" i="9" s="1"/>
</calcChain>
</file>

<file path=xl/sharedStrings.xml><?xml version="1.0" encoding="utf-8"?>
<sst xmlns="http://schemas.openxmlformats.org/spreadsheetml/2006/main" count="1010" uniqueCount="578">
  <si>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</si>
  <si>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</si>
  <si>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</si>
  <si>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</si>
  <si>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</si>
  <si>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</si>
  <si>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</si>
  <si>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</si>
  <si>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</si>
  <si>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</si>
  <si>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</si>
  <si>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</si>
  <si>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</si>
  <si>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</si>
  <si>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</si>
  <si>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</si>
  <si>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</si>
  <si>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</si>
  <si>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</si>
  <si>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</si>
  <si>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</si>
  <si>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</si>
  <si>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</si>
  <si>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</si>
  <si>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</si>
  <si>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</si>
  <si>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</si>
  <si>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</si>
  <si>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</si>
  <si>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</si>
  <si>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</si>
  <si>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</si>
  <si>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</si>
  <si>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</si>
  <si>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</si>
  <si>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</si>
  <si>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</si>
  <si>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</si>
  <si>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</si>
  <si>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</si>
  <si>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</si>
  <si>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</si>
  <si>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</si>
  <si>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</si>
  <si>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</si>
  <si>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</si>
  <si>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</si>
  <si>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</si>
  <si>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</si>
  <si>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</si>
  <si>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</si>
  <si>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</si>
  <si>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</si>
  <si>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</si>
  <si>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</si>
  <si>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</si>
  <si>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</si>
  <si>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</si>
  <si>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</si>
  <si>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</si>
  <si>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</si>
  <si>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</si>
  <si>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</si>
  <si>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</si>
  <si>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</si>
  <si>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</si>
  <si>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</si>
  <si>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</si>
  <si>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</si>
  <si>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</si>
  <si>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</si>
  <si>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</si>
  <si>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</si>
  <si>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</si>
  <si>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</si>
  <si>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</si>
  <si>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</si>
  <si>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</si>
  <si>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</si>
  <si>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</si>
  <si>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</si>
  <si>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</si>
  <si>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</si>
  <si>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</si>
  <si>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</si>
  <si>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</si>
  <si>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</si>
  <si>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</si>
  <si>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</si>
  <si>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</si>
  <si>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</si>
  <si>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</si>
  <si>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</si>
  <si>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</si>
  <si>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</si>
  <si>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</si>
  <si>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</si>
  <si>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</si>
  <si>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</si>
  <si>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</si>
  <si>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</si>
  <si>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</si>
  <si>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</si>
  <si>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</si>
  <si>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</si>
  <si>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</si>
  <si>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</si>
  <si>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</si>
  <si>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</si>
  <si>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</si>
  <si>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</si>
  <si>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</si>
  <si>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</si>
  <si>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</si>
  <si>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</si>
  <si>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</si>
  <si>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</si>
  <si>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</si>
  <si>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</si>
  <si>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</si>
  <si>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</si>
  <si>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</si>
  <si>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</si>
  <si>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</si>
  <si>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</si>
  <si>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</si>
  <si>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</si>
  <si>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</si>
  <si>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</si>
  <si>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</si>
  <si>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</si>
  <si>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</si>
  <si>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</si>
  <si>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</si>
  <si>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</si>
  <si>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</si>
  <si>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</si>
  <si>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</si>
  <si>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</si>
  <si>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</si>
  <si>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</si>
  <si>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</si>
  <si>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</si>
  <si>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</si>
  <si>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</si>
  <si>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</si>
  <si>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</si>
  <si>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</si>
  <si>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</si>
  <si>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</si>
  <si>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</si>
  <si>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</si>
  <si>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</si>
  <si>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</si>
  <si>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</si>
  <si>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</si>
  <si>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</si>
  <si>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</si>
  <si>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</si>
  <si>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</si>
  <si>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</si>
  <si>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</si>
  <si>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</si>
  <si>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</si>
  <si>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</si>
  <si>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</si>
  <si>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</si>
  <si>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</si>
  <si>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</si>
  <si>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</si>
  <si>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</si>
  <si>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</si>
  <si>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</si>
  <si>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</si>
  <si>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</si>
  <si>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</si>
  <si>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</si>
  <si>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</si>
  <si>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</si>
  <si>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</si>
  <si>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</si>
  <si>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</si>
  <si>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</si>
  <si>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</si>
  <si>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</si>
  <si>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</si>
  <si>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</si>
  <si>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</si>
  <si>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</si>
  <si>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</si>
  <si>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</si>
  <si>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</si>
  <si>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</si>
  <si>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</si>
  <si>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</si>
  <si>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青森県八戸市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</si>
  <si>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</si>
  <si>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</si>
  <si>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</si>
  <si>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</si>
  <si>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</si>
  <si>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</si>
  <si>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</si>
  <si>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</si>
  <si>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</si>
  <si>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</si>
  <si>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</si>
  <si>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</si>
  <si>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</si>
  <si>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</si>
  <si>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</si>
  <si>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</si>
  <si>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</si>
  <si>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</si>
  <si>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</si>
  <si>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</si>
  <si>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</si>
  <si>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</si>
  <si>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</si>
  <si>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</si>
  <si>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</si>
  <si>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</si>
  <si>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</si>
  <si>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</si>
  <si>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</si>
  <si>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</si>
  <si>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</si>
  <si>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</si>
  <si>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</si>
  <si>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</si>
  <si>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</si>
  <si>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</si>
  <si>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</si>
  <si>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</si>
  <si>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</si>
  <si>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</si>
  <si>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</si>
  <si>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</si>
  <si>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</si>
  <si>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</si>
  <si>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</si>
  <si>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</si>
  <si>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</si>
  <si>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</si>
  <si>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</si>
  <si>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</si>
  <si>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</si>
  <si>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</si>
  <si>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</si>
  <si>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</si>
  <si>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</si>
  <si>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</si>
  <si>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</si>
  <si>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</si>
  <si>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</si>
  <si>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</si>
  <si>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</si>
  <si>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</si>
  <si>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</si>
  <si>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</si>
  <si>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</si>
  <si>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</si>
  <si>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</si>
  <si>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</si>
  <si>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</si>
  <si>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</si>
  <si>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</si>
  <si>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</si>
  <si>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</si>
  <si>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</si>
  <si>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</si>
  <si>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</si>
  <si>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</si>
  <si>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</si>
  <si>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</si>
  <si>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</si>
  <si>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</si>
  <si>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</si>
  <si>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</si>
  <si>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</si>
  <si>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</si>
  <si>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</si>
  <si>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</si>
  <si>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</si>
  <si>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</si>
  <si>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</si>
  <si>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</si>
  <si>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</si>
  <si>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</si>
  <si>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</si>
  <si>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</si>
  <si>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</si>
  <si>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</si>
  <si>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</si>
  <si>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</si>
  <si>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</si>
  <si>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</si>
  <si>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</si>
  <si>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</si>
  <si>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</si>
  <si>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</si>
  <si>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</si>
  <si>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</si>
  <si>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</si>
  <si>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</si>
  <si>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</si>
  <si>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</si>
  <si>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</si>
  <si>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</si>
  <si>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</si>
  <si>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</si>
  <si>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</si>
  <si>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</si>
  <si>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</si>
  <si>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</si>
  <si>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</si>
  <si>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</si>
  <si>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</si>
  <si>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</si>
  <si>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</si>
  <si>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</si>
  <si>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</si>
  <si>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</si>
  <si>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</si>
  <si>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</si>
  <si>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</si>
  <si>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</si>
  <si>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</si>
  <si>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</si>
  <si>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</si>
  <si>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</si>
  <si>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</si>
  <si>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</si>
  <si>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</si>
  <si>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</si>
  <si>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</si>
  <si>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</si>
  <si>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</si>
  <si>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</si>
  <si>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</si>
  <si>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</si>
  <si>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</si>
  <si>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</si>
  <si>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</si>
  <si>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青森県八戸市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</si>
  <si>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</si>
  <si>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</si>
  <si>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</si>
  <si>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</si>
  <si>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</si>
  <si>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</si>
  <si>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</si>
  <si>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</si>
  <si>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</si>
  <si>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</si>
  <si>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</si>
  <si>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</si>
  <si>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</si>
  <si>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</si>
  <si>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</si>
  <si>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</si>
  <si>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</si>
  <si>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</si>
  <si>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</si>
  <si>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</si>
  <si>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</si>
  <si>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</si>
  <si>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</si>
  <si>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</si>
  <si>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</si>
  <si>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</si>
  <si>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</si>
  <si>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</si>
  <si>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</si>
  <si>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</si>
  <si>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</si>
  <si>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</si>
  <si>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</si>
  <si>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</si>
  <si>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</si>
  <si>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</si>
  <si>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</si>
  <si>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</si>
  <si>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</si>
  <si>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</si>
  <si>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</si>
  <si>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</si>
  <si>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</si>
  <si>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</si>
  <si>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</si>
  <si>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</si>
  <si>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魚市場特別会計</t>
    <phoneticPr fontId="5"/>
  </si>
  <si>
    <t>法非適用企業</t>
    <phoneticPr fontId="5"/>
  </si>
  <si>
    <t>中央卸売市場特別会計</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</si>
  <si>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</si>
  <si>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</si>
  <si>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</si>
  <si>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</si>
  <si>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</si>
  <si>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</si>
  <si>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</si>
  <si>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</si>
  <si>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</si>
  <si>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</si>
  <si>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</si>
  <si>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</si>
  <si>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</si>
  <si>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</si>
  <si>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</si>
  <si>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</si>
  <si>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</si>
  <si>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</si>
  <si>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</si>
  <si>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</si>
  <si>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</si>
  <si>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</si>
  <si>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</si>
  <si>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</si>
  <si>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</si>
  <si>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</si>
  <si>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</si>
  <si>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</si>
  <si>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</si>
  <si>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</si>
  <si>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</si>
  <si>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</si>
  <si>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</si>
  <si>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</si>
  <si>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</si>
  <si>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</si>
  <si>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</si>
  <si>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</si>
  <si>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</si>
  <si>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</si>
  <si>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</si>
  <si>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</si>
  <si>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</si>
  <si>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</si>
  <si>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</si>
  <si>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</si>
  <si>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</si>
  <si>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</si>
  <si>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</si>
  <si>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</si>
  <si>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</si>
  <si>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</si>
  <si>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</si>
  <si>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</si>
  <si>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</si>
  <si>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</si>
  <si>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</si>
  <si>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</si>
  <si>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</si>
  <si>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</si>
  <si>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</si>
  <si>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</si>
  <si>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</si>
  <si>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</si>
  <si>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</si>
  <si>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</si>
  <si>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</si>
  <si>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</si>
  <si>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</si>
  <si>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</si>
  <si>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</si>
  <si>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</si>
  <si>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</si>
  <si>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</si>
  <si>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</si>
  <si>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</si>
  <si>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</si>
  <si>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</si>
  <si>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</si>
  <si>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</si>
  <si>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</si>
  <si>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</si>
  <si>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</si>
  <si>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</si>
  <si>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</si>
  <si>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</si>
  <si>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</si>
  <si>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</si>
  <si>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</si>
  <si>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</si>
  <si>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</si>
  <si>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</si>
  <si>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</si>
  <si>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</si>
  <si>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</si>
  <si>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</si>
  <si>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</si>
  <si>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</si>
  <si>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</si>
  <si>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</si>
  <si>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</si>
  <si>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</si>
  <si>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</si>
  <si>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</si>
  <si>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</si>
  <si>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</si>
  <si>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</si>
  <si>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</si>
  <si>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</si>
  <si>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</si>
  <si>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</si>
  <si>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</si>
  <si>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</si>
  <si>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</si>
  <si>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</si>
  <si>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</si>
  <si>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</si>
  <si>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</si>
  <si>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</si>
  <si>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</si>
  <si>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</si>
  <si>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</si>
  <si>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</si>
  <si>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</si>
  <si>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</si>
  <si>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</si>
  <si>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</si>
  <si>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</si>
  <si>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</si>
  <si>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</si>
  <si>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</si>
  <si>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</si>
  <si>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</si>
  <si>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</si>
  <si>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</si>
  <si>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</si>
  <si>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</si>
  <si>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0.27</t>
  </si>
  <si>
    <t>▲ 1.12</t>
  </si>
  <si>
    <t>市民病院事業会計</t>
  </si>
  <si>
    <t>一般会計</t>
  </si>
  <si>
    <t>介護保険特別会計</t>
  </si>
  <si>
    <t>自動車運送事業会計</t>
  </si>
  <si>
    <t>▲ 0.40</t>
  </si>
  <si>
    <t>国民健康保険特別会計</t>
  </si>
  <si>
    <t>都市計画下水道事業特別会計</t>
  </si>
  <si>
    <t>学校給食特別会計</t>
  </si>
  <si>
    <t>後期高齢者医療特別会計</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</si>
  <si>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</si>
  <si>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</si>
  <si>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</si>
  <si>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</si>
  <si>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八戸市階上町田代小学校中学校組合</t>
    <rPh sb="0" eb="3">
      <t>ハチノヘシ</t>
    </rPh>
    <rPh sb="3" eb="6">
      <t>ハシカミチョウ</t>
    </rPh>
    <rPh sb="6" eb="8">
      <t>タシロ</t>
    </rPh>
    <rPh sb="8" eb="11">
      <t>ショウガッコウ</t>
    </rPh>
    <rPh sb="11" eb="14">
      <t>チュウガッコウ</t>
    </rPh>
    <rPh sb="14" eb="16">
      <t>クミアイ</t>
    </rPh>
    <phoneticPr fontId="2"/>
  </si>
  <si>
    <t>三戸郡福祉事務組合</t>
    <rPh sb="0" eb="2">
      <t>サンノヘ</t>
    </rPh>
    <rPh sb="2" eb="3">
      <t>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</si>
  <si>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</si>
  <si>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</si>
  <si>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</si>
  <si>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八戸土地開発公社</t>
    <rPh sb="0" eb="2">
      <t>ハチノヘ</t>
    </rPh>
    <rPh sb="2" eb="4">
      <t>トチ</t>
    </rPh>
    <rPh sb="4" eb="6">
      <t>カイハツ</t>
    </rPh>
    <rPh sb="6" eb="8">
      <t>コウシャ</t>
    </rPh>
    <phoneticPr fontId="2"/>
  </si>
  <si>
    <t>（一財）八戸地域地場産業振興センター</t>
    <rPh sb="1" eb="2">
      <t>イチ</t>
    </rPh>
    <rPh sb="2" eb="3">
      <t>ザイ</t>
    </rPh>
    <rPh sb="4" eb="6">
      <t>ハチノヘ</t>
    </rPh>
    <rPh sb="6" eb="8">
      <t>チイキ</t>
    </rPh>
    <rPh sb="8" eb="10">
      <t>ジバ</t>
    </rPh>
    <rPh sb="10" eb="12">
      <t>サンギョウ</t>
    </rPh>
    <rPh sb="12" eb="14">
      <t>シンコウ</t>
    </rPh>
    <phoneticPr fontId="2"/>
  </si>
  <si>
    <t>（一財）八戸市総合健診センター</t>
    <rPh sb="1" eb="2">
      <t>イチ</t>
    </rPh>
    <rPh sb="2" eb="3">
      <t>ザイ</t>
    </rPh>
    <rPh sb="4" eb="6">
      <t>ハチノヘ</t>
    </rPh>
    <rPh sb="6" eb="7">
      <t>シ</t>
    </rPh>
    <rPh sb="7" eb="9">
      <t>ソウゴウ</t>
    </rPh>
    <rPh sb="9" eb="11">
      <t>ケンシン</t>
    </rPh>
    <phoneticPr fontId="2"/>
  </si>
  <si>
    <t>（一財）八戸地域高度技術振興センター</t>
    <rPh sb="1" eb="2">
      <t>イチ</t>
    </rPh>
    <rPh sb="2" eb="3">
      <t>ザイ</t>
    </rPh>
    <rPh sb="4" eb="6">
      <t>ハチノヘ</t>
    </rPh>
    <rPh sb="6" eb="8">
      <t>チイキ</t>
    </rPh>
    <rPh sb="8" eb="10">
      <t>コウド</t>
    </rPh>
    <rPh sb="10" eb="12">
      <t>ギジュツ</t>
    </rPh>
    <rPh sb="12" eb="14">
      <t>シンコウ</t>
    </rPh>
    <phoneticPr fontId="2"/>
  </si>
  <si>
    <t>グリーンプラザなんごう㈱</t>
  </si>
  <si>
    <t>-</t>
    <phoneticPr fontId="2"/>
  </si>
  <si>
    <t>○</t>
    <phoneticPr fontId="2"/>
  </si>
  <si>
    <t>○</t>
    <phoneticPr fontId="2"/>
  </si>
  <si>
    <t>-</t>
    <phoneticPr fontId="2"/>
  </si>
  <si>
    <t>-</t>
    <phoneticPr fontId="2"/>
  </si>
  <si>
    <t>-</t>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</si>
  <si>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</si>
  <si>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</si>
  <si>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</si>
  <si>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</si>
  <si>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</si>
  <si>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</si>
  <si>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</si>
  <si>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</si>
  <si>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</si>
  <si>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</si>
  <si>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</si>
  <si>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</si>
  <si>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</si>
  <si>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</si>
  <si>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</si>
  <si>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元利償還額の減少や交付税算入額の増加により下降してきたが、将来負担比率は、平成27年度以降、市債借入の増額により上昇傾向にある。今後も大規模建設事業が続くことにより将来負担比率が上昇すると見込まれ、併せて実質公債費比率も上昇すると推測される。
類似団体と比較すると両比率ともに高い状況であるが、これは都市計画税の税収が無いことや、都市機能整備などの建設事業が多いことによる。
今後も財政健全化指標を遵守し、事業実施の適正化を図りながら、安定した財政運営に努めていく。</t>
    <rPh sb="52" eb="54">
      <t>イコウ</t>
    </rPh>
    <rPh sb="67" eb="69">
      <t>ケイコウ</t>
    </rPh>
    <rPh sb="108" eb="109">
      <t>アワ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</si>
</sst>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46395</c:v>
                </c:pt>
              </c:numCache>
            </c:numRef>
          </c:val>
          <c:smooth val="0"/>
          <c:extLst>
            <c:ext xmlns:c16="http://schemas.microsoft.com/office/drawing/2014/chart" uri="{C3380CC4-5D6E-409C-BE32-E72D297353CC}">
              <c16:uniqueId val="{00000000-B775-48FB-92D3-FEDD90FF10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58848</c:v>
                </c:pt>
                <c:pt idx="1">
                  <c:v>47612</c:v>
                </c:pt>
                <c:pt idx="2">
                  <c:v>44772</c:v>
                </c:pt>
                <c:pt idx="3">
                  <c:v>57099</c:v>
                </c:pt>
                <c:pt idx="4">
                  <c:v>89568</c:v>
                </c:pt>
              </c:numCache>
            </c:numRef>
          </c:val>
          <c:smooth val="0"/>
          <c:extLst>
            <c:ext xmlns:c16="http://schemas.microsoft.com/office/drawing/2014/chart" uri="{C3380CC4-5D6E-409C-BE32-E72D297353CC}">
              <c16:uniqueId val="{00000001-B775-48FB-92D3-FEDD90FF1079}"/>
            </c:ext>
          </c:extLst>
        </c:ser>
        <c:dLbls>
          <c:showLegendKey val="0"/>
          <c:showVal val="0"/>
          <c:showCatName val="0"/>
          <c:showSerName val="0"/>
          <c:showPercent val="0"/>
          <c:showBubbleSize val="0"/>
        </c:dLbls>
        <c:marker val="1"/>
        <c:smooth val="0"/>
        <c:axId val="110936832"/>
        <c:axId val="110938752"/>
      </c:lineChart>
      <c:catAx>
        <c:axId val="110936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38752"/>
        <c:crosses val="autoZero"/>
        <c:auto val="1"/>
        <c:lblAlgn val="ctr"/>
        <c:lblOffset val="100"/>
        <c:tickLblSkip val="1"/>
        <c:tickMarkSkip val="1"/>
        <c:noMultiLvlLbl val="0"/>
      </c:catAx>
      <c:valAx>
        <c:axId val="110938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36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5.36</c:v>
                </c:pt>
                <c:pt idx="1">
                  <c:v>4.01</c:v>
                </c:pt>
                <c:pt idx="2">
                  <c:v>2.61</c:v>
                </c:pt>
                <c:pt idx="3">
                  <c:v>2.97</c:v>
                </c:pt>
                <c:pt idx="4">
                  <c:v>5.13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6.26</c:v>
                </c:pt>
                <c:pt idx="1">
                  <c:v>7.04</c:v>
                </c:pt>
                <c:pt idx="2">
                  <c:v>7.38</c:v>
                </c:pt>
                <c:pt idx="3">
                  <c:v>7.32</c:v>
                </c:pt>
                <c:pt idx="4">
                  <c:v>6.67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081600"/>
        <c:axId val="11708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1.1100000000000001</c:v>
                </c:pt>
                <c:pt idx="1">
                  <c:v>-0.27</c:v>
                </c:pt>
                <c:pt idx="2">
                  <c:v>-1.1200000000000001</c:v>
                </c:pt>
                <c:pt idx="3">
                  <c:v>0.36</c:v>
                </c:pt>
                <c:pt idx="4">
                  <c:v>1.46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081600"/>
        <c:axId val="117083520"/>
      </c:lineChart>
      <c:catAx>
        <c:axId val="1170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083520"/>
        <c:crosses val="autoZero"/>
        <c:auto val="1"/>
        <c:lblAlgn val="ctr"/>
        <c:lblOffset val="100"/>
        <c:tickLblSkip val="1"/>
        <c:tickMarkSkip val="1"/>
        <c:noMultiLvlLbl val="0"/>
      </c:catAx>
      <c:valAx>
        <c:axId val="11708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8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0.18</c:v>
                </c:pt>
                <c:pt idx="4">
                  <c:v>#N/A</c:v>
                </c:pt>
                <c:pt idx="5">
                  <c:v>0.19</c:v>
                </c:pt>
                <c:pt idx="6">
                  <c:v>#N/A</c:v>
                </c:pt>
                <c:pt idx="7">
                  <c:v>0.16</c:v>
                </c:pt>
                <c:pt idx="8">
                  <c:v>#N/A</c:v>
                </c:pt>
                <c:pt idx="9">
                  <c:v>0.15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0.09</c:v>
                </c:pt>
                <c:pt idx="4">
                  <c:v>#N/A</c:v>
                </c:pt>
                <c:pt idx="5">
                  <c:v>0.15</c:v>
                </c:pt>
                <c:pt idx="6">
                  <c:v>#N/A</c:v>
                </c:pt>
                <c:pt idx="7">
                  <c:v>0.08</c:v>
                </c:pt>
                <c:pt idx="8">
                  <c:v>#N/A</c:v>
                </c:pt>
                <c:pt idx="9">
                  <c:v>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0.04</c:v>
                </c:pt>
                <c:pt idx="8">
                  <c:v>#N/A</c:v>
                </c:pt>
                <c:pt idx="9">
                  <c:v>0.11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都市計画下水道事業特別会計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0.16</c:v>
                </c:pt>
                <c:pt idx="4">
                  <c:v>#N/A</c:v>
                </c:pt>
                <c:pt idx="5">
                  <c:v>0.19</c:v>
                </c:pt>
                <c:pt idx="6">
                  <c:v>#N/A</c:v>
                </c:pt>
                <c:pt idx="7">
                  <c:v>0.23</c:v>
                </c:pt>
                <c:pt idx="8">
                  <c:v>#N/A</c:v>
                </c:pt>
                <c:pt idx="9">
                  <c:v>0.19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0.98</c:v>
                </c:pt>
                <c:pt idx="2">
                  <c:v>#N/A</c:v>
                </c:pt>
                <c:pt idx="3">
                  <c:v>1.25</c:v>
                </c:pt>
                <c:pt idx="4">
                  <c:v>#N/A</c:v>
                </c:pt>
                <c:pt idx="5">
                  <c:v>0.85</c:v>
                </c:pt>
                <c:pt idx="6">
                  <c:v>#N/A</c:v>
                </c:pt>
                <c:pt idx="7">
                  <c:v>0.86</c:v>
                </c:pt>
                <c:pt idx="8">
                  <c:v>#N/A</c:v>
                </c:pt>
                <c:pt idx="9">
                  <c:v>0.22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0.4</c:v>
                </c:pt>
                <c:pt idx="1">
                  <c:v>#N/A</c:v>
                </c:pt>
                <c:pt idx="2">
                  <c:v>#N/A</c:v>
                </c:pt>
                <c:pt idx="3">
                  <c:v>0.04</c:v>
                </c:pt>
                <c:pt idx="4">
                  <c:v>#N/A</c:v>
                </c:pt>
                <c:pt idx="5">
                  <c:v>0.41</c:v>
                </c:pt>
                <c:pt idx="6">
                  <c:v>#N/A</c:v>
                </c:pt>
                <c:pt idx="7">
                  <c:v>0.73</c:v>
                </c:pt>
                <c:pt idx="8">
                  <c:v>#N/A</c:v>
                </c:pt>
                <c:pt idx="9">
                  <c:v>0.93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0.45</c:v>
                </c:pt>
                <c:pt idx="2">
                  <c:v>#N/A</c:v>
                </c:pt>
                <c:pt idx="3">
                  <c:v>0.39</c:v>
                </c:pt>
                <c:pt idx="4">
                  <c:v>#N/A</c:v>
                </c:pt>
                <c:pt idx="5">
                  <c:v>0.62</c:v>
                </c:pt>
                <c:pt idx="6">
                  <c:v>#N/A</c:v>
                </c:pt>
                <c:pt idx="7">
                  <c:v>1.03</c:v>
                </c:pt>
                <c:pt idx="8">
                  <c:v>#N/A</c:v>
                </c:pt>
                <c:pt idx="9">
                  <c:v>1.23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5.85</c:v>
                </c:pt>
                <c:pt idx="2">
                  <c:v>#N/A</c:v>
                </c:pt>
                <c:pt idx="3">
                  <c:v>3.94</c:v>
                </c:pt>
                <c:pt idx="4">
                  <c:v>#N/A</c:v>
                </c:pt>
                <c:pt idx="5">
                  <c:v>2.52</c:v>
                </c:pt>
                <c:pt idx="6">
                  <c:v>#N/A</c:v>
                </c:pt>
                <c:pt idx="7">
                  <c:v>2.87</c:v>
                </c:pt>
                <c:pt idx="8">
                  <c:v>#N/A</c:v>
                </c:pt>
                <c:pt idx="9">
                  <c:v>4.9800000000000004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10.63</c:v>
                </c:pt>
                <c:pt idx="2">
                  <c:v>#N/A</c:v>
                </c:pt>
                <c:pt idx="3">
                  <c:v>14.04</c:v>
                </c:pt>
                <c:pt idx="4">
                  <c:v>#N/A</c:v>
                </c:pt>
                <c:pt idx="5">
                  <c:v>17.79</c:v>
                </c:pt>
                <c:pt idx="6">
                  <c:v>#N/A</c:v>
                </c:pt>
                <c:pt idx="7">
                  <c:v>20.059999999999999</c:v>
                </c:pt>
                <c:pt idx="8">
                  <c:v>#N/A</c:v>
                </c:pt>
                <c:pt idx="9">
                  <c:v>22.22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95776"/>
        <c:axId val="4797568"/>
      </c:barChart>
      <c:catAx>
        <c:axId val="47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7568"/>
        <c:crosses val="autoZero"/>
        <c:auto val="1"/>
        <c:lblAlgn val="ctr"/>
        <c:lblOffset val="100"/>
        <c:tickLblSkip val="1"/>
        <c:tickMarkSkip val="1"/>
        <c:noMultiLvlLbl val="0"/>
      </c:catAx>
      <c:valAx>
        <c:axId val="479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9097</c:v>
                </c:pt>
                <c:pt idx="5">
                  <c:v>9354</c:v>
                </c:pt>
                <c:pt idx="8">
                  <c:v>9365</c:v>
                </c:pt>
                <c:pt idx="11">
                  <c:v>9096</c:v>
                </c:pt>
                <c:pt idx="14">
                  <c:v>9243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208</c:v>
                </c:pt>
                <c:pt idx="3">
                  <c:v>198</c:v>
                </c:pt>
                <c:pt idx="6">
                  <c:v>196</c:v>
                </c:pt>
                <c:pt idx="9">
                  <c:v>199</c:v>
                </c:pt>
                <c:pt idx="12">
                  <c:v>180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604</c:v>
                </c:pt>
                <c:pt idx="3">
                  <c:v>614</c:v>
                </c:pt>
                <c:pt idx="6">
                  <c:v>548</c:v>
                </c:pt>
                <c:pt idx="9">
                  <c:v>375</c:v>
                </c:pt>
                <c:pt idx="12">
                  <c:v>371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4125</c:v>
                </c:pt>
                <c:pt idx="3">
                  <c:v>4119</c:v>
                </c:pt>
                <c:pt idx="6">
                  <c:v>3997</c:v>
                </c:pt>
                <c:pt idx="9">
                  <c:v>4084</c:v>
                </c:pt>
                <c:pt idx="12">
                  <c:v>3925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99</c:v>
                </c:pt>
                <c:pt idx="3">
                  <c:v>99</c:v>
                </c:pt>
                <c:pt idx="6">
                  <c:v>99</c:v>
                </c:pt>
                <c:pt idx="9">
                  <c:v>99</c:v>
                </c:pt>
                <c:pt idx="12">
                  <c:v>99</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10067</c:v>
                </c:pt>
                <c:pt idx="3">
                  <c:v>9827</c:v>
                </c:pt>
                <c:pt idx="6">
                  <c:v>9611</c:v>
                </c:pt>
                <c:pt idx="9">
                  <c:v>9044</c:v>
                </c:pt>
                <c:pt idx="12">
                  <c:v>8368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617344"/>
        <c:axId val="11061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6007</c:v>
                </c:pt>
                <c:pt idx="2">
                  <c:v>#N/A</c:v>
                </c:pt>
                <c:pt idx="3">
                  <c:v>#N/A</c:v>
                </c:pt>
                <c:pt idx="4">
                  <c:v>5503</c:v>
                </c:pt>
                <c:pt idx="5">
                  <c:v>#N/A</c:v>
                </c:pt>
                <c:pt idx="6">
                  <c:v>#N/A</c:v>
                </c:pt>
                <c:pt idx="7">
                  <c:v>5086</c:v>
                </c:pt>
                <c:pt idx="8">
                  <c:v>#N/A</c:v>
                </c:pt>
                <c:pt idx="9">
                  <c:v>#N/A</c:v>
                </c:pt>
                <c:pt idx="10">
                  <c:v>4705</c:v>
                </c:pt>
                <c:pt idx="11">
                  <c:v>#N/A</c:v>
                </c:pt>
                <c:pt idx="12">
                  <c:v>#N/A</c:v>
                </c:pt>
                <c:pt idx="13">
                  <c:v>3700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617344"/>
        <c:axId val="110619264"/>
      </c:lineChart>
      <c:catAx>
        <c:axId val="1106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19264"/>
        <c:crosses val="autoZero"/>
        <c:auto val="1"/>
        <c:lblAlgn val="ctr"/>
        <c:lblOffset val="100"/>
        <c:tickLblSkip val="1"/>
        <c:tickMarkSkip val="1"/>
        <c:noMultiLvlLbl val="0"/>
      </c:catAx>
      <c:valAx>
        <c:axId val="11061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102692</c:v>
                </c:pt>
                <c:pt idx="5">
                  <c:v>104038</c:v>
                </c:pt>
                <c:pt idx="8">
                  <c:v>103085</c:v>
                </c:pt>
                <c:pt idx="11">
                  <c:v>102296</c:v>
                </c:pt>
                <c:pt idx="14">
                  <c:v>103378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2594</c:v>
                </c:pt>
                <c:pt idx="5">
                  <c:v>2461</c:v>
                </c:pt>
                <c:pt idx="8">
                  <c:v>2370</c:v>
                </c:pt>
                <c:pt idx="11">
                  <c:v>2923</c:v>
                </c:pt>
                <c:pt idx="14">
                  <c:v>3514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10731</c:v>
                </c:pt>
                <c:pt idx="5">
                  <c:v>11321</c:v>
                </c:pt>
                <c:pt idx="8">
                  <c:v>11512</c:v>
                </c:pt>
                <c:pt idx="11">
                  <c:v>11533</c:v>
                </c:pt>
                <c:pt idx="14">
                  <c:v>11495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c:v>
                </c:pt>
                <c:pt idx="3">
                  <c:v>14</c:v>
                </c:pt>
                <c:pt idx="6">
                  <c:v>10</c:v>
                </c:pt>
                <c:pt idx="9">
                  <c:v>6</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11630</c:v>
                </c:pt>
                <c:pt idx="3">
                  <c:v>11049</c:v>
                </c:pt>
                <c:pt idx="6">
                  <c:v>10165</c:v>
                </c:pt>
                <c:pt idx="9">
                  <c:v>9510</c:v>
                </c:pt>
                <c:pt idx="12">
                  <c:v>9210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3261</c:v>
                </c:pt>
                <c:pt idx="3">
                  <c:v>3125</c:v>
                </c:pt>
                <c:pt idx="6">
                  <c:v>3167</c:v>
                </c:pt>
                <c:pt idx="9">
                  <c:v>3852</c:v>
                </c:pt>
                <c:pt idx="12">
                  <c:v>4085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57136</c:v>
                </c:pt>
                <c:pt idx="3">
                  <c:v>56224</c:v>
                </c:pt>
                <c:pt idx="6">
                  <c:v>54598</c:v>
                </c:pt>
                <c:pt idx="9">
                  <c:v>53353</c:v>
                </c:pt>
                <c:pt idx="12">
                  <c:v>51271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1319</c:v>
                </c:pt>
                <c:pt idx="3">
                  <c:v>1171</c:v>
                </c:pt>
                <c:pt idx="6">
                  <c:v>1018</c:v>
                </c:pt>
                <c:pt idx="9">
                  <c:v>858</c:v>
                </c:pt>
                <c:pt idx="12">
                  <c:v>712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96419</c:v>
                </c:pt>
                <c:pt idx="3">
                  <c:v>96259</c:v>
                </c:pt>
                <c:pt idx="6">
                  <c:v>94685</c:v>
                </c:pt>
                <c:pt idx="9">
                  <c:v>99016</c:v>
                </c:pt>
                <c:pt idx="12">
                  <c:v>106220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75296"/>
        <c:axId val="11803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53766</c:v>
                </c:pt>
                <c:pt idx="2">
                  <c:v>#N/A</c:v>
                </c:pt>
                <c:pt idx="3">
                  <c:v>#N/A</c:v>
                </c:pt>
                <c:pt idx="4">
                  <c:v>50023</c:v>
                </c:pt>
                <c:pt idx="5">
                  <c:v>#N/A</c:v>
                </c:pt>
                <c:pt idx="6">
                  <c:v>#N/A</c:v>
                </c:pt>
                <c:pt idx="7">
                  <c:v>46675</c:v>
                </c:pt>
                <c:pt idx="8">
                  <c:v>#N/A</c:v>
                </c:pt>
                <c:pt idx="9">
                  <c:v>#N/A</c:v>
                </c:pt>
                <c:pt idx="10">
                  <c:v>49841</c:v>
                </c:pt>
                <c:pt idx="11">
                  <c:v>#N/A</c:v>
                </c:pt>
                <c:pt idx="12">
                  <c:v>#N/A</c:v>
                </c:pt>
                <c:pt idx="13">
                  <c:v>53112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75296"/>
        <c:axId val="118035968"/>
      </c:lineChart>
      <c:catAx>
        <c:axId val="47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35968"/>
        <c:crosses val="autoZero"/>
        <c:auto val="1"/>
        <c:lblAlgn val="ctr"/>
        <c:lblOffset val="100"/>
        <c:tickLblSkip val="1"/>
        <c:tickMarkSkip val="1"/>
        <c:noMultiLvlLbl val="0"/>
      </c:catAx>
      <c:valAx>
        <c:axId val="11803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{815A0E98-619E-4099-932F-441552393764}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{8805A66A-63EB-452B-BE61-2CFB50F5D346}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{54BD6738-7A7B-4B0F-8CD6-F96BF474943D}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{D8307C28-FA94-441C-9A8E-576F577D7FA6}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{4ED870A8-AA7E-4ED3-930C-1909AF716DCB}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{4AE3CE0B-1167-4108-8D8F-132071B9EE55}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{241B2723-F01C-4606-AB15-6093100F97D5}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{161718BD-23A0-4A6B-ABBD-18B691EB8B43}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{0B6EB652-A182-4361-84FD-FA89F237A4D0}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{A47B4F8F-5A95-4E6E-9B3E-CDA3F88A06FB}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714368"/>
        <c:axId val="118716288"/>
      </c:scatterChart>
      <c:valAx>
        <c:axId val="118714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716288"/>
        <c:crosses val="autoZero"/>
        <c:crossBetween val="midCat"/>
      </c:valAx>
      <c:valAx>
        <c:axId val="118716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1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{AAD1E117-2FEE-41D4-9EA2-63D3B13B8F44}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{27EE7EE6-8DEA-4033-A09C-A23A6A3E7235}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{CE1BF874-5A79-4C58-B3FC-46CBCD04E51C}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{8A98797F-9BD2-48F4-B690-CEF0476E3ABE}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{C4AAFA34-5E75-4112-A5CC-FC79CB7A5A10}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14.2</c:v>
                </c:pt>
                <c:pt idx="2">
                  <c:v>13.2</c:v>
                </c:pt>
                <c:pt idx="3">
                  <c:v>12.1</c:v>
                </c:pt>
                <c:pt idx="4">
                  <c:v>10.7</c:v>
                </c:pt>
              </c:numCache>
            </c:numRef>
          </c:xVal>
          <c:yVal>
            <c:numRef>
              <c:f>公会計指標分析・財政指標組合せ分析表!$K$73:$O$73</c:f>
              <c:numCache>
                <c:formatCode>#,##0.0;"▲ "#,##0.0</c:formatCode>
                <c:ptCount val="5"/>
                <c:pt idx="0">
                  <c:v>129.5</c:v>
                </c:pt>
                <c:pt idx="1">
                  <c:v>118.9</c:v>
                </c:pt>
                <c:pt idx="2">
                  <c:v>111.9</c:v>
                </c:pt>
                <c:pt idx="3">
                  <c:v>117.7</c:v>
                </c:pt>
                <c:pt idx="4">
                  <c:v>126.7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{268C4CC7-B7C2-48B1-AA2D-95626F17024E}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{4A167238-38E1-40E5-8108-8C4DD48DA9A1}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{6C811695-1C62-40D4-A239-2C153A91FC78}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4.101884665237637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{D44C81B1-B7B6-4E44-B0F2-9EC818E29764}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2.239207787125104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{645978B8-CA67-40CC-AC6A-4FA032D3E9DF}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6.4</c:v>
                </c:pt>
              </c:numCache>
            </c:numRef>
          </c:xVal>
          <c:yVal>
            <c:numRef>
              <c:f>公会計指標分析・財政指標組合せ分析表!$K$77:$O$77</c:f>
              <c:numCache>
                <c:formatCode>#,##0.0;"▲ "#,##0.0</c:formatCode>
                <c:ptCount val="5"/>
                <c:pt idx="0">
                  <c:v>57.8</c:v>
                </c:pt>
                <c:pt idx="1">
                  <c:v>49.8</c:v>
                </c:pt>
                <c:pt idx="2">
                  <c:v>45.1</c:v>
                </c:pt>
                <c:pt idx="3">
                  <c:v>37.4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525888"/>
        <c:axId val="117536256"/>
      </c:scatterChart>
      <c:valAx>
        <c:axId val="117525888"/>
        <c:scaling>
          <c:orientation val="minMax"/>
          <c:max val="15.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536256"/>
        <c:crosses val="autoZero"/>
        <c:crossBetween val="midCat"/>
      </c:valAx>
      <c:valAx>
        <c:axId val="117536256"/>
        <c:scaling>
          <c:orientation val="minMax"/>
          <c:max val="14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525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普通会計の元利償還金等全体は、緩やかな減少傾向にある。</a:t>
          </a:r>
          <a:endParaRPr lang="ja-JP" altLang="ja-JP" sz="1400">
            <a:effectLst/>
          </a:endParaRPr>
        </a:p>
        <a:p>
          <a:r>
            <a:rPr kumimoji="1" lang="ja-JP" altLang="ja-JP" sz="1100">
              <a:solidFill>
                <a:schemeClr val="dk1"/>
              </a:solidFill>
              <a:effectLst/>
              <a:latin typeface="+mn-lt"/>
              <a:ea typeface="+mn-ea"/>
              <a:cs typeface="+mn-cs"/>
            </a:rPr>
            <a:t>一方、交付税</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公債費は高い水準であるため、実質公債費比率の分子は減少しており、実質的な公債費負担は軽減される傾向にある。</a:t>
          </a:r>
          <a:endParaRPr lang="ja-JP" altLang="ja-JP" sz="1400">
            <a:effectLst/>
          </a:endParaRPr>
        </a:p>
        <a:p>
          <a:r>
            <a:rPr kumimoji="1" lang="ja-JP" altLang="ja-JP" sz="1100">
              <a:solidFill>
                <a:schemeClr val="dk1"/>
              </a:solidFill>
              <a:effectLst/>
              <a:latin typeface="+mn-lt"/>
              <a:ea typeface="+mn-ea"/>
              <a:cs typeface="+mn-cs"/>
            </a:rPr>
            <a:t>今後も適切な起債管理を行い、安定的な財政運営に努めていく。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一般会計等に係る地方債の現在高及び組合等負担等見込額は、前年比増となっているものの、債務負担行為に基づく支出予定額、公営企業債等繰入見込額、退職手当負担見込額については減少傾向である。</a:t>
          </a:r>
          <a:endParaRPr lang="ja-JP" altLang="ja-JP" sz="1400">
            <a:effectLst/>
          </a:endParaRPr>
        </a:p>
        <a:p>
          <a:r>
            <a:rPr kumimoji="1" lang="ja-JP" altLang="ja-JP" sz="1100">
              <a:solidFill>
                <a:schemeClr val="dk1"/>
              </a:solidFill>
              <a:effectLst/>
              <a:latin typeface="+mn-lt"/>
              <a:ea typeface="+mn-ea"/>
              <a:cs typeface="+mn-cs"/>
            </a:rPr>
            <a:t>充当可能基金はやや</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見込額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特定歳入が増加に転じたことにより</a:t>
          </a:r>
          <a:r>
            <a:rPr kumimoji="1" lang="ja-JP" altLang="ja-JP" sz="1100">
              <a:solidFill>
                <a:schemeClr val="dk1"/>
              </a:solidFill>
              <a:effectLst/>
              <a:latin typeface="+mn-lt"/>
              <a:ea typeface="+mn-ea"/>
              <a:cs typeface="+mn-cs"/>
            </a:rPr>
            <a:t>、将来負担比率の分子がやや増加となっている。</a:t>
          </a:r>
          <a:endParaRPr lang="ja-JP" altLang="ja-JP" sz="1400">
            <a:effectLst/>
          </a:endParaRPr>
        </a:p>
        <a:p>
          <a:r>
            <a:rPr kumimoji="1" lang="ja-JP" altLang="ja-JP" sz="1100">
              <a:solidFill>
                <a:schemeClr val="dk1"/>
              </a:solidFill>
              <a:effectLst/>
              <a:latin typeface="+mn-lt"/>
              <a:ea typeface="+mn-ea"/>
              <a:cs typeface="+mn-cs"/>
            </a:rPr>
            <a:t>今後も適正な債務管理を行うとともに、可能な限り充当可能基金の増加に努め、将来世代の負担が過大にならないよう、安定した財政運営に努めていく。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476769" cy="63240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6725727" y="190500"/>
          <a:ext cx="3852198" cy="55620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6751127" y="215900"/>
          <a:ext cx="3807748" cy="50540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6776527" y="241300"/>
          <a:ext cx="3750598" cy="44190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3984028" y="190500"/>
          <a:ext cx="2608349" cy="55620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009428" y="215900"/>
          <a:ext cx="2563899" cy="50540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034828" y="241300"/>
          <a:ext cx="2506749" cy="454602"/>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74287" y="895061"/>
          <a:ext cx="9907732" cy="1745096"/>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97650" y="926811"/>
          <a:ext cx="1370850" cy="168159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05000" y="926811"/>
          <a:ext cx="1270000" cy="168159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234,189
233,252
305.54
108,817,153
105,504,663
2,604,425
50,785,435
106,216,250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38500" y="926811"/>
          <a:ext cx="1495771" cy="168159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734271" y="945861"/>
          <a:ext cx="1979699" cy="9276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713970" y="945861"/>
          <a:ext cx="1243850" cy="9276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021320" y="958561"/>
          <a:ext cx="635000" cy="9276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734271" y="1713634"/>
          <a:ext cx="1979699" cy="6194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777470" y="1713634"/>
          <a:ext cx="3604549" cy="6194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0877319" y="895061"/>
          <a:ext cx="1497850" cy="760269"/>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137669" y="958561"/>
          <a:ext cx="1243850" cy="262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137669" y="1233920"/>
          <a:ext cx="1243850" cy="5051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0959869" y="1047461"/>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013844" y="10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013844" y="1322820"/>
          <a:ext cx="101600" cy="964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5515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206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23772"/>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787361"/>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58050" y="4179685"/>
          <a:ext cx="4161271" cy="2949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48039" y="4527314"/>
          <a:ext cx="1714492" cy="26532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945733" y="4510643"/>
          <a:ext cx="484876" cy="298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368521" y="4295429"/>
          <a:ext cx="1497849" cy="2427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368521" y="4474672"/>
          <a:ext cx="1497849" cy="248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866370" y="4295429"/>
          <a:ext cx="1497850" cy="2427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866370" y="4474672"/>
          <a:ext cx="1497850" cy="248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491220" y="4295429"/>
          <a:ext cx="1497850" cy="2427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491220" y="4474672"/>
          <a:ext cx="1497850" cy="248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58050" y="4845281"/>
          <a:ext cx="4161271" cy="20966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686021" y="4845281"/>
          <a:ext cx="4657898" cy="20966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686021" y="4908781"/>
          <a:ext cx="4493549" cy="2436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762221" y="5126990"/>
          <a:ext cx="4480849" cy="172604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58050" y="4845281"/>
          <a:ext cx="4173971" cy="20966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105919" y="4179685"/>
          <a:ext cx="4160058" cy="2949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008370" y="4527314"/>
          <a:ext cx="1317797" cy="26532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3792390" y="4510643"/>
          <a:ext cx="484876" cy="298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105919" y="4845281"/>
          <a:ext cx="4160058" cy="20966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532677" y="4845281"/>
          <a:ext cx="4657898" cy="20966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532677" y="4908781"/>
          <a:ext cx="4493549" cy="2436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608877" y="5126990"/>
          <a:ext cx="4480849" cy="172604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105919" y="4845281"/>
          <a:ext cx="4172758" cy="20966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58050" y="7798897"/>
          <a:ext cx="5798820" cy="3325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58050" y="11488535"/>
          <a:ext cx="5798820" cy="3325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59550" y="8164310"/>
          <a:ext cx="6624320" cy="2774373"/>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58050" y="8291310"/>
          <a:ext cx="5798820" cy="22132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02450" y="117067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866370" y="1437951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459450" cy="6142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8709698" y="185305"/>
          <a:ext cx="3887585" cy="543213"/>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8728748" y="210705"/>
          <a:ext cx="3843135" cy="49241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8754148" y="236105"/>
          <a:ext cx="3785985" cy="42891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5965574" y="185305"/>
          <a:ext cx="2610774" cy="543213"/>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5990974" y="210705"/>
          <a:ext cx="2566324" cy="49241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016374" y="236105"/>
          <a:ext cx="2509174" cy="441613"/>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48319" y="863023"/>
          <a:ext cx="9921932" cy="172604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75319" y="894773"/>
          <a:ext cx="1372061" cy="16625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183880" y="894773"/>
          <a:ext cx="1245062" cy="16625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234,189
233,252
305.54
108,817,153
105,504,663
2,604,425
50,785,435
106,216,250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492442" y="894773"/>
          <a:ext cx="1499062" cy="16625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991504" y="913823"/>
          <a:ext cx="1994593" cy="9138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986097" y="913823"/>
          <a:ext cx="1245062" cy="9138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294659" y="926523"/>
          <a:ext cx="622531" cy="9086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991504" y="1662545"/>
          <a:ext cx="1994593" cy="6194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049597" y="1662545"/>
          <a:ext cx="3620654" cy="6194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84819" y="2652568"/>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84819" y="289617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84819" y="3203286"/>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84819" y="3452091"/>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48319" y="4066309"/>
          <a:ext cx="21848964" cy="141633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48319" y="18843914"/>
          <a:ext cx="21848964" cy="1847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48319" y="18907414"/>
          <a:ext cx="3785754" cy="2436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24519" y="19151023"/>
          <a:ext cx="21683864" cy="144433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459450" cy="6142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8709698" y="185305"/>
          <a:ext cx="3887585" cy="543213"/>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8728748" y="210705"/>
          <a:ext cx="3843135" cy="49241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8754148" y="236105"/>
          <a:ext cx="3785985" cy="42891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5965574" y="185305"/>
          <a:ext cx="2610774" cy="543213"/>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5990974" y="210705"/>
          <a:ext cx="2566324" cy="49241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016374" y="236105"/>
          <a:ext cx="2509174" cy="441613"/>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48319" y="863023"/>
          <a:ext cx="9921932" cy="172604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75319" y="894773"/>
          <a:ext cx="1372061" cy="16625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183880" y="894773"/>
          <a:ext cx="1245062" cy="16625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234,189
233,252
305.54
108,817,153
105,504,663
2,604,425
50,785,435
106,216,250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492442" y="894773"/>
          <a:ext cx="1499062" cy="16625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991504" y="913823"/>
          <a:ext cx="1994593" cy="9138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986097" y="913823"/>
          <a:ext cx="1245062" cy="9138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294659" y="926523"/>
          <a:ext cx="622531" cy="9086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991504" y="1662545"/>
          <a:ext cx="1994593" cy="6194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049597" y="1662545"/>
          <a:ext cx="3366654" cy="6194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84819" y="2652568"/>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84819" y="289617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84819" y="3203286"/>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84819" y="3452091"/>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48319" y="4066309"/>
          <a:ext cx="21848964" cy="141633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48319" y="18843914"/>
          <a:ext cx="21848964" cy="1847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48319" y="18907414"/>
          <a:ext cx="3785754" cy="2436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24519" y="19151023"/>
          <a:ext cx="21683864" cy="144433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234,189
233,252
305.54
108,817,153
105,504,663
2,604,425
50,785,435
106,216,250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自主財源の多寡を示す財政力指数は、この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ほぼ横ばい傾向で推移している。全国平均、県内平均を上回っているものの、類似団体との比較では平均を下回っている。これは主要な自主財源である市税の多寡によるところが大きく、市税のうち個人市民税の差、つまりは所得の差から主に生じているものであり、一朝一夕には解消されるものではない。今後とも、市税の徴収率の一層の向上に努めるなど、歳入の確保及び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70" name="直線コネクタ 69"/>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4" name="フローチャート :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6" name="直線コネクタ 75"/>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80" name="フローチャート :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2" name="フローチャート :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3" name="円/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経常収支比率は、全国平均を下回っている。</a:t>
          </a:r>
          <a:endParaRPr lang="ja-JP" altLang="ja-JP" sz="1100">
            <a:effectLst/>
          </a:endParaRPr>
        </a:p>
        <a:p>
          <a:r>
            <a:rPr kumimoji="1" lang="ja-JP" altLang="ja-JP" sz="1100">
              <a:solidFill>
                <a:schemeClr val="dk1"/>
              </a:solidFill>
              <a:effectLst/>
              <a:latin typeface="+mn-lt"/>
              <a:ea typeface="+mn-ea"/>
              <a:cs typeface="+mn-cs"/>
            </a:rPr>
            <a:t>国の制度に基づき支出される扶助費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年々増加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年度決算における前年比較で</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ポイント増の結果となった。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今後も扶助費の増および公債費の増が見込まれるため、</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次行財政改革大綱</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）に基づき、予算配分の重点化を図り経常経費の削減に努める。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131869</xdr:rowOff>
    </xdr:from>
    <xdr:to>
      <xdr:col>7</xdr:col>
      <xdr:colOff>152400</xdr:colOff>
      <xdr:row>65</xdr:row>
      <xdr:rowOff>77046</xdr:rowOff>
    </xdr:to>
    <xdr:cxnSp macro="">
      <xdr:nvCxnSpPr>
        <xdr:cNvPr id="133" name="直線コネクタ 132"/>
        <xdr:cNvCxnSpPr/>
      </xdr:nvCxnSpPr>
      <xdr:spPr>
        <a:xfrm>
          <a:off x="4114800" y="11104669"/>
          <a:ext cx="8382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131869</xdr:rowOff>
    </xdr:from>
    <xdr:to>
      <xdr:col>6</xdr:col>
      <xdr:colOff>0</xdr:colOff>
      <xdr:row>65</xdr:row>
      <xdr:rowOff>40852</xdr:rowOff>
    </xdr:to>
    <xdr:cxnSp macro="">
      <xdr:nvCxnSpPr>
        <xdr:cNvPr id="136" name="直線コネクタ 135"/>
        <xdr:cNvCxnSpPr/>
      </xdr:nvCxnSpPr>
      <xdr:spPr>
        <a:xfrm flipV="1">
          <a:off x="3225800" y="1110466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7" name="フローチャート : 判断 136"/>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8" name="テキスト ボックス 137"/>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40852</xdr:rowOff>
    </xdr:to>
    <xdr:cxnSp macro="">
      <xdr:nvCxnSpPr>
        <xdr:cNvPr id="139" name="直線コネクタ 138"/>
        <xdr:cNvCxnSpPr/>
      </xdr:nvCxnSpPr>
      <xdr:spPr>
        <a:xfrm>
          <a:off x="2336800" y="1111673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54398</xdr:rowOff>
    </xdr:from>
    <xdr:to>
      <xdr:col>4</xdr:col>
      <xdr:colOff>533400</xdr:colOff>
      <xdr:row>65</xdr:row>
      <xdr:rowOff>155998</xdr:rowOff>
    </xdr:to>
    <xdr:sp macro="" textlink="">
      <xdr:nvSpPr>
        <xdr:cNvPr id="140" name="フローチャート : 判断 139"/>
        <xdr:cNvSpPr/>
      </xdr:nvSpPr>
      <xdr:spPr>
        <a:xfrm>
          <a:off x="3175000" y="111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140775</xdr:rowOff>
    </xdr:from>
    <xdr:ext cx="762000" cy="259045"/>
    <xdr:sp macro="" textlink="">
      <xdr:nvSpPr>
        <xdr:cNvPr id="141" name="テキスト ボックス 140"/>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139912</xdr:rowOff>
    </xdr:from>
    <xdr:to>
      <xdr:col>3</xdr:col>
      <xdr:colOff>279400</xdr:colOff>
      <xdr:row>64</xdr:row>
      <xdr:rowOff>143933</xdr:rowOff>
    </xdr:to>
    <xdr:cxnSp macro="">
      <xdr:nvCxnSpPr>
        <xdr:cNvPr id="142" name="直線コネクタ 141"/>
        <xdr:cNvCxnSpPr/>
      </xdr:nvCxnSpPr>
      <xdr:spPr>
        <a:xfrm>
          <a:off x="1447800" y="111127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18204</xdr:rowOff>
    </xdr:from>
    <xdr:to>
      <xdr:col>3</xdr:col>
      <xdr:colOff>330200</xdr:colOff>
      <xdr:row>65</xdr:row>
      <xdr:rowOff>119804</xdr:rowOff>
    </xdr:to>
    <xdr:sp macro="" textlink="">
      <xdr:nvSpPr>
        <xdr:cNvPr id="143" name="フローチャート : 判断 142"/>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104581</xdr:rowOff>
    </xdr:from>
    <xdr:ext cx="762000" cy="259045"/>
    <xdr:sp macro="" textlink="">
      <xdr:nvSpPr>
        <xdr:cNvPr id="144" name="テキスト ボックス 143"/>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45" name="フローチャート : 判断 144"/>
        <xdr:cNvSpPr/>
      </xdr:nvSpPr>
      <xdr:spPr>
        <a:xfrm>
          <a:off x="1397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46" name="テキスト ボックス 145"/>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26246</xdr:rowOff>
    </xdr:from>
    <xdr:to>
      <xdr:col>7</xdr:col>
      <xdr:colOff>203200</xdr:colOff>
      <xdr:row>65</xdr:row>
      <xdr:rowOff>127846</xdr:rowOff>
    </xdr:to>
    <xdr:sp macro="" textlink="">
      <xdr:nvSpPr>
        <xdr:cNvPr id="152" name="円/楕円 151"/>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42773</xdr:rowOff>
    </xdr:from>
    <xdr:ext cx="762000" cy="259045"/>
    <xdr:sp macro="" textlink="">
      <xdr:nvSpPr>
        <xdr:cNvPr id="153" name="財政構造の弾力性該当値テキスト"/>
        <xdr:cNvSpPr txBox="1"/>
      </xdr:nvSpPr>
      <xdr:spPr>
        <a:xfrm>
          <a:off x="50419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81069</xdr:rowOff>
    </xdr:from>
    <xdr:to>
      <xdr:col>6</xdr:col>
      <xdr:colOff>50800</xdr:colOff>
      <xdr:row>65</xdr:row>
      <xdr:rowOff>11219</xdr:rowOff>
    </xdr:to>
    <xdr:sp macro="" textlink="">
      <xdr:nvSpPr>
        <xdr:cNvPr id="154" name="円/楕円 153"/>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21396</xdr:rowOff>
    </xdr:from>
    <xdr:ext cx="736600" cy="259045"/>
    <xdr:sp macro="" textlink="">
      <xdr:nvSpPr>
        <xdr:cNvPr id="155" name="テキスト ボックス 154"/>
        <xdr:cNvSpPr txBox="1"/>
      </xdr:nvSpPr>
      <xdr:spPr>
        <a:xfrm>
          <a:off x="3733800" y="1082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161502</xdr:rowOff>
    </xdr:from>
    <xdr:to>
      <xdr:col>4</xdr:col>
      <xdr:colOff>533400</xdr:colOff>
      <xdr:row>65</xdr:row>
      <xdr:rowOff>91652</xdr:rowOff>
    </xdr:to>
    <xdr:sp macro="" textlink="">
      <xdr:nvSpPr>
        <xdr:cNvPr id="156" name="円/楕円 155"/>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101829</xdr:rowOff>
    </xdr:from>
    <xdr:ext cx="762000" cy="259045"/>
    <xdr:sp macro="" textlink="">
      <xdr:nvSpPr>
        <xdr:cNvPr id="157" name="テキスト ボックス 156"/>
        <xdr:cNvSpPr txBox="1"/>
      </xdr:nvSpPr>
      <xdr:spPr>
        <a:xfrm>
          <a:off x="2844800" y="109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8" name="円/楕円 157"/>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59" name="テキスト ボックス 158"/>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60" name="円/楕円 159"/>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61" name="テキスト ボックス 160"/>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万円前後で推移しており、類似団体及び全国平均を下回っている。</a:t>
          </a:r>
          <a:endParaRPr lang="ja-JP" altLang="ja-JP" sz="1400">
            <a:effectLst/>
          </a:endParaRPr>
        </a:p>
        <a:p>
          <a:r>
            <a:rPr kumimoji="1" lang="ja-JP" altLang="ja-JP" sz="1100">
              <a:solidFill>
                <a:schemeClr val="dk1"/>
              </a:solidFill>
              <a:effectLst/>
              <a:latin typeface="+mn-lt"/>
              <a:ea typeface="+mn-ea"/>
              <a:cs typeface="+mn-cs"/>
            </a:rPr>
            <a:t>これはごみやし尿処理業務、消防業務等を一部組合で行っており、これらの業務に係る人件費等が負担金として支出されていることが要因である。</a:t>
          </a:r>
          <a:endParaRPr lang="ja-JP" altLang="ja-JP" sz="1400">
            <a:effectLst/>
          </a:endParaRPr>
        </a:p>
        <a:p>
          <a:r>
            <a:rPr kumimoji="1" lang="ja-JP" altLang="ja-JP" sz="1100">
              <a:solidFill>
                <a:schemeClr val="dk1"/>
              </a:solidFill>
              <a:effectLst/>
              <a:latin typeface="+mn-lt"/>
              <a:ea typeface="+mn-ea"/>
              <a:cs typeface="+mn-cs"/>
            </a:rPr>
            <a:t>今後も指定管理者制度の導入など、民間委託をはじめとする様々な創意工夫を図り、限られた行政資源最適化・有効活用に努め、コストの低減に努める。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120514</xdr:rowOff>
    </xdr:from>
    <xdr:to>
      <xdr:col>7</xdr:col>
      <xdr:colOff>152400</xdr:colOff>
      <xdr:row>80</xdr:row>
      <xdr:rowOff>135702</xdr:rowOff>
    </xdr:to>
    <xdr:cxnSp macro="">
      <xdr:nvCxnSpPr>
        <xdr:cNvPr id="196" name="直線コネクタ 195"/>
        <xdr:cNvCxnSpPr/>
      </xdr:nvCxnSpPr>
      <xdr:spPr>
        <a:xfrm>
          <a:off x="4114800" y="13836514"/>
          <a:ext cx="8382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85323</xdr:rowOff>
    </xdr:from>
    <xdr:to>
      <xdr:col>6</xdr:col>
      <xdr:colOff>0</xdr:colOff>
      <xdr:row>80</xdr:row>
      <xdr:rowOff>120514</xdr:rowOff>
    </xdr:to>
    <xdr:cxnSp macro="">
      <xdr:nvCxnSpPr>
        <xdr:cNvPr id="199" name="直線コネクタ 198"/>
        <xdr:cNvCxnSpPr/>
      </xdr:nvCxnSpPr>
      <xdr:spPr>
        <a:xfrm>
          <a:off x="3225800" y="13801323"/>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62816</xdr:rowOff>
    </xdr:from>
    <xdr:to>
      <xdr:col>6</xdr:col>
      <xdr:colOff>50800</xdr:colOff>
      <xdr:row>81</xdr:row>
      <xdr:rowOff>164416</xdr:rowOff>
    </xdr:to>
    <xdr:sp macro="" textlink="">
      <xdr:nvSpPr>
        <xdr:cNvPr id="200" name="フローチャート : 判断 199"/>
        <xdr:cNvSpPr/>
      </xdr:nvSpPr>
      <xdr:spPr>
        <a:xfrm>
          <a:off x="4064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149193</xdr:rowOff>
    </xdr:from>
    <xdr:ext cx="736600" cy="259045"/>
    <xdr:sp macro="" textlink="">
      <xdr:nvSpPr>
        <xdr:cNvPr id="201" name="テキスト ボックス 200"/>
        <xdr:cNvSpPr txBox="1"/>
      </xdr:nvSpPr>
      <xdr:spPr>
        <a:xfrm>
          <a:off x="3733800" y="1403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56207</xdr:rowOff>
    </xdr:from>
    <xdr:to>
      <xdr:col>4</xdr:col>
      <xdr:colOff>482600</xdr:colOff>
      <xdr:row>80</xdr:row>
      <xdr:rowOff>85323</xdr:rowOff>
    </xdr:to>
    <xdr:cxnSp macro="">
      <xdr:nvCxnSpPr>
        <xdr:cNvPr id="202" name="直線コネクタ 201"/>
        <xdr:cNvCxnSpPr/>
      </xdr:nvCxnSpPr>
      <xdr:spPr>
        <a:xfrm>
          <a:off x="2336800" y="13772207"/>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35455</xdr:rowOff>
    </xdr:from>
    <xdr:to>
      <xdr:col>4</xdr:col>
      <xdr:colOff>533400</xdr:colOff>
      <xdr:row>81</xdr:row>
      <xdr:rowOff>137055</xdr:rowOff>
    </xdr:to>
    <xdr:sp macro="" textlink="">
      <xdr:nvSpPr>
        <xdr:cNvPr id="203" name="フローチャート : 判断 202"/>
        <xdr:cNvSpPr/>
      </xdr:nvSpPr>
      <xdr:spPr>
        <a:xfrm>
          <a:off x="3175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121832</xdr:rowOff>
    </xdr:from>
    <xdr:ext cx="762000" cy="259045"/>
    <xdr:sp macro="" textlink="">
      <xdr:nvSpPr>
        <xdr:cNvPr id="204" name="テキスト ボックス 203"/>
        <xdr:cNvSpPr txBox="1"/>
      </xdr:nvSpPr>
      <xdr:spPr>
        <a:xfrm>
          <a:off x="2844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56207</xdr:rowOff>
    </xdr:from>
    <xdr:to>
      <xdr:col>3</xdr:col>
      <xdr:colOff>279400</xdr:colOff>
      <xdr:row>80</xdr:row>
      <xdr:rowOff>153826</xdr:rowOff>
    </xdr:to>
    <xdr:cxnSp macro="">
      <xdr:nvCxnSpPr>
        <xdr:cNvPr id="205" name="直線コネクタ 204"/>
        <xdr:cNvCxnSpPr/>
      </xdr:nvCxnSpPr>
      <xdr:spPr>
        <a:xfrm flipV="1">
          <a:off x="1447800" y="13772207"/>
          <a:ext cx="889000" cy="9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136956</xdr:rowOff>
    </xdr:from>
    <xdr:to>
      <xdr:col>3</xdr:col>
      <xdr:colOff>330200</xdr:colOff>
      <xdr:row>81</xdr:row>
      <xdr:rowOff>67106</xdr:rowOff>
    </xdr:to>
    <xdr:sp macro="" textlink="">
      <xdr:nvSpPr>
        <xdr:cNvPr id="206" name="フローチャート : 判断 205"/>
        <xdr:cNvSpPr/>
      </xdr:nvSpPr>
      <xdr:spPr>
        <a:xfrm>
          <a:off x="2286000" y="1385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51883</xdr:rowOff>
    </xdr:from>
    <xdr:ext cx="762000" cy="259045"/>
    <xdr:sp macro="" textlink="">
      <xdr:nvSpPr>
        <xdr:cNvPr id="207" name="テキスト ボックス 206"/>
        <xdr:cNvSpPr txBox="1"/>
      </xdr:nvSpPr>
      <xdr:spPr>
        <a:xfrm>
          <a:off x="1955800" y="1393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157438</xdr:rowOff>
    </xdr:from>
    <xdr:to>
      <xdr:col>2</xdr:col>
      <xdr:colOff>127000</xdr:colOff>
      <xdr:row>81</xdr:row>
      <xdr:rowOff>87588</xdr:rowOff>
    </xdr:to>
    <xdr:sp macro="" textlink="">
      <xdr:nvSpPr>
        <xdr:cNvPr id="208" name="フローチャート : 判断 207"/>
        <xdr:cNvSpPr/>
      </xdr:nvSpPr>
      <xdr:spPr>
        <a:xfrm>
          <a:off x="1397000" y="138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72365</xdr:rowOff>
    </xdr:from>
    <xdr:ext cx="762000" cy="259045"/>
    <xdr:sp macro="" textlink="">
      <xdr:nvSpPr>
        <xdr:cNvPr id="209" name="テキスト ボックス 208"/>
        <xdr:cNvSpPr txBox="1"/>
      </xdr:nvSpPr>
      <xdr:spPr>
        <a:xfrm>
          <a:off x="1066800" y="139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84902</xdr:rowOff>
    </xdr:from>
    <xdr:to>
      <xdr:col>7</xdr:col>
      <xdr:colOff>203200</xdr:colOff>
      <xdr:row>81</xdr:row>
      <xdr:rowOff>15052</xdr:rowOff>
    </xdr:to>
    <xdr:sp macro="" textlink="">
      <xdr:nvSpPr>
        <xdr:cNvPr id="215" name="円/楕円 214"/>
        <xdr:cNvSpPr/>
      </xdr:nvSpPr>
      <xdr:spPr>
        <a:xfrm>
          <a:off x="4902200" y="138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101429</xdr:rowOff>
    </xdr:from>
    <xdr:ext cx="762000" cy="259045"/>
    <xdr:sp macro="" textlink="">
      <xdr:nvSpPr>
        <xdr:cNvPr id="216" name="人件費・物件費等の状況該当値テキスト"/>
        <xdr:cNvSpPr txBox="1"/>
      </xdr:nvSpPr>
      <xdr:spPr>
        <a:xfrm>
          <a:off x="5041900" y="1364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93,807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69714</xdr:rowOff>
    </xdr:from>
    <xdr:to>
      <xdr:col>6</xdr:col>
      <xdr:colOff>50800</xdr:colOff>
      <xdr:row>80</xdr:row>
      <xdr:rowOff>171314</xdr:rowOff>
    </xdr:to>
    <xdr:sp macro="" textlink="">
      <xdr:nvSpPr>
        <xdr:cNvPr id="217" name="円/楕円 216"/>
        <xdr:cNvSpPr/>
      </xdr:nvSpPr>
      <xdr:spPr>
        <a:xfrm>
          <a:off x="4064000" y="13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10041</xdr:rowOff>
    </xdr:from>
    <xdr:ext cx="736600" cy="259045"/>
    <xdr:sp macro="" textlink="">
      <xdr:nvSpPr>
        <xdr:cNvPr id="218" name="テキスト ボックス 217"/>
        <xdr:cNvSpPr txBox="1"/>
      </xdr:nvSpPr>
      <xdr:spPr>
        <a:xfrm>
          <a:off x="3733800" y="1355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34523</xdr:rowOff>
    </xdr:from>
    <xdr:to>
      <xdr:col>4</xdr:col>
      <xdr:colOff>533400</xdr:colOff>
      <xdr:row>80</xdr:row>
      <xdr:rowOff>136123</xdr:rowOff>
    </xdr:to>
    <xdr:sp macro="" textlink="">
      <xdr:nvSpPr>
        <xdr:cNvPr id="219" name="円/楕円 218"/>
        <xdr:cNvSpPr/>
      </xdr:nvSpPr>
      <xdr:spPr>
        <a:xfrm>
          <a:off x="3175000" y="137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146300</xdr:rowOff>
    </xdr:from>
    <xdr:ext cx="762000" cy="259045"/>
    <xdr:sp macro="" textlink="">
      <xdr:nvSpPr>
        <xdr:cNvPr id="220" name="テキスト ボックス 219"/>
        <xdr:cNvSpPr txBox="1"/>
      </xdr:nvSpPr>
      <xdr:spPr>
        <a:xfrm>
          <a:off x="2844800" y="1351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5407</xdr:rowOff>
    </xdr:from>
    <xdr:to>
      <xdr:col>3</xdr:col>
      <xdr:colOff>330200</xdr:colOff>
      <xdr:row>80</xdr:row>
      <xdr:rowOff>107007</xdr:rowOff>
    </xdr:to>
    <xdr:sp macro="" textlink="">
      <xdr:nvSpPr>
        <xdr:cNvPr id="221" name="円/楕円 220"/>
        <xdr:cNvSpPr/>
      </xdr:nvSpPr>
      <xdr:spPr>
        <a:xfrm>
          <a:off x="2286000" y="137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117184</xdr:rowOff>
    </xdr:from>
    <xdr:ext cx="762000" cy="259045"/>
    <xdr:sp macro="" textlink="">
      <xdr:nvSpPr>
        <xdr:cNvPr id="222" name="テキスト ボックス 221"/>
        <xdr:cNvSpPr txBox="1"/>
      </xdr:nvSpPr>
      <xdr:spPr>
        <a:xfrm>
          <a:off x="1955800" y="1349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103026</xdr:rowOff>
    </xdr:from>
    <xdr:to>
      <xdr:col>2</xdr:col>
      <xdr:colOff>127000</xdr:colOff>
      <xdr:row>81</xdr:row>
      <xdr:rowOff>33176</xdr:rowOff>
    </xdr:to>
    <xdr:sp macro="" textlink="">
      <xdr:nvSpPr>
        <xdr:cNvPr id="223" name="円/楕円 222"/>
        <xdr:cNvSpPr/>
      </xdr:nvSpPr>
      <xdr:spPr>
        <a:xfrm>
          <a:off x="1397000" y="138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43353</xdr:rowOff>
    </xdr:from>
    <xdr:ext cx="762000" cy="259045"/>
    <xdr:sp macro="" textlink="">
      <xdr:nvSpPr>
        <xdr:cNvPr id="224" name="テキスト ボックス 223"/>
        <xdr:cNvSpPr txBox="1"/>
      </xdr:nvSpPr>
      <xdr:spPr>
        <a:xfrm>
          <a:off x="1066800" y="1358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次及び第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次行財政改革大綱に基づいた定員管理の実施により、類似団体の中でも低い水準にある。</a:t>
          </a:r>
          <a:endParaRPr lang="ja-JP" altLang="ja-JP" sz="1400">
            <a:effectLst/>
          </a:endParaRPr>
        </a:p>
        <a:p>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月の中核市移行に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県から移譲され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新たな事務を、行政需要に適切に対応する必要最小限の人員のもと、戦略的な職員配置を行い、</a:t>
          </a:r>
          <a:r>
            <a:rPr kumimoji="1" lang="ja-JP" altLang="ja-JP" sz="1100" b="0" i="0" baseline="0">
              <a:solidFill>
                <a:schemeClr val="dk1"/>
              </a:solidFill>
              <a:effectLst/>
              <a:latin typeface="+mn-lt"/>
              <a:ea typeface="+mn-ea"/>
              <a:cs typeface="+mn-cs"/>
            </a:rPr>
            <a:t>質の高い行政サービスの提供と、給与の適正化を図っていく。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65314</xdr:rowOff>
    </xdr:to>
    <xdr:cxnSp macro="">
      <xdr:nvCxnSpPr>
        <xdr:cNvPr id="260" name="直線コネクタ 259"/>
        <xdr:cNvCxnSpPr/>
      </xdr:nvCxnSpPr>
      <xdr:spPr>
        <a:xfrm flipV="1">
          <a:off x="16179800" y="1440966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76805</xdr:rowOff>
    </xdr:to>
    <xdr:cxnSp macro="">
      <xdr:nvCxnSpPr>
        <xdr:cNvPr id="263" name="直線コネクタ 262"/>
        <xdr:cNvCxnSpPr/>
      </xdr:nvCxnSpPr>
      <xdr:spPr>
        <a:xfrm flipV="1">
          <a:off x="15290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64" name="フローチャート : 判断 263"/>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65" name="テキスト ボックス 264"/>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84</xdr:row>
      <xdr:rowOff>76805</xdr:rowOff>
    </xdr:to>
    <xdr:cxnSp macro="">
      <xdr:nvCxnSpPr>
        <xdr:cNvPr id="266" name="直線コネクタ 265"/>
        <xdr:cNvCxnSpPr/>
      </xdr:nvCxnSpPr>
      <xdr:spPr>
        <a:xfrm>
          <a:off x="14401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68" name="テキスト ボックス 267"/>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150284</xdr:rowOff>
    </xdr:to>
    <xdr:cxnSp macro="">
      <xdr:nvCxnSpPr>
        <xdr:cNvPr id="269" name="直線コネクタ 268"/>
        <xdr:cNvCxnSpPr/>
      </xdr:nvCxnSpPr>
      <xdr:spPr>
        <a:xfrm flipV="1">
          <a:off x="13512800" y="14478605"/>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72" name="フローチャート : 判断 271"/>
        <xdr:cNvSpPr/>
      </xdr:nvSpPr>
      <xdr:spPr>
        <a:xfrm>
          <a:off x="13462000" y="154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73" name="テキスト ボックス 272"/>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9" name="円/楕円 278"/>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145039</xdr:rowOff>
    </xdr:from>
    <xdr:ext cx="762000" cy="259045"/>
    <xdr:sp macro="" textlink="">
      <xdr:nvSpPr>
        <xdr:cNvPr id="280"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81" name="円/楕円 280"/>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82" name="テキスト ボックス 28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3" name="円/楕円 282"/>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84" name="テキスト ボックス 283"/>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5" name="円/楕円 284"/>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137782</xdr:rowOff>
    </xdr:from>
    <xdr:ext cx="762000" cy="259045"/>
    <xdr:sp macro="" textlink="">
      <xdr:nvSpPr>
        <xdr:cNvPr id="286" name="テキスト ボックス 285"/>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7" name="円/楕円 286"/>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8" name="テキスト ボックス 287"/>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類似団体平均、全国平均、県内平均と比べ、かなり低い水準にある。</a:t>
          </a:r>
          <a:endParaRPr lang="ja-JP" altLang="ja-JP" sz="1400">
            <a:effectLst/>
          </a:endParaRPr>
        </a:p>
        <a:p>
          <a:r>
            <a:rPr kumimoji="1" lang="ja-JP" altLang="ja-JP" sz="1100">
              <a:solidFill>
                <a:schemeClr val="dk1"/>
              </a:solidFill>
              <a:effectLst/>
              <a:latin typeface="+mn-lt"/>
              <a:ea typeface="+mn-ea"/>
              <a:cs typeface="+mn-cs"/>
            </a:rPr>
            <a:t>これは、ごみ処理業務や消防業務を一部事務組合で行っているという要因もあるものの、</a:t>
          </a:r>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次行財政改革大綱に基づく定員適正化計画による職員削減（</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人削減）、第</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次大綱に基づく定員管理に掲げる指標</a:t>
          </a:r>
          <a:r>
            <a:rPr kumimoji="1" lang="en-US" altLang="ja-JP" sz="1100" b="0" i="0" baseline="0">
              <a:solidFill>
                <a:schemeClr val="dk1"/>
              </a:solidFill>
              <a:effectLst/>
              <a:latin typeface="+mn-lt"/>
              <a:ea typeface="+mn-ea"/>
              <a:cs typeface="+mn-cs"/>
            </a:rPr>
            <a:t>(H27.4.1</a:t>
          </a:r>
          <a:r>
            <a:rPr kumimoji="1" lang="ja-JP" altLang="ja-JP" sz="1100" b="0" i="0" baseline="0">
              <a:solidFill>
                <a:schemeClr val="dk1"/>
              </a:solidFill>
              <a:effectLst/>
              <a:latin typeface="+mn-lt"/>
              <a:ea typeface="+mn-ea"/>
              <a:cs typeface="+mn-cs"/>
            </a:rPr>
            <a:t>現在</a:t>
          </a:r>
          <a:r>
            <a:rPr kumimoji="1" lang="en-US" altLang="ja-JP" sz="1100" b="0" i="0" baseline="0">
              <a:solidFill>
                <a:schemeClr val="dk1"/>
              </a:solidFill>
              <a:effectLst/>
              <a:latin typeface="+mn-lt"/>
              <a:ea typeface="+mn-ea"/>
              <a:cs typeface="+mn-cs"/>
            </a:rPr>
            <a:t>1,286</a:t>
          </a:r>
          <a:r>
            <a:rPr kumimoji="1" lang="ja-JP" altLang="ja-JP" sz="1100" b="0" i="0" baseline="0">
              <a:solidFill>
                <a:schemeClr val="dk1"/>
              </a:solidFill>
              <a:effectLst/>
              <a:latin typeface="+mn-lt"/>
              <a:ea typeface="+mn-ea"/>
              <a:cs typeface="+mn-cs"/>
            </a:rPr>
            <a:t>人以下</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による人件費の抑制の影響が大きい。</a:t>
          </a:r>
          <a:endParaRPr lang="ja-JP" altLang="ja-JP" sz="1400">
            <a:effectLst/>
          </a:endParaRPr>
        </a:p>
        <a:p>
          <a:r>
            <a:rPr kumimoji="1" lang="ja-JP" altLang="ja-JP" sz="1100" b="0" i="0" baseline="0">
              <a:solidFill>
                <a:schemeClr val="dk1"/>
              </a:solidFill>
              <a:effectLst/>
              <a:latin typeface="+mn-lt"/>
              <a:ea typeface="+mn-ea"/>
              <a:cs typeface="+mn-cs"/>
            </a:rPr>
            <a:t>今後は、</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月の中核市移行に</a:t>
          </a:r>
          <a:r>
            <a:rPr kumimoji="1" lang="ja-JP" altLang="en-US" sz="1100" b="0" i="0" baseline="0">
              <a:solidFill>
                <a:schemeClr val="dk1"/>
              </a:solidFill>
              <a:effectLst/>
              <a:latin typeface="+mn-lt"/>
              <a:ea typeface="+mn-ea"/>
              <a:cs typeface="+mn-cs"/>
            </a:rPr>
            <a:t>伴い</a:t>
          </a:r>
          <a:r>
            <a:rPr kumimoji="1" lang="ja-JP" altLang="ja-JP" sz="1100" b="0" i="0" baseline="0">
              <a:solidFill>
                <a:schemeClr val="dk1"/>
              </a:solidFill>
              <a:effectLst/>
              <a:latin typeface="+mn-lt"/>
              <a:ea typeface="+mn-ea"/>
              <a:cs typeface="+mn-cs"/>
            </a:rPr>
            <a:t>業務</a:t>
          </a:r>
          <a:r>
            <a:rPr kumimoji="1" lang="ja-JP" altLang="en-US" sz="1100" b="0" i="0" baseline="0">
              <a:solidFill>
                <a:schemeClr val="dk1"/>
              </a:solidFill>
              <a:effectLst/>
              <a:latin typeface="+mn-lt"/>
              <a:ea typeface="+mn-ea"/>
              <a:cs typeface="+mn-cs"/>
            </a:rPr>
            <a:t>増へ対応するための職員増員を行ったが、</a:t>
          </a:r>
          <a:r>
            <a:rPr kumimoji="1" lang="ja-JP" altLang="ja-JP" sz="1100" b="0" i="0" baseline="0">
              <a:solidFill>
                <a:schemeClr val="dk1"/>
              </a:solidFill>
              <a:effectLst/>
              <a:latin typeface="+mn-lt"/>
              <a:ea typeface="+mn-ea"/>
              <a:cs typeface="+mn-cs"/>
            </a:rPr>
            <a:t>効率的な</a:t>
          </a:r>
          <a:r>
            <a:rPr kumimoji="1" lang="ja-JP" altLang="en-US" sz="1100" b="0" i="0" baseline="0">
              <a:solidFill>
                <a:schemeClr val="dk1"/>
              </a:solidFill>
              <a:effectLst/>
              <a:latin typeface="+mn-lt"/>
              <a:ea typeface="+mn-ea"/>
              <a:cs typeface="+mn-cs"/>
            </a:rPr>
            <a:t>業務</a:t>
          </a:r>
          <a:r>
            <a:rPr kumimoji="1" lang="ja-JP" altLang="ja-JP" sz="1100" b="0" i="0" baseline="0">
              <a:solidFill>
                <a:schemeClr val="dk1"/>
              </a:solidFill>
              <a:effectLst/>
              <a:latin typeface="+mn-lt"/>
              <a:ea typeface="+mn-ea"/>
              <a:cs typeface="+mn-cs"/>
            </a:rPr>
            <a:t>実施を目指し、第</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次行財政改革大綱に基づき、中長期的な視点に立った定員管理に、引き続き取組んでいく。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34502</xdr:rowOff>
    </xdr:from>
    <xdr:to>
      <xdr:col>24</xdr:col>
      <xdr:colOff>558800</xdr:colOff>
      <xdr:row>58</xdr:row>
      <xdr:rowOff>62654</xdr:rowOff>
    </xdr:to>
    <xdr:cxnSp macro="">
      <xdr:nvCxnSpPr>
        <xdr:cNvPr id="323" name="直線コネクタ 322"/>
        <xdr:cNvCxnSpPr/>
      </xdr:nvCxnSpPr>
      <xdr:spPr>
        <a:xfrm>
          <a:off x="16179800" y="997860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157692</xdr:rowOff>
    </xdr:from>
    <xdr:to>
      <xdr:col>23</xdr:col>
      <xdr:colOff>406400</xdr:colOff>
      <xdr:row>58</xdr:row>
      <xdr:rowOff>34502</xdr:rowOff>
    </xdr:to>
    <xdr:cxnSp macro="">
      <xdr:nvCxnSpPr>
        <xdr:cNvPr id="326" name="直線コネクタ 325"/>
        <xdr:cNvCxnSpPr/>
      </xdr:nvCxnSpPr>
      <xdr:spPr>
        <a:xfrm>
          <a:off x="15290800" y="9930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115358</xdr:rowOff>
    </xdr:from>
    <xdr:to>
      <xdr:col>23</xdr:col>
      <xdr:colOff>457200</xdr:colOff>
      <xdr:row>61</xdr:row>
      <xdr:rowOff>45508</xdr:rowOff>
    </xdr:to>
    <xdr:sp macro="" textlink="">
      <xdr:nvSpPr>
        <xdr:cNvPr id="327" name="フローチャート : 判断 326"/>
        <xdr:cNvSpPr/>
      </xdr:nvSpPr>
      <xdr:spPr>
        <a:xfrm>
          <a:off x="16129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30285</xdr:rowOff>
    </xdr:from>
    <xdr:ext cx="736600" cy="259045"/>
    <xdr:sp macro="" textlink="">
      <xdr:nvSpPr>
        <xdr:cNvPr id="328" name="テキスト ボックス 327"/>
        <xdr:cNvSpPr txBox="1"/>
      </xdr:nvSpPr>
      <xdr:spPr>
        <a:xfrm>
          <a:off x="15798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133562</xdr:rowOff>
    </xdr:from>
    <xdr:to>
      <xdr:col>22</xdr:col>
      <xdr:colOff>203200</xdr:colOff>
      <xdr:row>57</xdr:row>
      <xdr:rowOff>157692</xdr:rowOff>
    </xdr:to>
    <xdr:cxnSp macro="">
      <xdr:nvCxnSpPr>
        <xdr:cNvPr id="329" name="直線コネクタ 328"/>
        <xdr:cNvCxnSpPr/>
      </xdr:nvCxnSpPr>
      <xdr:spPr>
        <a:xfrm>
          <a:off x="14401800" y="9906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133562</xdr:rowOff>
    </xdr:from>
    <xdr:to>
      <xdr:col>21</xdr:col>
      <xdr:colOff>0</xdr:colOff>
      <xdr:row>57</xdr:row>
      <xdr:rowOff>133562</xdr:rowOff>
    </xdr:to>
    <xdr:cxnSp macro="">
      <xdr:nvCxnSpPr>
        <xdr:cNvPr id="332" name="直線コネクタ 331"/>
        <xdr:cNvCxnSpPr/>
      </xdr:nvCxnSpPr>
      <xdr:spPr>
        <a:xfrm>
          <a:off x="13512800" y="990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95250</xdr:rowOff>
    </xdr:from>
    <xdr:to>
      <xdr:col>21</xdr:col>
      <xdr:colOff>50800</xdr:colOff>
      <xdr:row>61</xdr:row>
      <xdr:rowOff>25400</xdr:rowOff>
    </xdr:to>
    <xdr:sp macro="" textlink="">
      <xdr:nvSpPr>
        <xdr:cNvPr id="333" name="フローチャート : 判断 332"/>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34" name="テキスト ボックス 333"/>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35" name="フローチャート : 判断 334"/>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18221</xdr:rowOff>
    </xdr:from>
    <xdr:ext cx="762000" cy="259045"/>
    <xdr:sp macro="" textlink="">
      <xdr:nvSpPr>
        <xdr:cNvPr id="336" name="テキスト ボックス 335"/>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11854</xdr:rowOff>
    </xdr:from>
    <xdr:to>
      <xdr:col>24</xdr:col>
      <xdr:colOff>609600</xdr:colOff>
      <xdr:row>58</xdr:row>
      <xdr:rowOff>113454</xdr:rowOff>
    </xdr:to>
    <xdr:sp macro="" textlink="">
      <xdr:nvSpPr>
        <xdr:cNvPr id="342" name="円/楕円 341"/>
        <xdr:cNvSpPr/>
      </xdr:nvSpPr>
      <xdr:spPr>
        <a:xfrm>
          <a:off x="169672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104581</xdr:rowOff>
    </xdr:from>
    <xdr:ext cx="762000" cy="259045"/>
    <xdr:sp macro="" textlink="">
      <xdr:nvSpPr>
        <xdr:cNvPr id="343" name="定員管理の状況該当値テキスト"/>
        <xdr:cNvSpPr txBox="1"/>
      </xdr:nvSpPr>
      <xdr:spPr>
        <a:xfrm>
          <a:off x="17106900" y="98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155152</xdr:rowOff>
    </xdr:from>
    <xdr:to>
      <xdr:col>23</xdr:col>
      <xdr:colOff>457200</xdr:colOff>
      <xdr:row>58</xdr:row>
      <xdr:rowOff>85302</xdr:rowOff>
    </xdr:to>
    <xdr:sp macro="" textlink="">
      <xdr:nvSpPr>
        <xdr:cNvPr id="344" name="円/楕円 343"/>
        <xdr:cNvSpPr/>
      </xdr:nvSpPr>
      <xdr:spPr>
        <a:xfrm>
          <a:off x="16129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95479</xdr:rowOff>
    </xdr:from>
    <xdr:ext cx="736600" cy="259045"/>
    <xdr:sp macro="" textlink="">
      <xdr:nvSpPr>
        <xdr:cNvPr id="345" name="テキスト ボックス 344"/>
        <xdr:cNvSpPr txBox="1"/>
      </xdr:nvSpPr>
      <xdr:spPr>
        <a:xfrm>
          <a:off x="15798800" y="969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106892</xdr:rowOff>
    </xdr:from>
    <xdr:to>
      <xdr:col>22</xdr:col>
      <xdr:colOff>254000</xdr:colOff>
      <xdr:row>58</xdr:row>
      <xdr:rowOff>37042</xdr:rowOff>
    </xdr:to>
    <xdr:sp macro="" textlink="">
      <xdr:nvSpPr>
        <xdr:cNvPr id="346" name="円/楕円 345"/>
        <xdr:cNvSpPr/>
      </xdr:nvSpPr>
      <xdr:spPr>
        <a:xfrm>
          <a:off x="15240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47219</xdr:rowOff>
    </xdr:from>
    <xdr:ext cx="762000" cy="259045"/>
    <xdr:sp macro="" textlink="">
      <xdr:nvSpPr>
        <xdr:cNvPr id="347" name="テキスト ボックス 346"/>
        <xdr:cNvSpPr txBox="1"/>
      </xdr:nvSpPr>
      <xdr:spPr>
        <a:xfrm>
          <a:off x="14909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82762</xdr:rowOff>
    </xdr:from>
    <xdr:to>
      <xdr:col>21</xdr:col>
      <xdr:colOff>50800</xdr:colOff>
      <xdr:row>58</xdr:row>
      <xdr:rowOff>12912</xdr:rowOff>
    </xdr:to>
    <xdr:sp macro="" textlink="">
      <xdr:nvSpPr>
        <xdr:cNvPr id="348" name="円/楕円 347"/>
        <xdr:cNvSpPr/>
      </xdr:nvSpPr>
      <xdr:spPr>
        <a:xfrm>
          <a:off x="14351000" y="98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23089</xdr:rowOff>
    </xdr:from>
    <xdr:ext cx="762000" cy="259045"/>
    <xdr:sp macro="" textlink="">
      <xdr:nvSpPr>
        <xdr:cNvPr id="349" name="テキスト ボックス 348"/>
        <xdr:cNvSpPr txBox="1"/>
      </xdr:nvSpPr>
      <xdr:spPr>
        <a:xfrm>
          <a:off x="14020800" y="962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82762</xdr:rowOff>
    </xdr:from>
    <xdr:to>
      <xdr:col>19</xdr:col>
      <xdr:colOff>533400</xdr:colOff>
      <xdr:row>58</xdr:row>
      <xdr:rowOff>12912</xdr:rowOff>
    </xdr:to>
    <xdr:sp macro="" textlink="">
      <xdr:nvSpPr>
        <xdr:cNvPr id="350" name="円/楕円 349"/>
        <xdr:cNvSpPr/>
      </xdr:nvSpPr>
      <xdr:spPr>
        <a:xfrm>
          <a:off x="13462000" y="98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23089</xdr:rowOff>
    </xdr:from>
    <xdr:ext cx="762000" cy="259045"/>
    <xdr:sp macro="" textlink="">
      <xdr:nvSpPr>
        <xdr:cNvPr id="351" name="テキスト ボックス 350"/>
        <xdr:cNvSpPr txBox="1"/>
      </xdr:nvSpPr>
      <xdr:spPr>
        <a:xfrm>
          <a:off x="13131800" y="962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年間減少傾向にある</a:t>
          </a:r>
          <a:r>
            <a:rPr kumimoji="1" lang="ja-JP" altLang="en-US" sz="1100">
              <a:solidFill>
                <a:schemeClr val="dk1"/>
              </a:solidFill>
              <a:effectLst/>
              <a:latin typeface="+mn-lt"/>
              <a:ea typeface="+mn-ea"/>
              <a:cs typeface="+mn-cs"/>
            </a:rPr>
            <a:t>要因は、準元利償還金を含めた元利償還金の減少と、市債残高に占める臨時財政対策債（交付税措置</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％）の増加など、公債費に占める交付税措置のある公債費の割合が増加しているためである。</a:t>
          </a:r>
          <a:endParaRPr lang="ja-JP" altLang="ja-JP" sz="1400">
            <a:effectLst/>
          </a:endParaRPr>
        </a:p>
        <a:p>
          <a:r>
            <a:rPr kumimoji="1" lang="ja-JP" altLang="ja-JP" sz="1100">
              <a:solidFill>
                <a:schemeClr val="dk1"/>
              </a:solidFill>
              <a:effectLst/>
              <a:latin typeface="+mn-lt"/>
              <a:ea typeface="+mn-ea"/>
              <a:cs typeface="+mn-cs"/>
            </a:rPr>
            <a:t>類似団体との比較では比率が高くなっているが、公債費負担の多寡以外に、償還財源として都市計画税を当市が設けていないことも要因である。</a:t>
          </a:r>
          <a:endParaRPr lang="ja-JP" altLang="ja-JP" sz="1400">
            <a:effectLst/>
          </a:endParaRPr>
        </a:p>
        <a:p>
          <a:r>
            <a:rPr kumimoji="1" lang="ja-JP" altLang="ja-JP" sz="1100">
              <a:solidFill>
                <a:schemeClr val="dk1"/>
              </a:solidFill>
              <a:effectLst/>
              <a:latin typeface="+mn-lt"/>
              <a:ea typeface="+mn-ea"/>
              <a:cs typeface="+mn-cs"/>
            </a:rPr>
            <a:t>今後とも、第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次八戸市行財政改革大綱で掲げた指標（</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以下）を</a:t>
          </a:r>
          <a:r>
            <a:rPr kumimoji="1" lang="ja-JP" altLang="en-US" sz="1100">
              <a:solidFill>
                <a:schemeClr val="dk1"/>
              </a:solidFill>
              <a:effectLst/>
              <a:latin typeface="+mn-lt"/>
              <a:ea typeface="+mn-ea"/>
              <a:cs typeface="+mn-cs"/>
            </a:rPr>
            <a:t>遵守の上</a:t>
          </a:r>
          <a:r>
            <a:rPr kumimoji="1" lang="ja-JP" altLang="ja-JP" sz="1100">
              <a:solidFill>
                <a:schemeClr val="dk1"/>
              </a:solidFill>
              <a:effectLst/>
              <a:latin typeface="+mn-lt"/>
              <a:ea typeface="+mn-ea"/>
              <a:cs typeface="+mn-cs"/>
            </a:rPr>
            <a:t>、公債費の負担が過度にならないよう留意した財政運営に努める。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43</xdr:row>
      <xdr:rowOff>56642</xdr:rowOff>
    </xdr:to>
    <xdr:cxnSp macro="">
      <xdr:nvCxnSpPr>
        <xdr:cNvPr id="383" name="直線コネクタ 382"/>
        <xdr:cNvCxnSpPr/>
      </xdr:nvCxnSpPr>
      <xdr:spPr>
        <a:xfrm flipV="1">
          <a:off x="16179800" y="729386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56642</xdr:rowOff>
    </xdr:from>
    <xdr:to>
      <xdr:col>23</xdr:col>
      <xdr:colOff>406400</xdr:colOff>
      <xdr:row>43</xdr:row>
      <xdr:rowOff>162814</xdr:rowOff>
    </xdr:to>
    <xdr:cxnSp macro="">
      <xdr:nvCxnSpPr>
        <xdr:cNvPr id="386" name="直線コネクタ 385"/>
        <xdr:cNvCxnSpPr/>
      </xdr:nvCxnSpPr>
      <xdr:spPr>
        <a:xfrm flipV="1">
          <a:off x="15290800" y="74289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131826</xdr:rowOff>
    </xdr:from>
    <xdr:to>
      <xdr:col>23</xdr:col>
      <xdr:colOff>457200</xdr:colOff>
      <xdr:row>40</xdr:row>
      <xdr:rowOff>61976</xdr:rowOff>
    </xdr:to>
    <xdr:sp macro="" textlink="">
      <xdr:nvSpPr>
        <xdr:cNvPr id="387" name="フローチャート : 判断 386"/>
        <xdr:cNvSpPr/>
      </xdr:nvSpPr>
      <xdr:spPr>
        <a:xfrm>
          <a:off x="16129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388" name="テキスト ボックス 387"/>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87884</xdr:rowOff>
    </xdr:to>
    <xdr:cxnSp macro="">
      <xdr:nvCxnSpPr>
        <xdr:cNvPr id="389" name="直線コネクタ 388"/>
        <xdr:cNvCxnSpPr/>
      </xdr:nvCxnSpPr>
      <xdr:spPr>
        <a:xfrm flipV="1">
          <a:off x="14401800" y="75351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90" name="フローチャート : 判断 389"/>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91" name="テキスト ボックス 390"/>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45</xdr:row>
      <xdr:rowOff>3302</xdr:rowOff>
    </xdr:to>
    <xdr:cxnSp macro="">
      <xdr:nvCxnSpPr>
        <xdr:cNvPr id="392" name="直線コネクタ 391"/>
        <xdr:cNvCxnSpPr/>
      </xdr:nvCxnSpPr>
      <xdr:spPr>
        <a:xfrm flipV="1">
          <a:off x="13512800" y="76316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95504</xdr:rowOff>
    </xdr:from>
    <xdr:to>
      <xdr:col>21</xdr:col>
      <xdr:colOff>50800</xdr:colOff>
      <xdr:row>41</xdr:row>
      <xdr:rowOff>25654</xdr:rowOff>
    </xdr:to>
    <xdr:sp macro="" textlink="">
      <xdr:nvSpPr>
        <xdr:cNvPr id="393" name="フローチャート : 判断 392"/>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394" name="テキスト ボックス 393"/>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395" name="フローチャート : 判断 394"/>
        <xdr:cNvSpPr/>
      </xdr:nvSpPr>
      <xdr:spPr>
        <a:xfrm>
          <a:off x="13462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396" name="テキスト ボックス 395"/>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402" name="円/楕円 401"/>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403"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5842</xdr:rowOff>
    </xdr:from>
    <xdr:to>
      <xdr:col>23</xdr:col>
      <xdr:colOff>457200</xdr:colOff>
      <xdr:row>43</xdr:row>
      <xdr:rowOff>107442</xdr:rowOff>
    </xdr:to>
    <xdr:sp macro="" textlink="">
      <xdr:nvSpPr>
        <xdr:cNvPr id="404" name="円/楕円 403"/>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92219</xdr:rowOff>
    </xdr:from>
    <xdr:ext cx="736600" cy="259045"/>
    <xdr:sp macro="" textlink="">
      <xdr:nvSpPr>
        <xdr:cNvPr id="405" name="テキスト ボックス 404"/>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406" name="円/楕円 405"/>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407" name="テキスト ボックス 406"/>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8" name="円/楕円 407"/>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9" name="テキスト ボックス 408"/>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123952</xdr:rowOff>
    </xdr:from>
    <xdr:to>
      <xdr:col>19</xdr:col>
      <xdr:colOff>533400</xdr:colOff>
      <xdr:row>45</xdr:row>
      <xdr:rowOff>54102</xdr:rowOff>
    </xdr:to>
    <xdr:sp macro="" textlink="">
      <xdr:nvSpPr>
        <xdr:cNvPr id="410" name="円/楕円 409"/>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38879</xdr:rowOff>
    </xdr:from>
    <xdr:ext cx="762000" cy="259045"/>
    <xdr:sp macro="" textlink="">
      <xdr:nvSpPr>
        <xdr:cNvPr id="411" name="テキスト ボックス 410"/>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将来負担比率は類似団体平均を上回っており、主な要因としては、各種経費の債務負担行為の設定や、大規模事業にかかる地方債残高の増が挙げられる。</a:t>
          </a:r>
          <a:endParaRPr lang="ja-JP" altLang="ja-JP" sz="1400">
            <a:effectLst/>
          </a:endParaRPr>
        </a:p>
        <a:p>
          <a:r>
            <a:rPr kumimoji="1" lang="ja-JP" altLang="ja-JP" sz="1100">
              <a:solidFill>
                <a:schemeClr val="dk1"/>
              </a:solidFill>
              <a:effectLst/>
              <a:latin typeface="+mn-lt"/>
              <a:ea typeface="+mn-ea"/>
              <a:cs typeface="+mn-cs"/>
            </a:rPr>
            <a:t>後世への過度の負担増にならないよう、第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次八戸市行財政改革大綱の財政健全化指標（</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％以下）を遵守の上、事業実施の適正化を図り、安定した財政運営に努めていく。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59817</xdr:rowOff>
    </xdr:from>
    <xdr:to>
      <xdr:col>24</xdr:col>
      <xdr:colOff>558800</xdr:colOff>
      <xdr:row>19</xdr:row>
      <xdr:rowOff>132207</xdr:rowOff>
    </xdr:to>
    <xdr:cxnSp macro="">
      <xdr:nvCxnSpPr>
        <xdr:cNvPr id="445" name="直線コネクタ 444"/>
        <xdr:cNvCxnSpPr/>
      </xdr:nvCxnSpPr>
      <xdr:spPr>
        <a:xfrm>
          <a:off x="16179800" y="331736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13165</xdr:rowOff>
    </xdr:from>
    <xdr:to>
      <xdr:col>23</xdr:col>
      <xdr:colOff>406400</xdr:colOff>
      <xdr:row>19</xdr:row>
      <xdr:rowOff>59817</xdr:rowOff>
    </xdr:to>
    <xdr:cxnSp macro="">
      <xdr:nvCxnSpPr>
        <xdr:cNvPr id="448" name="直線コネクタ 447"/>
        <xdr:cNvCxnSpPr/>
      </xdr:nvCxnSpPr>
      <xdr:spPr>
        <a:xfrm>
          <a:off x="15290800" y="3270715"/>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48937</xdr:rowOff>
    </xdr:from>
    <xdr:to>
      <xdr:col>23</xdr:col>
      <xdr:colOff>457200</xdr:colOff>
      <xdr:row>15</xdr:row>
      <xdr:rowOff>150537</xdr:rowOff>
    </xdr:to>
    <xdr:sp macro="" textlink="">
      <xdr:nvSpPr>
        <xdr:cNvPr id="449" name="フローチャート : 判断 448"/>
        <xdr:cNvSpPr/>
      </xdr:nvSpPr>
      <xdr:spPr>
        <a:xfrm>
          <a:off x="16129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160714</xdr:rowOff>
    </xdr:from>
    <xdr:ext cx="736600" cy="259045"/>
    <xdr:sp macro="" textlink="">
      <xdr:nvSpPr>
        <xdr:cNvPr id="450" name="テキスト ボックス 449"/>
        <xdr:cNvSpPr txBox="1"/>
      </xdr:nvSpPr>
      <xdr:spPr>
        <a:xfrm>
          <a:off x="15798800" y="238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13165</xdr:rowOff>
    </xdr:from>
    <xdr:to>
      <xdr:col>22</xdr:col>
      <xdr:colOff>203200</xdr:colOff>
      <xdr:row>19</xdr:row>
      <xdr:rowOff>69469</xdr:rowOff>
    </xdr:to>
    <xdr:cxnSp macro="">
      <xdr:nvCxnSpPr>
        <xdr:cNvPr id="451" name="直線コネクタ 450"/>
        <xdr:cNvCxnSpPr/>
      </xdr:nvCxnSpPr>
      <xdr:spPr>
        <a:xfrm flipV="1">
          <a:off x="14401800" y="327071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110871</xdr:rowOff>
    </xdr:from>
    <xdr:to>
      <xdr:col>22</xdr:col>
      <xdr:colOff>254000</xdr:colOff>
      <xdr:row>16</xdr:row>
      <xdr:rowOff>41021</xdr:rowOff>
    </xdr:to>
    <xdr:sp macro="" textlink="">
      <xdr:nvSpPr>
        <xdr:cNvPr id="452" name="フローチャート : 判断 451"/>
        <xdr:cNvSpPr/>
      </xdr:nvSpPr>
      <xdr:spPr>
        <a:xfrm>
          <a:off x="15240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51198</xdr:rowOff>
    </xdr:from>
    <xdr:ext cx="762000" cy="259045"/>
    <xdr:sp macro="" textlink="">
      <xdr:nvSpPr>
        <xdr:cNvPr id="453" name="テキスト ボックス 452"/>
        <xdr:cNvSpPr txBox="1"/>
      </xdr:nvSpPr>
      <xdr:spPr>
        <a:xfrm>
          <a:off x="14909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69469</xdr:rowOff>
    </xdr:from>
    <xdr:to>
      <xdr:col>21</xdr:col>
      <xdr:colOff>0</xdr:colOff>
      <xdr:row>19</xdr:row>
      <xdr:rowOff>154728</xdr:rowOff>
    </xdr:to>
    <xdr:cxnSp macro="">
      <xdr:nvCxnSpPr>
        <xdr:cNvPr id="454" name="直線コネクタ 453"/>
        <xdr:cNvCxnSpPr/>
      </xdr:nvCxnSpPr>
      <xdr:spPr>
        <a:xfrm flipV="1">
          <a:off x="13512800" y="3327019"/>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148675</xdr:rowOff>
    </xdr:from>
    <xdr:to>
      <xdr:col>21</xdr:col>
      <xdr:colOff>50800</xdr:colOff>
      <xdr:row>16</xdr:row>
      <xdr:rowOff>78825</xdr:rowOff>
    </xdr:to>
    <xdr:sp macro="" textlink="">
      <xdr:nvSpPr>
        <xdr:cNvPr id="455" name="フローチャート : 判断 454"/>
        <xdr:cNvSpPr/>
      </xdr:nvSpPr>
      <xdr:spPr>
        <a:xfrm>
          <a:off x="14351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89002</xdr:rowOff>
    </xdr:from>
    <xdr:ext cx="762000" cy="259045"/>
    <xdr:sp macro="" textlink="">
      <xdr:nvSpPr>
        <xdr:cNvPr id="456" name="テキスト ボックス 455"/>
        <xdr:cNvSpPr txBox="1"/>
      </xdr:nvSpPr>
      <xdr:spPr>
        <a:xfrm>
          <a:off x="14020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41571</xdr:rowOff>
    </xdr:from>
    <xdr:to>
      <xdr:col>19</xdr:col>
      <xdr:colOff>533400</xdr:colOff>
      <xdr:row>16</xdr:row>
      <xdr:rowOff>143171</xdr:rowOff>
    </xdr:to>
    <xdr:sp macro="" textlink="">
      <xdr:nvSpPr>
        <xdr:cNvPr id="457" name="フローチャート : 判断 456"/>
        <xdr:cNvSpPr/>
      </xdr:nvSpPr>
      <xdr:spPr>
        <a:xfrm>
          <a:off x="13462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153348</xdr:rowOff>
    </xdr:from>
    <xdr:ext cx="762000" cy="259045"/>
    <xdr:sp macro="" textlink="">
      <xdr:nvSpPr>
        <xdr:cNvPr id="458" name="テキスト ボックス 457"/>
        <xdr:cNvSpPr txBox="1"/>
      </xdr:nvSpPr>
      <xdr:spPr>
        <a:xfrm>
          <a:off x="13131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81407</xdr:rowOff>
    </xdr:from>
    <xdr:to>
      <xdr:col>24</xdr:col>
      <xdr:colOff>609600</xdr:colOff>
      <xdr:row>20</xdr:row>
      <xdr:rowOff>11557</xdr:rowOff>
    </xdr:to>
    <xdr:sp macro="" textlink="">
      <xdr:nvSpPr>
        <xdr:cNvPr id="464" name="円/楕円 463"/>
        <xdr:cNvSpPr/>
      </xdr:nvSpPr>
      <xdr:spPr>
        <a:xfrm>
          <a:off x="169672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53484</xdr:rowOff>
    </xdr:from>
    <xdr:ext cx="762000" cy="259045"/>
    <xdr:sp macro="" textlink="">
      <xdr:nvSpPr>
        <xdr:cNvPr id="465" name="将来負担の状況該当値テキスト"/>
        <xdr:cNvSpPr txBox="1"/>
      </xdr:nvSpPr>
      <xdr:spPr>
        <a:xfrm>
          <a:off x="17106900" y="331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9017</xdr:rowOff>
    </xdr:from>
    <xdr:to>
      <xdr:col>23</xdr:col>
      <xdr:colOff>457200</xdr:colOff>
      <xdr:row>19</xdr:row>
      <xdr:rowOff>110617</xdr:rowOff>
    </xdr:to>
    <xdr:sp macro="" textlink="">
      <xdr:nvSpPr>
        <xdr:cNvPr id="466" name="円/楕円 465"/>
        <xdr:cNvSpPr/>
      </xdr:nvSpPr>
      <xdr:spPr>
        <a:xfrm>
          <a:off x="16129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95394</xdr:rowOff>
    </xdr:from>
    <xdr:ext cx="736600" cy="259045"/>
    <xdr:sp macro="" textlink="">
      <xdr:nvSpPr>
        <xdr:cNvPr id="467" name="テキスト ボックス 466"/>
        <xdr:cNvSpPr txBox="1"/>
      </xdr:nvSpPr>
      <xdr:spPr>
        <a:xfrm>
          <a:off x="15798800" y="335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133816</xdr:rowOff>
    </xdr:from>
    <xdr:to>
      <xdr:col>22</xdr:col>
      <xdr:colOff>254000</xdr:colOff>
      <xdr:row>19</xdr:row>
      <xdr:rowOff>63966</xdr:rowOff>
    </xdr:to>
    <xdr:sp macro="" textlink="">
      <xdr:nvSpPr>
        <xdr:cNvPr id="468" name="円/楕円 467"/>
        <xdr:cNvSpPr/>
      </xdr:nvSpPr>
      <xdr:spPr>
        <a:xfrm>
          <a:off x="15240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48742</xdr:rowOff>
    </xdr:from>
    <xdr:ext cx="762000" cy="259045"/>
    <xdr:sp macro="" textlink="">
      <xdr:nvSpPr>
        <xdr:cNvPr id="469" name="テキスト ボックス 468"/>
        <xdr:cNvSpPr txBox="1"/>
      </xdr:nvSpPr>
      <xdr:spPr>
        <a:xfrm>
          <a:off x="14909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18669</xdr:rowOff>
    </xdr:from>
    <xdr:to>
      <xdr:col>21</xdr:col>
      <xdr:colOff>50800</xdr:colOff>
      <xdr:row>19</xdr:row>
      <xdr:rowOff>120269</xdr:rowOff>
    </xdr:to>
    <xdr:sp macro="" textlink="">
      <xdr:nvSpPr>
        <xdr:cNvPr id="470" name="円/楕円 469"/>
        <xdr:cNvSpPr/>
      </xdr:nvSpPr>
      <xdr:spPr>
        <a:xfrm>
          <a:off x="14351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105046</xdr:rowOff>
    </xdr:from>
    <xdr:ext cx="762000" cy="259045"/>
    <xdr:sp macro="" textlink="">
      <xdr:nvSpPr>
        <xdr:cNvPr id="471" name="テキスト ボックス 470"/>
        <xdr:cNvSpPr txBox="1"/>
      </xdr:nvSpPr>
      <xdr:spPr>
        <a:xfrm>
          <a:off x="14020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103928</xdr:rowOff>
    </xdr:from>
    <xdr:to>
      <xdr:col>19</xdr:col>
      <xdr:colOff>533400</xdr:colOff>
      <xdr:row>20</xdr:row>
      <xdr:rowOff>34078</xdr:rowOff>
    </xdr:to>
    <xdr:sp macro="" textlink="">
      <xdr:nvSpPr>
        <xdr:cNvPr id="472" name="円/楕円 471"/>
        <xdr:cNvSpPr/>
      </xdr:nvSpPr>
      <xdr:spPr>
        <a:xfrm>
          <a:off x="13462000" y="3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18855</xdr:rowOff>
    </xdr:from>
    <xdr:ext cx="762000" cy="259045"/>
    <xdr:sp macro="" textlink="">
      <xdr:nvSpPr>
        <xdr:cNvPr id="473" name="テキスト ボックス 472"/>
        <xdr:cNvSpPr txBox="1"/>
      </xdr:nvSpPr>
      <xdr:spPr>
        <a:xfrm>
          <a:off x="13131800" y="344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234,189
233,252
305.54
108,817,153
105,504,663
2,604,425
50,785,435
106,216,250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人件費にかかる経常収支比率は、類似団体内順位</a:t>
          </a:r>
          <a:r>
            <a:rPr kumimoji="1" lang="ja-JP" altLang="en-US" sz="1100">
              <a:solidFill>
                <a:schemeClr val="dk1"/>
              </a:solidFill>
              <a:effectLst/>
              <a:latin typeface="+mn-lt"/>
              <a:ea typeface="+mn-ea"/>
              <a:cs typeface="+mn-cs"/>
            </a:rPr>
            <a:t>で上位にあり</a:t>
          </a:r>
          <a:r>
            <a:rPr kumimoji="1" lang="ja-JP" altLang="ja-JP" sz="1100">
              <a:solidFill>
                <a:schemeClr val="dk1"/>
              </a:solidFill>
              <a:effectLst/>
              <a:latin typeface="+mn-lt"/>
              <a:ea typeface="+mn-ea"/>
              <a:cs typeface="+mn-cs"/>
            </a:rPr>
            <a:t>、平均を大きく下回っている。要因としては、民間委託や指定管理の活用、第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次行政改革大綱に基づき組織・機構の合理化等を推進したことが挙げられるほか、ごみ処理業務や消防業務等を一部事務組合で行っているという側面もある。今後も比率の水準を注視しつつ、第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次行政改革大綱に基づき、</a:t>
          </a:r>
          <a:r>
            <a:rPr kumimoji="1" lang="ja-JP" altLang="en-US" sz="1100">
              <a:solidFill>
                <a:schemeClr val="dk1"/>
              </a:solidFill>
              <a:effectLst/>
              <a:latin typeface="+mn-lt"/>
              <a:ea typeface="+mn-ea"/>
              <a:cs typeface="+mn-cs"/>
            </a:rPr>
            <a:t>人件費の抑制を図りながらも</a:t>
          </a:r>
          <a:r>
            <a:rPr kumimoji="1" lang="ja-JP" altLang="ja-JP" sz="1100">
              <a:solidFill>
                <a:schemeClr val="dk1"/>
              </a:solidFill>
              <a:effectLst/>
              <a:latin typeface="+mn-lt"/>
              <a:ea typeface="+mn-ea"/>
              <a:cs typeface="+mn-cs"/>
            </a:rPr>
            <a:t>質の高い行政サービスの提供に努めていく</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108712</xdr:rowOff>
    </xdr:from>
    <xdr:to>
      <xdr:col>7</xdr:col>
      <xdr:colOff>15875</xdr:colOff>
      <xdr:row>34</xdr:row>
      <xdr:rowOff>136144</xdr:rowOff>
    </xdr:to>
    <xdr:cxnSp macro="">
      <xdr:nvCxnSpPr>
        <xdr:cNvPr id="64" name="直線コネクタ 63"/>
        <xdr:cNvCxnSpPr/>
      </xdr:nvCxnSpPr>
      <xdr:spPr>
        <a:xfrm>
          <a:off x="3987800" y="59380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108712</xdr:rowOff>
    </xdr:from>
    <xdr:to>
      <xdr:col>5</xdr:col>
      <xdr:colOff>549275</xdr:colOff>
      <xdr:row>34</xdr:row>
      <xdr:rowOff>145288</xdr:rowOff>
    </xdr:to>
    <xdr:cxnSp macro="">
      <xdr:nvCxnSpPr>
        <xdr:cNvPr id="67" name="直線コネクタ 66"/>
        <xdr:cNvCxnSpPr/>
      </xdr:nvCxnSpPr>
      <xdr:spPr>
        <a:xfrm flipV="1">
          <a:off x="3098800" y="5938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165354</xdr:rowOff>
    </xdr:from>
    <xdr:to>
      <xdr:col>5</xdr:col>
      <xdr:colOff>600075</xdr:colOff>
      <xdr:row>38</xdr:row>
      <xdr:rowOff>95504</xdr:rowOff>
    </xdr:to>
    <xdr:sp macro="" textlink="">
      <xdr:nvSpPr>
        <xdr:cNvPr id="68" name="フローチャート : 判断 67"/>
        <xdr:cNvSpPr/>
      </xdr:nvSpPr>
      <xdr:spPr>
        <a:xfrm>
          <a:off x="3937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69" name="テキスト ボックス 68"/>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62992</xdr:rowOff>
    </xdr:from>
    <xdr:to>
      <xdr:col>4</xdr:col>
      <xdr:colOff>346075</xdr:colOff>
      <xdr:row>34</xdr:row>
      <xdr:rowOff>145288</xdr:rowOff>
    </xdr:to>
    <xdr:cxnSp macro="">
      <xdr:nvCxnSpPr>
        <xdr:cNvPr id="70" name="直線コネクタ 69"/>
        <xdr:cNvCxnSpPr/>
      </xdr:nvCxnSpPr>
      <xdr:spPr>
        <a:xfrm>
          <a:off x="2209800" y="5892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48768</xdr:rowOff>
    </xdr:from>
    <xdr:to>
      <xdr:col>4</xdr:col>
      <xdr:colOff>396875</xdr:colOff>
      <xdr:row>38</xdr:row>
      <xdr:rowOff>150368</xdr:rowOff>
    </xdr:to>
    <xdr:sp macro="" textlink="">
      <xdr:nvSpPr>
        <xdr:cNvPr id="71" name="フローチャート : 判断 70"/>
        <xdr:cNvSpPr/>
      </xdr:nvSpPr>
      <xdr:spPr>
        <a:xfrm>
          <a:off x="3048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135145</xdr:rowOff>
    </xdr:from>
    <xdr:ext cx="762000" cy="259045"/>
    <xdr:sp macro="" textlink="">
      <xdr:nvSpPr>
        <xdr:cNvPr id="72" name="テキスト ボックス 71"/>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62992</xdr:rowOff>
    </xdr:from>
    <xdr:to>
      <xdr:col>3</xdr:col>
      <xdr:colOff>142875</xdr:colOff>
      <xdr:row>34</xdr:row>
      <xdr:rowOff>163576</xdr:rowOff>
    </xdr:to>
    <xdr:cxnSp macro="">
      <xdr:nvCxnSpPr>
        <xdr:cNvPr id="73" name="直線コネクタ 72"/>
        <xdr:cNvCxnSpPr/>
      </xdr:nvCxnSpPr>
      <xdr:spPr>
        <a:xfrm flipV="1">
          <a:off x="1320800" y="58922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6" name="フローチャート :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77" name="テキスト ボックス 76"/>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85344</xdr:rowOff>
    </xdr:from>
    <xdr:to>
      <xdr:col>7</xdr:col>
      <xdr:colOff>66675</xdr:colOff>
      <xdr:row>35</xdr:row>
      <xdr:rowOff>15494</xdr:rowOff>
    </xdr:to>
    <xdr:sp macro="" textlink="">
      <xdr:nvSpPr>
        <xdr:cNvPr id="83" name="円/楕円 82"/>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101871</xdr:rowOff>
    </xdr:from>
    <xdr:ext cx="762000" cy="259045"/>
    <xdr:sp macro="" textlink="">
      <xdr:nvSpPr>
        <xdr:cNvPr id="84" name="人件費該当値テキスト"/>
        <xdr:cNvSpPr txBox="1"/>
      </xdr:nvSpPr>
      <xdr:spPr>
        <a:xfrm>
          <a:off x="4914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57912</xdr:rowOff>
    </xdr:from>
    <xdr:to>
      <xdr:col>5</xdr:col>
      <xdr:colOff>600075</xdr:colOff>
      <xdr:row>34</xdr:row>
      <xdr:rowOff>159512</xdr:rowOff>
    </xdr:to>
    <xdr:sp macro="" textlink="">
      <xdr:nvSpPr>
        <xdr:cNvPr id="85" name="円/楕円 84"/>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169689</xdr:rowOff>
    </xdr:from>
    <xdr:ext cx="736600" cy="259045"/>
    <xdr:sp macro="" textlink="">
      <xdr:nvSpPr>
        <xdr:cNvPr id="86" name="テキスト ボックス 85"/>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94488</xdr:rowOff>
    </xdr:from>
    <xdr:to>
      <xdr:col>4</xdr:col>
      <xdr:colOff>396875</xdr:colOff>
      <xdr:row>35</xdr:row>
      <xdr:rowOff>24638</xdr:rowOff>
    </xdr:to>
    <xdr:sp macro="" textlink="">
      <xdr:nvSpPr>
        <xdr:cNvPr id="87" name="円/楕円 86"/>
        <xdr:cNvSpPr/>
      </xdr:nvSpPr>
      <xdr:spPr>
        <a:xfrm>
          <a:off x="3048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34815</xdr:rowOff>
    </xdr:from>
    <xdr:ext cx="762000" cy="259045"/>
    <xdr:sp macro="" textlink="">
      <xdr:nvSpPr>
        <xdr:cNvPr id="88" name="テキスト ボックス 87"/>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xdr:rowOff>
    </xdr:from>
    <xdr:to>
      <xdr:col>3</xdr:col>
      <xdr:colOff>193675</xdr:colOff>
      <xdr:row>34</xdr:row>
      <xdr:rowOff>113792</xdr:rowOff>
    </xdr:to>
    <xdr:sp macro="" textlink="">
      <xdr:nvSpPr>
        <xdr:cNvPr id="89" name="円/楕円 88"/>
        <xdr:cNvSpPr/>
      </xdr:nvSpPr>
      <xdr:spPr>
        <a:xfrm>
          <a:off x="2159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123969</xdr:rowOff>
    </xdr:from>
    <xdr:ext cx="762000" cy="259045"/>
    <xdr:sp macro="" textlink="">
      <xdr:nvSpPr>
        <xdr:cNvPr id="90" name="テキスト ボックス 89"/>
        <xdr:cNvSpPr txBox="1"/>
      </xdr:nvSpPr>
      <xdr:spPr>
        <a:xfrm>
          <a:off x="1828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112776</xdr:rowOff>
    </xdr:from>
    <xdr:to>
      <xdr:col>1</xdr:col>
      <xdr:colOff>676275</xdr:colOff>
      <xdr:row>35</xdr:row>
      <xdr:rowOff>42926</xdr:rowOff>
    </xdr:to>
    <xdr:sp macro="" textlink="">
      <xdr:nvSpPr>
        <xdr:cNvPr id="91" name="円/楕円 90"/>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53103</xdr:rowOff>
    </xdr:from>
    <xdr:ext cx="762000" cy="259045"/>
    <xdr:sp macro="" textlink="">
      <xdr:nvSpPr>
        <xdr:cNvPr id="92" name="テキスト ボックス 91"/>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物件費にかかる経常収支比率は、類似団体平均を下回る水準で推移し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。これは第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次及び第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次行政改革大綱で掲げた民間活力の活用（指定管理者制度導入など）や各種事務事業の見直しへの取り組みが着実に進められたためであ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経常的な経費のスクラップアンドビルドを徹底しながら、比率の改善に努めていく。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38100</xdr:rowOff>
    </xdr:to>
    <xdr:cxnSp macro="">
      <xdr:nvCxnSpPr>
        <xdr:cNvPr id="125" name="直線コネクタ 124"/>
        <xdr:cNvCxnSpPr/>
      </xdr:nvCxnSpPr>
      <xdr:spPr>
        <a:xfrm>
          <a:off x="15671800" y="274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0</xdr:rowOff>
    </xdr:to>
    <xdr:cxnSp macro="">
      <xdr:nvCxnSpPr>
        <xdr:cNvPr id="128" name="直線コネクタ 127"/>
        <xdr:cNvCxnSpPr/>
      </xdr:nvCxnSpPr>
      <xdr:spPr>
        <a:xfrm>
          <a:off x="14782800" y="271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107950</xdr:rowOff>
    </xdr:from>
    <xdr:to>
      <xdr:col>22</xdr:col>
      <xdr:colOff>615950</xdr:colOff>
      <xdr:row>18</xdr:row>
      <xdr:rowOff>38100</xdr:rowOff>
    </xdr:to>
    <xdr:sp macro="" textlink="">
      <xdr:nvSpPr>
        <xdr:cNvPr id="129" name="フローチャート : 判断 128"/>
        <xdr:cNvSpPr/>
      </xdr:nvSpPr>
      <xdr:spPr>
        <a:xfrm>
          <a:off x="15621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30" name="テキスト ボックス 129"/>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146050</xdr:rowOff>
    </xdr:to>
    <xdr:cxnSp macro="">
      <xdr:nvCxnSpPr>
        <xdr:cNvPr id="131" name="直線コネクタ 130"/>
        <xdr:cNvCxnSpPr/>
      </xdr:nvCxnSpPr>
      <xdr:spPr>
        <a:xfrm>
          <a:off x="13893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120650</xdr:rowOff>
    </xdr:from>
    <xdr:to>
      <xdr:col>21</xdr:col>
      <xdr:colOff>412750</xdr:colOff>
      <xdr:row>18</xdr:row>
      <xdr:rowOff>50800</xdr:rowOff>
    </xdr:to>
    <xdr:sp macro="" textlink="">
      <xdr:nvSpPr>
        <xdr:cNvPr id="132" name="フローチャート : 判断 131"/>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35577</xdr:rowOff>
    </xdr:from>
    <xdr:ext cx="762000" cy="259045"/>
    <xdr:sp macro="" textlink="">
      <xdr:nvSpPr>
        <xdr:cNvPr id="133" name="テキスト ボックス 132"/>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15</xdr:row>
      <xdr:rowOff>44450</xdr:rowOff>
    </xdr:to>
    <xdr:cxnSp macro="">
      <xdr:nvCxnSpPr>
        <xdr:cNvPr id="134" name="直線コネクタ 133"/>
        <xdr:cNvCxnSpPr/>
      </xdr:nvCxnSpPr>
      <xdr:spPr>
        <a:xfrm>
          <a:off x="13004800" y="254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5" name="フローチャート : 判断 134"/>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36" name="テキスト ボックス 135"/>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7" name="フローチャート : 判断 136"/>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38" name="テキスト ボックス 137"/>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4" name="円/楕円 143"/>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3827</xdr:rowOff>
    </xdr:from>
    <xdr:ext cx="762000" cy="259045"/>
    <xdr:sp macro="" textlink="">
      <xdr:nvSpPr>
        <xdr:cNvPr id="145"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6" name="円/楕円 145"/>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7" name="テキスト ボックス 146"/>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0" name="円/楕円 149"/>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1" name="テキスト ボックス 150"/>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2" name="円/楕円 151"/>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3" name="テキスト ボックス 152"/>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扶助費にかかる経常収支比率は上昇傾向に</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る。国の制度に基づいた支出が主なものであるが、今後、特に高齢化の進展（高齢化率</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H26:26.6%</a:t>
          </a:r>
          <a:r>
            <a:rPr kumimoji="1" lang="ja-JP" altLang="ja-JP" sz="1100">
              <a:solidFill>
                <a:schemeClr val="dk1"/>
              </a:solidFill>
              <a:effectLst/>
              <a:latin typeface="+mn-lt"/>
              <a:ea typeface="+mn-ea"/>
              <a:cs typeface="+mn-cs"/>
            </a:rPr>
            <a:t>）により、市財政を圧迫することが予想されることから、国の施策の動向を注視しながら適正な事業実施に努めていく。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50800</xdr:rowOff>
    </xdr:to>
    <xdr:cxnSp macro="">
      <xdr:nvCxnSpPr>
        <xdr:cNvPr id="186" name="直線コネクタ 185"/>
        <xdr:cNvCxnSpPr/>
      </xdr:nvCxnSpPr>
      <xdr:spPr>
        <a:xfrm>
          <a:off x="3987800" y="9550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55</xdr:row>
      <xdr:rowOff>120650</xdr:rowOff>
    </xdr:to>
    <xdr:cxnSp macro="">
      <xdr:nvCxnSpPr>
        <xdr:cNvPr id="189" name="直線コネクタ 188"/>
        <xdr:cNvCxnSpPr/>
      </xdr:nvCxnSpPr>
      <xdr:spPr>
        <a:xfrm>
          <a:off x="3098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0" name="フローチャート : 判断 189"/>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1" name="テキスト ボックス 190"/>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82550</xdr:rowOff>
    </xdr:to>
    <xdr:cxnSp macro="">
      <xdr:nvCxnSpPr>
        <xdr:cNvPr id="192" name="直線コネクタ 191"/>
        <xdr:cNvCxnSpPr/>
      </xdr:nvCxnSpPr>
      <xdr:spPr>
        <a:xfrm>
          <a:off x="2209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3" name="フローチャート :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55</xdr:row>
      <xdr:rowOff>31750</xdr:rowOff>
    </xdr:to>
    <xdr:cxnSp macro="">
      <xdr:nvCxnSpPr>
        <xdr:cNvPr id="195" name="直線コネクタ 194"/>
        <xdr:cNvCxnSpPr/>
      </xdr:nvCxnSpPr>
      <xdr:spPr>
        <a:xfrm>
          <a:off x="1320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6" name="フローチャート :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7" name="テキスト ボックス 19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198" name="フローチャート : 判断 197"/>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199" name="テキスト ボックス 198"/>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7" name="円/楕円 206"/>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08" name="テキスト ボックス 207"/>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31750</xdr:rowOff>
    </xdr:from>
    <xdr:to>
      <xdr:col>4</xdr:col>
      <xdr:colOff>396875</xdr:colOff>
      <xdr:row>55</xdr:row>
      <xdr:rowOff>133350</xdr:rowOff>
    </xdr:to>
    <xdr:sp macro="" textlink="">
      <xdr:nvSpPr>
        <xdr:cNvPr id="209" name="円/楕円 208"/>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118127</xdr:rowOff>
    </xdr:from>
    <xdr:ext cx="762000" cy="259045"/>
    <xdr:sp macro="" textlink="">
      <xdr:nvSpPr>
        <xdr:cNvPr id="210" name="テキスト ボックス 209"/>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2" name="テキスト ボックス 211"/>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3" name="円/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4" name="テキスト ボックス 213"/>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かかる経常収支比率が類似団体平均を上回る水準で推移しているのは、下水道事業などの公営企業（非法適）への繰出金が大きいためである。今後、下水道事業における使用料の確保など、引き続き収入の確保に努めながら、経常的歳出の削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138430</xdr:rowOff>
    </xdr:to>
    <xdr:cxnSp macro="">
      <xdr:nvCxnSpPr>
        <xdr:cNvPr id="247" name="直線コネクタ 246"/>
        <xdr:cNvCxnSpPr/>
      </xdr:nvCxnSpPr>
      <xdr:spPr>
        <a:xfrm>
          <a:off x="15671800" y="9850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100330</xdr:rowOff>
    </xdr:to>
    <xdr:cxnSp macro="">
      <xdr:nvCxnSpPr>
        <xdr:cNvPr id="250" name="直線コネクタ 249"/>
        <xdr:cNvCxnSpPr/>
      </xdr:nvCxnSpPr>
      <xdr:spPr>
        <a:xfrm flipV="1">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138430</xdr:rowOff>
    </xdr:to>
    <xdr:cxnSp macro="">
      <xdr:nvCxnSpPr>
        <xdr:cNvPr id="253" name="直線コネクタ 252"/>
        <xdr:cNvCxnSpPr/>
      </xdr:nvCxnSpPr>
      <xdr:spPr>
        <a:xfrm flipV="1">
          <a:off x="13893800" y="987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138430</xdr:rowOff>
    </xdr:to>
    <xdr:cxnSp macro="">
      <xdr:nvCxnSpPr>
        <xdr:cNvPr id="256" name="直線コネクタ 255"/>
        <xdr:cNvCxnSpPr/>
      </xdr:nvCxnSpPr>
      <xdr:spPr>
        <a:xfrm>
          <a:off x="13004800" y="978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7" name="フローチャート :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58" name="テキスト ボックス 257"/>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59" name="フローチャート :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60" name="テキスト ボックス 259"/>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8" name="円/楕円 267"/>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9" name="テキスト ボックス 268"/>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2" name="円/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補助費等の経常収支比率が類似団体平均を上回る水準で推移しているのは、ごみ・し尿処理や消防業務等を周辺町村と共同処理しており、一部事務組合負担金が大きいことが挙げられる。</a:t>
          </a:r>
          <a:endParaRPr lang="ja-JP" altLang="ja-JP" sz="1400">
            <a:effectLst/>
          </a:endParaRPr>
        </a:p>
        <a:p>
          <a:r>
            <a:rPr kumimoji="1" lang="ja-JP" altLang="ja-JP" sz="1100">
              <a:solidFill>
                <a:schemeClr val="dk1"/>
              </a:solidFill>
              <a:effectLst/>
              <a:latin typeface="+mn-lt"/>
              <a:ea typeface="+mn-ea"/>
              <a:cs typeface="+mn-cs"/>
            </a:rPr>
            <a:t>今後も、一部事務組合における手数料収入等の経常的な収入の確保に努め、負担金の増嵩につながらないよう留意していく。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53522</xdr:rowOff>
    </xdr:from>
    <xdr:to>
      <xdr:col>24</xdr:col>
      <xdr:colOff>31750</xdr:colOff>
      <xdr:row>39</xdr:row>
      <xdr:rowOff>86178</xdr:rowOff>
    </xdr:to>
    <xdr:cxnSp macro="">
      <xdr:nvCxnSpPr>
        <xdr:cNvPr id="310" name="直線コネクタ 309"/>
        <xdr:cNvCxnSpPr/>
      </xdr:nvCxnSpPr>
      <xdr:spPr>
        <a:xfrm>
          <a:off x="15671800" y="6740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53522</xdr:rowOff>
    </xdr:from>
    <xdr:to>
      <xdr:col>22</xdr:col>
      <xdr:colOff>565150</xdr:colOff>
      <xdr:row>39</xdr:row>
      <xdr:rowOff>97065</xdr:rowOff>
    </xdr:to>
    <xdr:cxnSp macro="">
      <xdr:nvCxnSpPr>
        <xdr:cNvPr id="313" name="直線コネクタ 312"/>
        <xdr:cNvCxnSpPr/>
      </xdr:nvCxnSpPr>
      <xdr:spPr>
        <a:xfrm flipV="1">
          <a:off x="14782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5443</xdr:rowOff>
    </xdr:from>
    <xdr:to>
      <xdr:col>22</xdr:col>
      <xdr:colOff>615950</xdr:colOff>
      <xdr:row>36</xdr:row>
      <xdr:rowOff>107043</xdr:rowOff>
    </xdr:to>
    <xdr:sp macro="" textlink="">
      <xdr:nvSpPr>
        <xdr:cNvPr id="314" name="フローチャート : 判断 313"/>
        <xdr:cNvSpPr/>
      </xdr:nvSpPr>
      <xdr:spPr>
        <a:xfrm>
          <a:off x="15621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117220</xdr:rowOff>
    </xdr:from>
    <xdr:ext cx="736600" cy="259045"/>
    <xdr:sp macro="" textlink="">
      <xdr:nvSpPr>
        <xdr:cNvPr id="315" name="テキスト ボックス 314"/>
        <xdr:cNvSpPr txBox="1"/>
      </xdr:nvSpPr>
      <xdr:spPr>
        <a:xfrm>
          <a:off x="15290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97065</xdr:rowOff>
    </xdr:to>
    <xdr:cxnSp macro="">
      <xdr:nvCxnSpPr>
        <xdr:cNvPr id="316" name="直線コネクタ 315"/>
        <xdr:cNvCxnSpPr/>
      </xdr:nvCxnSpPr>
      <xdr:spPr>
        <a:xfrm>
          <a:off x="13893800" y="6718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7" name="フローチャート : 判断 316"/>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18" name="テキスト ボックス 317"/>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140607</xdr:rowOff>
    </xdr:to>
    <xdr:cxnSp macro="">
      <xdr:nvCxnSpPr>
        <xdr:cNvPr id="319" name="直線コネクタ 318"/>
        <xdr:cNvCxnSpPr/>
      </xdr:nvCxnSpPr>
      <xdr:spPr>
        <a:xfrm flipV="1">
          <a:off x="13004800" y="6718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144236</xdr:rowOff>
    </xdr:from>
    <xdr:to>
      <xdr:col>20</xdr:col>
      <xdr:colOff>209550</xdr:colOff>
      <xdr:row>36</xdr:row>
      <xdr:rowOff>74386</xdr:rowOff>
    </xdr:to>
    <xdr:sp macro="" textlink="">
      <xdr:nvSpPr>
        <xdr:cNvPr id="320" name="フローチャート : 判断 319"/>
        <xdr:cNvSpPr/>
      </xdr:nvSpPr>
      <xdr:spPr>
        <a:xfrm>
          <a:off x="13843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84563</xdr:rowOff>
    </xdr:from>
    <xdr:ext cx="762000" cy="259045"/>
    <xdr:sp macro="" textlink="">
      <xdr:nvSpPr>
        <xdr:cNvPr id="321" name="テキスト ボックス 320"/>
        <xdr:cNvSpPr txBox="1"/>
      </xdr:nvSpPr>
      <xdr:spPr>
        <a:xfrm>
          <a:off x="13512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35378</xdr:rowOff>
    </xdr:from>
    <xdr:to>
      <xdr:col>24</xdr:col>
      <xdr:colOff>82550</xdr:colOff>
      <xdr:row>39</xdr:row>
      <xdr:rowOff>136978</xdr:rowOff>
    </xdr:to>
    <xdr:sp macro="" textlink="">
      <xdr:nvSpPr>
        <xdr:cNvPr id="329" name="円/楕円 328"/>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7455</xdr:rowOff>
    </xdr:from>
    <xdr:ext cx="762000" cy="259045"/>
    <xdr:sp macro="" textlink="">
      <xdr:nvSpPr>
        <xdr:cNvPr id="330"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2722</xdr:rowOff>
    </xdr:from>
    <xdr:to>
      <xdr:col>22</xdr:col>
      <xdr:colOff>615950</xdr:colOff>
      <xdr:row>39</xdr:row>
      <xdr:rowOff>104322</xdr:rowOff>
    </xdr:to>
    <xdr:sp macro="" textlink="">
      <xdr:nvSpPr>
        <xdr:cNvPr id="331" name="円/楕円 330"/>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89099</xdr:rowOff>
    </xdr:from>
    <xdr:ext cx="736600" cy="259045"/>
    <xdr:sp macro="" textlink="">
      <xdr:nvSpPr>
        <xdr:cNvPr id="332" name="テキスト ボックス 331"/>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46265</xdr:rowOff>
    </xdr:from>
    <xdr:to>
      <xdr:col>21</xdr:col>
      <xdr:colOff>412750</xdr:colOff>
      <xdr:row>39</xdr:row>
      <xdr:rowOff>147865</xdr:rowOff>
    </xdr:to>
    <xdr:sp macro="" textlink="">
      <xdr:nvSpPr>
        <xdr:cNvPr id="333" name="円/楕円 332"/>
        <xdr:cNvSpPr/>
      </xdr:nvSpPr>
      <xdr:spPr>
        <a:xfrm>
          <a:off x="14732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132642</xdr:rowOff>
    </xdr:from>
    <xdr:ext cx="762000" cy="259045"/>
    <xdr:sp macro="" textlink="">
      <xdr:nvSpPr>
        <xdr:cNvPr id="334" name="テキスト ボックス 333"/>
        <xdr:cNvSpPr txBox="1"/>
      </xdr:nvSpPr>
      <xdr:spPr>
        <a:xfrm>
          <a:off x="14401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5" name="円/楕円 334"/>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36" name="テキスト ボックス 335"/>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89807</xdr:rowOff>
    </xdr:from>
    <xdr:to>
      <xdr:col>19</xdr:col>
      <xdr:colOff>6350</xdr:colOff>
      <xdr:row>40</xdr:row>
      <xdr:rowOff>19957</xdr:rowOff>
    </xdr:to>
    <xdr:sp macro="" textlink="">
      <xdr:nvSpPr>
        <xdr:cNvPr id="337" name="円/楕円 336"/>
        <xdr:cNvSpPr/>
      </xdr:nvSpPr>
      <xdr:spPr>
        <a:xfrm>
          <a:off x="12954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4734</xdr:rowOff>
    </xdr:from>
    <xdr:ext cx="762000" cy="259045"/>
    <xdr:sp macro="" textlink="">
      <xdr:nvSpPr>
        <xdr:cNvPr id="338" name="テキスト ボックス 337"/>
        <xdr:cNvSpPr txBox="1"/>
      </xdr:nvSpPr>
      <xdr:spPr>
        <a:xfrm>
          <a:off x="12623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公債費にかかる経常収支比率は、類似団体平均をやや上回る水準で</a:t>
          </a:r>
          <a:r>
            <a:rPr kumimoji="1" lang="ja-JP" altLang="en-US" sz="1100">
              <a:solidFill>
                <a:schemeClr val="dk1"/>
              </a:solidFill>
              <a:effectLst/>
              <a:latin typeface="+mn-lt"/>
              <a:ea typeface="+mn-ea"/>
              <a:cs typeface="+mn-cs"/>
            </a:rPr>
            <a:t>推移していたが、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決算で下回った。経年の推移を見ると、</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まで減少傾向であったが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は増加に転じた。これは</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年度に発行した合併特例債の償還が始まったことなどにより公債費が増加したためであり、今後も</a:t>
          </a:r>
          <a:r>
            <a:rPr kumimoji="1" lang="ja-JP" altLang="ja-JP" sz="1100">
              <a:solidFill>
                <a:schemeClr val="dk1"/>
              </a:solidFill>
              <a:effectLst/>
              <a:latin typeface="+mn-lt"/>
              <a:ea typeface="+mn-ea"/>
              <a:cs typeface="+mn-cs"/>
            </a:rPr>
            <a:t>、大型事業の整備（屋内スケート場建設、総合保健センター整備等）が控えて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の増加が見込まれ、</a:t>
          </a:r>
          <a:r>
            <a:rPr kumimoji="1" lang="ja-JP" altLang="ja-JP" sz="1100">
              <a:solidFill>
                <a:schemeClr val="dk1"/>
              </a:solidFill>
              <a:effectLst/>
              <a:latin typeface="+mn-lt"/>
              <a:ea typeface="+mn-ea"/>
              <a:cs typeface="+mn-cs"/>
            </a:rPr>
            <a:t>ピークは平成</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年度になると</a:t>
          </a:r>
          <a:r>
            <a:rPr kumimoji="1" lang="ja-JP" altLang="en-US" sz="1100">
              <a:solidFill>
                <a:schemeClr val="dk1"/>
              </a:solidFill>
              <a:effectLst/>
              <a:latin typeface="+mn-lt"/>
              <a:ea typeface="+mn-ea"/>
              <a:cs typeface="+mn-cs"/>
            </a:rPr>
            <a:t>推測される。</a:t>
          </a:r>
          <a:r>
            <a:rPr kumimoji="1" lang="ja-JP" altLang="ja-JP" sz="1100">
              <a:solidFill>
                <a:schemeClr val="dk1"/>
              </a:solidFill>
              <a:effectLst/>
              <a:latin typeface="+mn-lt"/>
              <a:ea typeface="+mn-ea"/>
              <a:cs typeface="+mn-cs"/>
            </a:rPr>
            <a:t>厳しい財政運営となることが予想されることから、単年度のプライマリー収支の黒字化を図りながら、公債費の縮減に努めていく。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5080</xdr:rowOff>
    </xdr:to>
    <xdr:cxnSp macro="">
      <xdr:nvCxnSpPr>
        <xdr:cNvPr id="371" name="直線コネクタ 370"/>
        <xdr:cNvCxnSpPr/>
      </xdr:nvCxnSpPr>
      <xdr:spPr>
        <a:xfrm>
          <a:off x="3987800" y="1334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81280</xdr:rowOff>
    </xdr:to>
    <xdr:cxnSp macro="">
      <xdr:nvCxnSpPr>
        <xdr:cNvPr id="374" name="直線コネクタ 373"/>
        <xdr:cNvCxnSpPr/>
      </xdr:nvCxnSpPr>
      <xdr:spPr>
        <a:xfrm flipV="1">
          <a:off x="3098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5" name="フローチャート : 判断 374"/>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6" name="テキスト ボックス 375"/>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119380</xdr:rowOff>
    </xdr:to>
    <xdr:cxnSp macro="">
      <xdr:nvCxnSpPr>
        <xdr:cNvPr id="377" name="直線コネクタ 376"/>
        <xdr:cNvCxnSpPr/>
      </xdr:nvCxnSpPr>
      <xdr:spPr>
        <a:xfrm flipV="1">
          <a:off x="2209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8" name="フローチャート : 判断 37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9" name="テキスト ボックス 378"/>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78</xdr:row>
      <xdr:rowOff>165100</xdr:rowOff>
    </xdr:to>
    <xdr:cxnSp macro="">
      <xdr:nvCxnSpPr>
        <xdr:cNvPr id="380" name="直線コネクタ 379"/>
        <xdr:cNvCxnSpPr/>
      </xdr:nvCxnSpPr>
      <xdr:spPr>
        <a:xfrm flipV="1">
          <a:off x="1320800" y="1349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1" name="フローチャート :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3" name="フローチャート : 判断 382"/>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4" name="テキスト ボックス 383"/>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90" name="円/楕円 389"/>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142257</xdr:rowOff>
    </xdr:from>
    <xdr:ext cx="762000" cy="259045"/>
    <xdr:sp macro="" textlink="">
      <xdr:nvSpPr>
        <xdr:cNvPr id="391" name="公債費該当値テキスト"/>
        <xdr:cNvSpPr txBox="1"/>
      </xdr:nvSpPr>
      <xdr:spPr>
        <a:xfrm>
          <a:off x="4914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92" name="円/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93" name="テキスト ボックス 392"/>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4" name="円/楕円 393"/>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5" name="テキスト ボックス 394"/>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96" name="円/楕円 395"/>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154957</xdr:rowOff>
    </xdr:from>
    <xdr:ext cx="762000" cy="259045"/>
    <xdr:sp macro="" textlink="">
      <xdr:nvSpPr>
        <xdr:cNvPr id="397" name="テキスト ボックス 396"/>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98" name="円/楕円 397"/>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99" name="テキスト ボックス 398"/>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公債費以外の経常収支比率は、類似団体平均をやや下回る水準で推移している。</a:t>
          </a:r>
          <a:r>
            <a:rPr kumimoji="1" lang="ja-JP" altLang="en-US" sz="1100">
              <a:solidFill>
                <a:schemeClr val="dk1"/>
              </a:solidFill>
              <a:effectLst/>
              <a:latin typeface="+mn-lt"/>
              <a:ea typeface="+mn-ea"/>
              <a:cs typeface="+mn-cs"/>
            </a:rPr>
            <a:t>経年で見ると</a:t>
          </a:r>
          <a:r>
            <a:rPr kumimoji="1" lang="en-US" altLang="ja-JP" sz="1100">
              <a:solidFill>
                <a:schemeClr val="dk1"/>
              </a:solidFill>
              <a:effectLst/>
              <a:latin typeface="+mn-lt"/>
              <a:ea typeface="+mn-ea"/>
              <a:cs typeface="+mn-cs"/>
            </a:rPr>
            <a:t>71</a:t>
          </a:r>
          <a:r>
            <a:rPr kumimoji="1" lang="ja-JP" altLang="en-US" sz="1100">
              <a:solidFill>
                <a:schemeClr val="dk1"/>
              </a:solidFill>
              <a:effectLst/>
              <a:latin typeface="+mn-lt"/>
              <a:ea typeface="+mn-ea"/>
              <a:cs typeface="+mn-cs"/>
            </a:rPr>
            <a:t>％前後で推移していたが、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ポイント上昇した。主な要因として普通建設事業の増加が挙げられる。</a:t>
          </a:r>
          <a:r>
            <a:rPr kumimoji="1" lang="ja-JP" altLang="ja-JP" sz="1100">
              <a:solidFill>
                <a:schemeClr val="dk1"/>
              </a:solidFill>
              <a:effectLst/>
              <a:latin typeface="+mn-lt"/>
              <a:ea typeface="+mn-ea"/>
              <a:cs typeface="+mn-cs"/>
            </a:rPr>
            <a:t>公債費以外の経常的収支の改善を図りつつ、全体の経常収支比率を押し上げている公債費の縮減に努めていく。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77</xdr:row>
      <xdr:rowOff>33274</xdr:rowOff>
    </xdr:to>
    <xdr:cxnSp macro="">
      <xdr:nvCxnSpPr>
        <xdr:cNvPr id="430" name="直線コネクタ 429"/>
        <xdr:cNvCxnSpPr/>
      </xdr:nvCxnSpPr>
      <xdr:spPr>
        <a:xfrm>
          <a:off x="15671800" y="131206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76</xdr:row>
      <xdr:rowOff>117856</xdr:rowOff>
    </xdr:to>
    <xdr:cxnSp macro="">
      <xdr:nvCxnSpPr>
        <xdr:cNvPr id="433" name="直線コネクタ 432"/>
        <xdr:cNvCxnSpPr/>
      </xdr:nvCxnSpPr>
      <xdr:spPr>
        <a:xfrm flipV="1">
          <a:off x="14782800" y="13120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4" name="フローチャート : 判断 433"/>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5" name="テキスト ボックス 434"/>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17272</xdr:rowOff>
    </xdr:from>
    <xdr:to>
      <xdr:col>21</xdr:col>
      <xdr:colOff>361950</xdr:colOff>
      <xdr:row>76</xdr:row>
      <xdr:rowOff>117856</xdr:rowOff>
    </xdr:to>
    <xdr:cxnSp macro="">
      <xdr:nvCxnSpPr>
        <xdr:cNvPr id="436" name="直線コネクタ 435"/>
        <xdr:cNvCxnSpPr/>
      </xdr:nvCxnSpPr>
      <xdr:spPr>
        <a:xfrm>
          <a:off x="13893800" y="130474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7" name="フローチャート :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17272</xdr:rowOff>
    </xdr:to>
    <xdr:cxnSp macro="">
      <xdr:nvCxnSpPr>
        <xdr:cNvPr id="439" name="直線コネクタ 438"/>
        <xdr:cNvCxnSpPr/>
      </xdr:nvCxnSpPr>
      <xdr:spPr>
        <a:xfrm>
          <a:off x="13004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2" name="フローチャート : 判断 441"/>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3" name="テキスト ボックス 442"/>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49" name="円/楕円 448"/>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170451</xdr:rowOff>
    </xdr:from>
    <xdr:ext cx="762000" cy="259045"/>
    <xdr:sp macro="" textlink="">
      <xdr:nvSpPr>
        <xdr:cNvPr id="450"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51" name="円/楕円 450"/>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151401</xdr:rowOff>
    </xdr:from>
    <xdr:ext cx="736600" cy="259045"/>
    <xdr:sp macro="" textlink="">
      <xdr:nvSpPr>
        <xdr:cNvPr id="452" name="テキスト ボックス 451"/>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53" name="円/楕円 452"/>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7383</xdr:rowOff>
    </xdr:from>
    <xdr:ext cx="762000" cy="259045"/>
    <xdr:sp macro="" textlink="">
      <xdr:nvSpPr>
        <xdr:cNvPr id="454" name="テキスト ボックス 453"/>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55" name="円/楕円 454"/>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56" name="テキスト ボックス 455"/>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57" name="円/楕円 456"/>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58" name="テキスト ボックス 457"/>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青森県八戸市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119030</xdr:rowOff>
    </xdr:from>
    <xdr:to>
      <xdr:col>4</xdr:col>
      <xdr:colOff>1117600</xdr:colOff>
      <xdr:row>18</xdr:row>
      <xdr:rowOff>146096</xdr:rowOff>
    </xdr:to>
    <xdr:cxnSp macro="">
      <xdr:nvCxnSpPr>
        <xdr:cNvPr id="48" name="直線コネクタ 47"/>
        <xdr:cNvCxnSpPr/>
      </xdr:nvCxnSpPr>
      <xdr:spPr bwMode="auto">
        <a:xfrm>
          <a:off x="5003800" y="3252755"/>
          <a:ext cx="647700" cy="2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119030</xdr:rowOff>
    </xdr:from>
    <xdr:to>
      <xdr:col>4</xdr:col>
      <xdr:colOff>469900</xdr:colOff>
      <xdr:row>18</xdr:row>
      <xdr:rowOff>156017</xdr:rowOff>
    </xdr:to>
    <xdr:cxnSp macro="">
      <xdr:nvCxnSpPr>
        <xdr:cNvPr id="51" name="直線コネクタ 50"/>
        <xdr:cNvCxnSpPr/>
      </xdr:nvCxnSpPr>
      <xdr:spPr bwMode="auto">
        <a:xfrm flipV="1">
          <a:off x="4305300" y="3252755"/>
          <a:ext cx="698500" cy="3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75042</xdr:rowOff>
    </xdr:from>
    <xdr:to>
      <xdr:col>4</xdr:col>
      <xdr:colOff>520700</xdr:colOff>
      <xdr:row>17</xdr:row>
      <xdr:rowOff>5192</xdr:rowOff>
    </xdr:to>
    <xdr:sp macro="" textlink="">
      <xdr:nvSpPr>
        <xdr:cNvPr id="52" name="フローチャート : 判断 51"/>
        <xdr:cNvSpPr/>
      </xdr:nvSpPr>
      <xdr:spPr bwMode="auto">
        <a:xfrm>
          <a:off x="4953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15369</xdr:rowOff>
    </xdr:from>
    <xdr:ext cx="736600" cy="259045"/>
    <xdr:sp macro="" textlink="">
      <xdr:nvSpPr>
        <xdr:cNvPr id="53" name="テキスト ボックス 52"/>
        <xdr:cNvSpPr txBox="1"/>
      </xdr:nvSpPr>
      <xdr:spPr>
        <a:xfrm>
          <a:off x="4622800" y="263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156017</xdr:rowOff>
    </xdr:from>
    <xdr:to>
      <xdr:col>3</xdr:col>
      <xdr:colOff>904875</xdr:colOff>
      <xdr:row>19</xdr:row>
      <xdr:rowOff>111349</xdr:rowOff>
    </xdr:to>
    <xdr:cxnSp macro="">
      <xdr:nvCxnSpPr>
        <xdr:cNvPr id="54" name="直線コネクタ 53"/>
        <xdr:cNvCxnSpPr/>
      </xdr:nvCxnSpPr>
      <xdr:spPr bwMode="auto">
        <a:xfrm flipV="1">
          <a:off x="3606800" y="3289742"/>
          <a:ext cx="698500" cy="12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133518</xdr:rowOff>
    </xdr:from>
    <xdr:to>
      <xdr:col>3</xdr:col>
      <xdr:colOff>955675</xdr:colOff>
      <xdr:row>17</xdr:row>
      <xdr:rowOff>63668</xdr:rowOff>
    </xdr:to>
    <xdr:sp macro="" textlink="">
      <xdr:nvSpPr>
        <xdr:cNvPr id="55" name="フローチャート : 判断 54"/>
        <xdr:cNvSpPr/>
      </xdr:nvSpPr>
      <xdr:spPr bwMode="auto">
        <a:xfrm>
          <a:off x="4254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73845</xdr:rowOff>
    </xdr:from>
    <xdr:ext cx="762000" cy="259045"/>
    <xdr:sp macro="" textlink="">
      <xdr:nvSpPr>
        <xdr:cNvPr id="56" name="テキスト ボックス 55"/>
        <xdr:cNvSpPr txBox="1"/>
      </xdr:nvSpPr>
      <xdr:spPr>
        <a:xfrm>
          <a:off x="3924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161503</xdr:rowOff>
    </xdr:from>
    <xdr:to>
      <xdr:col>3</xdr:col>
      <xdr:colOff>206375</xdr:colOff>
      <xdr:row>19</xdr:row>
      <xdr:rowOff>111349</xdr:rowOff>
    </xdr:to>
    <xdr:cxnSp macro="">
      <xdr:nvCxnSpPr>
        <xdr:cNvPr id="57" name="直線コネクタ 56"/>
        <xdr:cNvCxnSpPr/>
      </xdr:nvCxnSpPr>
      <xdr:spPr bwMode="auto">
        <a:xfrm>
          <a:off x="2908300" y="3295228"/>
          <a:ext cx="698500" cy="12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43723</xdr:rowOff>
    </xdr:from>
    <xdr:to>
      <xdr:col>3</xdr:col>
      <xdr:colOff>257175</xdr:colOff>
      <xdr:row>17</xdr:row>
      <xdr:rowOff>145323</xdr:rowOff>
    </xdr:to>
    <xdr:sp macro="" textlink="">
      <xdr:nvSpPr>
        <xdr:cNvPr id="58" name="フローチャート : 判断 57"/>
        <xdr:cNvSpPr/>
      </xdr:nvSpPr>
      <xdr:spPr bwMode="auto">
        <a:xfrm>
          <a:off x="35560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155500</xdr:rowOff>
    </xdr:from>
    <xdr:ext cx="762000" cy="259045"/>
    <xdr:sp macro="" textlink="">
      <xdr:nvSpPr>
        <xdr:cNvPr id="59" name="テキスト ボックス 58"/>
        <xdr:cNvSpPr txBox="1"/>
      </xdr:nvSpPr>
      <xdr:spPr>
        <a:xfrm>
          <a:off x="3225800" y="277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148148</xdr:rowOff>
    </xdr:from>
    <xdr:to>
      <xdr:col>2</xdr:col>
      <xdr:colOff>692150</xdr:colOff>
      <xdr:row>17</xdr:row>
      <xdr:rowOff>78298</xdr:rowOff>
    </xdr:to>
    <xdr:sp macro="" textlink="">
      <xdr:nvSpPr>
        <xdr:cNvPr id="60" name="フローチャート : 判断 59"/>
        <xdr:cNvSpPr/>
      </xdr:nvSpPr>
      <xdr:spPr bwMode="auto">
        <a:xfrm>
          <a:off x="2857500" y="2938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88475</xdr:rowOff>
    </xdr:from>
    <xdr:ext cx="762000" cy="259045"/>
    <xdr:sp macro="" textlink="">
      <xdr:nvSpPr>
        <xdr:cNvPr id="61" name="テキスト ボックス 60"/>
        <xdr:cNvSpPr txBox="1"/>
      </xdr:nvSpPr>
      <xdr:spPr>
        <a:xfrm>
          <a:off x="2527300" y="270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95296</xdr:rowOff>
    </xdr:from>
    <xdr:to>
      <xdr:col>5</xdr:col>
      <xdr:colOff>34925</xdr:colOff>
      <xdr:row>19</xdr:row>
      <xdr:rowOff>25446</xdr:rowOff>
    </xdr:to>
    <xdr:sp macro="" textlink="">
      <xdr:nvSpPr>
        <xdr:cNvPr id="67" name="円/楕円 66"/>
        <xdr:cNvSpPr/>
      </xdr:nvSpPr>
      <xdr:spPr bwMode="auto">
        <a:xfrm>
          <a:off x="5600700" y="322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67373</xdr:rowOff>
    </xdr:from>
    <xdr:ext cx="762000" cy="259045"/>
    <xdr:sp macro="" textlink="">
      <xdr:nvSpPr>
        <xdr:cNvPr id="68" name="人口1人当たり決算額の推移該当値テキスト130"/>
        <xdr:cNvSpPr txBox="1"/>
      </xdr:nvSpPr>
      <xdr:spPr>
        <a:xfrm>
          <a:off x="5740400" y="320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54,374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68230</xdr:rowOff>
    </xdr:from>
    <xdr:to>
      <xdr:col>4</xdr:col>
      <xdr:colOff>520700</xdr:colOff>
      <xdr:row>18</xdr:row>
      <xdr:rowOff>169830</xdr:rowOff>
    </xdr:to>
    <xdr:sp macro="" textlink="">
      <xdr:nvSpPr>
        <xdr:cNvPr id="69" name="円/楕円 68"/>
        <xdr:cNvSpPr/>
      </xdr:nvSpPr>
      <xdr:spPr bwMode="auto">
        <a:xfrm>
          <a:off x="4953000" y="32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154607</xdr:rowOff>
    </xdr:from>
    <xdr:ext cx="736600" cy="259045"/>
    <xdr:sp macro="" textlink="">
      <xdr:nvSpPr>
        <xdr:cNvPr id="70" name="テキスト ボックス 69"/>
        <xdr:cNvSpPr txBox="1"/>
      </xdr:nvSpPr>
      <xdr:spPr>
        <a:xfrm>
          <a:off x="4622800" y="3288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54,966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105217</xdr:rowOff>
    </xdr:from>
    <xdr:to>
      <xdr:col>3</xdr:col>
      <xdr:colOff>955675</xdr:colOff>
      <xdr:row>19</xdr:row>
      <xdr:rowOff>35367</xdr:rowOff>
    </xdr:to>
    <xdr:sp macro="" textlink="">
      <xdr:nvSpPr>
        <xdr:cNvPr id="71" name="円/楕円 70"/>
        <xdr:cNvSpPr/>
      </xdr:nvSpPr>
      <xdr:spPr bwMode="auto">
        <a:xfrm>
          <a:off x="4254500" y="323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20144</xdr:rowOff>
    </xdr:from>
    <xdr:ext cx="762000" cy="259045"/>
    <xdr:sp macro="" textlink="">
      <xdr:nvSpPr>
        <xdr:cNvPr id="72" name="テキスト ボックス 71"/>
        <xdr:cNvSpPr txBox="1"/>
      </xdr:nvSpPr>
      <xdr:spPr>
        <a:xfrm>
          <a:off x="3924300" y="332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60549</xdr:rowOff>
    </xdr:from>
    <xdr:to>
      <xdr:col>3</xdr:col>
      <xdr:colOff>257175</xdr:colOff>
      <xdr:row>19</xdr:row>
      <xdr:rowOff>162149</xdr:rowOff>
    </xdr:to>
    <xdr:sp macro="" textlink="">
      <xdr:nvSpPr>
        <xdr:cNvPr id="73" name="円/楕円 72"/>
        <xdr:cNvSpPr/>
      </xdr:nvSpPr>
      <xdr:spPr bwMode="auto">
        <a:xfrm>
          <a:off x="3556000" y="336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146926</xdr:rowOff>
    </xdr:from>
    <xdr:ext cx="762000" cy="259045"/>
    <xdr:sp macro="" textlink="">
      <xdr:nvSpPr>
        <xdr:cNvPr id="74" name="テキスト ボックス 73"/>
        <xdr:cNvSpPr txBox="1"/>
      </xdr:nvSpPr>
      <xdr:spPr>
        <a:xfrm>
          <a:off x="3225800" y="34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110703</xdr:rowOff>
    </xdr:from>
    <xdr:to>
      <xdr:col>2</xdr:col>
      <xdr:colOff>692150</xdr:colOff>
      <xdr:row>19</xdr:row>
      <xdr:rowOff>40853</xdr:rowOff>
    </xdr:to>
    <xdr:sp macro="" textlink="">
      <xdr:nvSpPr>
        <xdr:cNvPr id="75" name="円/楕円 74"/>
        <xdr:cNvSpPr/>
      </xdr:nvSpPr>
      <xdr:spPr bwMode="auto">
        <a:xfrm>
          <a:off x="2857500" y="324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25630</xdr:rowOff>
    </xdr:from>
    <xdr:ext cx="762000" cy="259045"/>
    <xdr:sp macro="" textlink="">
      <xdr:nvSpPr>
        <xdr:cNvPr id="76" name="テキスト ボックス 75"/>
        <xdr:cNvSpPr txBox="1"/>
      </xdr:nvSpPr>
      <xdr:spPr>
        <a:xfrm>
          <a:off x="2527300" y="33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300919</xdr:rowOff>
    </xdr:from>
    <xdr:to>
      <xdr:col>4</xdr:col>
      <xdr:colOff>1117600</xdr:colOff>
      <xdr:row>35</xdr:row>
      <xdr:rowOff>147345</xdr:rowOff>
    </xdr:to>
    <xdr:cxnSp macro="">
      <xdr:nvCxnSpPr>
        <xdr:cNvPr id="108" name="直線コネクタ 107"/>
        <xdr:cNvCxnSpPr/>
      </xdr:nvCxnSpPr>
      <xdr:spPr bwMode="auto">
        <a:xfrm>
          <a:off x="5003800" y="6568369"/>
          <a:ext cx="647700" cy="18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234122</xdr:rowOff>
    </xdr:from>
    <xdr:to>
      <xdr:col>4</xdr:col>
      <xdr:colOff>469900</xdr:colOff>
      <xdr:row>34</xdr:row>
      <xdr:rowOff>300919</xdr:rowOff>
    </xdr:to>
    <xdr:cxnSp macro="">
      <xdr:nvCxnSpPr>
        <xdr:cNvPr id="111" name="直線コネクタ 110"/>
        <xdr:cNvCxnSpPr/>
      </xdr:nvCxnSpPr>
      <xdr:spPr bwMode="auto">
        <a:xfrm>
          <a:off x="4305300" y="6501572"/>
          <a:ext cx="698500" cy="6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23668</xdr:rowOff>
    </xdr:from>
    <xdr:to>
      <xdr:col>4</xdr:col>
      <xdr:colOff>520700</xdr:colOff>
      <xdr:row>36</xdr:row>
      <xdr:rowOff>125268</xdr:rowOff>
    </xdr:to>
    <xdr:sp macro="" textlink="">
      <xdr:nvSpPr>
        <xdr:cNvPr id="112" name="フローチャート : 判断 111"/>
        <xdr:cNvSpPr/>
      </xdr:nvSpPr>
      <xdr:spPr bwMode="auto">
        <a:xfrm>
          <a:off x="4953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110045</xdr:rowOff>
    </xdr:from>
    <xdr:ext cx="736600" cy="259045"/>
    <xdr:sp macro="" textlink="">
      <xdr:nvSpPr>
        <xdr:cNvPr id="113" name="テキスト ボックス 112"/>
        <xdr:cNvSpPr txBox="1"/>
      </xdr:nvSpPr>
      <xdr:spPr>
        <a:xfrm>
          <a:off x="4622800" y="7063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159324</xdr:rowOff>
    </xdr:from>
    <xdr:to>
      <xdr:col>3</xdr:col>
      <xdr:colOff>904875</xdr:colOff>
      <xdr:row>34</xdr:row>
      <xdr:rowOff>234122</xdr:rowOff>
    </xdr:to>
    <xdr:cxnSp macro="">
      <xdr:nvCxnSpPr>
        <xdr:cNvPr id="114" name="直線コネクタ 113"/>
        <xdr:cNvCxnSpPr/>
      </xdr:nvCxnSpPr>
      <xdr:spPr bwMode="auto">
        <a:xfrm>
          <a:off x="3606800" y="6426774"/>
          <a:ext cx="698500" cy="7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7300</xdr:rowOff>
    </xdr:from>
    <xdr:to>
      <xdr:col>3</xdr:col>
      <xdr:colOff>955675</xdr:colOff>
      <xdr:row>36</xdr:row>
      <xdr:rowOff>108900</xdr:rowOff>
    </xdr:to>
    <xdr:sp macro="" textlink="">
      <xdr:nvSpPr>
        <xdr:cNvPr id="115" name="フローチャート : 判断 114"/>
        <xdr:cNvSpPr/>
      </xdr:nvSpPr>
      <xdr:spPr bwMode="auto">
        <a:xfrm>
          <a:off x="4254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93677</xdr:rowOff>
    </xdr:from>
    <xdr:ext cx="762000" cy="259045"/>
    <xdr:sp macro="" textlink="">
      <xdr:nvSpPr>
        <xdr:cNvPr id="116" name="テキスト ボックス 115"/>
        <xdr:cNvSpPr txBox="1"/>
      </xdr:nvSpPr>
      <xdr:spPr>
        <a:xfrm>
          <a:off x="3924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64867</xdr:rowOff>
    </xdr:from>
    <xdr:to>
      <xdr:col>3</xdr:col>
      <xdr:colOff>206375</xdr:colOff>
      <xdr:row>34</xdr:row>
      <xdr:rowOff>159324</xdr:rowOff>
    </xdr:to>
    <xdr:cxnSp macro="">
      <xdr:nvCxnSpPr>
        <xdr:cNvPr id="117" name="直線コネクタ 116"/>
        <xdr:cNvCxnSpPr/>
      </xdr:nvCxnSpPr>
      <xdr:spPr bwMode="auto">
        <a:xfrm>
          <a:off x="2908300" y="6332317"/>
          <a:ext cx="698500" cy="9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252679</xdr:rowOff>
    </xdr:from>
    <xdr:to>
      <xdr:col>3</xdr:col>
      <xdr:colOff>257175</xdr:colOff>
      <xdr:row>36</xdr:row>
      <xdr:rowOff>11379</xdr:rowOff>
    </xdr:to>
    <xdr:sp macro="" textlink="">
      <xdr:nvSpPr>
        <xdr:cNvPr id="118" name="フローチャート : 判断 117"/>
        <xdr:cNvSpPr/>
      </xdr:nvSpPr>
      <xdr:spPr bwMode="auto">
        <a:xfrm>
          <a:off x="3556000" y="6863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339056</xdr:rowOff>
    </xdr:from>
    <xdr:ext cx="762000" cy="259045"/>
    <xdr:sp macro="" textlink="">
      <xdr:nvSpPr>
        <xdr:cNvPr id="119" name="テキスト ボックス 118"/>
        <xdr:cNvSpPr txBox="1"/>
      </xdr:nvSpPr>
      <xdr:spPr>
        <a:xfrm>
          <a:off x="3225800" y="69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211760</xdr:rowOff>
    </xdr:from>
    <xdr:to>
      <xdr:col>2</xdr:col>
      <xdr:colOff>692150</xdr:colOff>
      <xdr:row>35</xdr:row>
      <xdr:rowOff>313360</xdr:rowOff>
    </xdr:to>
    <xdr:sp macro="" textlink="">
      <xdr:nvSpPr>
        <xdr:cNvPr id="120" name="フローチャート : 判断 119"/>
        <xdr:cNvSpPr/>
      </xdr:nvSpPr>
      <xdr:spPr bwMode="auto">
        <a:xfrm>
          <a:off x="2857500" y="682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298137</xdr:rowOff>
    </xdr:from>
    <xdr:ext cx="762000" cy="259045"/>
    <xdr:sp macro="" textlink="">
      <xdr:nvSpPr>
        <xdr:cNvPr id="121" name="テキスト ボックス 120"/>
        <xdr:cNvSpPr txBox="1"/>
      </xdr:nvSpPr>
      <xdr:spPr>
        <a:xfrm>
          <a:off x="2527300" y="69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96545</xdr:rowOff>
    </xdr:from>
    <xdr:to>
      <xdr:col>5</xdr:col>
      <xdr:colOff>34925</xdr:colOff>
      <xdr:row>35</xdr:row>
      <xdr:rowOff>198145</xdr:rowOff>
    </xdr:to>
    <xdr:sp macro="" textlink="">
      <xdr:nvSpPr>
        <xdr:cNvPr id="127" name="円/楕円 126"/>
        <xdr:cNvSpPr/>
      </xdr:nvSpPr>
      <xdr:spPr bwMode="auto">
        <a:xfrm>
          <a:off x="5600700" y="670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284522</xdr:rowOff>
    </xdr:from>
    <xdr:ext cx="762000" cy="259045"/>
    <xdr:sp macro="" textlink="">
      <xdr:nvSpPr>
        <xdr:cNvPr id="128" name="人口1人当たり決算額の推移該当値テキスト445"/>
        <xdr:cNvSpPr txBox="1"/>
      </xdr:nvSpPr>
      <xdr:spPr>
        <a:xfrm>
          <a:off x="5740400" y="655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15,805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250119</xdr:rowOff>
    </xdr:from>
    <xdr:to>
      <xdr:col>4</xdr:col>
      <xdr:colOff>520700</xdr:colOff>
      <xdr:row>35</xdr:row>
      <xdr:rowOff>8819</xdr:rowOff>
    </xdr:to>
    <xdr:sp macro="" textlink="">
      <xdr:nvSpPr>
        <xdr:cNvPr id="129" name="円/楕円 128"/>
        <xdr:cNvSpPr/>
      </xdr:nvSpPr>
      <xdr:spPr bwMode="auto">
        <a:xfrm>
          <a:off x="4953000" y="651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18996</xdr:rowOff>
    </xdr:from>
    <xdr:ext cx="736600" cy="259045"/>
    <xdr:sp macro="" textlink="">
      <xdr:nvSpPr>
        <xdr:cNvPr id="130" name="テキスト ボックス 129"/>
        <xdr:cNvSpPr txBox="1"/>
      </xdr:nvSpPr>
      <xdr:spPr>
        <a:xfrm>
          <a:off x="4622800" y="628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183322</xdr:rowOff>
    </xdr:from>
    <xdr:to>
      <xdr:col>3</xdr:col>
      <xdr:colOff>955675</xdr:colOff>
      <xdr:row>34</xdr:row>
      <xdr:rowOff>284922</xdr:rowOff>
    </xdr:to>
    <xdr:sp macro="" textlink="">
      <xdr:nvSpPr>
        <xdr:cNvPr id="131" name="円/楕円 130"/>
        <xdr:cNvSpPr/>
      </xdr:nvSpPr>
      <xdr:spPr bwMode="auto">
        <a:xfrm>
          <a:off x="4254500" y="645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295099</xdr:rowOff>
    </xdr:from>
    <xdr:ext cx="762000" cy="259045"/>
    <xdr:sp macro="" textlink="">
      <xdr:nvSpPr>
        <xdr:cNvPr id="132" name="テキスト ボックス 131"/>
        <xdr:cNvSpPr txBox="1"/>
      </xdr:nvSpPr>
      <xdr:spPr>
        <a:xfrm>
          <a:off x="3924300" y="6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108524</xdr:rowOff>
    </xdr:from>
    <xdr:to>
      <xdr:col>3</xdr:col>
      <xdr:colOff>257175</xdr:colOff>
      <xdr:row>34</xdr:row>
      <xdr:rowOff>210124</xdr:rowOff>
    </xdr:to>
    <xdr:sp macro="" textlink="">
      <xdr:nvSpPr>
        <xdr:cNvPr id="133" name="円/楕円 132"/>
        <xdr:cNvSpPr/>
      </xdr:nvSpPr>
      <xdr:spPr bwMode="auto">
        <a:xfrm>
          <a:off x="3556000" y="637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220301</xdr:rowOff>
    </xdr:from>
    <xdr:ext cx="762000" cy="259045"/>
    <xdr:sp macro="" textlink="">
      <xdr:nvSpPr>
        <xdr:cNvPr id="134" name="テキスト ボックス 133"/>
        <xdr:cNvSpPr txBox="1"/>
      </xdr:nvSpPr>
      <xdr:spPr>
        <a:xfrm>
          <a:off x="3225800" y="61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14067</xdr:rowOff>
    </xdr:from>
    <xdr:to>
      <xdr:col>2</xdr:col>
      <xdr:colOff>692150</xdr:colOff>
      <xdr:row>34</xdr:row>
      <xdr:rowOff>115667</xdr:rowOff>
    </xdr:to>
    <xdr:sp macro="" textlink="">
      <xdr:nvSpPr>
        <xdr:cNvPr id="135" name="円/楕円 134"/>
        <xdr:cNvSpPr/>
      </xdr:nvSpPr>
      <xdr:spPr bwMode="auto">
        <a:xfrm>
          <a:off x="2857500" y="628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125844</xdr:rowOff>
    </xdr:from>
    <xdr:ext cx="762000" cy="259045"/>
    <xdr:sp macro="" textlink="">
      <xdr:nvSpPr>
        <xdr:cNvPr id="136" name="テキスト ボックス 135"/>
        <xdr:cNvSpPr txBox="1"/>
      </xdr:nvSpPr>
      <xdr:spPr>
        <a:xfrm>
          <a:off x="2527300" y="605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234,189
233,252
305.54
108,817,153
105,504,663
2,604,425
50,785,435
106,216,250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109448</xdr:rowOff>
    </xdr:from>
    <xdr:to>
      <xdr:col>6</xdr:col>
      <xdr:colOff>511175</xdr:colOff>
      <xdr:row>38</xdr:row>
      <xdr:rowOff>134938</xdr:rowOff>
    </xdr:to>
    <xdr:cxnSp macro="">
      <xdr:nvCxnSpPr>
        <xdr:cNvPr id="61" name="直線コネクタ 60"/>
        <xdr:cNvCxnSpPr/>
      </xdr:nvCxnSpPr>
      <xdr:spPr>
        <a:xfrm>
          <a:off x="3797300" y="6624548"/>
          <a:ext cx="8382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109448</xdr:rowOff>
    </xdr:from>
    <xdr:to>
      <xdr:col>5</xdr:col>
      <xdr:colOff>358775</xdr:colOff>
      <xdr:row>38</xdr:row>
      <xdr:rowOff>140615</xdr:rowOff>
    </xdr:to>
    <xdr:cxnSp macro="">
      <xdr:nvCxnSpPr>
        <xdr:cNvPr id="64" name="直線コネクタ 63"/>
        <xdr:cNvCxnSpPr/>
      </xdr:nvCxnSpPr>
      <xdr:spPr>
        <a:xfrm flipV="1">
          <a:off x="2908300" y="6624548"/>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15291</xdr:rowOff>
    </xdr:from>
    <xdr:to>
      <xdr:col>5</xdr:col>
      <xdr:colOff>409575</xdr:colOff>
      <xdr:row>35</xdr:row>
      <xdr:rowOff>116891</xdr:rowOff>
    </xdr:to>
    <xdr:sp macro="" textlink="">
      <xdr:nvSpPr>
        <xdr:cNvPr id="65" name="フローチャート : 判断 64"/>
        <xdr:cNvSpPr/>
      </xdr:nvSpPr>
      <xdr:spPr>
        <a:xfrm>
          <a:off x="3746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133418</xdr:rowOff>
    </xdr:from>
    <xdr:ext cx="534377" cy="259045"/>
    <xdr:sp macro="" textlink="">
      <xdr:nvSpPr>
        <xdr:cNvPr id="66" name="テキスト ボックス 65"/>
        <xdr:cNvSpPr txBox="1"/>
      </xdr:nvSpPr>
      <xdr:spPr>
        <a:xfrm>
          <a:off x="3530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140615</xdr:rowOff>
    </xdr:from>
    <xdr:to>
      <xdr:col>4</xdr:col>
      <xdr:colOff>155575</xdr:colOff>
      <xdr:row>39</xdr:row>
      <xdr:rowOff>32029</xdr:rowOff>
    </xdr:to>
    <xdr:cxnSp macro="">
      <xdr:nvCxnSpPr>
        <xdr:cNvPr id="67" name="直線コネクタ 66"/>
        <xdr:cNvCxnSpPr/>
      </xdr:nvCxnSpPr>
      <xdr:spPr>
        <a:xfrm flipV="1">
          <a:off x="2019300" y="665571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42418</xdr:rowOff>
    </xdr:from>
    <xdr:to>
      <xdr:col>4</xdr:col>
      <xdr:colOff>206375</xdr:colOff>
      <xdr:row>35</xdr:row>
      <xdr:rowOff>144018</xdr:rowOff>
    </xdr:to>
    <xdr:sp macro="" textlink="">
      <xdr:nvSpPr>
        <xdr:cNvPr id="68" name="フローチャート :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160545</xdr:rowOff>
    </xdr:from>
    <xdr:ext cx="534377" cy="259045"/>
    <xdr:sp macro="" textlink="">
      <xdr:nvSpPr>
        <xdr:cNvPr id="69" name="テキスト ボックス 68"/>
        <xdr:cNvSpPr txBox="1"/>
      </xdr:nvSpPr>
      <xdr:spPr>
        <a:xfrm>
          <a:off x="2641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85065</xdr:rowOff>
    </xdr:from>
    <xdr:to>
      <xdr:col>2</xdr:col>
      <xdr:colOff>638175</xdr:colOff>
      <xdr:row>39</xdr:row>
      <xdr:rowOff>32029</xdr:rowOff>
    </xdr:to>
    <xdr:cxnSp macro="">
      <xdr:nvCxnSpPr>
        <xdr:cNvPr id="70" name="直線コネクタ 69"/>
        <xdr:cNvCxnSpPr/>
      </xdr:nvCxnSpPr>
      <xdr:spPr>
        <a:xfrm>
          <a:off x="1130300" y="6600165"/>
          <a:ext cx="889000" cy="1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87566</xdr:rowOff>
    </xdr:from>
    <xdr:to>
      <xdr:col>3</xdr:col>
      <xdr:colOff>3175</xdr:colOff>
      <xdr:row>36</xdr:row>
      <xdr:rowOff>17716</xdr:rowOff>
    </xdr:to>
    <xdr:sp macro="" textlink="">
      <xdr:nvSpPr>
        <xdr:cNvPr id="71" name="フローチャート : 判断 70"/>
        <xdr:cNvSpPr/>
      </xdr:nvSpPr>
      <xdr:spPr>
        <a:xfrm>
          <a:off x="1968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34243</xdr:rowOff>
    </xdr:from>
    <xdr:ext cx="534377" cy="259045"/>
    <xdr:sp macro="" textlink="">
      <xdr:nvSpPr>
        <xdr:cNvPr id="72" name="テキスト ボックス 71"/>
        <xdr:cNvSpPr txBox="1"/>
      </xdr:nvSpPr>
      <xdr:spPr>
        <a:xfrm>
          <a:off x="1752111" y="58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7138</xdr:rowOff>
    </xdr:from>
    <xdr:to>
      <xdr:col>1</xdr:col>
      <xdr:colOff>485775</xdr:colOff>
      <xdr:row>35</xdr:row>
      <xdr:rowOff>108738</xdr:rowOff>
    </xdr:to>
    <xdr:sp macro="" textlink="">
      <xdr:nvSpPr>
        <xdr:cNvPr id="73" name="フローチャート : 判断 72"/>
        <xdr:cNvSpPr/>
      </xdr:nvSpPr>
      <xdr:spPr>
        <a:xfrm>
          <a:off x="1079500" y="600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125265</xdr:rowOff>
    </xdr:from>
    <xdr:ext cx="534377" cy="259045"/>
    <xdr:sp macro="" textlink="">
      <xdr:nvSpPr>
        <xdr:cNvPr id="74" name="テキスト ボックス 73"/>
        <xdr:cNvSpPr txBox="1"/>
      </xdr:nvSpPr>
      <xdr:spPr>
        <a:xfrm>
          <a:off x="863111" y="57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84138</xdr:rowOff>
    </xdr:from>
    <xdr:to>
      <xdr:col>6</xdr:col>
      <xdr:colOff>561975</xdr:colOff>
      <xdr:row>39</xdr:row>
      <xdr:rowOff>14288</xdr:rowOff>
    </xdr:to>
    <xdr:sp macro="" textlink="">
      <xdr:nvSpPr>
        <xdr:cNvPr id="80" name="円/楕円 79"/>
        <xdr:cNvSpPr/>
      </xdr:nvSpPr>
      <xdr:spPr>
        <a:xfrm>
          <a:off x="45847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170515</xdr:rowOff>
    </xdr:from>
    <xdr:ext cx="534377" cy="259045"/>
    <xdr:sp macro="" textlink="">
      <xdr:nvSpPr>
        <xdr:cNvPr id="81" name="人件費該当値テキスト"/>
        <xdr:cNvSpPr txBox="1"/>
      </xdr:nvSpPr>
      <xdr:spPr>
        <a:xfrm>
          <a:off x="4686300" y="6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42,125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58648</xdr:rowOff>
    </xdr:from>
    <xdr:to>
      <xdr:col>5</xdr:col>
      <xdr:colOff>409575</xdr:colOff>
      <xdr:row>38</xdr:row>
      <xdr:rowOff>160248</xdr:rowOff>
    </xdr:to>
    <xdr:sp macro="" textlink="">
      <xdr:nvSpPr>
        <xdr:cNvPr id="82" name="円/楕円 81"/>
        <xdr:cNvSpPr/>
      </xdr:nvSpPr>
      <xdr:spPr>
        <a:xfrm>
          <a:off x="3746500" y="65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151375</xdr:rowOff>
    </xdr:from>
    <xdr:ext cx="534377" cy="259045"/>
    <xdr:sp macro="" textlink="">
      <xdr:nvSpPr>
        <xdr:cNvPr id="83" name="テキスト ボックス 82"/>
        <xdr:cNvSpPr txBox="1"/>
      </xdr:nvSpPr>
      <xdr:spPr>
        <a:xfrm>
          <a:off x="3530111" y="66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89815</xdr:rowOff>
    </xdr:from>
    <xdr:to>
      <xdr:col>4</xdr:col>
      <xdr:colOff>206375</xdr:colOff>
      <xdr:row>39</xdr:row>
      <xdr:rowOff>19965</xdr:rowOff>
    </xdr:to>
    <xdr:sp macro="" textlink="">
      <xdr:nvSpPr>
        <xdr:cNvPr id="84" name="円/楕円 83"/>
        <xdr:cNvSpPr/>
      </xdr:nvSpPr>
      <xdr:spPr>
        <a:xfrm>
          <a:off x="28575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11092</xdr:rowOff>
    </xdr:from>
    <xdr:ext cx="534377" cy="259045"/>
    <xdr:sp macro="" textlink="">
      <xdr:nvSpPr>
        <xdr:cNvPr id="85" name="テキスト ボックス 84"/>
        <xdr:cNvSpPr txBox="1"/>
      </xdr:nvSpPr>
      <xdr:spPr>
        <a:xfrm>
          <a:off x="2641111" y="66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152679</xdr:rowOff>
    </xdr:from>
    <xdr:to>
      <xdr:col>3</xdr:col>
      <xdr:colOff>3175</xdr:colOff>
      <xdr:row>39</xdr:row>
      <xdr:rowOff>82829</xdr:rowOff>
    </xdr:to>
    <xdr:sp macro="" textlink="">
      <xdr:nvSpPr>
        <xdr:cNvPr id="86" name="円/楕円 85"/>
        <xdr:cNvSpPr/>
      </xdr:nvSpPr>
      <xdr:spPr>
        <a:xfrm>
          <a:off x="1968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73956</xdr:rowOff>
    </xdr:from>
    <xdr:ext cx="534377" cy="259045"/>
    <xdr:sp macro="" textlink="">
      <xdr:nvSpPr>
        <xdr:cNvPr id="87" name="テキスト ボックス 86"/>
        <xdr:cNvSpPr txBox="1"/>
      </xdr:nvSpPr>
      <xdr:spPr>
        <a:xfrm>
          <a:off x="1752111" y="67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34265</xdr:rowOff>
    </xdr:from>
    <xdr:to>
      <xdr:col>1</xdr:col>
      <xdr:colOff>485775</xdr:colOff>
      <xdr:row>38</xdr:row>
      <xdr:rowOff>135865</xdr:rowOff>
    </xdr:to>
    <xdr:sp macro="" textlink="">
      <xdr:nvSpPr>
        <xdr:cNvPr id="88" name="円/楕円 87"/>
        <xdr:cNvSpPr/>
      </xdr:nvSpPr>
      <xdr:spPr>
        <a:xfrm>
          <a:off x="1079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126992</xdr:rowOff>
    </xdr:from>
    <xdr:ext cx="534377" cy="259045"/>
    <xdr:sp macro="" textlink="">
      <xdr:nvSpPr>
        <xdr:cNvPr id="89" name="テキスト ボックス 88"/>
        <xdr:cNvSpPr txBox="1"/>
      </xdr:nvSpPr>
      <xdr:spPr>
        <a:xfrm>
          <a:off x="863111" y="66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135827</xdr:rowOff>
    </xdr:from>
    <xdr:to>
      <xdr:col>6</xdr:col>
      <xdr:colOff>511175</xdr:colOff>
      <xdr:row>57</xdr:row>
      <xdr:rowOff>147548</xdr:rowOff>
    </xdr:to>
    <xdr:cxnSp macro="">
      <xdr:nvCxnSpPr>
        <xdr:cNvPr id="119" name="直線コネクタ 118"/>
        <xdr:cNvCxnSpPr/>
      </xdr:nvCxnSpPr>
      <xdr:spPr>
        <a:xfrm flipV="1">
          <a:off x="3797300" y="9908477"/>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147548</xdr:rowOff>
    </xdr:from>
    <xdr:to>
      <xdr:col>5</xdr:col>
      <xdr:colOff>358775</xdr:colOff>
      <xdr:row>58</xdr:row>
      <xdr:rowOff>4750</xdr:rowOff>
    </xdr:to>
    <xdr:cxnSp macro="">
      <xdr:nvCxnSpPr>
        <xdr:cNvPr id="122" name="直線コネクタ 121"/>
        <xdr:cNvCxnSpPr/>
      </xdr:nvCxnSpPr>
      <xdr:spPr>
        <a:xfrm flipV="1">
          <a:off x="2908300" y="9920198"/>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118211</xdr:rowOff>
    </xdr:from>
    <xdr:to>
      <xdr:col>5</xdr:col>
      <xdr:colOff>409575</xdr:colOff>
      <xdr:row>58</xdr:row>
      <xdr:rowOff>48361</xdr:rowOff>
    </xdr:to>
    <xdr:sp macro="" textlink="">
      <xdr:nvSpPr>
        <xdr:cNvPr id="123" name="フローチャート : 判断 122"/>
        <xdr:cNvSpPr/>
      </xdr:nvSpPr>
      <xdr:spPr>
        <a:xfrm>
          <a:off x="3746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39488</xdr:rowOff>
    </xdr:from>
    <xdr:ext cx="534377" cy="259045"/>
    <xdr:sp macro="" textlink="">
      <xdr:nvSpPr>
        <xdr:cNvPr id="124" name="テキスト ボックス 123"/>
        <xdr:cNvSpPr txBox="1"/>
      </xdr:nvSpPr>
      <xdr:spPr>
        <a:xfrm>
          <a:off x="3530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4750</xdr:rowOff>
    </xdr:from>
    <xdr:to>
      <xdr:col>4</xdr:col>
      <xdr:colOff>155575</xdr:colOff>
      <xdr:row>58</xdr:row>
      <xdr:rowOff>18352</xdr:rowOff>
    </xdr:to>
    <xdr:cxnSp macro="">
      <xdr:nvCxnSpPr>
        <xdr:cNvPr id="125" name="直線コネクタ 124"/>
        <xdr:cNvCxnSpPr/>
      </xdr:nvCxnSpPr>
      <xdr:spPr>
        <a:xfrm flipV="1">
          <a:off x="2019300" y="9948850"/>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133833</xdr:rowOff>
    </xdr:from>
    <xdr:to>
      <xdr:col>4</xdr:col>
      <xdr:colOff>206375</xdr:colOff>
      <xdr:row>58</xdr:row>
      <xdr:rowOff>63983</xdr:rowOff>
    </xdr:to>
    <xdr:sp macro="" textlink="">
      <xdr:nvSpPr>
        <xdr:cNvPr id="126" name="フローチャート : 判断 125"/>
        <xdr:cNvSpPr/>
      </xdr:nvSpPr>
      <xdr:spPr>
        <a:xfrm>
          <a:off x="2857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55110</xdr:rowOff>
    </xdr:from>
    <xdr:ext cx="534377" cy="259045"/>
    <xdr:sp macro="" textlink="">
      <xdr:nvSpPr>
        <xdr:cNvPr id="127" name="テキスト ボックス 126"/>
        <xdr:cNvSpPr txBox="1"/>
      </xdr:nvSpPr>
      <xdr:spPr>
        <a:xfrm>
          <a:off x="2641111" y="99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86525</xdr:rowOff>
    </xdr:from>
    <xdr:to>
      <xdr:col>2</xdr:col>
      <xdr:colOff>638175</xdr:colOff>
      <xdr:row>58</xdr:row>
      <xdr:rowOff>18352</xdr:rowOff>
    </xdr:to>
    <xdr:cxnSp macro="">
      <xdr:nvCxnSpPr>
        <xdr:cNvPr id="128" name="直線コネクタ 127"/>
        <xdr:cNvCxnSpPr/>
      </xdr:nvCxnSpPr>
      <xdr:spPr>
        <a:xfrm>
          <a:off x="1130300" y="9859175"/>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3111</xdr:rowOff>
    </xdr:from>
    <xdr:to>
      <xdr:col>3</xdr:col>
      <xdr:colOff>3175</xdr:colOff>
      <xdr:row>58</xdr:row>
      <xdr:rowOff>104711</xdr:rowOff>
    </xdr:to>
    <xdr:sp macro="" textlink="">
      <xdr:nvSpPr>
        <xdr:cNvPr id="129" name="フローチャート : 判断 128"/>
        <xdr:cNvSpPr/>
      </xdr:nvSpPr>
      <xdr:spPr>
        <a:xfrm>
          <a:off x="1968500" y="994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95838</xdr:rowOff>
    </xdr:from>
    <xdr:ext cx="534377" cy="259045"/>
    <xdr:sp macro="" textlink="">
      <xdr:nvSpPr>
        <xdr:cNvPr id="130" name="テキスト ボックス 129"/>
        <xdr:cNvSpPr txBox="1"/>
      </xdr:nvSpPr>
      <xdr:spPr>
        <a:xfrm>
          <a:off x="1752111" y="100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4369</xdr:rowOff>
    </xdr:from>
    <xdr:to>
      <xdr:col>1</xdr:col>
      <xdr:colOff>485775</xdr:colOff>
      <xdr:row>58</xdr:row>
      <xdr:rowOff>105969</xdr:rowOff>
    </xdr:to>
    <xdr:sp macro="" textlink="">
      <xdr:nvSpPr>
        <xdr:cNvPr id="131" name="フローチャート : 判断 130"/>
        <xdr:cNvSpPr/>
      </xdr:nvSpPr>
      <xdr:spPr>
        <a:xfrm>
          <a:off x="1079500" y="99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97096</xdr:rowOff>
    </xdr:from>
    <xdr:ext cx="534377" cy="259045"/>
    <xdr:sp macro="" textlink="">
      <xdr:nvSpPr>
        <xdr:cNvPr id="132" name="テキスト ボックス 131"/>
        <xdr:cNvSpPr txBox="1"/>
      </xdr:nvSpPr>
      <xdr:spPr>
        <a:xfrm>
          <a:off x="863111" y="10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85027</xdr:rowOff>
    </xdr:from>
    <xdr:to>
      <xdr:col>6</xdr:col>
      <xdr:colOff>561975</xdr:colOff>
      <xdr:row>58</xdr:row>
      <xdr:rowOff>15177</xdr:rowOff>
    </xdr:to>
    <xdr:sp macro="" textlink="">
      <xdr:nvSpPr>
        <xdr:cNvPr id="138" name="円/楕円 137"/>
        <xdr:cNvSpPr/>
      </xdr:nvSpPr>
      <xdr:spPr>
        <a:xfrm>
          <a:off x="4584700" y="985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107904</xdr:rowOff>
    </xdr:from>
    <xdr:ext cx="534377" cy="259045"/>
    <xdr:sp macro="" textlink="">
      <xdr:nvSpPr>
        <xdr:cNvPr id="139" name="物件費該当値テキスト"/>
        <xdr:cNvSpPr txBox="1"/>
      </xdr:nvSpPr>
      <xdr:spPr>
        <a:xfrm>
          <a:off x="4686300" y="97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96748</xdr:rowOff>
    </xdr:from>
    <xdr:to>
      <xdr:col>5</xdr:col>
      <xdr:colOff>409575</xdr:colOff>
      <xdr:row>58</xdr:row>
      <xdr:rowOff>26898</xdr:rowOff>
    </xdr:to>
    <xdr:sp macro="" textlink="">
      <xdr:nvSpPr>
        <xdr:cNvPr id="140" name="円/楕円 139"/>
        <xdr:cNvSpPr/>
      </xdr:nvSpPr>
      <xdr:spPr>
        <a:xfrm>
          <a:off x="3746500" y="98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43425</xdr:rowOff>
    </xdr:from>
    <xdr:ext cx="534377" cy="259045"/>
    <xdr:sp macro="" textlink="">
      <xdr:nvSpPr>
        <xdr:cNvPr id="141" name="テキスト ボックス 140"/>
        <xdr:cNvSpPr txBox="1"/>
      </xdr:nvSpPr>
      <xdr:spPr>
        <a:xfrm>
          <a:off x="3530111" y="96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125400</xdr:rowOff>
    </xdr:from>
    <xdr:to>
      <xdr:col>4</xdr:col>
      <xdr:colOff>206375</xdr:colOff>
      <xdr:row>58</xdr:row>
      <xdr:rowOff>55550</xdr:rowOff>
    </xdr:to>
    <xdr:sp macro="" textlink="">
      <xdr:nvSpPr>
        <xdr:cNvPr id="142" name="円/楕円 141"/>
        <xdr:cNvSpPr/>
      </xdr:nvSpPr>
      <xdr:spPr>
        <a:xfrm>
          <a:off x="2857500" y="98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72077</xdr:rowOff>
    </xdr:from>
    <xdr:ext cx="534377" cy="259045"/>
    <xdr:sp macro="" textlink="">
      <xdr:nvSpPr>
        <xdr:cNvPr id="143" name="テキスト ボックス 142"/>
        <xdr:cNvSpPr txBox="1"/>
      </xdr:nvSpPr>
      <xdr:spPr>
        <a:xfrm>
          <a:off x="2641111" y="96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139002</xdr:rowOff>
    </xdr:from>
    <xdr:to>
      <xdr:col>3</xdr:col>
      <xdr:colOff>3175</xdr:colOff>
      <xdr:row>58</xdr:row>
      <xdr:rowOff>69152</xdr:rowOff>
    </xdr:to>
    <xdr:sp macro="" textlink="">
      <xdr:nvSpPr>
        <xdr:cNvPr id="144" name="円/楕円 143"/>
        <xdr:cNvSpPr/>
      </xdr:nvSpPr>
      <xdr:spPr>
        <a:xfrm>
          <a:off x="1968500" y="99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85679</xdr:rowOff>
    </xdr:from>
    <xdr:ext cx="534377" cy="259045"/>
    <xdr:sp macro="" textlink="">
      <xdr:nvSpPr>
        <xdr:cNvPr id="145" name="テキスト ボックス 144"/>
        <xdr:cNvSpPr txBox="1"/>
      </xdr:nvSpPr>
      <xdr:spPr>
        <a:xfrm>
          <a:off x="1752111" y="96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35725</xdr:rowOff>
    </xdr:from>
    <xdr:to>
      <xdr:col>1</xdr:col>
      <xdr:colOff>485775</xdr:colOff>
      <xdr:row>57</xdr:row>
      <xdr:rowOff>137325</xdr:rowOff>
    </xdr:to>
    <xdr:sp macro="" textlink="">
      <xdr:nvSpPr>
        <xdr:cNvPr id="146" name="円/楕円 145"/>
        <xdr:cNvSpPr/>
      </xdr:nvSpPr>
      <xdr:spPr>
        <a:xfrm>
          <a:off x="1079500" y="98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153852</xdr:rowOff>
    </xdr:from>
    <xdr:ext cx="534377" cy="259045"/>
    <xdr:sp macro="" textlink="">
      <xdr:nvSpPr>
        <xdr:cNvPr id="147" name="テキスト ボックス 146"/>
        <xdr:cNvSpPr txBox="1"/>
      </xdr:nvSpPr>
      <xdr:spPr>
        <a:xfrm>
          <a:off x="863111" y="95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165100</xdr:rowOff>
    </xdr:from>
    <xdr:to>
      <xdr:col>6</xdr:col>
      <xdr:colOff>511175</xdr:colOff>
      <xdr:row>76</xdr:row>
      <xdr:rowOff>116967</xdr:rowOff>
    </xdr:to>
    <xdr:cxnSp macro="">
      <xdr:nvCxnSpPr>
        <xdr:cNvPr id="176" name="直線コネクタ 175"/>
        <xdr:cNvCxnSpPr/>
      </xdr:nvCxnSpPr>
      <xdr:spPr>
        <a:xfrm flipV="1">
          <a:off x="3797300" y="13023850"/>
          <a:ext cx="8382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74422</xdr:rowOff>
    </xdr:from>
    <xdr:to>
      <xdr:col>5</xdr:col>
      <xdr:colOff>358775</xdr:colOff>
      <xdr:row>76</xdr:row>
      <xdr:rowOff>116967</xdr:rowOff>
    </xdr:to>
    <xdr:cxnSp macro="">
      <xdr:nvCxnSpPr>
        <xdr:cNvPr id="179" name="直線コネクタ 178"/>
        <xdr:cNvCxnSpPr/>
      </xdr:nvCxnSpPr>
      <xdr:spPr>
        <a:xfrm>
          <a:off x="2908300" y="13104622"/>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141097</xdr:rowOff>
    </xdr:from>
    <xdr:to>
      <xdr:col>5</xdr:col>
      <xdr:colOff>409575</xdr:colOff>
      <xdr:row>76</xdr:row>
      <xdr:rowOff>71247</xdr:rowOff>
    </xdr:to>
    <xdr:sp macro="" textlink="">
      <xdr:nvSpPr>
        <xdr:cNvPr id="180" name="フローチャート : 判断 179"/>
        <xdr:cNvSpPr/>
      </xdr:nvSpPr>
      <xdr:spPr>
        <a:xfrm>
          <a:off x="3746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87774</xdr:rowOff>
    </xdr:from>
    <xdr:ext cx="469744" cy="259045"/>
    <xdr:sp macro="" textlink="">
      <xdr:nvSpPr>
        <xdr:cNvPr id="181" name="テキスト ボックス 180"/>
        <xdr:cNvSpPr txBox="1"/>
      </xdr:nvSpPr>
      <xdr:spPr>
        <a:xfrm>
          <a:off x="3562427"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58674</xdr:rowOff>
    </xdr:from>
    <xdr:to>
      <xdr:col>4</xdr:col>
      <xdr:colOff>155575</xdr:colOff>
      <xdr:row>76</xdr:row>
      <xdr:rowOff>74422</xdr:rowOff>
    </xdr:to>
    <xdr:cxnSp macro="">
      <xdr:nvCxnSpPr>
        <xdr:cNvPr id="182" name="直線コネクタ 181"/>
        <xdr:cNvCxnSpPr/>
      </xdr:nvCxnSpPr>
      <xdr:spPr>
        <a:xfrm>
          <a:off x="2019300" y="12917424"/>
          <a:ext cx="889000" cy="1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123063</xdr:rowOff>
    </xdr:from>
    <xdr:to>
      <xdr:col>4</xdr:col>
      <xdr:colOff>206375</xdr:colOff>
      <xdr:row>76</xdr:row>
      <xdr:rowOff>53212</xdr:rowOff>
    </xdr:to>
    <xdr:sp macro="" textlink="">
      <xdr:nvSpPr>
        <xdr:cNvPr id="183" name="フローチャート : 判断 182"/>
        <xdr:cNvSpPr/>
      </xdr:nvSpPr>
      <xdr:spPr>
        <a:xfrm>
          <a:off x="2857500" y="12981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69740</xdr:rowOff>
    </xdr:from>
    <xdr:ext cx="469744" cy="259045"/>
    <xdr:sp macro="" textlink="">
      <xdr:nvSpPr>
        <xdr:cNvPr id="184" name="テキスト ボックス 183"/>
        <xdr:cNvSpPr txBox="1"/>
      </xdr:nvSpPr>
      <xdr:spPr>
        <a:xfrm>
          <a:off x="2673427" y="127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58674</xdr:rowOff>
    </xdr:from>
    <xdr:to>
      <xdr:col>2</xdr:col>
      <xdr:colOff>638175</xdr:colOff>
      <xdr:row>77</xdr:row>
      <xdr:rowOff>56896</xdr:rowOff>
    </xdr:to>
    <xdr:cxnSp macro="">
      <xdr:nvCxnSpPr>
        <xdr:cNvPr id="185" name="直線コネクタ 184"/>
        <xdr:cNvCxnSpPr/>
      </xdr:nvCxnSpPr>
      <xdr:spPr>
        <a:xfrm flipV="1">
          <a:off x="1130300" y="12917424"/>
          <a:ext cx="889000" cy="3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155321</xdr:rowOff>
    </xdr:from>
    <xdr:to>
      <xdr:col>3</xdr:col>
      <xdr:colOff>3175</xdr:colOff>
      <xdr:row>76</xdr:row>
      <xdr:rowOff>85471</xdr:rowOff>
    </xdr:to>
    <xdr:sp macro="" textlink="">
      <xdr:nvSpPr>
        <xdr:cNvPr id="186" name="フローチャート : 判断 185"/>
        <xdr:cNvSpPr/>
      </xdr:nvSpPr>
      <xdr:spPr>
        <a:xfrm>
          <a:off x="1968500" y="130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76598</xdr:rowOff>
    </xdr:from>
    <xdr:ext cx="469744" cy="259045"/>
    <xdr:sp macro="" textlink="">
      <xdr:nvSpPr>
        <xdr:cNvPr id="187" name="テキスト ボックス 186"/>
        <xdr:cNvSpPr txBox="1"/>
      </xdr:nvSpPr>
      <xdr:spPr>
        <a:xfrm>
          <a:off x="1784427" y="131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155575</xdr:rowOff>
    </xdr:from>
    <xdr:to>
      <xdr:col>1</xdr:col>
      <xdr:colOff>485775</xdr:colOff>
      <xdr:row>76</xdr:row>
      <xdr:rowOff>85725</xdr:rowOff>
    </xdr:to>
    <xdr:sp macro="" textlink="">
      <xdr:nvSpPr>
        <xdr:cNvPr id="188" name="フローチャート : 判断 187"/>
        <xdr:cNvSpPr/>
      </xdr:nvSpPr>
      <xdr:spPr>
        <a:xfrm>
          <a:off x="1079500" y="1301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102252</xdr:rowOff>
    </xdr:from>
    <xdr:ext cx="469744" cy="259045"/>
    <xdr:sp macro="" textlink="">
      <xdr:nvSpPr>
        <xdr:cNvPr id="189" name="テキスト ボックス 188"/>
        <xdr:cNvSpPr txBox="1"/>
      </xdr:nvSpPr>
      <xdr:spPr>
        <a:xfrm>
          <a:off x="895427" y="1278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114300</xdr:rowOff>
    </xdr:from>
    <xdr:to>
      <xdr:col>6</xdr:col>
      <xdr:colOff>561975</xdr:colOff>
      <xdr:row>76</xdr:row>
      <xdr:rowOff>44450</xdr:rowOff>
    </xdr:to>
    <xdr:sp macro="" textlink="">
      <xdr:nvSpPr>
        <xdr:cNvPr id="195" name="円/楕円 194"/>
        <xdr:cNvSpPr/>
      </xdr:nvSpPr>
      <xdr:spPr>
        <a:xfrm>
          <a:off x="45847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137177</xdr:rowOff>
    </xdr:from>
    <xdr:ext cx="469744" cy="259045"/>
    <xdr:sp macro="" textlink="">
      <xdr:nvSpPr>
        <xdr:cNvPr id="196" name="維持補修費該当値テキスト"/>
        <xdr:cNvSpPr txBox="1"/>
      </xdr:nvSpPr>
      <xdr:spPr>
        <a:xfrm>
          <a:off x="4686300" y="1282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66167</xdr:rowOff>
    </xdr:from>
    <xdr:to>
      <xdr:col>5</xdr:col>
      <xdr:colOff>409575</xdr:colOff>
      <xdr:row>76</xdr:row>
      <xdr:rowOff>167767</xdr:rowOff>
    </xdr:to>
    <xdr:sp macro="" textlink="">
      <xdr:nvSpPr>
        <xdr:cNvPr id="197" name="円/楕円 196"/>
        <xdr:cNvSpPr/>
      </xdr:nvSpPr>
      <xdr:spPr>
        <a:xfrm>
          <a:off x="3746500" y="130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158894</xdr:rowOff>
    </xdr:from>
    <xdr:ext cx="469744" cy="259045"/>
    <xdr:sp macro="" textlink="">
      <xdr:nvSpPr>
        <xdr:cNvPr id="198" name="テキスト ボックス 197"/>
        <xdr:cNvSpPr txBox="1"/>
      </xdr:nvSpPr>
      <xdr:spPr>
        <a:xfrm>
          <a:off x="3562427" y="1318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23622</xdr:rowOff>
    </xdr:from>
    <xdr:to>
      <xdr:col>4</xdr:col>
      <xdr:colOff>206375</xdr:colOff>
      <xdr:row>76</xdr:row>
      <xdr:rowOff>125222</xdr:rowOff>
    </xdr:to>
    <xdr:sp macro="" textlink="">
      <xdr:nvSpPr>
        <xdr:cNvPr id="199" name="円/楕円 198"/>
        <xdr:cNvSpPr/>
      </xdr:nvSpPr>
      <xdr:spPr>
        <a:xfrm>
          <a:off x="28575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116349</xdr:rowOff>
    </xdr:from>
    <xdr:ext cx="469744" cy="259045"/>
    <xdr:sp macro="" textlink="">
      <xdr:nvSpPr>
        <xdr:cNvPr id="200" name="テキスト ボックス 199"/>
        <xdr:cNvSpPr txBox="1"/>
      </xdr:nvSpPr>
      <xdr:spPr>
        <a:xfrm>
          <a:off x="2673427" y="1314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7874</xdr:rowOff>
    </xdr:from>
    <xdr:to>
      <xdr:col>3</xdr:col>
      <xdr:colOff>3175</xdr:colOff>
      <xdr:row>75</xdr:row>
      <xdr:rowOff>109474</xdr:rowOff>
    </xdr:to>
    <xdr:sp macro="" textlink="">
      <xdr:nvSpPr>
        <xdr:cNvPr id="201" name="円/楕円 200"/>
        <xdr:cNvSpPr/>
      </xdr:nvSpPr>
      <xdr:spPr>
        <a:xfrm>
          <a:off x="1968500" y="128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126001</xdr:rowOff>
    </xdr:from>
    <xdr:ext cx="469744" cy="259045"/>
    <xdr:sp macro="" textlink="">
      <xdr:nvSpPr>
        <xdr:cNvPr id="202" name="テキスト ボックス 201"/>
        <xdr:cNvSpPr txBox="1"/>
      </xdr:nvSpPr>
      <xdr:spPr>
        <a:xfrm>
          <a:off x="1784427" y="126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6096</xdr:rowOff>
    </xdr:from>
    <xdr:to>
      <xdr:col>1</xdr:col>
      <xdr:colOff>485775</xdr:colOff>
      <xdr:row>77</xdr:row>
      <xdr:rowOff>107696</xdr:rowOff>
    </xdr:to>
    <xdr:sp macro="" textlink="">
      <xdr:nvSpPr>
        <xdr:cNvPr id="203" name="円/楕円 202"/>
        <xdr:cNvSpPr/>
      </xdr:nvSpPr>
      <xdr:spPr>
        <a:xfrm>
          <a:off x="1079500" y="132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98823</xdr:rowOff>
    </xdr:from>
    <xdr:ext cx="469744" cy="259045"/>
    <xdr:sp macro="" textlink="">
      <xdr:nvSpPr>
        <xdr:cNvPr id="204" name="テキスト ボックス 203"/>
        <xdr:cNvSpPr txBox="1"/>
      </xdr:nvSpPr>
      <xdr:spPr>
        <a:xfrm>
          <a:off x="895427" y="133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69431</xdr:rowOff>
    </xdr:from>
    <xdr:to>
      <xdr:col>6</xdr:col>
      <xdr:colOff>511175</xdr:colOff>
      <xdr:row>95</xdr:row>
      <xdr:rowOff>152488</xdr:rowOff>
    </xdr:to>
    <xdr:cxnSp macro="">
      <xdr:nvCxnSpPr>
        <xdr:cNvPr id="234" name="直線コネクタ 233"/>
        <xdr:cNvCxnSpPr/>
      </xdr:nvCxnSpPr>
      <xdr:spPr>
        <a:xfrm flipV="1">
          <a:off x="3797300" y="16357181"/>
          <a:ext cx="8382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152488</xdr:rowOff>
    </xdr:from>
    <xdr:to>
      <xdr:col>5</xdr:col>
      <xdr:colOff>358775</xdr:colOff>
      <xdr:row>95</xdr:row>
      <xdr:rowOff>152654</xdr:rowOff>
    </xdr:to>
    <xdr:cxnSp macro="">
      <xdr:nvCxnSpPr>
        <xdr:cNvPr id="237" name="直線コネクタ 236"/>
        <xdr:cNvCxnSpPr/>
      </xdr:nvCxnSpPr>
      <xdr:spPr>
        <a:xfrm flipV="1">
          <a:off x="2908300" y="16440238"/>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158065</xdr:rowOff>
    </xdr:from>
    <xdr:to>
      <xdr:col>5</xdr:col>
      <xdr:colOff>409575</xdr:colOff>
      <xdr:row>97</xdr:row>
      <xdr:rowOff>88215</xdr:rowOff>
    </xdr:to>
    <xdr:sp macro="" textlink="">
      <xdr:nvSpPr>
        <xdr:cNvPr id="238" name="フローチャート : 判断 237"/>
        <xdr:cNvSpPr/>
      </xdr:nvSpPr>
      <xdr:spPr>
        <a:xfrm>
          <a:off x="3746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79342</xdr:rowOff>
    </xdr:from>
    <xdr:ext cx="534377" cy="259045"/>
    <xdr:sp macro="" textlink="">
      <xdr:nvSpPr>
        <xdr:cNvPr id="239" name="テキスト ボックス 238"/>
        <xdr:cNvSpPr txBox="1"/>
      </xdr:nvSpPr>
      <xdr:spPr>
        <a:xfrm>
          <a:off x="3530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152654</xdr:rowOff>
    </xdr:from>
    <xdr:to>
      <xdr:col>4</xdr:col>
      <xdr:colOff>155575</xdr:colOff>
      <xdr:row>96</xdr:row>
      <xdr:rowOff>68377</xdr:rowOff>
    </xdr:to>
    <xdr:cxnSp macro="">
      <xdr:nvCxnSpPr>
        <xdr:cNvPr id="240" name="直線コネクタ 239"/>
        <xdr:cNvCxnSpPr/>
      </xdr:nvCxnSpPr>
      <xdr:spPr>
        <a:xfrm flipV="1">
          <a:off x="2019300" y="16440404"/>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30150</xdr:rowOff>
    </xdr:from>
    <xdr:to>
      <xdr:col>4</xdr:col>
      <xdr:colOff>206375</xdr:colOff>
      <xdr:row>97</xdr:row>
      <xdr:rowOff>131750</xdr:rowOff>
    </xdr:to>
    <xdr:sp macro="" textlink="">
      <xdr:nvSpPr>
        <xdr:cNvPr id="241" name="フローチャート : 判断 240"/>
        <xdr:cNvSpPr/>
      </xdr:nvSpPr>
      <xdr:spPr>
        <a:xfrm>
          <a:off x="2857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122877</xdr:rowOff>
    </xdr:from>
    <xdr:ext cx="534377" cy="259045"/>
    <xdr:sp macro="" textlink="">
      <xdr:nvSpPr>
        <xdr:cNvPr id="242" name="テキスト ボックス 241"/>
        <xdr:cNvSpPr txBox="1"/>
      </xdr:nvSpPr>
      <xdr:spPr>
        <a:xfrm>
          <a:off x="2641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68377</xdr:rowOff>
    </xdr:from>
    <xdr:to>
      <xdr:col>2</xdr:col>
      <xdr:colOff>638175</xdr:colOff>
      <xdr:row>96</xdr:row>
      <xdr:rowOff>84328</xdr:rowOff>
    </xdr:to>
    <xdr:cxnSp macro="">
      <xdr:nvCxnSpPr>
        <xdr:cNvPr id="243" name="直線コネクタ 242"/>
        <xdr:cNvCxnSpPr/>
      </xdr:nvCxnSpPr>
      <xdr:spPr>
        <a:xfrm flipV="1">
          <a:off x="1130300" y="16527577"/>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94768</xdr:rowOff>
    </xdr:from>
    <xdr:to>
      <xdr:col>3</xdr:col>
      <xdr:colOff>3175</xdr:colOff>
      <xdr:row>98</xdr:row>
      <xdr:rowOff>24918</xdr:rowOff>
    </xdr:to>
    <xdr:sp macro="" textlink="">
      <xdr:nvSpPr>
        <xdr:cNvPr id="244" name="フローチャート : 判断 243"/>
        <xdr:cNvSpPr/>
      </xdr:nvSpPr>
      <xdr:spPr>
        <a:xfrm>
          <a:off x="1968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16045</xdr:rowOff>
    </xdr:from>
    <xdr:ext cx="534377" cy="259045"/>
    <xdr:sp macro="" textlink="">
      <xdr:nvSpPr>
        <xdr:cNvPr id="245" name="テキスト ボックス 244"/>
        <xdr:cNvSpPr txBox="1"/>
      </xdr:nvSpPr>
      <xdr:spPr>
        <a:xfrm>
          <a:off x="1752111" y="168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115188</xdr:rowOff>
    </xdr:from>
    <xdr:to>
      <xdr:col>1</xdr:col>
      <xdr:colOff>485775</xdr:colOff>
      <xdr:row>98</xdr:row>
      <xdr:rowOff>45338</xdr:rowOff>
    </xdr:to>
    <xdr:sp macro="" textlink="">
      <xdr:nvSpPr>
        <xdr:cNvPr id="246" name="フローチャート : 判断 245"/>
        <xdr:cNvSpPr/>
      </xdr:nvSpPr>
      <xdr:spPr>
        <a:xfrm>
          <a:off x="1079500" y="167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36465</xdr:rowOff>
    </xdr:from>
    <xdr:ext cx="534377" cy="259045"/>
    <xdr:sp macro="" textlink="">
      <xdr:nvSpPr>
        <xdr:cNvPr id="247" name="テキスト ボックス 246"/>
        <xdr:cNvSpPr txBox="1"/>
      </xdr:nvSpPr>
      <xdr:spPr>
        <a:xfrm>
          <a:off x="863111" y="168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18631</xdr:rowOff>
    </xdr:from>
    <xdr:to>
      <xdr:col>6</xdr:col>
      <xdr:colOff>561975</xdr:colOff>
      <xdr:row>95</xdr:row>
      <xdr:rowOff>120231</xdr:rowOff>
    </xdr:to>
    <xdr:sp macro="" textlink="">
      <xdr:nvSpPr>
        <xdr:cNvPr id="253" name="円/楕円 252"/>
        <xdr:cNvSpPr/>
      </xdr:nvSpPr>
      <xdr:spPr>
        <a:xfrm>
          <a:off x="4584700" y="163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41508</xdr:rowOff>
    </xdr:from>
    <xdr:ext cx="599010" cy="259045"/>
    <xdr:sp macro="" textlink="">
      <xdr:nvSpPr>
        <xdr:cNvPr id="254" name="扶助費該当値テキスト"/>
        <xdr:cNvSpPr txBox="1"/>
      </xdr:nvSpPr>
      <xdr:spPr>
        <a:xfrm>
          <a:off x="4686300" y="1615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101688</xdr:rowOff>
    </xdr:from>
    <xdr:to>
      <xdr:col>5</xdr:col>
      <xdr:colOff>409575</xdr:colOff>
      <xdr:row>96</xdr:row>
      <xdr:rowOff>31838</xdr:rowOff>
    </xdr:to>
    <xdr:sp macro="" textlink="">
      <xdr:nvSpPr>
        <xdr:cNvPr id="255" name="円/楕円 254"/>
        <xdr:cNvSpPr/>
      </xdr:nvSpPr>
      <xdr:spPr>
        <a:xfrm>
          <a:off x="3746500" y="163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48365</xdr:rowOff>
    </xdr:from>
    <xdr:ext cx="599010" cy="259045"/>
    <xdr:sp macro="" textlink="">
      <xdr:nvSpPr>
        <xdr:cNvPr id="256" name="テキスト ボックス 255"/>
        <xdr:cNvSpPr txBox="1"/>
      </xdr:nvSpPr>
      <xdr:spPr>
        <a:xfrm>
          <a:off x="3497794" y="1616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101854</xdr:rowOff>
    </xdr:from>
    <xdr:to>
      <xdr:col>4</xdr:col>
      <xdr:colOff>206375</xdr:colOff>
      <xdr:row>96</xdr:row>
      <xdr:rowOff>32004</xdr:rowOff>
    </xdr:to>
    <xdr:sp macro="" textlink="">
      <xdr:nvSpPr>
        <xdr:cNvPr id="257" name="円/楕円 256"/>
        <xdr:cNvSpPr/>
      </xdr:nvSpPr>
      <xdr:spPr>
        <a:xfrm>
          <a:off x="2857500" y="163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48531</xdr:rowOff>
    </xdr:from>
    <xdr:ext cx="599010" cy="259045"/>
    <xdr:sp macro="" textlink="">
      <xdr:nvSpPr>
        <xdr:cNvPr id="258" name="テキスト ボックス 257"/>
        <xdr:cNvSpPr txBox="1"/>
      </xdr:nvSpPr>
      <xdr:spPr>
        <a:xfrm>
          <a:off x="2608794" y="1616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17577</xdr:rowOff>
    </xdr:from>
    <xdr:to>
      <xdr:col>3</xdr:col>
      <xdr:colOff>3175</xdr:colOff>
      <xdr:row>96</xdr:row>
      <xdr:rowOff>119177</xdr:rowOff>
    </xdr:to>
    <xdr:sp macro="" textlink="">
      <xdr:nvSpPr>
        <xdr:cNvPr id="259" name="円/楕円 258"/>
        <xdr:cNvSpPr/>
      </xdr:nvSpPr>
      <xdr:spPr>
        <a:xfrm>
          <a:off x="19685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60" name="テキスト ボックス 259"/>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33528</xdr:rowOff>
    </xdr:from>
    <xdr:to>
      <xdr:col>1</xdr:col>
      <xdr:colOff>485775</xdr:colOff>
      <xdr:row>96</xdr:row>
      <xdr:rowOff>135128</xdr:rowOff>
    </xdr:to>
    <xdr:sp macro="" textlink="">
      <xdr:nvSpPr>
        <xdr:cNvPr id="261" name="円/楕円 260"/>
        <xdr:cNvSpPr/>
      </xdr:nvSpPr>
      <xdr:spPr>
        <a:xfrm>
          <a:off x="1079500" y="164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151655</xdr:rowOff>
    </xdr:from>
    <xdr:ext cx="534377" cy="259045"/>
    <xdr:sp macro="" textlink="">
      <xdr:nvSpPr>
        <xdr:cNvPr id="262" name="テキスト ボックス 261"/>
        <xdr:cNvSpPr txBox="1"/>
      </xdr:nvSpPr>
      <xdr:spPr>
        <a:xfrm>
          <a:off x="863111" y="162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86070</xdr:rowOff>
    </xdr:from>
    <xdr:to>
      <xdr:col>15</xdr:col>
      <xdr:colOff>180975</xdr:colOff>
      <xdr:row>32</xdr:row>
      <xdr:rowOff>137460</xdr:rowOff>
    </xdr:to>
    <xdr:cxnSp macro="">
      <xdr:nvCxnSpPr>
        <xdr:cNvPr id="289" name="直線コネクタ 288"/>
        <xdr:cNvCxnSpPr/>
      </xdr:nvCxnSpPr>
      <xdr:spPr>
        <a:xfrm>
          <a:off x="9639300" y="5572470"/>
          <a:ext cx="838200" cy="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86070</xdr:rowOff>
    </xdr:from>
    <xdr:to>
      <xdr:col>14</xdr:col>
      <xdr:colOff>28575</xdr:colOff>
      <xdr:row>32</xdr:row>
      <xdr:rowOff>163040</xdr:rowOff>
    </xdr:to>
    <xdr:cxnSp macro="">
      <xdr:nvCxnSpPr>
        <xdr:cNvPr id="292" name="直線コネクタ 291"/>
        <xdr:cNvCxnSpPr/>
      </xdr:nvCxnSpPr>
      <xdr:spPr>
        <a:xfrm flipV="1">
          <a:off x="8750300" y="5572470"/>
          <a:ext cx="889000" cy="7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69195</xdr:rowOff>
    </xdr:from>
    <xdr:to>
      <xdr:col>14</xdr:col>
      <xdr:colOff>79375</xdr:colOff>
      <xdr:row>34</xdr:row>
      <xdr:rowOff>170795</xdr:rowOff>
    </xdr:to>
    <xdr:sp macro="" textlink="">
      <xdr:nvSpPr>
        <xdr:cNvPr id="293" name="フローチャート : 判断 292"/>
        <xdr:cNvSpPr/>
      </xdr:nvSpPr>
      <xdr:spPr>
        <a:xfrm>
          <a:off x="9588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161922</xdr:rowOff>
    </xdr:from>
    <xdr:ext cx="534377" cy="259045"/>
    <xdr:sp macro="" textlink="">
      <xdr:nvSpPr>
        <xdr:cNvPr id="294" name="テキスト ボックス 293"/>
        <xdr:cNvSpPr txBox="1"/>
      </xdr:nvSpPr>
      <xdr:spPr>
        <a:xfrm>
          <a:off x="9372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163040</xdr:rowOff>
    </xdr:from>
    <xdr:to>
      <xdr:col>12</xdr:col>
      <xdr:colOff>511175</xdr:colOff>
      <xdr:row>32</xdr:row>
      <xdr:rowOff>164297</xdr:rowOff>
    </xdr:to>
    <xdr:cxnSp macro="">
      <xdr:nvCxnSpPr>
        <xdr:cNvPr id="295" name="直線コネクタ 294"/>
        <xdr:cNvCxnSpPr/>
      </xdr:nvCxnSpPr>
      <xdr:spPr>
        <a:xfrm flipV="1">
          <a:off x="7861300" y="564944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127556</xdr:rowOff>
    </xdr:from>
    <xdr:to>
      <xdr:col>12</xdr:col>
      <xdr:colOff>561975</xdr:colOff>
      <xdr:row>35</xdr:row>
      <xdr:rowOff>57706</xdr:rowOff>
    </xdr:to>
    <xdr:sp macro="" textlink="">
      <xdr:nvSpPr>
        <xdr:cNvPr id="296" name="フローチャート : 判断 295"/>
        <xdr:cNvSpPr/>
      </xdr:nvSpPr>
      <xdr:spPr>
        <a:xfrm>
          <a:off x="8699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48833</xdr:rowOff>
    </xdr:from>
    <xdr:ext cx="534377" cy="259045"/>
    <xdr:sp macro="" textlink="">
      <xdr:nvSpPr>
        <xdr:cNvPr id="297" name="テキスト ボックス 296"/>
        <xdr:cNvSpPr txBox="1"/>
      </xdr:nvSpPr>
      <xdr:spPr>
        <a:xfrm>
          <a:off x="8483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164297</xdr:rowOff>
    </xdr:from>
    <xdr:to>
      <xdr:col>11</xdr:col>
      <xdr:colOff>307975</xdr:colOff>
      <xdr:row>32</xdr:row>
      <xdr:rowOff>168321</xdr:rowOff>
    </xdr:to>
    <xdr:cxnSp macro="">
      <xdr:nvCxnSpPr>
        <xdr:cNvPr id="298" name="直線コネクタ 297"/>
        <xdr:cNvCxnSpPr/>
      </xdr:nvCxnSpPr>
      <xdr:spPr>
        <a:xfrm flipV="1">
          <a:off x="6972300" y="5650697"/>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77310</xdr:rowOff>
    </xdr:from>
    <xdr:to>
      <xdr:col>11</xdr:col>
      <xdr:colOff>358775</xdr:colOff>
      <xdr:row>35</xdr:row>
      <xdr:rowOff>7460</xdr:rowOff>
    </xdr:to>
    <xdr:sp macro="" textlink="">
      <xdr:nvSpPr>
        <xdr:cNvPr id="299" name="フローチャート : 判断 298"/>
        <xdr:cNvSpPr/>
      </xdr:nvSpPr>
      <xdr:spPr>
        <a:xfrm>
          <a:off x="7810500" y="59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170037</xdr:rowOff>
    </xdr:from>
    <xdr:ext cx="534377" cy="259045"/>
    <xdr:sp macro="" textlink="">
      <xdr:nvSpPr>
        <xdr:cNvPr id="300" name="テキスト ボックス 299"/>
        <xdr:cNvSpPr txBox="1"/>
      </xdr:nvSpPr>
      <xdr:spPr>
        <a:xfrm>
          <a:off x="7594111" y="59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149936</xdr:rowOff>
    </xdr:from>
    <xdr:to>
      <xdr:col>10</xdr:col>
      <xdr:colOff>155575</xdr:colOff>
      <xdr:row>35</xdr:row>
      <xdr:rowOff>80086</xdr:rowOff>
    </xdr:to>
    <xdr:sp macro="" textlink="">
      <xdr:nvSpPr>
        <xdr:cNvPr id="301" name="フローチャート : 判断 300"/>
        <xdr:cNvSpPr/>
      </xdr:nvSpPr>
      <xdr:spPr>
        <a:xfrm>
          <a:off x="6921500" y="59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71213</xdr:rowOff>
    </xdr:from>
    <xdr:ext cx="534377" cy="259045"/>
    <xdr:sp macro="" textlink="">
      <xdr:nvSpPr>
        <xdr:cNvPr id="302" name="テキスト ボックス 301"/>
        <xdr:cNvSpPr txBox="1"/>
      </xdr:nvSpPr>
      <xdr:spPr>
        <a:xfrm>
          <a:off x="6705111" y="60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86660</xdr:rowOff>
    </xdr:from>
    <xdr:to>
      <xdr:col>15</xdr:col>
      <xdr:colOff>231775</xdr:colOff>
      <xdr:row>33</xdr:row>
      <xdr:rowOff>16810</xdr:rowOff>
    </xdr:to>
    <xdr:sp macro="" textlink="">
      <xdr:nvSpPr>
        <xdr:cNvPr id="308" name="円/楕円 307"/>
        <xdr:cNvSpPr/>
      </xdr:nvSpPr>
      <xdr:spPr>
        <a:xfrm>
          <a:off x="10426700" y="55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109537</xdr:rowOff>
    </xdr:from>
    <xdr:ext cx="534377" cy="259045"/>
    <xdr:sp macro="" textlink="">
      <xdr:nvSpPr>
        <xdr:cNvPr id="309" name="補助費等該当値テキスト"/>
        <xdr:cNvSpPr txBox="1"/>
      </xdr:nvSpPr>
      <xdr:spPr>
        <a:xfrm>
          <a:off x="10528300" y="54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45,098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35270</xdr:rowOff>
    </xdr:from>
    <xdr:to>
      <xdr:col>14</xdr:col>
      <xdr:colOff>79375</xdr:colOff>
      <xdr:row>32</xdr:row>
      <xdr:rowOff>136870</xdr:rowOff>
    </xdr:to>
    <xdr:sp macro="" textlink="">
      <xdr:nvSpPr>
        <xdr:cNvPr id="310" name="円/楕円 309"/>
        <xdr:cNvSpPr/>
      </xdr:nvSpPr>
      <xdr:spPr>
        <a:xfrm>
          <a:off x="9588500" y="55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153397</xdr:rowOff>
    </xdr:from>
    <xdr:ext cx="534377" cy="259045"/>
    <xdr:sp macro="" textlink="">
      <xdr:nvSpPr>
        <xdr:cNvPr id="311" name="テキスト ボックス 310"/>
        <xdr:cNvSpPr txBox="1"/>
      </xdr:nvSpPr>
      <xdr:spPr>
        <a:xfrm>
          <a:off x="9372111" y="52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47,346</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112240</xdr:rowOff>
    </xdr:from>
    <xdr:to>
      <xdr:col>12</xdr:col>
      <xdr:colOff>561975</xdr:colOff>
      <xdr:row>33</xdr:row>
      <xdr:rowOff>42390</xdr:rowOff>
    </xdr:to>
    <xdr:sp macro="" textlink="">
      <xdr:nvSpPr>
        <xdr:cNvPr id="312" name="円/楕円 311"/>
        <xdr:cNvSpPr/>
      </xdr:nvSpPr>
      <xdr:spPr>
        <a:xfrm>
          <a:off x="8699500" y="55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58917</xdr:rowOff>
    </xdr:from>
    <xdr:ext cx="534377" cy="259045"/>
    <xdr:sp macro="" textlink="">
      <xdr:nvSpPr>
        <xdr:cNvPr id="313" name="テキスト ボックス 312"/>
        <xdr:cNvSpPr txBox="1"/>
      </xdr:nvSpPr>
      <xdr:spPr>
        <a:xfrm>
          <a:off x="8483111" y="53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113497</xdr:rowOff>
    </xdr:from>
    <xdr:to>
      <xdr:col>11</xdr:col>
      <xdr:colOff>358775</xdr:colOff>
      <xdr:row>33</xdr:row>
      <xdr:rowOff>43647</xdr:rowOff>
    </xdr:to>
    <xdr:sp macro="" textlink="">
      <xdr:nvSpPr>
        <xdr:cNvPr id="314" name="円/楕円 313"/>
        <xdr:cNvSpPr/>
      </xdr:nvSpPr>
      <xdr:spPr>
        <a:xfrm>
          <a:off x="7810500" y="55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60174</xdr:rowOff>
    </xdr:from>
    <xdr:ext cx="534377" cy="259045"/>
    <xdr:sp macro="" textlink="">
      <xdr:nvSpPr>
        <xdr:cNvPr id="315" name="テキスト ボックス 314"/>
        <xdr:cNvSpPr txBox="1"/>
      </xdr:nvSpPr>
      <xdr:spPr>
        <a:xfrm>
          <a:off x="7594111" y="53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117521</xdr:rowOff>
    </xdr:from>
    <xdr:to>
      <xdr:col>10</xdr:col>
      <xdr:colOff>155575</xdr:colOff>
      <xdr:row>33</xdr:row>
      <xdr:rowOff>47671</xdr:rowOff>
    </xdr:to>
    <xdr:sp macro="" textlink="">
      <xdr:nvSpPr>
        <xdr:cNvPr id="316" name="円/楕円 315"/>
        <xdr:cNvSpPr/>
      </xdr:nvSpPr>
      <xdr:spPr>
        <a:xfrm>
          <a:off x="6921500" y="56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64198</xdr:rowOff>
    </xdr:from>
    <xdr:ext cx="534377" cy="259045"/>
    <xdr:sp macro="" textlink="">
      <xdr:nvSpPr>
        <xdr:cNvPr id="317" name="テキスト ボックス 316"/>
        <xdr:cNvSpPr txBox="1"/>
      </xdr:nvSpPr>
      <xdr:spPr>
        <a:xfrm>
          <a:off x="6705111" y="53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90780</xdr:rowOff>
    </xdr:from>
    <xdr:to>
      <xdr:col>15</xdr:col>
      <xdr:colOff>180975</xdr:colOff>
      <xdr:row>55</xdr:row>
      <xdr:rowOff>23514</xdr:rowOff>
    </xdr:to>
    <xdr:cxnSp macro="">
      <xdr:nvCxnSpPr>
        <xdr:cNvPr id="347" name="直線コネクタ 346"/>
        <xdr:cNvCxnSpPr/>
      </xdr:nvCxnSpPr>
      <xdr:spPr>
        <a:xfrm flipV="1">
          <a:off x="9639300" y="8834730"/>
          <a:ext cx="838200" cy="6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23514</xdr:rowOff>
    </xdr:from>
    <xdr:to>
      <xdr:col>14</xdr:col>
      <xdr:colOff>28575</xdr:colOff>
      <xdr:row>56</xdr:row>
      <xdr:rowOff>86893</xdr:rowOff>
    </xdr:to>
    <xdr:cxnSp macro="">
      <xdr:nvCxnSpPr>
        <xdr:cNvPr id="350" name="直線コネクタ 349"/>
        <xdr:cNvCxnSpPr/>
      </xdr:nvCxnSpPr>
      <xdr:spPr>
        <a:xfrm flipV="1">
          <a:off x="8750300" y="9453264"/>
          <a:ext cx="889000" cy="2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59296</xdr:rowOff>
    </xdr:from>
    <xdr:to>
      <xdr:col>14</xdr:col>
      <xdr:colOff>79375</xdr:colOff>
      <xdr:row>56</xdr:row>
      <xdr:rowOff>160896</xdr:rowOff>
    </xdr:to>
    <xdr:sp macro="" textlink="">
      <xdr:nvSpPr>
        <xdr:cNvPr id="351" name="フローチャート : 判断 350"/>
        <xdr:cNvSpPr/>
      </xdr:nvSpPr>
      <xdr:spPr>
        <a:xfrm>
          <a:off x="9588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152023</xdr:rowOff>
    </xdr:from>
    <xdr:ext cx="534377" cy="259045"/>
    <xdr:sp macro="" textlink="">
      <xdr:nvSpPr>
        <xdr:cNvPr id="352" name="テキスト ボックス 351"/>
        <xdr:cNvSpPr txBox="1"/>
      </xdr:nvSpPr>
      <xdr:spPr>
        <a:xfrm>
          <a:off x="9372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32791</xdr:rowOff>
    </xdr:from>
    <xdr:to>
      <xdr:col>12</xdr:col>
      <xdr:colOff>511175</xdr:colOff>
      <xdr:row>56</xdr:row>
      <xdr:rowOff>86893</xdr:rowOff>
    </xdr:to>
    <xdr:cxnSp macro="">
      <xdr:nvCxnSpPr>
        <xdr:cNvPr id="353" name="直線コネクタ 352"/>
        <xdr:cNvCxnSpPr/>
      </xdr:nvCxnSpPr>
      <xdr:spPr>
        <a:xfrm>
          <a:off x="7861300" y="963399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91529</xdr:rowOff>
    </xdr:from>
    <xdr:to>
      <xdr:col>12</xdr:col>
      <xdr:colOff>561975</xdr:colOff>
      <xdr:row>57</xdr:row>
      <xdr:rowOff>21679</xdr:rowOff>
    </xdr:to>
    <xdr:sp macro="" textlink="">
      <xdr:nvSpPr>
        <xdr:cNvPr id="354" name="フローチャート : 判断 353"/>
        <xdr:cNvSpPr/>
      </xdr:nvSpPr>
      <xdr:spPr>
        <a:xfrm>
          <a:off x="8699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12806</xdr:rowOff>
    </xdr:from>
    <xdr:ext cx="534377" cy="259045"/>
    <xdr:sp macro="" textlink="">
      <xdr:nvSpPr>
        <xdr:cNvPr id="355" name="テキスト ボックス 354"/>
        <xdr:cNvSpPr txBox="1"/>
      </xdr:nvSpPr>
      <xdr:spPr>
        <a:xfrm>
          <a:off x="8483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161646</xdr:rowOff>
    </xdr:from>
    <xdr:to>
      <xdr:col>11</xdr:col>
      <xdr:colOff>307975</xdr:colOff>
      <xdr:row>56</xdr:row>
      <xdr:rowOff>32791</xdr:rowOff>
    </xdr:to>
    <xdr:cxnSp macro="">
      <xdr:nvCxnSpPr>
        <xdr:cNvPr id="356" name="直線コネクタ 355"/>
        <xdr:cNvCxnSpPr/>
      </xdr:nvCxnSpPr>
      <xdr:spPr>
        <a:xfrm>
          <a:off x="6972300" y="9419946"/>
          <a:ext cx="889000" cy="21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103474</xdr:rowOff>
    </xdr:from>
    <xdr:to>
      <xdr:col>11</xdr:col>
      <xdr:colOff>358775</xdr:colOff>
      <xdr:row>57</xdr:row>
      <xdr:rowOff>33624</xdr:rowOff>
    </xdr:to>
    <xdr:sp macro="" textlink="">
      <xdr:nvSpPr>
        <xdr:cNvPr id="357" name="フローチャート : 判断 356"/>
        <xdr:cNvSpPr/>
      </xdr:nvSpPr>
      <xdr:spPr>
        <a:xfrm>
          <a:off x="7810500" y="97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24751</xdr:rowOff>
    </xdr:from>
    <xdr:ext cx="534377" cy="259045"/>
    <xdr:sp macro="" textlink="">
      <xdr:nvSpPr>
        <xdr:cNvPr id="358" name="テキスト ボックス 357"/>
        <xdr:cNvSpPr txBox="1"/>
      </xdr:nvSpPr>
      <xdr:spPr>
        <a:xfrm>
          <a:off x="7594111" y="97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145059</xdr:rowOff>
    </xdr:from>
    <xdr:to>
      <xdr:col>10</xdr:col>
      <xdr:colOff>155575</xdr:colOff>
      <xdr:row>57</xdr:row>
      <xdr:rowOff>75209</xdr:rowOff>
    </xdr:to>
    <xdr:sp macro="" textlink="">
      <xdr:nvSpPr>
        <xdr:cNvPr id="359" name="フローチャート : 判断 358"/>
        <xdr:cNvSpPr/>
      </xdr:nvSpPr>
      <xdr:spPr>
        <a:xfrm>
          <a:off x="6921500" y="974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66336</xdr:rowOff>
    </xdr:from>
    <xdr:ext cx="534377" cy="259045"/>
    <xdr:sp macro="" textlink="">
      <xdr:nvSpPr>
        <xdr:cNvPr id="360" name="テキスト ボックス 359"/>
        <xdr:cNvSpPr txBox="1"/>
      </xdr:nvSpPr>
      <xdr:spPr>
        <a:xfrm>
          <a:off x="6705111" y="98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39980</xdr:rowOff>
    </xdr:from>
    <xdr:to>
      <xdr:col>15</xdr:col>
      <xdr:colOff>231775</xdr:colOff>
      <xdr:row>51</xdr:row>
      <xdr:rowOff>141580</xdr:rowOff>
    </xdr:to>
    <xdr:sp macro="" textlink="">
      <xdr:nvSpPr>
        <xdr:cNvPr id="366" name="円/楕円 365"/>
        <xdr:cNvSpPr/>
      </xdr:nvSpPr>
      <xdr:spPr>
        <a:xfrm>
          <a:off x="10426700" y="87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137539</xdr:rowOff>
    </xdr:from>
    <xdr:ext cx="534377" cy="259045"/>
    <xdr:sp macro="" textlink="">
      <xdr:nvSpPr>
        <xdr:cNvPr id="367" name="普通建設事業費該当値テキスト"/>
        <xdr:cNvSpPr txBox="1"/>
      </xdr:nvSpPr>
      <xdr:spPr>
        <a:xfrm>
          <a:off x="10528300" y="871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89,568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144164</xdr:rowOff>
    </xdr:from>
    <xdr:to>
      <xdr:col>14</xdr:col>
      <xdr:colOff>79375</xdr:colOff>
      <xdr:row>55</xdr:row>
      <xdr:rowOff>74314</xdr:rowOff>
    </xdr:to>
    <xdr:sp macro="" textlink="">
      <xdr:nvSpPr>
        <xdr:cNvPr id="368" name="円/楕円 367"/>
        <xdr:cNvSpPr/>
      </xdr:nvSpPr>
      <xdr:spPr>
        <a:xfrm>
          <a:off x="9588500" y="94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90841</xdr:rowOff>
    </xdr:from>
    <xdr:ext cx="534377" cy="259045"/>
    <xdr:sp macro="" textlink="">
      <xdr:nvSpPr>
        <xdr:cNvPr id="369" name="テキスト ボックス 368"/>
        <xdr:cNvSpPr txBox="1"/>
      </xdr:nvSpPr>
      <xdr:spPr>
        <a:xfrm>
          <a:off x="9372111" y="91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36093</xdr:rowOff>
    </xdr:from>
    <xdr:to>
      <xdr:col>12</xdr:col>
      <xdr:colOff>561975</xdr:colOff>
      <xdr:row>56</xdr:row>
      <xdr:rowOff>137693</xdr:rowOff>
    </xdr:to>
    <xdr:sp macro="" textlink="">
      <xdr:nvSpPr>
        <xdr:cNvPr id="370" name="円/楕円 369"/>
        <xdr:cNvSpPr/>
      </xdr:nvSpPr>
      <xdr:spPr>
        <a:xfrm>
          <a:off x="8699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154220</xdr:rowOff>
    </xdr:from>
    <xdr:ext cx="534377" cy="259045"/>
    <xdr:sp macro="" textlink="">
      <xdr:nvSpPr>
        <xdr:cNvPr id="371" name="テキスト ボックス 370"/>
        <xdr:cNvSpPr txBox="1"/>
      </xdr:nvSpPr>
      <xdr:spPr>
        <a:xfrm>
          <a:off x="8483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153441</xdr:rowOff>
    </xdr:from>
    <xdr:to>
      <xdr:col>11</xdr:col>
      <xdr:colOff>358775</xdr:colOff>
      <xdr:row>56</xdr:row>
      <xdr:rowOff>83591</xdr:rowOff>
    </xdr:to>
    <xdr:sp macro="" textlink="">
      <xdr:nvSpPr>
        <xdr:cNvPr id="372" name="円/楕円 371"/>
        <xdr:cNvSpPr/>
      </xdr:nvSpPr>
      <xdr:spPr>
        <a:xfrm>
          <a:off x="78105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100118</xdr:rowOff>
    </xdr:from>
    <xdr:ext cx="534377" cy="259045"/>
    <xdr:sp macro="" textlink="">
      <xdr:nvSpPr>
        <xdr:cNvPr id="373" name="テキスト ボックス 372"/>
        <xdr:cNvSpPr txBox="1"/>
      </xdr:nvSpPr>
      <xdr:spPr>
        <a:xfrm>
          <a:off x="7594111" y="93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110846</xdr:rowOff>
    </xdr:from>
    <xdr:to>
      <xdr:col>10</xdr:col>
      <xdr:colOff>155575</xdr:colOff>
      <xdr:row>55</xdr:row>
      <xdr:rowOff>40996</xdr:rowOff>
    </xdr:to>
    <xdr:sp macro="" textlink="">
      <xdr:nvSpPr>
        <xdr:cNvPr id="374" name="円/楕円 373"/>
        <xdr:cNvSpPr/>
      </xdr:nvSpPr>
      <xdr:spPr>
        <a:xfrm>
          <a:off x="6921500" y="93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57523</xdr:rowOff>
    </xdr:from>
    <xdr:ext cx="534377" cy="259045"/>
    <xdr:sp macro="" textlink="">
      <xdr:nvSpPr>
        <xdr:cNvPr id="375" name="テキスト ボックス 374"/>
        <xdr:cNvSpPr txBox="1"/>
      </xdr:nvSpPr>
      <xdr:spPr>
        <a:xfrm>
          <a:off x="6705111" y="91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2266</xdr:rowOff>
    </xdr:from>
    <xdr:to>
      <xdr:col>15</xdr:col>
      <xdr:colOff>180975</xdr:colOff>
      <xdr:row>74</xdr:row>
      <xdr:rowOff>92197</xdr:rowOff>
    </xdr:to>
    <xdr:cxnSp macro="">
      <xdr:nvCxnSpPr>
        <xdr:cNvPr id="402" name="直線コネクタ 401"/>
        <xdr:cNvCxnSpPr/>
      </xdr:nvCxnSpPr>
      <xdr:spPr>
        <a:xfrm flipV="1">
          <a:off x="9639300" y="12175216"/>
          <a:ext cx="8382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92197</xdr:rowOff>
    </xdr:from>
    <xdr:to>
      <xdr:col>14</xdr:col>
      <xdr:colOff>28575</xdr:colOff>
      <xdr:row>77</xdr:row>
      <xdr:rowOff>53267</xdr:rowOff>
    </xdr:to>
    <xdr:cxnSp macro="">
      <xdr:nvCxnSpPr>
        <xdr:cNvPr id="405" name="直線コネクタ 404"/>
        <xdr:cNvCxnSpPr/>
      </xdr:nvCxnSpPr>
      <xdr:spPr>
        <a:xfrm flipV="1">
          <a:off x="8750300" y="12779497"/>
          <a:ext cx="889000" cy="4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54198</xdr:rowOff>
    </xdr:from>
    <xdr:to>
      <xdr:col>14</xdr:col>
      <xdr:colOff>79375</xdr:colOff>
      <xdr:row>76</xdr:row>
      <xdr:rowOff>155798</xdr:rowOff>
    </xdr:to>
    <xdr:sp macro="" textlink="">
      <xdr:nvSpPr>
        <xdr:cNvPr id="406" name="フローチャート : 判断 405"/>
        <xdr:cNvSpPr/>
      </xdr:nvSpPr>
      <xdr:spPr>
        <a:xfrm>
          <a:off x="9588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146925</xdr:rowOff>
    </xdr:from>
    <xdr:ext cx="534377" cy="259045"/>
    <xdr:sp macro="" textlink="">
      <xdr:nvSpPr>
        <xdr:cNvPr id="407" name="テキスト ボックス 406"/>
        <xdr:cNvSpPr txBox="1"/>
      </xdr:nvSpPr>
      <xdr:spPr>
        <a:xfrm>
          <a:off x="9372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112629</xdr:rowOff>
    </xdr:from>
    <xdr:to>
      <xdr:col>12</xdr:col>
      <xdr:colOff>561975</xdr:colOff>
      <xdr:row>77</xdr:row>
      <xdr:rowOff>42779</xdr:rowOff>
    </xdr:to>
    <xdr:sp macro="" textlink="">
      <xdr:nvSpPr>
        <xdr:cNvPr id="408" name="フローチャート : 判断 407"/>
        <xdr:cNvSpPr/>
      </xdr:nvSpPr>
      <xdr:spPr>
        <a:xfrm>
          <a:off x="8699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59306</xdr:rowOff>
    </xdr:from>
    <xdr:ext cx="534377" cy="259045"/>
    <xdr:sp macro="" textlink="">
      <xdr:nvSpPr>
        <xdr:cNvPr id="409" name="テキスト ボックス 408"/>
        <xdr:cNvSpPr txBox="1"/>
      </xdr:nvSpPr>
      <xdr:spPr>
        <a:xfrm>
          <a:off x="8483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122916</xdr:rowOff>
    </xdr:from>
    <xdr:to>
      <xdr:col>15</xdr:col>
      <xdr:colOff>231775</xdr:colOff>
      <xdr:row>71</xdr:row>
      <xdr:rowOff>53066</xdr:rowOff>
    </xdr:to>
    <xdr:sp macro="" textlink="">
      <xdr:nvSpPr>
        <xdr:cNvPr id="415" name="円/楕円 414"/>
        <xdr:cNvSpPr/>
      </xdr:nvSpPr>
      <xdr:spPr>
        <a:xfrm>
          <a:off x="10426700" y="121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75943</xdr:rowOff>
    </xdr:from>
    <xdr:ext cx="534377" cy="259045"/>
    <xdr:sp macro="" textlink="">
      <xdr:nvSpPr>
        <xdr:cNvPr id="416" name="普通建設事業費 （ うち新規整備　）該当値テキスト"/>
        <xdr:cNvSpPr txBox="1"/>
      </xdr:nvSpPr>
      <xdr:spPr>
        <a:xfrm>
          <a:off x="10528300" y="120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41397</xdr:rowOff>
    </xdr:from>
    <xdr:to>
      <xdr:col>14</xdr:col>
      <xdr:colOff>79375</xdr:colOff>
      <xdr:row>74</xdr:row>
      <xdr:rowOff>142997</xdr:rowOff>
    </xdr:to>
    <xdr:sp macro="" textlink="">
      <xdr:nvSpPr>
        <xdr:cNvPr id="417" name="円/楕円 416"/>
        <xdr:cNvSpPr/>
      </xdr:nvSpPr>
      <xdr:spPr>
        <a:xfrm>
          <a:off x="9588500" y="12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159524</xdr:rowOff>
    </xdr:from>
    <xdr:ext cx="534377" cy="259045"/>
    <xdr:sp macro="" textlink="">
      <xdr:nvSpPr>
        <xdr:cNvPr id="418" name="テキスト ボックス 417"/>
        <xdr:cNvSpPr txBox="1"/>
      </xdr:nvSpPr>
      <xdr:spPr>
        <a:xfrm>
          <a:off x="9372111" y="12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2467</xdr:rowOff>
    </xdr:from>
    <xdr:to>
      <xdr:col>12</xdr:col>
      <xdr:colOff>561975</xdr:colOff>
      <xdr:row>77</xdr:row>
      <xdr:rowOff>104067</xdr:rowOff>
    </xdr:to>
    <xdr:sp macro="" textlink="">
      <xdr:nvSpPr>
        <xdr:cNvPr id="419" name="円/楕円 418"/>
        <xdr:cNvSpPr/>
      </xdr:nvSpPr>
      <xdr:spPr>
        <a:xfrm>
          <a:off x="8699500" y="132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95194</xdr:rowOff>
    </xdr:from>
    <xdr:ext cx="534377" cy="259045"/>
    <xdr:sp macro="" textlink="">
      <xdr:nvSpPr>
        <xdr:cNvPr id="420" name="テキスト ボックス 419"/>
        <xdr:cNvSpPr txBox="1"/>
      </xdr:nvSpPr>
      <xdr:spPr>
        <a:xfrm>
          <a:off x="8483111" y="132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141497</xdr:rowOff>
    </xdr:from>
    <xdr:to>
      <xdr:col>15</xdr:col>
      <xdr:colOff>180975</xdr:colOff>
      <xdr:row>98</xdr:row>
      <xdr:rowOff>16614</xdr:rowOff>
    </xdr:to>
    <xdr:cxnSp macro="">
      <xdr:nvCxnSpPr>
        <xdr:cNvPr id="452" name="直線コネクタ 451"/>
        <xdr:cNvCxnSpPr/>
      </xdr:nvCxnSpPr>
      <xdr:spPr>
        <a:xfrm flipV="1">
          <a:off x="9639300" y="16600697"/>
          <a:ext cx="838200" cy="21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128629</xdr:rowOff>
    </xdr:from>
    <xdr:to>
      <xdr:col>14</xdr:col>
      <xdr:colOff>28575</xdr:colOff>
      <xdr:row>98</xdr:row>
      <xdr:rowOff>16614</xdr:rowOff>
    </xdr:to>
    <xdr:cxnSp macro="">
      <xdr:nvCxnSpPr>
        <xdr:cNvPr id="455" name="直線コネクタ 454"/>
        <xdr:cNvCxnSpPr/>
      </xdr:nvCxnSpPr>
      <xdr:spPr>
        <a:xfrm>
          <a:off x="8750300" y="16587829"/>
          <a:ext cx="8890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110551</xdr:rowOff>
    </xdr:from>
    <xdr:to>
      <xdr:col>14</xdr:col>
      <xdr:colOff>79375</xdr:colOff>
      <xdr:row>98</xdr:row>
      <xdr:rowOff>40701</xdr:rowOff>
    </xdr:to>
    <xdr:sp macro="" textlink="">
      <xdr:nvSpPr>
        <xdr:cNvPr id="456" name="フローチャート : 判断 455"/>
        <xdr:cNvSpPr/>
      </xdr:nvSpPr>
      <xdr:spPr>
        <a:xfrm>
          <a:off x="9588500" y="1674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57228</xdr:rowOff>
    </xdr:from>
    <xdr:ext cx="534377" cy="259045"/>
    <xdr:sp macro="" textlink="">
      <xdr:nvSpPr>
        <xdr:cNvPr id="457" name="テキスト ボックス 456"/>
        <xdr:cNvSpPr txBox="1"/>
      </xdr:nvSpPr>
      <xdr:spPr>
        <a:xfrm>
          <a:off x="9372111" y="165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153691</xdr:rowOff>
    </xdr:from>
    <xdr:to>
      <xdr:col>12</xdr:col>
      <xdr:colOff>561975</xdr:colOff>
      <xdr:row>98</xdr:row>
      <xdr:rowOff>83841</xdr:rowOff>
    </xdr:to>
    <xdr:sp macro="" textlink="">
      <xdr:nvSpPr>
        <xdr:cNvPr id="458" name="フローチャート : 判断 457"/>
        <xdr:cNvSpPr/>
      </xdr:nvSpPr>
      <xdr:spPr>
        <a:xfrm>
          <a:off x="8699500" y="167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74968</xdr:rowOff>
    </xdr:from>
    <xdr:ext cx="534377" cy="259045"/>
    <xdr:sp macro="" textlink="">
      <xdr:nvSpPr>
        <xdr:cNvPr id="459" name="テキスト ボックス 458"/>
        <xdr:cNvSpPr txBox="1"/>
      </xdr:nvSpPr>
      <xdr:spPr>
        <a:xfrm>
          <a:off x="8483111" y="168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90697</xdr:rowOff>
    </xdr:from>
    <xdr:to>
      <xdr:col>15</xdr:col>
      <xdr:colOff>231775</xdr:colOff>
      <xdr:row>97</xdr:row>
      <xdr:rowOff>20847</xdr:rowOff>
    </xdr:to>
    <xdr:sp macro="" textlink="">
      <xdr:nvSpPr>
        <xdr:cNvPr id="465" name="円/楕円 464"/>
        <xdr:cNvSpPr/>
      </xdr:nvSpPr>
      <xdr:spPr>
        <a:xfrm>
          <a:off x="10426700" y="165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113574</xdr:rowOff>
    </xdr:from>
    <xdr:ext cx="534377" cy="259045"/>
    <xdr:sp macro="" textlink="">
      <xdr:nvSpPr>
        <xdr:cNvPr id="466" name="普通建設事業費 （ うち更新整備　）該当値テキスト"/>
        <xdr:cNvSpPr txBox="1"/>
      </xdr:nvSpPr>
      <xdr:spPr>
        <a:xfrm>
          <a:off x="10528300" y="164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137264</xdr:rowOff>
    </xdr:from>
    <xdr:to>
      <xdr:col>14</xdr:col>
      <xdr:colOff>79375</xdr:colOff>
      <xdr:row>98</xdr:row>
      <xdr:rowOff>67414</xdr:rowOff>
    </xdr:to>
    <xdr:sp macro="" textlink="">
      <xdr:nvSpPr>
        <xdr:cNvPr id="467" name="円/楕円 466"/>
        <xdr:cNvSpPr/>
      </xdr:nvSpPr>
      <xdr:spPr>
        <a:xfrm>
          <a:off x="9588500" y="167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58541</xdr:rowOff>
    </xdr:from>
    <xdr:ext cx="534377" cy="259045"/>
    <xdr:sp macro="" textlink="">
      <xdr:nvSpPr>
        <xdr:cNvPr id="468" name="テキスト ボックス 467"/>
        <xdr:cNvSpPr txBox="1"/>
      </xdr:nvSpPr>
      <xdr:spPr>
        <a:xfrm>
          <a:off x="9372111" y="168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77829</xdr:rowOff>
    </xdr:from>
    <xdr:to>
      <xdr:col>12</xdr:col>
      <xdr:colOff>561975</xdr:colOff>
      <xdr:row>97</xdr:row>
      <xdr:rowOff>7979</xdr:rowOff>
    </xdr:to>
    <xdr:sp macro="" textlink="">
      <xdr:nvSpPr>
        <xdr:cNvPr id="469" name="円/楕円 468"/>
        <xdr:cNvSpPr/>
      </xdr:nvSpPr>
      <xdr:spPr>
        <a:xfrm>
          <a:off x="8699500" y="165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24506</xdr:rowOff>
    </xdr:from>
    <xdr:ext cx="534377" cy="259045"/>
    <xdr:sp macro="" textlink="">
      <xdr:nvSpPr>
        <xdr:cNvPr id="470" name="テキスト ボックス 469"/>
        <xdr:cNvSpPr txBox="1"/>
      </xdr:nvSpPr>
      <xdr:spPr>
        <a:xfrm>
          <a:off x="8483111" y="163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18607</xdr:rowOff>
    </xdr:from>
    <xdr:to>
      <xdr:col>23</xdr:col>
      <xdr:colOff>517525</xdr:colOff>
      <xdr:row>39</xdr:row>
      <xdr:rowOff>87743</xdr:rowOff>
    </xdr:to>
    <xdr:cxnSp macro="">
      <xdr:nvCxnSpPr>
        <xdr:cNvPr id="501" name="直線コネクタ 500"/>
        <xdr:cNvCxnSpPr/>
      </xdr:nvCxnSpPr>
      <xdr:spPr>
        <a:xfrm>
          <a:off x="15481300" y="6705157"/>
          <a:ext cx="8382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18607</xdr:rowOff>
    </xdr:from>
    <xdr:to>
      <xdr:col>22</xdr:col>
      <xdr:colOff>365125</xdr:colOff>
      <xdr:row>39</xdr:row>
      <xdr:rowOff>95155</xdr:rowOff>
    </xdr:to>
    <xdr:cxnSp macro="">
      <xdr:nvCxnSpPr>
        <xdr:cNvPr id="504" name="直線コネクタ 503"/>
        <xdr:cNvCxnSpPr/>
      </xdr:nvCxnSpPr>
      <xdr:spPr>
        <a:xfrm flipV="1">
          <a:off x="14592300" y="6705157"/>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38118</xdr:rowOff>
    </xdr:from>
    <xdr:to>
      <xdr:col>22</xdr:col>
      <xdr:colOff>415925</xdr:colOff>
      <xdr:row>39</xdr:row>
      <xdr:rowOff>139718</xdr:rowOff>
    </xdr:to>
    <xdr:sp macro="" textlink="">
      <xdr:nvSpPr>
        <xdr:cNvPr id="505" name="フローチャート : 判断 504"/>
        <xdr:cNvSpPr/>
      </xdr:nvSpPr>
      <xdr:spPr>
        <a:xfrm>
          <a:off x="15430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130845</xdr:rowOff>
    </xdr:from>
    <xdr:ext cx="378565" cy="259045"/>
    <xdr:sp macro="" textlink="">
      <xdr:nvSpPr>
        <xdr:cNvPr id="506" name="テキスト ボックス 505"/>
        <xdr:cNvSpPr txBox="1"/>
      </xdr:nvSpPr>
      <xdr:spPr>
        <a:xfrm>
          <a:off x="15292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95155</xdr:rowOff>
    </xdr:from>
    <xdr:to>
      <xdr:col>21</xdr:col>
      <xdr:colOff>161925</xdr:colOff>
      <xdr:row>39</xdr:row>
      <xdr:rowOff>98682</xdr:rowOff>
    </xdr:to>
    <xdr:cxnSp macro="">
      <xdr:nvCxnSpPr>
        <xdr:cNvPr id="507" name="直線コネクタ 506"/>
        <xdr:cNvCxnSpPr/>
      </xdr:nvCxnSpPr>
      <xdr:spPr>
        <a:xfrm flipV="1">
          <a:off x="13703300" y="67817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37498</xdr:rowOff>
    </xdr:from>
    <xdr:to>
      <xdr:col>21</xdr:col>
      <xdr:colOff>212725</xdr:colOff>
      <xdr:row>39</xdr:row>
      <xdr:rowOff>139098</xdr:rowOff>
    </xdr:to>
    <xdr:sp macro="" textlink="">
      <xdr:nvSpPr>
        <xdr:cNvPr id="508" name="フローチャート : 判断 507"/>
        <xdr:cNvSpPr/>
      </xdr:nvSpPr>
      <xdr:spPr>
        <a:xfrm>
          <a:off x="14541500" y="672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155625</xdr:rowOff>
    </xdr:from>
    <xdr:ext cx="378565" cy="259045"/>
    <xdr:sp macro="" textlink="">
      <xdr:nvSpPr>
        <xdr:cNvPr id="509" name="テキスト ボックス 508"/>
        <xdr:cNvSpPr txBox="1"/>
      </xdr:nvSpPr>
      <xdr:spPr>
        <a:xfrm>
          <a:off x="14403017" y="649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31899</xdr:rowOff>
    </xdr:from>
    <xdr:to>
      <xdr:col>19</xdr:col>
      <xdr:colOff>644525</xdr:colOff>
      <xdr:row>39</xdr:row>
      <xdr:rowOff>98682</xdr:rowOff>
    </xdr:to>
    <xdr:cxnSp macro="">
      <xdr:nvCxnSpPr>
        <xdr:cNvPr id="510" name="直線コネクタ 509"/>
        <xdr:cNvCxnSpPr/>
      </xdr:nvCxnSpPr>
      <xdr:spPr>
        <a:xfrm>
          <a:off x="12814300" y="6546999"/>
          <a:ext cx="889000" cy="2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33906</xdr:rowOff>
    </xdr:from>
    <xdr:to>
      <xdr:col>20</xdr:col>
      <xdr:colOff>9525</xdr:colOff>
      <xdr:row>39</xdr:row>
      <xdr:rowOff>135506</xdr:rowOff>
    </xdr:to>
    <xdr:sp macro="" textlink="">
      <xdr:nvSpPr>
        <xdr:cNvPr id="511" name="フローチャート : 判断 510"/>
        <xdr:cNvSpPr/>
      </xdr:nvSpPr>
      <xdr:spPr>
        <a:xfrm>
          <a:off x="13652500" y="672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152033</xdr:rowOff>
    </xdr:from>
    <xdr:ext cx="378565" cy="259045"/>
    <xdr:sp macro="" textlink="">
      <xdr:nvSpPr>
        <xdr:cNvPr id="512" name="テキスト ボックス 511"/>
        <xdr:cNvSpPr txBox="1"/>
      </xdr:nvSpPr>
      <xdr:spPr>
        <a:xfrm>
          <a:off x="13514017" y="649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16238</xdr:rowOff>
    </xdr:from>
    <xdr:to>
      <xdr:col>18</xdr:col>
      <xdr:colOff>492125</xdr:colOff>
      <xdr:row>39</xdr:row>
      <xdr:rowOff>117838</xdr:rowOff>
    </xdr:to>
    <xdr:sp macro="" textlink="">
      <xdr:nvSpPr>
        <xdr:cNvPr id="513" name="フローチャート : 判断 512"/>
        <xdr:cNvSpPr/>
      </xdr:nvSpPr>
      <xdr:spPr>
        <a:xfrm>
          <a:off x="12763500" y="670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108965</xdr:rowOff>
    </xdr:from>
    <xdr:ext cx="378565" cy="259045"/>
    <xdr:sp macro="" textlink="">
      <xdr:nvSpPr>
        <xdr:cNvPr id="514" name="テキスト ボックス 513"/>
        <xdr:cNvSpPr txBox="1"/>
      </xdr:nvSpPr>
      <xdr:spPr>
        <a:xfrm>
          <a:off x="12625017" y="679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36943</xdr:rowOff>
    </xdr:from>
    <xdr:to>
      <xdr:col>23</xdr:col>
      <xdr:colOff>568325</xdr:colOff>
      <xdr:row>39</xdr:row>
      <xdr:rowOff>138543</xdr:rowOff>
    </xdr:to>
    <xdr:sp macro="" textlink="">
      <xdr:nvSpPr>
        <xdr:cNvPr id="520" name="円/楕円 519"/>
        <xdr:cNvSpPr/>
      </xdr:nvSpPr>
      <xdr:spPr>
        <a:xfrm>
          <a:off x="16268700" y="67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153314</xdr:rowOff>
    </xdr:from>
    <xdr:ext cx="378565" cy="259045"/>
    <xdr:sp macro="" textlink="">
      <xdr:nvSpPr>
        <xdr:cNvPr id="521" name="災害復旧事業費該当値テキスト"/>
        <xdr:cNvSpPr txBox="1"/>
      </xdr:nvSpPr>
      <xdr:spPr>
        <a:xfrm>
          <a:off x="16370300" y="666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139257</xdr:rowOff>
    </xdr:from>
    <xdr:to>
      <xdr:col>22</xdr:col>
      <xdr:colOff>415925</xdr:colOff>
      <xdr:row>39</xdr:row>
      <xdr:rowOff>69407</xdr:rowOff>
    </xdr:to>
    <xdr:sp macro="" textlink="">
      <xdr:nvSpPr>
        <xdr:cNvPr id="522" name="円/楕円 521"/>
        <xdr:cNvSpPr/>
      </xdr:nvSpPr>
      <xdr:spPr>
        <a:xfrm>
          <a:off x="15430500" y="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85934</xdr:rowOff>
    </xdr:from>
    <xdr:ext cx="469744" cy="259045"/>
    <xdr:sp macro="" textlink="">
      <xdr:nvSpPr>
        <xdr:cNvPr id="523" name="テキスト ボックス 522"/>
        <xdr:cNvSpPr txBox="1"/>
      </xdr:nvSpPr>
      <xdr:spPr>
        <a:xfrm>
          <a:off x="15246427" y="64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44355</xdr:rowOff>
    </xdr:from>
    <xdr:to>
      <xdr:col>21</xdr:col>
      <xdr:colOff>212725</xdr:colOff>
      <xdr:row>39</xdr:row>
      <xdr:rowOff>145955</xdr:rowOff>
    </xdr:to>
    <xdr:sp macro="" textlink="">
      <xdr:nvSpPr>
        <xdr:cNvPr id="524" name="円/楕円 523"/>
        <xdr:cNvSpPr/>
      </xdr:nvSpPr>
      <xdr:spPr>
        <a:xfrm>
          <a:off x="14541500" y="67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137082</xdr:rowOff>
    </xdr:from>
    <xdr:ext cx="378565" cy="259045"/>
    <xdr:sp macro="" textlink="">
      <xdr:nvSpPr>
        <xdr:cNvPr id="525" name="テキスト ボックス 524"/>
        <xdr:cNvSpPr txBox="1"/>
      </xdr:nvSpPr>
      <xdr:spPr>
        <a:xfrm>
          <a:off x="14403017" y="682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47882</xdr:rowOff>
    </xdr:from>
    <xdr:to>
      <xdr:col>20</xdr:col>
      <xdr:colOff>9525</xdr:colOff>
      <xdr:row>39</xdr:row>
      <xdr:rowOff>149482</xdr:rowOff>
    </xdr:to>
    <xdr:sp macro="" textlink="">
      <xdr:nvSpPr>
        <xdr:cNvPr id="526" name="円/楕円 525"/>
        <xdr:cNvSpPr/>
      </xdr:nvSpPr>
      <xdr:spPr>
        <a:xfrm>
          <a:off x="13652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140609</xdr:rowOff>
    </xdr:from>
    <xdr:ext cx="249299" cy="259045"/>
    <xdr:sp macro="" textlink="">
      <xdr:nvSpPr>
        <xdr:cNvPr id="527" name="テキスト ボックス 526"/>
        <xdr:cNvSpPr txBox="1"/>
      </xdr:nvSpPr>
      <xdr:spPr>
        <a:xfrm>
          <a:off x="13578649"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152549</xdr:rowOff>
    </xdr:from>
    <xdr:to>
      <xdr:col>18</xdr:col>
      <xdr:colOff>492125</xdr:colOff>
      <xdr:row>38</xdr:row>
      <xdr:rowOff>82699</xdr:rowOff>
    </xdr:to>
    <xdr:sp macro="" textlink="">
      <xdr:nvSpPr>
        <xdr:cNvPr id="528" name="円/楕円 527"/>
        <xdr:cNvSpPr/>
      </xdr:nvSpPr>
      <xdr:spPr>
        <a:xfrm>
          <a:off x="12763500" y="64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99226</xdr:rowOff>
    </xdr:from>
    <xdr:ext cx="469744" cy="259045"/>
    <xdr:sp macro="" textlink="">
      <xdr:nvSpPr>
        <xdr:cNvPr id="529" name="テキスト ボックス 528"/>
        <xdr:cNvSpPr txBox="1"/>
      </xdr:nvSpPr>
      <xdr:spPr>
        <a:xfrm>
          <a:off x="12579427" y="627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21481</xdr:rowOff>
    </xdr:from>
    <xdr:to>
      <xdr:col>23</xdr:col>
      <xdr:colOff>517525</xdr:colOff>
      <xdr:row>74</xdr:row>
      <xdr:rowOff>30658</xdr:rowOff>
    </xdr:to>
    <xdr:cxnSp macro="">
      <xdr:nvCxnSpPr>
        <xdr:cNvPr id="610" name="直線コネクタ 609"/>
        <xdr:cNvCxnSpPr/>
      </xdr:nvCxnSpPr>
      <xdr:spPr>
        <a:xfrm flipV="1">
          <a:off x="15481300" y="12708781"/>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120041</xdr:rowOff>
    </xdr:from>
    <xdr:to>
      <xdr:col>22</xdr:col>
      <xdr:colOff>365125</xdr:colOff>
      <xdr:row>74</xdr:row>
      <xdr:rowOff>30658</xdr:rowOff>
    </xdr:to>
    <xdr:cxnSp macro="">
      <xdr:nvCxnSpPr>
        <xdr:cNvPr id="613" name="直線コネクタ 612"/>
        <xdr:cNvCxnSpPr/>
      </xdr:nvCxnSpPr>
      <xdr:spPr>
        <a:xfrm>
          <a:off x="14592300" y="1263589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136678</xdr:rowOff>
    </xdr:from>
    <xdr:to>
      <xdr:col>22</xdr:col>
      <xdr:colOff>415925</xdr:colOff>
      <xdr:row>75</xdr:row>
      <xdr:rowOff>66828</xdr:rowOff>
    </xdr:to>
    <xdr:sp macro="" textlink="">
      <xdr:nvSpPr>
        <xdr:cNvPr id="614" name="フローチャート : 判断 613"/>
        <xdr:cNvSpPr/>
      </xdr:nvSpPr>
      <xdr:spPr>
        <a:xfrm>
          <a:off x="15430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57955</xdr:rowOff>
    </xdr:from>
    <xdr:ext cx="534377" cy="259045"/>
    <xdr:sp macro="" textlink="">
      <xdr:nvSpPr>
        <xdr:cNvPr id="615" name="テキスト ボックス 614"/>
        <xdr:cNvSpPr txBox="1"/>
      </xdr:nvSpPr>
      <xdr:spPr>
        <a:xfrm>
          <a:off x="15214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76802</xdr:rowOff>
    </xdr:from>
    <xdr:to>
      <xdr:col>21</xdr:col>
      <xdr:colOff>161925</xdr:colOff>
      <xdr:row>73</xdr:row>
      <xdr:rowOff>120041</xdr:rowOff>
    </xdr:to>
    <xdr:cxnSp macro="">
      <xdr:nvCxnSpPr>
        <xdr:cNvPr id="616" name="直線コネクタ 615"/>
        <xdr:cNvCxnSpPr/>
      </xdr:nvCxnSpPr>
      <xdr:spPr>
        <a:xfrm>
          <a:off x="13703300" y="12592652"/>
          <a:ext cx="889000" cy="4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77927</xdr:rowOff>
    </xdr:from>
    <xdr:to>
      <xdr:col>21</xdr:col>
      <xdr:colOff>212725</xdr:colOff>
      <xdr:row>75</xdr:row>
      <xdr:rowOff>8077</xdr:rowOff>
    </xdr:to>
    <xdr:sp macro="" textlink="">
      <xdr:nvSpPr>
        <xdr:cNvPr id="617" name="フローチャート : 判断 616"/>
        <xdr:cNvSpPr/>
      </xdr:nvSpPr>
      <xdr:spPr>
        <a:xfrm>
          <a:off x="14541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170654</xdr:rowOff>
    </xdr:from>
    <xdr:ext cx="534377" cy="259045"/>
    <xdr:sp macro="" textlink="">
      <xdr:nvSpPr>
        <xdr:cNvPr id="618" name="テキスト ボックス 617"/>
        <xdr:cNvSpPr txBox="1"/>
      </xdr:nvSpPr>
      <xdr:spPr>
        <a:xfrm>
          <a:off x="14325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63870</xdr:rowOff>
    </xdr:from>
    <xdr:to>
      <xdr:col>19</xdr:col>
      <xdr:colOff>644525</xdr:colOff>
      <xdr:row>73</xdr:row>
      <xdr:rowOff>76802</xdr:rowOff>
    </xdr:to>
    <xdr:cxnSp macro="">
      <xdr:nvCxnSpPr>
        <xdr:cNvPr id="619" name="直線コネクタ 618"/>
        <xdr:cNvCxnSpPr/>
      </xdr:nvCxnSpPr>
      <xdr:spPr>
        <a:xfrm>
          <a:off x="12814300" y="1257972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79690</xdr:rowOff>
    </xdr:from>
    <xdr:to>
      <xdr:col>20</xdr:col>
      <xdr:colOff>9525</xdr:colOff>
      <xdr:row>75</xdr:row>
      <xdr:rowOff>9840</xdr:rowOff>
    </xdr:to>
    <xdr:sp macro="" textlink="">
      <xdr:nvSpPr>
        <xdr:cNvPr id="620" name="フローチャート : 判断 619"/>
        <xdr:cNvSpPr/>
      </xdr:nvSpPr>
      <xdr:spPr>
        <a:xfrm>
          <a:off x="13652500" y="127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967</xdr:rowOff>
    </xdr:from>
    <xdr:ext cx="534377" cy="259045"/>
    <xdr:sp macro="" textlink="">
      <xdr:nvSpPr>
        <xdr:cNvPr id="621" name="テキスト ボックス 620"/>
        <xdr:cNvSpPr txBox="1"/>
      </xdr:nvSpPr>
      <xdr:spPr>
        <a:xfrm>
          <a:off x="13436111" y="128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87529</xdr:rowOff>
    </xdr:from>
    <xdr:to>
      <xdr:col>18</xdr:col>
      <xdr:colOff>492125</xdr:colOff>
      <xdr:row>75</xdr:row>
      <xdr:rowOff>17679</xdr:rowOff>
    </xdr:to>
    <xdr:sp macro="" textlink="">
      <xdr:nvSpPr>
        <xdr:cNvPr id="622" name="フローチャート : 判断 621"/>
        <xdr:cNvSpPr/>
      </xdr:nvSpPr>
      <xdr:spPr>
        <a:xfrm>
          <a:off x="12763500" y="127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8806</xdr:rowOff>
    </xdr:from>
    <xdr:ext cx="534377" cy="259045"/>
    <xdr:sp macro="" textlink="">
      <xdr:nvSpPr>
        <xdr:cNvPr id="623" name="テキスト ボックス 622"/>
        <xdr:cNvSpPr txBox="1"/>
      </xdr:nvSpPr>
      <xdr:spPr>
        <a:xfrm>
          <a:off x="12547111" y="128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142131</xdr:rowOff>
    </xdr:from>
    <xdr:to>
      <xdr:col>23</xdr:col>
      <xdr:colOff>568325</xdr:colOff>
      <xdr:row>74</xdr:row>
      <xdr:rowOff>72281</xdr:rowOff>
    </xdr:to>
    <xdr:sp macro="" textlink="">
      <xdr:nvSpPr>
        <xdr:cNvPr id="629" name="円/楕円 628"/>
        <xdr:cNvSpPr/>
      </xdr:nvSpPr>
      <xdr:spPr>
        <a:xfrm>
          <a:off x="16268700" y="126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165008</xdr:rowOff>
    </xdr:from>
    <xdr:ext cx="534377" cy="259045"/>
    <xdr:sp macro="" textlink="">
      <xdr:nvSpPr>
        <xdr:cNvPr id="630" name="公債費該当値テキスト"/>
        <xdr:cNvSpPr txBox="1"/>
      </xdr:nvSpPr>
      <xdr:spPr>
        <a:xfrm>
          <a:off x="16370300" y="125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151308</xdr:rowOff>
    </xdr:from>
    <xdr:to>
      <xdr:col>22</xdr:col>
      <xdr:colOff>415925</xdr:colOff>
      <xdr:row>74</xdr:row>
      <xdr:rowOff>81458</xdr:rowOff>
    </xdr:to>
    <xdr:sp macro="" textlink="">
      <xdr:nvSpPr>
        <xdr:cNvPr id="631" name="円/楕円 630"/>
        <xdr:cNvSpPr/>
      </xdr:nvSpPr>
      <xdr:spPr>
        <a:xfrm>
          <a:off x="154305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97985</xdr:rowOff>
    </xdr:from>
    <xdr:ext cx="534377" cy="259045"/>
    <xdr:sp macro="" textlink="">
      <xdr:nvSpPr>
        <xdr:cNvPr id="632" name="テキスト ボックス 631"/>
        <xdr:cNvSpPr txBox="1"/>
      </xdr:nvSpPr>
      <xdr:spPr>
        <a:xfrm>
          <a:off x="15214111" y="124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69241</xdr:rowOff>
    </xdr:from>
    <xdr:to>
      <xdr:col>21</xdr:col>
      <xdr:colOff>212725</xdr:colOff>
      <xdr:row>73</xdr:row>
      <xdr:rowOff>170841</xdr:rowOff>
    </xdr:to>
    <xdr:sp macro="" textlink="">
      <xdr:nvSpPr>
        <xdr:cNvPr id="633" name="円/楕円 632"/>
        <xdr:cNvSpPr/>
      </xdr:nvSpPr>
      <xdr:spPr>
        <a:xfrm>
          <a:off x="14541500" y="125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15918</xdr:rowOff>
    </xdr:from>
    <xdr:ext cx="534377" cy="259045"/>
    <xdr:sp macro="" textlink="">
      <xdr:nvSpPr>
        <xdr:cNvPr id="634" name="テキスト ボックス 633"/>
        <xdr:cNvSpPr txBox="1"/>
      </xdr:nvSpPr>
      <xdr:spPr>
        <a:xfrm>
          <a:off x="14325111" y="123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26002</xdr:rowOff>
    </xdr:from>
    <xdr:to>
      <xdr:col>20</xdr:col>
      <xdr:colOff>9525</xdr:colOff>
      <xdr:row>73</xdr:row>
      <xdr:rowOff>127602</xdr:rowOff>
    </xdr:to>
    <xdr:sp macro="" textlink="">
      <xdr:nvSpPr>
        <xdr:cNvPr id="635" name="円/楕円 634"/>
        <xdr:cNvSpPr/>
      </xdr:nvSpPr>
      <xdr:spPr>
        <a:xfrm>
          <a:off x="13652500" y="12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144129</xdr:rowOff>
    </xdr:from>
    <xdr:ext cx="534377" cy="259045"/>
    <xdr:sp macro="" textlink="">
      <xdr:nvSpPr>
        <xdr:cNvPr id="636" name="テキスト ボックス 635"/>
        <xdr:cNvSpPr txBox="1"/>
      </xdr:nvSpPr>
      <xdr:spPr>
        <a:xfrm>
          <a:off x="13436111" y="123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13070</xdr:rowOff>
    </xdr:from>
    <xdr:to>
      <xdr:col>18</xdr:col>
      <xdr:colOff>492125</xdr:colOff>
      <xdr:row>73</xdr:row>
      <xdr:rowOff>114670</xdr:rowOff>
    </xdr:to>
    <xdr:sp macro="" textlink="">
      <xdr:nvSpPr>
        <xdr:cNvPr id="637" name="円/楕円 636"/>
        <xdr:cNvSpPr/>
      </xdr:nvSpPr>
      <xdr:spPr>
        <a:xfrm>
          <a:off x="12763500" y="125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131197</xdr:rowOff>
    </xdr:from>
    <xdr:ext cx="534377" cy="259045"/>
    <xdr:sp macro="" textlink="">
      <xdr:nvSpPr>
        <xdr:cNvPr id="638" name="テキスト ボックス 637"/>
        <xdr:cNvSpPr txBox="1"/>
      </xdr:nvSpPr>
      <xdr:spPr>
        <a:xfrm>
          <a:off x="12547111" y="12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85475</xdr:rowOff>
    </xdr:from>
    <xdr:to>
      <xdr:col>23</xdr:col>
      <xdr:colOff>517525</xdr:colOff>
      <xdr:row>96</xdr:row>
      <xdr:rowOff>574</xdr:rowOff>
    </xdr:to>
    <xdr:cxnSp macro="">
      <xdr:nvCxnSpPr>
        <xdr:cNvPr id="665" name="直線コネクタ 664"/>
        <xdr:cNvCxnSpPr/>
      </xdr:nvCxnSpPr>
      <xdr:spPr>
        <a:xfrm>
          <a:off x="15481300" y="16030325"/>
          <a:ext cx="838200" cy="4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85475</xdr:rowOff>
    </xdr:from>
    <xdr:to>
      <xdr:col>22</xdr:col>
      <xdr:colOff>365125</xdr:colOff>
      <xdr:row>95</xdr:row>
      <xdr:rowOff>23937</xdr:rowOff>
    </xdr:to>
    <xdr:cxnSp macro="">
      <xdr:nvCxnSpPr>
        <xdr:cNvPr id="668" name="直線コネクタ 667"/>
        <xdr:cNvCxnSpPr/>
      </xdr:nvCxnSpPr>
      <xdr:spPr>
        <a:xfrm flipV="1">
          <a:off x="14592300" y="16030325"/>
          <a:ext cx="889000" cy="28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97129</xdr:rowOff>
    </xdr:from>
    <xdr:to>
      <xdr:col>22</xdr:col>
      <xdr:colOff>415925</xdr:colOff>
      <xdr:row>97</xdr:row>
      <xdr:rowOff>27279</xdr:rowOff>
    </xdr:to>
    <xdr:sp macro="" textlink="">
      <xdr:nvSpPr>
        <xdr:cNvPr id="669" name="フローチャート : 判断 668"/>
        <xdr:cNvSpPr/>
      </xdr:nvSpPr>
      <xdr:spPr>
        <a:xfrm>
          <a:off x="15430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18406</xdr:rowOff>
    </xdr:from>
    <xdr:ext cx="469744" cy="259045"/>
    <xdr:sp macro="" textlink="">
      <xdr:nvSpPr>
        <xdr:cNvPr id="670" name="テキスト ボックス 669"/>
        <xdr:cNvSpPr txBox="1"/>
      </xdr:nvSpPr>
      <xdr:spPr>
        <a:xfrm>
          <a:off x="15246427"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137643</xdr:rowOff>
    </xdr:from>
    <xdr:to>
      <xdr:col>21</xdr:col>
      <xdr:colOff>161925</xdr:colOff>
      <xdr:row>95</xdr:row>
      <xdr:rowOff>23937</xdr:rowOff>
    </xdr:to>
    <xdr:cxnSp macro="">
      <xdr:nvCxnSpPr>
        <xdr:cNvPr id="671" name="直線コネクタ 670"/>
        <xdr:cNvCxnSpPr/>
      </xdr:nvCxnSpPr>
      <xdr:spPr>
        <a:xfrm>
          <a:off x="13703300" y="16082493"/>
          <a:ext cx="889000" cy="2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165298</xdr:rowOff>
    </xdr:from>
    <xdr:to>
      <xdr:col>21</xdr:col>
      <xdr:colOff>212725</xdr:colOff>
      <xdr:row>97</xdr:row>
      <xdr:rowOff>95448</xdr:rowOff>
    </xdr:to>
    <xdr:sp macro="" textlink="">
      <xdr:nvSpPr>
        <xdr:cNvPr id="672" name="フローチャート : 判断 671"/>
        <xdr:cNvSpPr/>
      </xdr:nvSpPr>
      <xdr:spPr>
        <a:xfrm>
          <a:off x="14541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86575</xdr:rowOff>
    </xdr:from>
    <xdr:ext cx="469744" cy="259045"/>
    <xdr:sp macro="" textlink="">
      <xdr:nvSpPr>
        <xdr:cNvPr id="673" name="テキスト ボックス 672"/>
        <xdr:cNvSpPr txBox="1"/>
      </xdr:nvSpPr>
      <xdr:spPr>
        <a:xfrm>
          <a:off x="14357427"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137643</xdr:rowOff>
    </xdr:from>
    <xdr:to>
      <xdr:col>19</xdr:col>
      <xdr:colOff>644525</xdr:colOff>
      <xdr:row>94</xdr:row>
      <xdr:rowOff>73406</xdr:rowOff>
    </xdr:to>
    <xdr:cxnSp macro="">
      <xdr:nvCxnSpPr>
        <xdr:cNvPr id="674" name="直線コネクタ 673"/>
        <xdr:cNvCxnSpPr/>
      </xdr:nvCxnSpPr>
      <xdr:spPr>
        <a:xfrm flipV="1">
          <a:off x="12814300" y="16082493"/>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105542</xdr:rowOff>
    </xdr:from>
    <xdr:to>
      <xdr:col>20</xdr:col>
      <xdr:colOff>9525</xdr:colOff>
      <xdr:row>97</xdr:row>
      <xdr:rowOff>35692</xdr:rowOff>
    </xdr:to>
    <xdr:sp macro="" textlink="">
      <xdr:nvSpPr>
        <xdr:cNvPr id="675" name="フローチャート : 判断 674"/>
        <xdr:cNvSpPr/>
      </xdr:nvSpPr>
      <xdr:spPr>
        <a:xfrm>
          <a:off x="13652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26819</xdr:rowOff>
    </xdr:from>
    <xdr:ext cx="469744" cy="259045"/>
    <xdr:sp macro="" textlink="">
      <xdr:nvSpPr>
        <xdr:cNvPr id="676" name="テキスト ボックス 675"/>
        <xdr:cNvSpPr txBox="1"/>
      </xdr:nvSpPr>
      <xdr:spPr>
        <a:xfrm>
          <a:off x="13468427"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157572</xdr:rowOff>
    </xdr:from>
    <xdr:to>
      <xdr:col>18</xdr:col>
      <xdr:colOff>492125</xdr:colOff>
      <xdr:row>97</xdr:row>
      <xdr:rowOff>87722</xdr:rowOff>
    </xdr:to>
    <xdr:sp macro="" textlink="">
      <xdr:nvSpPr>
        <xdr:cNvPr id="677" name="フローチャート : 判断 676"/>
        <xdr:cNvSpPr/>
      </xdr:nvSpPr>
      <xdr:spPr>
        <a:xfrm>
          <a:off x="12763500" y="1661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78849</xdr:rowOff>
    </xdr:from>
    <xdr:ext cx="469744" cy="259045"/>
    <xdr:sp macro="" textlink="">
      <xdr:nvSpPr>
        <xdr:cNvPr id="678" name="テキスト ボックス 677"/>
        <xdr:cNvSpPr txBox="1"/>
      </xdr:nvSpPr>
      <xdr:spPr>
        <a:xfrm>
          <a:off x="12579427" y="1670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121224</xdr:rowOff>
    </xdr:from>
    <xdr:to>
      <xdr:col>23</xdr:col>
      <xdr:colOff>568325</xdr:colOff>
      <xdr:row>96</xdr:row>
      <xdr:rowOff>51374</xdr:rowOff>
    </xdr:to>
    <xdr:sp macro="" textlink="">
      <xdr:nvSpPr>
        <xdr:cNvPr id="684" name="円/楕円 683"/>
        <xdr:cNvSpPr/>
      </xdr:nvSpPr>
      <xdr:spPr>
        <a:xfrm>
          <a:off x="16268700" y="164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144101</xdr:rowOff>
    </xdr:from>
    <xdr:ext cx="534377" cy="259045"/>
    <xdr:sp macro="" textlink="">
      <xdr:nvSpPr>
        <xdr:cNvPr id="685" name="積立金該当値テキスト"/>
        <xdr:cNvSpPr txBox="1"/>
      </xdr:nvSpPr>
      <xdr:spPr>
        <a:xfrm>
          <a:off x="16370300" y="162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34675</xdr:rowOff>
    </xdr:from>
    <xdr:to>
      <xdr:col>22</xdr:col>
      <xdr:colOff>415925</xdr:colOff>
      <xdr:row>93</xdr:row>
      <xdr:rowOff>136275</xdr:rowOff>
    </xdr:to>
    <xdr:sp macro="" textlink="">
      <xdr:nvSpPr>
        <xdr:cNvPr id="686" name="円/楕円 685"/>
        <xdr:cNvSpPr/>
      </xdr:nvSpPr>
      <xdr:spPr>
        <a:xfrm>
          <a:off x="15430500" y="15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152802</xdr:rowOff>
    </xdr:from>
    <xdr:ext cx="534377" cy="259045"/>
    <xdr:sp macro="" textlink="">
      <xdr:nvSpPr>
        <xdr:cNvPr id="687" name="テキスト ボックス 686"/>
        <xdr:cNvSpPr txBox="1"/>
      </xdr:nvSpPr>
      <xdr:spPr>
        <a:xfrm>
          <a:off x="15214111" y="157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144587</xdr:rowOff>
    </xdr:from>
    <xdr:to>
      <xdr:col>21</xdr:col>
      <xdr:colOff>212725</xdr:colOff>
      <xdr:row>95</xdr:row>
      <xdr:rowOff>74737</xdr:rowOff>
    </xdr:to>
    <xdr:sp macro="" textlink="">
      <xdr:nvSpPr>
        <xdr:cNvPr id="688" name="円/楕円 687"/>
        <xdr:cNvSpPr/>
      </xdr:nvSpPr>
      <xdr:spPr>
        <a:xfrm>
          <a:off x="14541500" y="162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91264</xdr:rowOff>
    </xdr:from>
    <xdr:ext cx="534377" cy="259045"/>
    <xdr:sp macro="" textlink="">
      <xdr:nvSpPr>
        <xdr:cNvPr id="689" name="テキスト ボックス 688"/>
        <xdr:cNvSpPr txBox="1"/>
      </xdr:nvSpPr>
      <xdr:spPr>
        <a:xfrm>
          <a:off x="14325111" y="160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86843</xdr:rowOff>
    </xdr:from>
    <xdr:to>
      <xdr:col>20</xdr:col>
      <xdr:colOff>9525</xdr:colOff>
      <xdr:row>94</xdr:row>
      <xdr:rowOff>16993</xdr:rowOff>
    </xdr:to>
    <xdr:sp macro="" textlink="">
      <xdr:nvSpPr>
        <xdr:cNvPr id="690" name="円/楕円 689"/>
        <xdr:cNvSpPr/>
      </xdr:nvSpPr>
      <xdr:spPr>
        <a:xfrm>
          <a:off x="13652500" y="160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33520</xdr:rowOff>
    </xdr:from>
    <xdr:ext cx="534377" cy="259045"/>
    <xdr:sp macro="" textlink="">
      <xdr:nvSpPr>
        <xdr:cNvPr id="691" name="テキスト ボックス 690"/>
        <xdr:cNvSpPr txBox="1"/>
      </xdr:nvSpPr>
      <xdr:spPr>
        <a:xfrm>
          <a:off x="13436111" y="158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22606</xdr:rowOff>
    </xdr:from>
    <xdr:to>
      <xdr:col>18</xdr:col>
      <xdr:colOff>492125</xdr:colOff>
      <xdr:row>94</xdr:row>
      <xdr:rowOff>124206</xdr:rowOff>
    </xdr:to>
    <xdr:sp macro="" textlink="">
      <xdr:nvSpPr>
        <xdr:cNvPr id="692" name="円/楕円 691"/>
        <xdr:cNvSpPr/>
      </xdr:nvSpPr>
      <xdr:spPr>
        <a:xfrm>
          <a:off x="12763500" y="161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140733</xdr:rowOff>
    </xdr:from>
    <xdr:ext cx="534377" cy="259045"/>
    <xdr:sp macro="" textlink="">
      <xdr:nvSpPr>
        <xdr:cNvPr id="693" name="テキスト ボックス 692"/>
        <xdr:cNvSpPr txBox="1"/>
      </xdr:nvSpPr>
      <xdr:spPr>
        <a:xfrm>
          <a:off x="12547111" y="159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21971</xdr:rowOff>
    </xdr:from>
    <xdr:to>
      <xdr:col>32</xdr:col>
      <xdr:colOff>187325</xdr:colOff>
      <xdr:row>38</xdr:row>
      <xdr:rowOff>31115</xdr:rowOff>
    </xdr:to>
    <xdr:cxnSp macro="">
      <xdr:nvCxnSpPr>
        <xdr:cNvPr id="724" name="直線コネクタ 723"/>
        <xdr:cNvCxnSpPr/>
      </xdr:nvCxnSpPr>
      <xdr:spPr>
        <a:xfrm flipV="1">
          <a:off x="21323300" y="65370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31115</xdr:rowOff>
    </xdr:from>
    <xdr:to>
      <xdr:col>31</xdr:col>
      <xdr:colOff>34925</xdr:colOff>
      <xdr:row>38</xdr:row>
      <xdr:rowOff>39932</xdr:rowOff>
    </xdr:to>
    <xdr:cxnSp macro="">
      <xdr:nvCxnSpPr>
        <xdr:cNvPr id="727" name="直線コネクタ 726"/>
        <xdr:cNvCxnSpPr/>
      </xdr:nvCxnSpPr>
      <xdr:spPr>
        <a:xfrm flipV="1">
          <a:off x="20434300" y="654621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8" name="フローチャート : 判断 727"/>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29" name="テキスト ボックス 728"/>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109492</xdr:rowOff>
    </xdr:from>
    <xdr:to>
      <xdr:col>29</xdr:col>
      <xdr:colOff>517525</xdr:colOff>
      <xdr:row>38</xdr:row>
      <xdr:rowOff>39932</xdr:rowOff>
    </xdr:to>
    <xdr:cxnSp macro="">
      <xdr:nvCxnSpPr>
        <xdr:cNvPr id="730" name="直線コネクタ 729"/>
        <xdr:cNvCxnSpPr/>
      </xdr:nvCxnSpPr>
      <xdr:spPr>
        <a:xfrm>
          <a:off x="19545300" y="645314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1" name="フローチャート : 判断 730"/>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2" name="テキスト ボックス 731"/>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99695</xdr:rowOff>
    </xdr:from>
    <xdr:to>
      <xdr:col>28</xdr:col>
      <xdr:colOff>314325</xdr:colOff>
      <xdr:row>37</xdr:row>
      <xdr:rowOff>109492</xdr:rowOff>
    </xdr:to>
    <xdr:cxnSp macro="">
      <xdr:nvCxnSpPr>
        <xdr:cNvPr id="733" name="直線コネクタ 732"/>
        <xdr:cNvCxnSpPr/>
      </xdr:nvCxnSpPr>
      <xdr:spPr>
        <a:xfrm>
          <a:off x="18656300" y="644334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4" name="フローチャート : 判断 73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5" name="テキスト ボックス 734"/>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6" name="フローチャート : 判断 735"/>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7" name="テキスト ボックス 736"/>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43" name="円/楕円 742"/>
        <xdr:cNvSpPr/>
      </xdr:nvSpPr>
      <xdr:spPr>
        <a:xfrm>
          <a:off x="22110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121048</xdr:rowOff>
    </xdr:from>
    <xdr:ext cx="469744" cy="259045"/>
    <xdr:sp macro="" textlink="">
      <xdr:nvSpPr>
        <xdr:cNvPr id="744" name="投資及び出資金該当値テキスト"/>
        <xdr:cNvSpPr txBox="1"/>
      </xdr:nvSpPr>
      <xdr:spPr>
        <a:xfrm>
          <a:off x="22212300" y="646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151765</xdr:rowOff>
    </xdr:from>
    <xdr:to>
      <xdr:col>31</xdr:col>
      <xdr:colOff>85725</xdr:colOff>
      <xdr:row>38</xdr:row>
      <xdr:rowOff>81915</xdr:rowOff>
    </xdr:to>
    <xdr:sp macro="" textlink="">
      <xdr:nvSpPr>
        <xdr:cNvPr id="745" name="円/楕円 744"/>
        <xdr:cNvSpPr/>
      </xdr:nvSpPr>
      <xdr:spPr>
        <a:xfrm>
          <a:off x="21272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98442</xdr:rowOff>
    </xdr:from>
    <xdr:ext cx="469744" cy="259045"/>
    <xdr:sp macro="" textlink="">
      <xdr:nvSpPr>
        <xdr:cNvPr id="746" name="テキスト ボックス 745"/>
        <xdr:cNvSpPr txBox="1"/>
      </xdr:nvSpPr>
      <xdr:spPr>
        <a:xfrm>
          <a:off x="21088427"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160582</xdr:rowOff>
    </xdr:from>
    <xdr:to>
      <xdr:col>29</xdr:col>
      <xdr:colOff>568325</xdr:colOff>
      <xdr:row>38</xdr:row>
      <xdr:rowOff>90732</xdr:rowOff>
    </xdr:to>
    <xdr:sp macro="" textlink="">
      <xdr:nvSpPr>
        <xdr:cNvPr id="747" name="円/楕円 746"/>
        <xdr:cNvSpPr/>
      </xdr:nvSpPr>
      <xdr:spPr>
        <a:xfrm>
          <a:off x="20383500" y="65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107259</xdr:rowOff>
    </xdr:from>
    <xdr:ext cx="469744" cy="259045"/>
    <xdr:sp macro="" textlink="">
      <xdr:nvSpPr>
        <xdr:cNvPr id="748" name="テキスト ボックス 747"/>
        <xdr:cNvSpPr txBox="1"/>
      </xdr:nvSpPr>
      <xdr:spPr>
        <a:xfrm>
          <a:off x="20199427" y="62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58692</xdr:rowOff>
    </xdr:from>
    <xdr:to>
      <xdr:col>28</xdr:col>
      <xdr:colOff>365125</xdr:colOff>
      <xdr:row>37</xdr:row>
      <xdr:rowOff>160293</xdr:rowOff>
    </xdr:to>
    <xdr:sp macro="" textlink="">
      <xdr:nvSpPr>
        <xdr:cNvPr id="749" name="円/楕円 748"/>
        <xdr:cNvSpPr/>
      </xdr:nvSpPr>
      <xdr:spPr>
        <a:xfrm>
          <a:off x="19494500" y="6402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5369</xdr:rowOff>
    </xdr:from>
    <xdr:ext cx="469744" cy="259045"/>
    <xdr:sp macro="" textlink="">
      <xdr:nvSpPr>
        <xdr:cNvPr id="750" name="テキスト ボックス 749"/>
        <xdr:cNvSpPr txBox="1"/>
      </xdr:nvSpPr>
      <xdr:spPr>
        <a:xfrm>
          <a:off x="19310427" y="617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48895</xdr:rowOff>
    </xdr:from>
    <xdr:to>
      <xdr:col>27</xdr:col>
      <xdr:colOff>161925</xdr:colOff>
      <xdr:row>37</xdr:row>
      <xdr:rowOff>150495</xdr:rowOff>
    </xdr:to>
    <xdr:sp macro="" textlink="">
      <xdr:nvSpPr>
        <xdr:cNvPr id="751" name="円/楕円 750"/>
        <xdr:cNvSpPr/>
      </xdr:nvSpPr>
      <xdr:spPr>
        <a:xfrm>
          <a:off x="18605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167022</xdr:rowOff>
    </xdr:from>
    <xdr:ext cx="469744" cy="259045"/>
    <xdr:sp macro="" textlink="">
      <xdr:nvSpPr>
        <xdr:cNvPr id="752" name="テキスト ボックス 751"/>
        <xdr:cNvSpPr txBox="1"/>
      </xdr:nvSpPr>
      <xdr:spPr>
        <a:xfrm>
          <a:off x="18421427" y="616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155016</xdr:rowOff>
    </xdr:from>
    <xdr:to>
      <xdr:col>32</xdr:col>
      <xdr:colOff>187325</xdr:colOff>
      <xdr:row>57</xdr:row>
      <xdr:rowOff>163213</xdr:rowOff>
    </xdr:to>
    <xdr:cxnSp macro="">
      <xdr:nvCxnSpPr>
        <xdr:cNvPr id="783" name="直線コネクタ 782"/>
        <xdr:cNvCxnSpPr/>
      </xdr:nvCxnSpPr>
      <xdr:spPr>
        <a:xfrm>
          <a:off x="21323300" y="9927666"/>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4"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155016</xdr:rowOff>
    </xdr:from>
    <xdr:to>
      <xdr:col>31</xdr:col>
      <xdr:colOff>34925</xdr:colOff>
      <xdr:row>58</xdr:row>
      <xdr:rowOff>64654</xdr:rowOff>
    </xdr:to>
    <xdr:cxnSp macro="">
      <xdr:nvCxnSpPr>
        <xdr:cNvPr id="786" name="直線コネクタ 785"/>
        <xdr:cNvCxnSpPr/>
      </xdr:nvCxnSpPr>
      <xdr:spPr>
        <a:xfrm flipV="1">
          <a:off x="20434300" y="9927666"/>
          <a:ext cx="8890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114340</xdr:rowOff>
    </xdr:from>
    <xdr:to>
      <xdr:col>31</xdr:col>
      <xdr:colOff>85725</xdr:colOff>
      <xdr:row>58</xdr:row>
      <xdr:rowOff>44490</xdr:rowOff>
    </xdr:to>
    <xdr:sp macro="" textlink="">
      <xdr:nvSpPr>
        <xdr:cNvPr id="787" name="フローチャート : 判断 786"/>
        <xdr:cNvSpPr/>
      </xdr:nvSpPr>
      <xdr:spPr>
        <a:xfrm>
          <a:off x="21272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35617</xdr:rowOff>
    </xdr:from>
    <xdr:ext cx="469744" cy="259045"/>
    <xdr:sp macro="" textlink="">
      <xdr:nvSpPr>
        <xdr:cNvPr id="788" name="テキスト ボックス 787"/>
        <xdr:cNvSpPr txBox="1"/>
      </xdr:nvSpPr>
      <xdr:spPr>
        <a:xfrm>
          <a:off x="21088427" y="9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155702</xdr:rowOff>
    </xdr:from>
    <xdr:to>
      <xdr:col>29</xdr:col>
      <xdr:colOff>517525</xdr:colOff>
      <xdr:row>58</xdr:row>
      <xdr:rowOff>64654</xdr:rowOff>
    </xdr:to>
    <xdr:cxnSp macro="">
      <xdr:nvCxnSpPr>
        <xdr:cNvPr id="789" name="直線コネクタ 788"/>
        <xdr:cNvCxnSpPr/>
      </xdr:nvCxnSpPr>
      <xdr:spPr>
        <a:xfrm>
          <a:off x="19545300" y="9928352"/>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106143</xdr:rowOff>
    </xdr:from>
    <xdr:to>
      <xdr:col>29</xdr:col>
      <xdr:colOff>568325</xdr:colOff>
      <xdr:row>58</xdr:row>
      <xdr:rowOff>36293</xdr:rowOff>
    </xdr:to>
    <xdr:sp macro="" textlink="">
      <xdr:nvSpPr>
        <xdr:cNvPr id="790" name="フローチャート : 判断 789"/>
        <xdr:cNvSpPr/>
      </xdr:nvSpPr>
      <xdr:spPr>
        <a:xfrm>
          <a:off x="20383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52820</xdr:rowOff>
    </xdr:from>
    <xdr:ext cx="469744" cy="259045"/>
    <xdr:sp macro="" textlink="">
      <xdr:nvSpPr>
        <xdr:cNvPr id="791" name="テキスト ボックス 790"/>
        <xdr:cNvSpPr txBox="1"/>
      </xdr:nvSpPr>
      <xdr:spPr>
        <a:xfrm>
          <a:off x="20199427"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143194</xdr:rowOff>
    </xdr:from>
    <xdr:to>
      <xdr:col>28</xdr:col>
      <xdr:colOff>314325</xdr:colOff>
      <xdr:row>57</xdr:row>
      <xdr:rowOff>155702</xdr:rowOff>
    </xdr:to>
    <xdr:cxnSp macro="">
      <xdr:nvCxnSpPr>
        <xdr:cNvPr id="792" name="直線コネクタ 791"/>
        <xdr:cNvCxnSpPr/>
      </xdr:nvCxnSpPr>
      <xdr:spPr>
        <a:xfrm>
          <a:off x="18656300" y="9915844"/>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95856</xdr:rowOff>
    </xdr:from>
    <xdr:to>
      <xdr:col>28</xdr:col>
      <xdr:colOff>365125</xdr:colOff>
      <xdr:row>58</xdr:row>
      <xdr:rowOff>26006</xdr:rowOff>
    </xdr:to>
    <xdr:sp macro="" textlink="">
      <xdr:nvSpPr>
        <xdr:cNvPr id="793" name="フローチャート : 判断 792"/>
        <xdr:cNvSpPr/>
      </xdr:nvSpPr>
      <xdr:spPr>
        <a:xfrm>
          <a:off x="19494500" y="986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42533</xdr:rowOff>
    </xdr:from>
    <xdr:ext cx="469744" cy="259045"/>
    <xdr:sp macro="" textlink="">
      <xdr:nvSpPr>
        <xdr:cNvPr id="794" name="テキスト ボックス 793"/>
        <xdr:cNvSpPr txBox="1"/>
      </xdr:nvSpPr>
      <xdr:spPr>
        <a:xfrm>
          <a:off x="19310427" y="96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62611</xdr:rowOff>
    </xdr:from>
    <xdr:to>
      <xdr:col>27</xdr:col>
      <xdr:colOff>161925</xdr:colOff>
      <xdr:row>57</xdr:row>
      <xdr:rowOff>164211</xdr:rowOff>
    </xdr:to>
    <xdr:sp macro="" textlink="">
      <xdr:nvSpPr>
        <xdr:cNvPr id="795" name="フローチャート : 判断 794"/>
        <xdr:cNvSpPr/>
      </xdr:nvSpPr>
      <xdr:spPr>
        <a:xfrm>
          <a:off x="18605500" y="983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9288</xdr:rowOff>
    </xdr:from>
    <xdr:ext cx="534377" cy="259045"/>
    <xdr:sp macro="" textlink="">
      <xdr:nvSpPr>
        <xdr:cNvPr id="796" name="テキスト ボックス 795"/>
        <xdr:cNvSpPr txBox="1"/>
      </xdr:nvSpPr>
      <xdr:spPr>
        <a:xfrm>
          <a:off x="18389111" y="96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112413</xdr:rowOff>
    </xdr:from>
    <xdr:to>
      <xdr:col>32</xdr:col>
      <xdr:colOff>238125</xdr:colOff>
      <xdr:row>58</xdr:row>
      <xdr:rowOff>42563</xdr:rowOff>
    </xdr:to>
    <xdr:sp macro="" textlink="">
      <xdr:nvSpPr>
        <xdr:cNvPr id="802" name="円/楕円 801"/>
        <xdr:cNvSpPr/>
      </xdr:nvSpPr>
      <xdr:spPr>
        <a:xfrm>
          <a:off x="22110700" y="98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135290</xdr:rowOff>
    </xdr:from>
    <xdr:ext cx="469744" cy="259045"/>
    <xdr:sp macro="" textlink="">
      <xdr:nvSpPr>
        <xdr:cNvPr id="803" name="貸付金該当値テキスト"/>
        <xdr:cNvSpPr txBox="1"/>
      </xdr:nvSpPr>
      <xdr:spPr>
        <a:xfrm>
          <a:off x="22212300" y="97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104216</xdr:rowOff>
    </xdr:from>
    <xdr:to>
      <xdr:col>31</xdr:col>
      <xdr:colOff>85725</xdr:colOff>
      <xdr:row>58</xdr:row>
      <xdr:rowOff>34366</xdr:rowOff>
    </xdr:to>
    <xdr:sp macro="" textlink="">
      <xdr:nvSpPr>
        <xdr:cNvPr id="804" name="円/楕円 803"/>
        <xdr:cNvSpPr/>
      </xdr:nvSpPr>
      <xdr:spPr>
        <a:xfrm>
          <a:off x="212725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50893</xdr:rowOff>
    </xdr:from>
    <xdr:ext cx="469744" cy="259045"/>
    <xdr:sp macro="" textlink="">
      <xdr:nvSpPr>
        <xdr:cNvPr id="805" name="テキスト ボックス 804"/>
        <xdr:cNvSpPr txBox="1"/>
      </xdr:nvSpPr>
      <xdr:spPr>
        <a:xfrm>
          <a:off x="21088427"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13854</xdr:rowOff>
    </xdr:from>
    <xdr:to>
      <xdr:col>29</xdr:col>
      <xdr:colOff>568325</xdr:colOff>
      <xdr:row>58</xdr:row>
      <xdr:rowOff>115454</xdr:rowOff>
    </xdr:to>
    <xdr:sp macro="" textlink="">
      <xdr:nvSpPr>
        <xdr:cNvPr id="806" name="円/楕円 805"/>
        <xdr:cNvSpPr/>
      </xdr:nvSpPr>
      <xdr:spPr>
        <a:xfrm>
          <a:off x="20383500" y="99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106581</xdr:rowOff>
    </xdr:from>
    <xdr:ext cx="469744" cy="259045"/>
    <xdr:sp macro="" textlink="">
      <xdr:nvSpPr>
        <xdr:cNvPr id="807" name="テキスト ボックス 806"/>
        <xdr:cNvSpPr txBox="1"/>
      </xdr:nvSpPr>
      <xdr:spPr>
        <a:xfrm>
          <a:off x="20199427" y="100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104902</xdr:rowOff>
    </xdr:from>
    <xdr:to>
      <xdr:col>28</xdr:col>
      <xdr:colOff>365125</xdr:colOff>
      <xdr:row>58</xdr:row>
      <xdr:rowOff>35052</xdr:rowOff>
    </xdr:to>
    <xdr:sp macro="" textlink="">
      <xdr:nvSpPr>
        <xdr:cNvPr id="808" name="円/楕円 807"/>
        <xdr:cNvSpPr/>
      </xdr:nvSpPr>
      <xdr:spPr>
        <a:xfrm>
          <a:off x="19494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26179</xdr:rowOff>
    </xdr:from>
    <xdr:ext cx="469744" cy="259045"/>
    <xdr:sp macro="" textlink="">
      <xdr:nvSpPr>
        <xdr:cNvPr id="809" name="テキスト ボックス 808"/>
        <xdr:cNvSpPr txBox="1"/>
      </xdr:nvSpPr>
      <xdr:spPr>
        <a:xfrm>
          <a:off x="19310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92394</xdr:rowOff>
    </xdr:from>
    <xdr:to>
      <xdr:col>27</xdr:col>
      <xdr:colOff>161925</xdr:colOff>
      <xdr:row>58</xdr:row>
      <xdr:rowOff>22544</xdr:rowOff>
    </xdr:to>
    <xdr:sp macro="" textlink="">
      <xdr:nvSpPr>
        <xdr:cNvPr id="810" name="円/楕円 809"/>
        <xdr:cNvSpPr/>
      </xdr:nvSpPr>
      <xdr:spPr>
        <a:xfrm>
          <a:off x="18605500" y="98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13671</xdr:rowOff>
    </xdr:from>
    <xdr:ext cx="469744" cy="259045"/>
    <xdr:sp macro="" textlink="">
      <xdr:nvSpPr>
        <xdr:cNvPr id="811" name="テキスト ボックス 810"/>
        <xdr:cNvSpPr txBox="1"/>
      </xdr:nvSpPr>
      <xdr:spPr>
        <a:xfrm>
          <a:off x="18421427" y="995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45713</xdr:rowOff>
    </xdr:from>
    <xdr:to>
      <xdr:col>32</xdr:col>
      <xdr:colOff>187325</xdr:colOff>
      <xdr:row>74</xdr:row>
      <xdr:rowOff>48652</xdr:rowOff>
    </xdr:to>
    <xdr:cxnSp macro="">
      <xdr:nvCxnSpPr>
        <xdr:cNvPr id="843" name="直線コネクタ 842"/>
        <xdr:cNvCxnSpPr/>
      </xdr:nvCxnSpPr>
      <xdr:spPr>
        <a:xfrm flipV="1">
          <a:off x="21323300" y="1273301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48652</xdr:rowOff>
    </xdr:from>
    <xdr:to>
      <xdr:col>31</xdr:col>
      <xdr:colOff>34925</xdr:colOff>
      <xdr:row>74</xdr:row>
      <xdr:rowOff>112333</xdr:rowOff>
    </xdr:to>
    <xdr:cxnSp macro="">
      <xdr:nvCxnSpPr>
        <xdr:cNvPr id="846" name="直線コネクタ 845"/>
        <xdr:cNvCxnSpPr/>
      </xdr:nvCxnSpPr>
      <xdr:spPr>
        <a:xfrm flipV="1">
          <a:off x="20434300" y="1273595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63591</xdr:rowOff>
    </xdr:from>
    <xdr:to>
      <xdr:col>31</xdr:col>
      <xdr:colOff>85725</xdr:colOff>
      <xdr:row>76</xdr:row>
      <xdr:rowOff>165191</xdr:rowOff>
    </xdr:to>
    <xdr:sp macro="" textlink="">
      <xdr:nvSpPr>
        <xdr:cNvPr id="847" name="フローチャート : 判断 846"/>
        <xdr:cNvSpPr/>
      </xdr:nvSpPr>
      <xdr:spPr>
        <a:xfrm>
          <a:off x="21272500" y="1309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156318</xdr:rowOff>
    </xdr:from>
    <xdr:ext cx="534377" cy="259045"/>
    <xdr:sp macro="" textlink="">
      <xdr:nvSpPr>
        <xdr:cNvPr id="848" name="テキスト ボックス 847"/>
        <xdr:cNvSpPr txBox="1"/>
      </xdr:nvSpPr>
      <xdr:spPr>
        <a:xfrm>
          <a:off x="21056111" y="131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112333</xdr:rowOff>
    </xdr:from>
    <xdr:to>
      <xdr:col>29</xdr:col>
      <xdr:colOff>517525</xdr:colOff>
      <xdr:row>74</xdr:row>
      <xdr:rowOff>156714</xdr:rowOff>
    </xdr:to>
    <xdr:cxnSp macro="">
      <xdr:nvCxnSpPr>
        <xdr:cNvPr id="849" name="直線コネクタ 848"/>
        <xdr:cNvCxnSpPr/>
      </xdr:nvCxnSpPr>
      <xdr:spPr>
        <a:xfrm flipV="1">
          <a:off x="19545300" y="12799633"/>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74433</xdr:rowOff>
    </xdr:from>
    <xdr:to>
      <xdr:col>29</xdr:col>
      <xdr:colOff>568325</xdr:colOff>
      <xdr:row>77</xdr:row>
      <xdr:rowOff>4583</xdr:rowOff>
    </xdr:to>
    <xdr:sp macro="" textlink="">
      <xdr:nvSpPr>
        <xdr:cNvPr id="850" name="フローチャート : 判断 849"/>
        <xdr:cNvSpPr/>
      </xdr:nvSpPr>
      <xdr:spPr>
        <a:xfrm>
          <a:off x="20383500" y="13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167160</xdr:rowOff>
    </xdr:from>
    <xdr:ext cx="534377" cy="259045"/>
    <xdr:sp macro="" textlink="">
      <xdr:nvSpPr>
        <xdr:cNvPr id="851" name="テキスト ボックス 850"/>
        <xdr:cNvSpPr txBox="1"/>
      </xdr:nvSpPr>
      <xdr:spPr>
        <a:xfrm>
          <a:off x="20167111" y="131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156714</xdr:rowOff>
    </xdr:from>
    <xdr:to>
      <xdr:col>28</xdr:col>
      <xdr:colOff>314325</xdr:colOff>
      <xdr:row>74</xdr:row>
      <xdr:rowOff>170397</xdr:rowOff>
    </xdr:to>
    <xdr:cxnSp macro="">
      <xdr:nvCxnSpPr>
        <xdr:cNvPr id="852" name="直線コネクタ 851"/>
        <xdr:cNvCxnSpPr/>
      </xdr:nvCxnSpPr>
      <xdr:spPr>
        <a:xfrm flipV="1">
          <a:off x="18656300" y="12844014"/>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141478</xdr:rowOff>
    </xdr:from>
    <xdr:to>
      <xdr:col>28</xdr:col>
      <xdr:colOff>365125</xdr:colOff>
      <xdr:row>77</xdr:row>
      <xdr:rowOff>71628</xdr:rowOff>
    </xdr:to>
    <xdr:sp macro="" textlink="">
      <xdr:nvSpPr>
        <xdr:cNvPr id="853" name="フローチャート : 判断 852"/>
        <xdr:cNvSpPr/>
      </xdr:nvSpPr>
      <xdr:spPr>
        <a:xfrm>
          <a:off x="19494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62755</xdr:rowOff>
    </xdr:from>
    <xdr:ext cx="534377" cy="259045"/>
    <xdr:sp macro="" textlink="">
      <xdr:nvSpPr>
        <xdr:cNvPr id="854" name="テキスト ボックス 853"/>
        <xdr:cNvSpPr txBox="1"/>
      </xdr:nvSpPr>
      <xdr:spPr>
        <a:xfrm>
          <a:off x="19278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110192</xdr:rowOff>
    </xdr:from>
    <xdr:to>
      <xdr:col>27</xdr:col>
      <xdr:colOff>161925</xdr:colOff>
      <xdr:row>77</xdr:row>
      <xdr:rowOff>40342</xdr:rowOff>
    </xdr:to>
    <xdr:sp macro="" textlink="">
      <xdr:nvSpPr>
        <xdr:cNvPr id="855" name="フローチャート : 判断 854"/>
        <xdr:cNvSpPr/>
      </xdr:nvSpPr>
      <xdr:spPr>
        <a:xfrm>
          <a:off x="18605500" y="1314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31469</xdr:rowOff>
    </xdr:from>
    <xdr:ext cx="534377" cy="259045"/>
    <xdr:sp macro="" textlink="">
      <xdr:nvSpPr>
        <xdr:cNvPr id="856" name="テキスト ボックス 855"/>
        <xdr:cNvSpPr txBox="1"/>
      </xdr:nvSpPr>
      <xdr:spPr>
        <a:xfrm>
          <a:off x="18389111" y="13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166363</xdr:rowOff>
    </xdr:from>
    <xdr:to>
      <xdr:col>32</xdr:col>
      <xdr:colOff>238125</xdr:colOff>
      <xdr:row>74</xdr:row>
      <xdr:rowOff>96513</xdr:rowOff>
    </xdr:to>
    <xdr:sp macro="" textlink="">
      <xdr:nvSpPr>
        <xdr:cNvPr id="862" name="円/楕円 861"/>
        <xdr:cNvSpPr/>
      </xdr:nvSpPr>
      <xdr:spPr>
        <a:xfrm>
          <a:off x="22110700" y="126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17790</xdr:rowOff>
    </xdr:from>
    <xdr:ext cx="534377" cy="259045"/>
    <xdr:sp macro="" textlink="">
      <xdr:nvSpPr>
        <xdr:cNvPr id="863" name="繰出金該当値テキスト"/>
        <xdr:cNvSpPr txBox="1"/>
      </xdr:nvSpPr>
      <xdr:spPr>
        <a:xfrm>
          <a:off x="22212300" y="125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169302</xdr:rowOff>
    </xdr:from>
    <xdr:to>
      <xdr:col>31</xdr:col>
      <xdr:colOff>85725</xdr:colOff>
      <xdr:row>74</xdr:row>
      <xdr:rowOff>99452</xdr:rowOff>
    </xdr:to>
    <xdr:sp macro="" textlink="">
      <xdr:nvSpPr>
        <xdr:cNvPr id="864" name="円/楕円 863"/>
        <xdr:cNvSpPr/>
      </xdr:nvSpPr>
      <xdr:spPr>
        <a:xfrm>
          <a:off x="21272500" y="126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115979</xdr:rowOff>
    </xdr:from>
    <xdr:ext cx="534377" cy="259045"/>
    <xdr:sp macro="" textlink="">
      <xdr:nvSpPr>
        <xdr:cNvPr id="865" name="テキスト ボックス 864"/>
        <xdr:cNvSpPr txBox="1"/>
      </xdr:nvSpPr>
      <xdr:spPr>
        <a:xfrm>
          <a:off x="21056111" y="124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61533</xdr:rowOff>
    </xdr:from>
    <xdr:to>
      <xdr:col>29</xdr:col>
      <xdr:colOff>568325</xdr:colOff>
      <xdr:row>74</xdr:row>
      <xdr:rowOff>163133</xdr:rowOff>
    </xdr:to>
    <xdr:sp macro="" textlink="">
      <xdr:nvSpPr>
        <xdr:cNvPr id="866" name="円/楕円 865"/>
        <xdr:cNvSpPr/>
      </xdr:nvSpPr>
      <xdr:spPr>
        <a:xfrm>
          <a:off x="20383500" y="127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8210</xdr:rowOff>
    </xdr:from>
    <xdr:ext cx="534377" cy="259045"/>
    <xdr:sp macro="" textlink="">
      <xdr:nvSpPr>
        <xdr:cNvPr id="867" name="テキスト ボックス 866"/>
        <xdr:cNvSpPr txBox="1"/>
      </xdr:nvSpPr>
      <xdr:spPr>
        <a:xfrm>
          <a:off x="20167111" y="125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105914</xdr:rowOff>
    </xdr:from>
    <xdr:to>
      <xdr:col>28</xdr:col>
      <xdr:colOff>365125</xdr:colOff>
      <xdr:row>75</xdr:row>
      <xdr:rowOff>36064</xdr:rowOff>
    </xdr:to>
    <xdr:sp macro="" textlink="">
      <xdr:nvSpPr>
        <xdr:cNvPr id="868" name="円/楕円 867"/>
        <xdr:cNvSpPr/>
      </xdr:nvSpPr>
      <xdr:spPr>
        <a:xfrm>
          <a:off x="19494500" y="127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52591</xdr:rowOff>
    </xdr:from>
    <xdr:ext cx="534377" cy="259045"/>
    <xdr:sp macro="" textlink="">
      <xdr:nvSpPr>
        <xdr:cNvPr id="869" name="テキスト ボックス 868"/>
        <xdr:cNvSpPr txBox="1"/>
      </xdr:nvSpPr>
      <xdr:spPr>
        <a:xfrm>
          <a:off x="19278111" y="125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119597</xdr:rowOff>
    </xdr:from>
    <xdr:to>
      <xdr:col>27</xdr:col>
      <xdr:colOff>161925</xdr:colOff>
      <xdr:row>75</xdr:row>
      <xdr:rowOff>49747</xdr:rowOff>
    </xdr:to>
    <xdr:sp macro="" textlink="">
      <xdr:nvSpPr>
        <xdr:cNvPr id="870" name="円/楕円 869"/>
        <xdr:cNvSpPr/>
      </xdr:nvSpPr>
      <xdr:spPr>
        <a:xfrm>
          <a:off x="18605500" y="128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66274</xdr:rowOff>
    </xdr:from>
    <xdr:ext cx="534377" cy="259045"/>
    <xdr:sp macro="" textlink="">
      <xdr:nvSpPr>
        <xdr:cNvPr id="871" name="テキスト ボックス 870"/>
        <xdr:cNvSpPr txBox="1"/>
      </xdr:nvSpPr>
      <xdr:spPr>
        <a:xfrm>
          <a:off x="18389111" y="1258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主な構成要素である普通建設事業（</a:t>
          </a:r>
          <a:r>
            <a:rPr kumimoji="1" lang="ja-JP" altLang="ja-JP" sz="1100">
              <a:solidFill>
                <a:schemeClr val="dk1"/>
              </a:solidFill>
              <a:effectLst/>
              <a:latin typeface="+mn-lt"/>
              <a:ea typeface="+mn-ea"/>
              <a:cs typeface="+mn-cs"/>
            </a:rPr>
            <a:t>西白山台小学校の建設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多目的運動場の整備など</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臨時福祉給付金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施設型等給付費など</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が主な要因と考えられる。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234,189
233,252
305.54
108,817,153
105,504,663
2,604,425
50,785,435
106,216,250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126.7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109220</xdr:rowOff>
    </xdr:from>
    <xdr:to>
      <xdr:col>6</xdr:col>
      <xdr:colOff>510540</xdr:colOff>
      <xdr:row>38</xdr:row>
      <xdr:rowOff>160655</xdr:rowOff>
    </xdr:to>
    <xdr:cxnSp macro="">
      <xdr:nvCxnSpPr>
        <xdr:cNvPr id="60" name="直線コネクタ 59"/>
        <xdr:cNvCxnSpPr/>
      </xdr:nvCxnSpPr>
      <xdr:spPr>
        <a:xfrm flipV="1">
          <a:off x="4633595" y="5595620"/>
          <a:ext cx="127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164482</xdr:rowOff>
    </xdr:from>
    <xdr:ext cx="469744" cy="259045"/>
    <xdr:sp macro="" textlink="">
      <xdr:nvSpPr>
        <xdr:cNvPr id="61" name="議会費最小値テキスト"/>
        <xdr:cNvSpPr txBox="1"/>
      </xdr:nvSpPr>
      <xdr:spPr>
        <a:xfrm>
          <a:off x="4686300"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160655</xdr:rowOff>
    </xdr:from>
    <xdr:to>
      <xdr:col>6</xdr:col>
      <xdr:colOff>600075</xdr:colOff>
      <xdr:row>38</xdr:row>
      <xdr:rowOff>160655</xdr:rowOff>
    </xdr:to>
    <xdr:cxnSp macro="">
      <xdr:nvCxnSpPr>
        <xdr:cNvPr id="62" name="直線コネクタ 61"/>
        <xdr:cNvCxnSpPr/>
      </xdr:nvCxnSpPr>
      <xdr:spPr>
        <a:xfrm>
          <a:off x="4546600" y="667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55897</xdr:rowOff>
    </xdr:from>
    <xdr:ext cx="469744" cy="259045"/>
    <xdr:sp macro="" textlink="">
      <xdr:nvSpPr>
        <xdr:cNvPr id="63" name="議会費最大値テキスト"/>
        <xdr:cNvSpPr txBox="1"/>
      </xdr:nvSpPr>
      <xdr:spPr>
        <a:xfrm>
          <a:off x="4686300" y="53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32</xdr:row>
      <xdr:rowOff>109220</xdr:rowOff>
    </xdr:from>
    <xdr:to>
      <xdr:col>6</xdr:col>
      <xdr:colOff>600075</xdr:colOff>
      <xdr:row>32</xdr:row>
      <xdr:rowOff>109220</xdr:rowOff>
    </xdr:to>
    <xdr:cxnSp macro="">
      <xdr:nvCxnSpPr>
        <xdr:cNvPr id="64" name="直線コネクタ 63"/>
        <xdr:cNvCxnSpPr/>
      </xdr:nvCxnSpPr>
      <xdr:spPr>
        <a:xfrm>
          <a:off x="4546600" y="559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109220</xdr:rowOff>
    </xdr:from>
    <xdr:to>
      <xdr:col>6</xdr:col>
      <xdr:colOff>511175</xdr:colOff>
      <xdr:row>33</xdr:row>
      <xdr:rowOff>3492</xdr:rowOff>
    </xdr:to>
    <xdr:cxnSp macro="">
      <xdr:nvCxnSpPr>
        <xdr:cNvPr id="65" name="直線コネクタ 64"/>
        <xdr:cNvCxnSpPr/>
      </xdr:nvCxnSpPr>
      <xdr:spPr>
        <a:xfrm>
          <a:off x="3797300" y="5424170"/>
          <a:ext cx="838200" cy="2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126382</xdr:rowOff>
    </xdr:from>
    <xdr:ext cx="469744" cy="259045"/>
    <xdr:sp macro="" textlink="">
      <xdr:nvSpPr>
        <xdr:cNvPr id="66" name="議会費平均値テキスト"/>
        <xdr:cNvSpPr txBox="1"/>
      </xdr:nvSpPr>
      <xdr:spPr>
        <a:xfrm>
          <a:off x="4686300" y="612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147955</xdr:rowOff>
    </xdr:from>
    <xdr:to>
      <xdr:col>6</xdr:col>
      <xdr:colOff>561975</xdr:colOff>
      <xdr:row>36</xdr:row>
      <xdr:rowOff>78105</xdr:rowOff>
    </xdr:to>
    <xdr:sp macro="" textlink="">
      <xdr:nvSpPr>
        <xdr:cNvPr id="67" name="フローチャート : 判断 66"/>
        <xdr:cNvSpPr/>
      </xdr:nvSpPr>
      <xdr:spPr>
        <a:xfrm>
          <a:off x="45847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164465</xdr:rowOff>
    </xdr:from>
    <xdr:to>
      <xdr:col>5</xdr:col>
      <xdr:colOff>358775</xdr:colOff>
      <xdr:row>31</xdr:row>
      <xdr:rowOff>109220</xdr:rowOff>
    </xdr:to>
    <xdr:cxnSp macro="">
      <xdr:nvCxnSpPr>
        <xdr:cNvPr id="68" name="直線コネクタ 67"/>
        <xdr:cNvCxnSpPr/>
      </xdr:nvCxnSpPr>
      <xdr:spPr>
        <a:xfrm>
          <a:off x="2908300" y="53079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40322</xdr:rowOff>
    </xdr:from>
    <xdr:to>
      <xdr:col>5</xdr:col>
      <xdr:colOff>409575</xdr:colOff>
      <xdr:row>34</xdr:row>
      <xdr:rowOff>141922</xdr:rowOff>
    </xdr:to>
    <xdr:sp macro="" textlink="">
      <xdr:nvSpPr>
        <xdr:cNvPr id="69" name="フローチャート : 判断 68"/>
        <xdr:cNvSpPr/>
      </xdr:nvSpPr>
      <xdr:spPr>
        <a:xfrm>
          <a:off x="3746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133049</xdr:rowOff>
    </xdr:from>
    <xdr:ext cx="469744" cy="259045"/>
    <xdr:sp macro="" textlink="">
      <xdr:nvSpPr>
        <xdr:cNvPr id="70" name="テキスト ボックス 69"/>
        <xdr:cNvSpPr txBox="1"/>
      </xdr:nvSpPr>
      <xdr:spPr>
        <a:xfrm>
          <a:off x="3562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164465</xdr:rowOff>
    </xdr:from>
    <xdr:to>
      <xdr:col>4</xdr:col>
      <xdr:colOff>155575</xdr:colOff>
      <xdr:row>31</xdr:row>
      <xdr:rowOff>107315</xdr:rowOff>
    </xdr:to>
    <xdr:cxnSp macro="">
      <xdr:nvCxnSpPr>
        <xdr:cNvPr id="71" name="直線コネクタ 70"/>
        <xdr:cNvCxnSpPr/>
      </xdr:nvCxnSpPr>
      <xdr:spPr>
        <a:xfrm flipV="1">
          <a:off x="2019300" y="53079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93663</xdr:rowOff>
    </xdr:from>
    <xdr:to>
      <xdr:col>4</xdr:col>
      <xdr:colOff>206375</xdr:colOff>
      <xdr:row>35</xdr:row>
      <xdr:rowOff>23813</xdr:rowOff>
    </xdr:to>
    <xdr:sp macro="" textlink="">
      <xdr:nvSpPr>
        <xdr:cNvPr id="72" name="フローチャート : 判断 71"/>
        <xdr:cNvSpPr/>
      </xdr:nvSpPr>
      <xdr:spPr>
        <a:xfrm>
          <a:off x="2857500" y="592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14940</xdr:rowOff>
    </xdr:from>
    <xdr:ext cx="469744" cy="259045"/>
    <xdr:sp macro="" textlink="">
      <xdr:nvSpPr>
        <xdr:cNvPr id="73" name="テキスト ボックス 72"/>
        <xdr:cNvSpPr txBox="1"/>
      </xdr:nvSpPr>
      <xdr:spPr>
        <a:xfrm>
          <a:off x="2673427" y="601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71120</xdr:rowOff>
    </xdr:from>
    <xdr:to>
      <xdr:col>2</xdr:col>
      <xdr:colOff>638175</xdr:colOff>
      <xdr:row>31</xdr:row>
      <xdr:rowOff>107315</xdr:rowOff>
    </xdr:to>
    <xdr:cxnSp macro="">
      <xdr:nvCxnSpPr>
        <xdr:cNvPr id="74" name="直線コネクタ 73"/>
        <xdr:cNvCxnSpPr/>
      </xdr:nvCxnSpPr>
      <xdr:spPr>
        <a:xfrm>
          <a:off x="1130300" y="53860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146050</xdr:rowOff>
    </xdr:from>
    <xdr:to>
      <xdr:col>3</xdr:col>
      <xdr:colOff>3175</xdr:colOff>
      <xdr:row>35</xdr:row>
      <xdr:rowOff>76200</xdr:rowOff>
    </xdr:to>
    <xdr:sp macro="" textlink="">
      <xdr:nvSpPr>
        <xdr:cNvPr id="75" name="フローチャート : 判断 74"/>
        <xdr:cNvSpPr/>
      </xdr:nvSpPr>
      <xdr:spPr>
        <a:xfrm>
          <a:off x="1968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67327</xdr:rowOff>
    </xdr:from>
    <xdr:ext cx="469744" cy="259045"/>
    <xdr:sp macro="" textlink="">
      <xdr:nvSpPr>
        <xdr:cNvPr id="76" name="テキスト ボックス 75"/>
        <xdr:cNvSpPr txBox="1"/>
      </xdr:nvSpPr>
      <xdr:spPr>
        <a:xfrm>
          <a:off x="1784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70803</xdr:rowOff>
    </xdr:from>
    <xdr:to>
      <xdr:col>1</xdr:col>
      <xdr:colOff>485775</xdr:colOff>
      <xdr:row>35</xdr:row>
      <xdr:rowOff>953</xdr:rowOff>
    </xdr:to>
    <xdr:sp macro="" textlink="">
      <xdr:nvSpPr>
        <xdr:cNvPr id="77" name="フローチャート : 判断 76"/>
        <xdr:cNvSpPr/>
      </xdr:nvSpPr>
      <xdr:spPr>
        <a:xfrm>
          <a:off x="1079500" y="590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163530</xdr:rowOff>
    </xdr:from>
    <xdr:ext cx="469744" cy="259045"/>
    <xdr:sp macro="" textlink="">
      <xdr:nvSpPr>
        <xdr:cNvPr id="78" name="テキスト ボックス 77"/>
        <xdr:cNvSpPr txBox="1"/>
      </xdr:nvSpPr>
      <xdr:spPr>
        <a:xfrm>
          <a:off x="895427" y="599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124142</xdr:rowOff>
    </xdr:from>
    <xdr:to>
      <xdr:col>6</xdr:col>
      <xdr:colOff>561975</xdr:colOff>
      <xdr:row>33</xdr:row>
      <xdr:rowOff>54292</xdr:rowOff>
    </xdr:to>
    <xdr:sp macro="" textlink="">
      <xdr:nvSpPr>
        <xdr:cNvPr id="84" name="円/楕円 83"/>
        <xdr:cNvSpPr/>
      </xdr:nvSpPr>
      <xdr:spPr>
        <a:xfrm>
          <a:off x="4584700" y="56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39069</xdr:rowOff>
    </xdr:from>
    <xdr:ext cx="469744" cy="259045"/>
    <xdr:sp macro="" textlink="">
      <xdr:nvSpPr>
        <xdr:cNvPr id="85" name="議会費該当値テキスト"/>
        <xdr:cNvSpPr txBox="1"/>
      </xdr:nvSpPr>
      <xdr:spPr>
        <a:xfrm>
          <a:off x="4686300" y="552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58420</xdr:rowOff>
    </xdr:from>
    <xdr:to>
      <xdr:col>5</xdr:col>
      <xdr:colOff>409575</xdr:colOff>
      <xdr:row>31</xdr:row>
      <xdr:rowOff>160020</xdr:rowOff>
    </xdr:to>
    <xdr:sp macro="" textlink="">
      <xdr:nvSpPr>
        <xdr:cNvPr id="86" name="円/楕円 85"/>
        <xdr:cNvSpPr/>
      </xdr:nvSpPr>
      <xdr:spPr>
        <a:xfrm>
          <a:off x="3746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5097</xdr:rowOff>
    </xdr:from>
    <xdr:ext cx="469744" cy="259045"/>
    <xdr:sp macro="" textlink="">
      <xdr:nvSpPr>
        <xdr:cNvPr id="87" name="テキスト ボックス 86"/>
        <xdr:cNvSpPr txBox="1"/>
      </xdr:nvSpPr>
      <xdr:spPr>
        <a:xfrm>
          <a:off x="3562427" y="51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113665</xdr:rowOff>
    </xdr:from>
    <xdr:to>
      <xdr:col>4</xdr:col>
      <xdr:colOff>206375</xdr:colOff>
      <xdr:row>31</xdr:row>
      <xdr:rowOff>43815</xdr:rowOff>
    </xdr:to>
    <xdr:sp macro="" textlink="">
      <xdr:nvSpPr>
        <xdr:cNvPr id="88" name="円/楕円 87"/>
        <xdr:cNvSpPr/>
      </xdr:nvSpPr>
      <xdr:spPr>
        <a:xfrm>
          <a:off x="2857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60342</xdr:rowOff>
    </xdr:from>
    <xdr:ext cx="469744" cy="259045"/>
    <xdr:sp macro="" textlink="">
      <xdr:nvSpPr>
        <xdr:cNvPr id="89" name="テキスト ボックス 88"/>
        <xdr:cNvSpPr txBox="1"/>
      </xdr:nvSpPr>
      <xdr:spPr>
        <a:xfrm>
          <a:off x="2673427" y="50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56515</xdr:rowOff>
    </xdr:from>
    <xdr:to>
      <xdr:col>3</xdr:col>
      <xdr:colOff>3175</xdr:colOff>
      <xdr:row>31</xdr:row>
      <xdr:rowOff>158115</xdr:rowOff>
    </xdr:to>
    <xdr:sp macro="" textlink="">
      <xdr:nvSpPr>
        <xdr:cNvPr id="90" name="円/楕円 89"/>
        <xdr:cNvSpPr/>
      </xdr:nvSpPr>
      <xdr:spPr>
        <a:xfrm>
          <a:off x="1968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3192</xdr:rowOff>
    </xdr:from>
    <xdr:ext cx="469744" cy="259045"/>
    <xdr:sp macro="" textlink="">
      <xdr:nvSpPr>
        <xdr:cNvPr id="91" name="テキスト ボックス 90"/>
        <xdr:cNvSpPr txBox="1"/>
      </xdr:nvSpPr>
      <xdr:spPr>
        <a:xfrm>
          <a:off x="1784427" y="514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20320</xdr:rowOff>
    </xdr:from>
    <xdr:to>
      <xdr:col>1</xdr:col>
      <xdr:colOff>485775</xdr:colOff>
      <xdr:row>31</xdr:row>
      <xdr:rowOff>121920</xdr:rowOff>
    </xdr:to>
    <xdr:sp macro="" textlink="">
      <xdr:nvSpPr>
        <xdr:cNvPr id="92" name="円/楕円 91"/>
        <xdr:cNvSpPr/>
      </xdr:nvSpPr>
      <xdr:spPr>
        <a:xfrm>
          <a:off x="1079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138447</xdr:rowOff>
    </xdr:from>
    <xdr:ext cx="469744" cy="259045"/>
    <xdr:sp macro="" textlink="">
      <xdr:nvSpPr>
        <xdr:cNvPr id="93" name="テキスト ボックス 92"/>
        <xdr:cNvSpPr txBox="1"/>
      </xdr:nvSpPr>
      <xdr:spPr>
        <a:xfrm>
          <a:off x="895427"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2" name="テキスト ボックス 111"/>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4" name="テキスト ボックス 113"/>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6" name="テキスト ボックス 115"/>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8" name="テキスト ボックス 11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20" name="直線コネクタ 119"/>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21"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2" name="直線コネクタ 121"/>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3"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4" name="直線コネクタ 123"/>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137120</xdr:rowOff>
    </xdr:from>
    <xdr:to>
      <xdr:col>6</xdr:col>
      <xdr:colOff>511175</xdr:colOff>
      <xdr:row>56</xdr:row>
      <xdr:rowOff>73602</xdr:rowOff>
    </xdr:to>
    <xdr:cxnSp macro="">
      <xdr:nvCxnSpPr>
        <xdr:cNvPr id="125" name="直線コネクタ 124"/>
        <xdr:cNvCxnSpPr/>
      </xdr:nvCxnSpPr>
      <xdr:spPr>
        <a:xfrm>
          <a:off x="3797300" y="9223970"/>
          <a:ext cx="838200" cy="45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6"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7" name="フローチャート : 判断 126"/>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137120</xdr:rowOff>
    </xdr:from>
    <xdr:to>
      <xdr:col>5</xdr:col>
      <xdr:colOff>358775</xdr:colOff>
      <xdr:row>56</xdr:row>
      <xdr:rowOff>613</xdr:rowOff>
    </xdr:to>
    <xdr:cxnSp macro="">
      <xdr:nvCxnSpPr>
        <xdr:cNvPr id="128" name="直線コネクタ 127"/>
        <xdr:cNvCxnSpPr/>
      </xdr:nvCxnSpPr>
      <xdr:spPr>
        <a:xfrm flipV="1">
          <a:off x="2908300" y="9223970"/>
          <a:ext cx="889000" cy="3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9" name="フローチャート : 判断 128"/>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30" name="テキスト ボックス 129"/>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2703</xdr:rowOff>
    </xdr:from>
    <xdr:to>
      <xdr:col>4</xdr:col>
      <xdr:colOff>155575</xdr:colOff>
      <xdr:row>56</xdr:row>
      <xdr:rowOff>613</xdr:rowOff>
    </xdr:to>
    <xdr:cxnSp macro="">
      <xdr:nvCxnSpPr>
        <xdr:cNvPr id="131" name="直線コネクタ 130"/>
        <xdr:cNvCxnSpPr/>
      </xdr:nvCxnSpPr>
      <xdr:spPr>
        <a:xfrm>
          <a:off x="2019300" y="9432453"/>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2" name="フローチャート : 判断 131"/>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3" name="テキスト ボックス 132"/>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2703</xdr:rowOff>
    </xdr:from>
    <xdr:to>
      <xdr:col>2</xdr:col>
      <xdr:colOff>638175</xdr:colOff>
      <xdr:row>55</xdr:row>
      <xdr:rowOff>25171</xdr:rowOff>
    </xdr:to>
    <xdr:cxnSp macro="">
      <xdr:nvCxnSpPr>
        <xdr:cNvPr id="134" name="直線コネクタ 133"/>
        <xdr:cNvCxnSpPr/>
      </xdr:nvCxnSpPr>
      <xdr:spPr>
        <a:xfrm flipV="1">
          <a:off x="1130300" y="9432453"/>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5" name="フローチャート : 判断 134"/>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6" name="テキスト ボックス 135"/>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7" name="フローチャート : 判断 136"/>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8" name="テキスト ボックス 137"/>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22802</xdr:rowOff>
    </xdr:from>
    <xdr:to>
      <xdr:col>6</xdr:col>
      <xdr:colOff>561975</xdr:colOff>
      <xdr:row>56</xdr:row>
      <xdr:rowOff>124402</xdr:rowOff>
    </xdr:to>
    <xdr:sp macro="" textlink="">
      <xdr:nvSpPr>
        <xdr:cNvPr id="144" name="円/楕円 143"/>
        <xdr:cNvSpPr/>
      </xdr:nvSpPr>
      <xdr:spPr>
        <a:xfrm>
          <a:off x="4584700" y="96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1229</xdr:rowOff>
    </xdr:from>
    <xdr:ext cx="534377" cy="259045"/>
    <xdr:sp macro="" textlink="">
      <xdr:nvSpPr>
        <xdr:cNvPr id="145" name="総務費該当値テキスト"/>
        <xdr:cNvSpPr txBox="1"/>
      </xdr:nvSpPr>
      <xdr:spPr>
        <a:xfrm>
          <a:off x="4686300" y="96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86320</xdr:rowOff>
    </xdr:from>
    <xdr:to>
      <xdr:col>5</xdr:col>
      <xdr:colOff>409575</xdr:colOff>
      <xdr:row>54</xdr:row>
      <xdr:rowOff>16470</xdr:rowOff>
    </xdr:to>
    <xdr:sp macro="" textlink="">
      <xdr:nvSpPr>
        <xdr:cNvPr id="146" name="円/楕円 145"/>
        <xdr:cNvSpPr/>
      </xdr:nvSpPr>
      <xdr:spPr>
        <a:xfrm>
          <a:off x="3746500" y="91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32997</xdr:rowOff>
    </xdr:from>
    <xdr:ext cx="534377" cy="259045"/>
    <xdr:sp macro="" textlink="">
      <xdr:nvSpPr>
        <xdr:cNvPr id="147" name="テキスト ボックス 146"/>
        <xdr:cNvSpPr txBox="1"/>
      </xdr:nvSpPr>
      <xdr:spPr>
        <a:xfrm>
          <a:off x="3530111" y="89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121263</xdr:rowOff>
    </xdr:from>
    <xdr:to>
      <xdr:col>4</xdr:col>
      <xdr:colOff>206375</xdr:colOff>
      <xdr:row>56</xdr:row>
      <xdr:rowOff>51413</xdr:rowOff>
    </xdr:to>
    <xdr:sp macro="" textlink="">
      <xdr:nvSpPr>
        <xdr:cNvPr id="148" name="円/楕円 147"/>
        <xdr:cNvSpPr/>
      </xdr:nvSpPr>
      <xdr:spPr>
        <a:xfrm>
          <a:off x="2857500" y="95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67940</xdr:rowOff>
    </xdr:from>
    <xdr:ext cx="534377" cy="259045"/>
    <xdr:sp macro="" textlink="">
      <xdr:nvSpPr>
        <xdr:cNvPr id="149" name="テキスト ボックス 148"/>
        <xdr:cNvSpPr txBox="1"/>
      </xdr:nvSpPr>
      <xdr:spPr>
        <a:xfrm>
          <a:off x="2641111" y="93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123353</xdr:rowOff>
    </xdr:from>
    <xdr:to>
      <xdr:col>3</xdr:col>
      <xdr:colOff>3175</xdr:colOff>
      <xdr:row>55</xdr:row>
      <xdr:rowOff>53503</xdr:rowOff>
    </xdr:to>
    <xdr:sp macro="" textlink="">
      <xdr:nvSpPr>
        <xdr:cNvPr id="150" name="円/楕円 149"/>
        <xdr:cNvSpPr/>
      </xdr:nvSpPr>
      <xdr:spPr>
        <a:xfrm>
          <a:off x="1968500" y="93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70030</xdr:rowOff>
    </xdr:from>
    <xdr:ext cx="534377" cy="259045"/>
    <xdr:sp macro="" textlink="">
      <xdr:nvSpPr>
        <xdr:cNvPr id="151" name="テキスト ボックス 150"/>
        <xdr:cNvSpPr txBox="1"/>
      </xdr:nvSpPr>
      <xdr:spPr>
        <a:xfrm>
          <a:off x="1752111" y="91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145821</xdr:rowOff>
    </xdr:from>
    <xdr:to>
      <xdr:col>1</xdr:col>
      <xdr:colOff>485775</xdr:colOff>
      <xdr:row>55</xdr:row>
      <xdr:rowOff>75971</xdr:rowOff>
    </xdr:to>
    <xdr:sp macro="" textlink="">
      <xdr:nvSpPr>
        <xdr:cNvPr id="152" name="円/楕円 151"/>
        <xdr:cNvSpPr/>
      </xdr:nvSpPr>
      <xdr:spPr>
        <a:xfrm>
          <a:off x="1079500" y="94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92498</xdr:rowOff>
    </xdr:from>
    <xdr:ext cx="534377" cy="259045"/>
    <xdr:sp macro="" textlink="">
      <xdr:nvSpPr>
        <xdr:cNvPr id="153" name="テキスト ボックス 152"/>
        <xdr:cNvSpPr txBox="1"/>
      </xdr:nvSpPr>
      <xdr:spPr>
        <a:xfrm>
          <a:off x="863111" y="91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4" name="テキスト ボックス 16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6" name="テキスト ボックス 16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8" name="テキスト ボックス 16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70" name="テキスト ボックス 16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2" name="テキスト ボックス 17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4" name="テキスト ボックス 17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8" name="直線コネクタ 177"/>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9"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80" name="直線コネクタ 179"/>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81"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2" name="直線コネクタ 181"/>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107632</xdr:rowOff>
    </xdr:from>
    <xdr:to>
      <xdr:col>6</xdr:col>
      <xdr:colOff>511175</xdr:colOff>
      <xdr:row>77</xdr:row>
      <xdr:rowOff>7849</xdr:rowOff>
    </xdr:to>
    <xdr:cxnSp macro="">
      <xdr:nvCxnSpPr>
        <xdr:cNvPr id="183" name="直線コネクタ 182"/>
        <xdr:cNvCxnSpPr/>
      </xdr:nvCxnSpPr>
      <xdr:spPr>
        <a:xfrm flipV="1">
          <a:off x="3797300" y="13137832"/>
          <a:ext cx="8382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4"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5" name="フローチャート : 判断 184"/>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7849</xdr:rowOff>
    </xdr:from>
    <xdr:to>
      <xdr:col>5</xdr:col>
      <xdr:colOff>358775</xdr:colOff>
      <xdr:row>77</xdr:row>
      <xdr:rowOff>23837</xdr:rowOff>
    </xdr:to>
    <xdr:cxnSp macro="">
      <xdr:nvCxnSpPr>
        <xdr:cNvPr id="186" name="直線コネクタ 185"/>
        <xdr:cNvCxnSpPr/>
      </xdr:nvCxnSpPr>
      <xdr:spPr>
        <a:xfrm flipV="1">
          <a:off x="2908300" y="13209499"/>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90284</xdr:rowOff>
    </xdr:from>
    <xdr:to>
      <xdr:col>5</xdr:col>
      <xdr:colOff>409575</xdr:colOff>
      <xdr:row>78</xdr:row>
      <xdr:rowOff>20434</xdr:rowOff>
    </xdr:to>
    <xdr:sp macro="" textlink="">
      <xdr:nvSpPr>
        <xdr:cNvPr id="187" name="フローチャート : 判断 186"/>
        <xdr:cNvSpPr/>
      </xdr:nvSpPr>
      <xdr:spPr>
        <a:xfrm>
          <a:off x="3746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11561</xdr:rowOff>
    </xdr:from>
    <xdr:ext cx="599010" cy="259045"/>
    <xdr:sp macro="" textlink="">
      <xdr:nvSpPr>
        <xdr:cNvPr id="188" name="テキスト ボックス 187"/>
        <xdr:cNvSpPr txBox="1"/>
      </xdr:nvSpPr>
      <xdr:spPr>
        <a:xfrm>
          <a:off x="3497794"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23837</xdr:rowOff>
    </xdr:from>
    <xdr:to>
      <xdr:col>4</xdr:col>
      <xdr:colOff>155575</xdr:colOff>
      <xdr:row>77</xdr:row>
      <xdr:rowOff>116078</xdr:rowOff>
    </xdr:to>
    <xdr:cxnSp macro="">
      <xdr:nvCxnSpPr>
        <xdr:cNvPr id="189" name="直線コネクタ 188"/>
        <xdr:cNvCxnSpPr/>
      </xdr:nvCxnSpPr>
      <xdr:spPr>
        <a:xfrm flipV="1">
          <a:off x="2019300" y="13225487"/>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150800</xdr:rowOff>
    </xdr:from>
    <xdr:to>
      <xdr:col>4</xdr:col>
      <xdr:colOff>206375</xdr:colOff>
      <xdr:row>78</xdr:row>
      <xdr:rowOff>80950</xdr:rowOff>
    </xdr:to>
    <xdr:sp macro="" textlink="">
      <xdr:nvSpPr>
        <xdr:cNvPr id="190" name="フローチャート : 判断 189"/>
        <xdr:cNvSpPr/>
      </xdr:nvSpPr>
      <xdr:spPr>
        <a:xfrm>
          <a:off x="2857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72077</xdr:rowOff>
    </xdr:from>
    <xdr:ext cx="599010" cy="259045"/>
    <xdr:sp macro="" textlink="">
      <xdr:nvSpPr>
        <xdr:cNvPr id="191" name="テキスト ボックス 190"/>
        <xdr:cNvSpPr txBox="1"/>
      </xdr:nvSpPr>
      <xdr:spPr>
        <a:xfrm>
          <a:off x="2608794"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49822</xdr:rowOff>
    </xdr:from>
    <xdr:to>
      <xdr:col>2</xdr:col>
      <xdr:colOff>638175</xdr:colOff>
      <xdr:row>77</xdr:row>
      <xdr:rowOff>116078</xdr:rowOff>
    </xdr:to>
    <xdr:cxnSp macro="">
      <xdr:nvCxnSpPr>
        <xdr:cNvPr id="192" name="直線コネクタ 191"/>
        <xdr:cNvCxnSpPr/>
      </xdr:nvCxnSpPr>
      <xdr:spPr>
        <a:xfrm>
          <a:off x="1130300" y="13251472"/>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93701</xdr:rowOff>
    </xdr:from>
    <xdr:to>
      <xdr:col>3</xdr:col>
      <xdr:colOff>3175</xdr:colOff>
      <xdr:row>79</xdr:row>
      <xdr:rowOff>23851</xdr:rowOff>
    </xdr:to>
    <xdr:sp macro="" textlink="">
      <xdr:nvSpPr>
        <xdr:cNvPr id="193" name="フローチャート : 判断 192"/>
        <xdr:cNvSpPr/>
      </xdr:nvSpPr>
      <xdr:spPr>
        <a:xfrm>
          <a:off x="1968500" y="1346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14978</xdr:rowOff>
    </xdr:from>
    <xdr:ext cx="599010" cy="259045"/>
    <xdr:sp macro="" textlink="">
      <xdr:nvSpPr>
        <xdr:cNvPr id="194" name="テキスト ボックス 193"/>
        <xdr:cNvSpPr txBox="1"/>
      </xdr:nvSpPr>
      <xdr:spPr>
        <a:xfrm>
          <a:off x="1719794" y="135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132944</xdr:rowOff>
    </xdr:from>
    <xdr:to>
      <xdr:col>1</xdr:col>
      <xdr:colOff>485775</xdr:colOff>
      <xdr:row>79</xdr:row>
      <xdr:rowOff>63094</xdr:rowOff>
    </xdr:to>
    <xdr:sp macro="" textlink="">
      <xdr:nvSpPr>
        <xdr:cNvPr id="195" name="フローチャート : 判断 194"/>
        <xdr:cNvSpPr/>
      </xdr:nvSpPr>
      <xdr:spPr>
        <a:xfrm>
          <a:off x="1079500" y="1350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54221</xdr:rowOff>
    </xdr:from>
    <xdr:ext cx="599010" cy="259045"/>
    <xdr:sp macro="" textlink="">
      <xdr:nvSpPr>
        <xdr:cNvPr id="196" name="テキスト ボックス 195"/>
        <xdr:cNvSpPr txBox="1"/>
      </xdr:nvSpPr>
      <xdr:spPr>
        <a:xfrm>
          <a:off x="830794" y="1359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56832</xdr:rowOff>
    </xdr:from>
    <xdr:to>
      <xdr:col>6</xdr:col>
      <xdr:colOff>561975</xdr:colOff>
      <xdr:row>76</xdr:row>
      <xdr:rowOff>158432</xdr:rowOff>
    </xdr:to>
    <xdr:sp macro="" textlink="">
      <xdr:nvSpPr>
        <xdr:cNvPr id="202" name="円/楕円 201"/>
        <xdr:cNvSpPr/>
      </xdr:nvSpPr>
      <xdr:spPr>
        <a:xfrm>
          <a:off x="4584700" y="130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35259</xdr:rowOff>
    </xdr:from>
    <xdr:ext cx="599010" cy="259045"/>
    <xdr:sp macro="" textlink="">
      <xdr:nvSpPr>
        <xdr:cNvPr id="203" name="民生費該当値テキスト"/>
        <xdr:cNvSpPr txBox="1"/>
      </xdr:nvSpPr>
      <xdr:spPr>
        <a:xfrm>
          <a:off x="4686300" y="1306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128499</xdr:rowOff>
    </xdr:from>
    <xdr:to>
      <xdr:col>5</xdr:col>
      <xdr:colOff>409575</xdr:colOff>
      <xdr:row>77</xdr:row>
      <xdr:rowOff>58649</xdr:rowOff>
    </xdr:to>
    <xdr:sp macro="" textlink="">
      <xdr:nvSpPr>
        <xdr:cNvPr id="204" name="円/楕円 203"/>
        <xdr:cNvSpPr/>
      </xdr:nvSpPr>
      <xdr:spPr>
        <a:xfrm>
          <a:off x="3746500" y="131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75175</xdr:rowOff>
    </xdr:from>
    <xdr:ext cx="599010" cy="259045"/>
    <xdr:sp macro="" textlink="">
      <xdr:nvSpPr>
        <xdr:cNvPr id="205" name="テキスト ボックス 204"/>
        <xdr:cNvSpPr txBox="1"/>
      </xdr:nvSpPr>
      <xdr:spPr>
        <a:xfrm>
          <a:off x="3497794" y="1293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144487</xdr:rowOff>
    </xdr:from>
    <xdr:to>
      <xdr:col>4</xdr:col>
      <xdr:colOff>206375</xdr:colOff>
      <xdr:row>77</xdr:row>
      <xdr:rowOff>74637</xdr:rowOff>
    </xdr:to>
    <xdr:sp macro="" textlink="">
      <xdr:nvSpPr>
        <xdr:cNvPr id="206" name="円/楕円 205"/>
        <xdr:cNvSpPr/>
      </xdr:nvSpPr>
      <xdr:spPr>
        <a:xfrm>
          <a:off x="2857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91165</xdr:rowOff>
    </xdr:from>
    <xdr:ext cx="599010" cy="259045"/>
    <xdr:sp macro="" textlink="">
      <xdr:nvSpPr>
        <xdr:cNvPr id="207" name="テキスト ボックス 206"/>
        <xdr:cNvSpPr txBox="1"/>
      </xdr:nvSpPr>
      <xdr:spPr>
        <a:xfrm>
          <a:off x="2608794" y="129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65278</xdr:rowOff>
    </xdr:from>
    <xdr:to>
      <xdr:col>3</xdr:col>
      <xdr:colOff>3175</xdr:colOff>
      <xdr:row>77</xdr:row>
      <xdr:rowOff>166878</xdr:rowOff>
    </xdr:to>
    <xdr:sp macro="" textlink="">
      <xdr:nvSpPr>
        <xdr:cNvPr id="208" name="円/楕円 207"/>
        <xdr:cNvSpPr/>
      </xdr:nvSpPr>
      <xdr:spPr>
        <a:xfrm>
          <a:off x="19685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11955</xdr:rowOff>
    </xdr:from>
    <xdr:ext cx="599010" cy="259045"/>
    <xdr:sp macro="" textlink="">
      <xdr:nvSpPr>
        <xdr:cNvPr id="209" name="テキスト ボックス 208"/>
        <xdr:cNvSpPr txBox="1"/>
      </xdr:nvSpPr>
      <xdr:spPr>
        <a:xfrm>
          <a:off x="1719794" y="130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170472</xdr:rowOff>
    </xdr:from>
    <xdr:to>
      <xdr:col>1</xdr:col>
      <xdr:colOff>485775</xdr:colOff>
      <xdr:row>77</xdr:row>
      <xdr:rowOff>100622</xdr:rowOff>
    </xdr:to>
    <xdr:sp macro="" textlink="">
      <xdr:nvSpPr>
        <xdr:cNvPr id="210" name="円/楕円 209"/>
        <xdr:cNvSpPr/>
      </xdr:nvSpPr>
      <xdr:spPr>
        <a:xfrm>
          <a:off x="1079500" y="13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117149</xdr:rowOff>
    </xdr:from>
    <xdr:ext cx="599010" cy="259045"/>
    <xdr:sp macro="" textlink="">
      <xdr:nvSpPr>
        <xdr:cNvPr id="211" name="テキスト ボックス 210"/>
        <xdr:cNvSpPr txBox="1"/>
      </xdr:nvSpPr>
      <xdr:spPr>
        <a:xfrm>
          <a:off x="830794" y="1297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4" name="直線コネクタ 233"/>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5"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6" name="直線コネクタ 235"/>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7"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8" name="直線コネクタ 237"/>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142215</xdr:rowOff>
    </xdr:from>
    <xdr:to>
      <xdr:col>6</xdr:col>
      <xdr:colOff>511175</xdr:colOff>
      <xdr:row>96</xdr:row>
      <xdr:rowOff>155039</xdr:rowOff>
    </xdr:to>
    <xdr:cxnSp macro="">
      <xdr:nvCxnSpPr>
        <xdr:cNvPr id="239" name="直線コネクタ 238"/>
        <xdr:cNvCxnSpPr/>
      </xdr:nvCxnSpPr>
      <xdr:spPr>
        <a:xfrm>
          <a:off x="3797300" y="16601415"/>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40"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41" name="フローチャート : 判断 240"/>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142215</xdr:rowOff>
    </xdr:from>
    <xdr:to>
      <xdr:col>5</xdr:col>
      <xdr:colOff>358775</xdr:colOff>
      <xdr:row>96</xdr:row>
      <xdr:rowOff>165897</xdr:rowOff>
    </xdr:to>
    <xdr:cxnSp macro="">
      <xdr:nvCxnSpPr>
        <xdr:cNvPr id="242" name="直線コネクタ 241"/>
        <xdr:cNvCxnSpPr/>
      </xdr:nvCxnSpPr>
      <xdr:spPr>
        <a:xfrm flipV="1">
          <a:off x="2908300" y="16601415"/>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106781</xdr:rowOff>
    </xdr:from>
    <xdr:to>
      <xdr:col>4</xdr:col>
      <xdr:colOff>155575</xdr:colOff>
      <xdr:row>96</xdr:row>
      <xdr:rowOff>165897</xdr:rowOff>
    </xdr:to>
    <xdr:cxnSp macro="">
      <xdr:nvCxnSpPr>
        <xdr:cNvPr id="245" name="直線コネクタ 244"/>
        <xdr:cNvCxnSpPr/>
      </xdr:nvCxnSpPr>
      <xdr:spPr>
        <a:xfrm>
          <a:off x="2019300" y="16565981"/>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112680</xdr:rowOff>
    </xdr:from>
    <xdr:to>
      <xdr:col>2</xdr:col>
      <xdr:colOff>638175</xdr:colOff>
      <xdr:row>96</xdr:row>
      <xdr:rowOff>106781</xdr:rowOff>
    </xdr:to>
    <xdr:cxnSp macro="">
      <xdr:nvCxnSpPr>
        <xdr:cNvPr id="248" name="直線コネクタ 247"/>
        <xdr:cNvCxnSpPr/>
      </xdr:nvCxnSpPr>
      <xdr:spPr>
        <a:xfrm>
          <a:off x="1130300" y="16400430"/>
          <a:ext cx="889000" cy="1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104239</xdr:rowOff>
    </xdr:from>
    <xdr:to>
      <xdr:col>6</xdr:col>
      <xdr:colOff>561975</xdr:colOff>
      <xdr:row>97</xdr:row>
      <xdr:rowOff>34389</xdr:rowOff>
    </xdr:to>
    <xdr:sp macro="" textlink="">
      <xdr:nvSpPr>
        <xdr:cNvPr id="258" name="円/楕円 257"/>
        <xdr:cNvSpPr/>
      </xdr:nvSpPr>
      <xdr:spPr>
        <a:xfrm>
          <a:off x="4584700" y="165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127116</xdr:rowOff>
    </xdr:from>
    <xdr:ext cx="534377" cy="259045"/>
    <xdr:sp macro="" textlink="">
      <xdr:nvSpPr>
        <xdr:cNvPr id="259" name="衛生費該当値テキスト"/>
        <xdr:cNvSpPr txBox="1"/>
      </xdr:nvSpPr>
      <xdr:spPr>
        <a:xfrm>
          <a:off x="4686300" y="164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91415</xdr:rowOff>
    </xdr:from>
    <xdr:to>
      <xdr:col>5</xdr:col>
      <xdr:colOff>409575</xdr:colOff>
      <xdr:row>97</xdr:row>
      <xdr:rowOff>21565</xdr:rowOff>
    </xdr:to>
    <xdr:sp macro="" textlink="">
      <xdr:nvSpPr>
        <xdr:cNvPr id="260" name="円/楕円 259"/>
        <xdr:cNvSpPr/>
      </xdr:nvSpPr>
      <xdr:spPr>
        <a:xfrm>
          <a:off x="3746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38092</xdr:rowOff>
    </xdr:from>
    <xdr:ext cx="534377" cy="259045"/>
    <xdr:sp macro="" textlink="">
      <xdr:nvSpPr>
        <xdr:cNvPr id="261" name="テキスト ボックス 260"/>
        <xdr:cNvSpPr txBox="1"/>
      </xdr:nvSpPr>
      <xdr:spPr>
        <a:xfrm>
          <a:off x="3530111"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115097</xdr:rowOff>
    </xdr:from>
    <xdr:to>
      <xdr:col>4</xdr:col>
      <xdr:colOff>206375</xdr:colOff>
      <xdr:row>97</xdr:row>
      <xdr:rowOff>45247</xdr:rowOff>
    </xdr:to>
    <xdr:sp macro="" textlink="">
      <xdr:nvSpPr>
        <xdr:cNvPr id="262" name="円/楕円 261"/>
        <xdr:cNvSpPr/>
      </xdr:nvSpPr>
      <xdr:spPr>
        <a:xfrm>
          <a:off x="2857500" y="165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61774</xdr:rowOff>
    </xdr:from>
    <xdr:ext cx="534377" cy="259045"/>
    <xdr:sp macro="" textlink="">
      <xdr:nvSpPr>
        <xdr:cNvPr id="263" name="テキスト ボックス 262"/>
        <xdr:cNvSpPr txBox="1"/>
      </xdr:nvSpPr>
      <xdr:spPr>
        <a:xfrm>
          <a:off x="2641111" y="1634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55981</xdr:rowOff>
    </xdr:from>
    <xdr:to>
      <xdr:col>3</xdr:col>
      <xdr:colOff>3175</xdr:colOff>
      <xdr:row>96</xdr:row>
      <xdr:rowOff>157581</xdr:rowOff>
    </xdr:to>
    <xdr:sp macro="" textlink="">
      <xdr:nvSpPr>
        <xdr:cNvPr id="264" name="円/楕円 263"/>
        <xdr:cNvSpPr/>
      </xdr:nvSpPr>
      <xdr:spPr>
        <a:xfrm>
          <a:off x="19685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2658</xdr:rowOff>
    </xdr:from>
    <xdr:ext cx="534377" cy="259045"/>
    <xdr:sp macro="" textlink="">
      <xdr:nvSpPr>
        <xdr:cNvPr id="265" name="テキスト ボックス 264"/>
        <xdr:cNvSpPr txBox="1"/>
      </xdr:nvSpPr>
      <xdr:spPr>
        <a:xfrm>
          <a:off x="1752111" y="162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61880</xdr:rowOff>
    </xdr:from>
    <xdr:to>
      <xdr:col>1</xdr:col>
      <xdr:colOff>485775</xdr:colOff>
      <xdr:row>95</xdr:row>
      <xdr:rowOff>163480</xdr:rowOff>
    </xdr:to>
    <xdr:sp macro="" textlink="">
      <xdr:nvSpPr>
        <xdr:cNvPr id="266" name="円/楕円 265"/>
        <xdr:cNvSpPr/>
      </xdr:nvSpPr>
      <xdr:spPr>
        <a:xfrm>
          <a:off x="1079500" y="163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8557</xdr:rowOff>
    </xdr:from>
    <xdr:ext cx="534377" cy="259045"/>
    <xdr:sp macro="" textlink="">
      <xdr:nvSpPr>
        <xdr:cNvPr id="267" name="テキスト ボックス 266"/>
        <xdr:cNvSpPr txBox="1"/>
      </xdr:nvSpPr>
      <xdr:spPr>
        <a:xfrm>
          <a:off x="863111" y="161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102362</xdr:rowOff>
    </xdr:from>
    <xdr:to>
      <xdr:col>15</xdr:col>
      <xdr:colOff>180340</xdr:colOff>
      <xdr:row>39</xdr:row>
      <xdr:rowOff>41783</xdr:rowOff>
    </xdr:to>
    <xdr:cxnSp macro="">
      <xdr:nvCxnSpPr>
        <xdr:cNvPr id="291" name="直線コネクタ 290"/>
        <xdr:cNvCxnSpPr/>
      </xdr:nvCxnSpPr>
      <xdr:spPr>
        <a:xfrm flipV="1">
          <a:off x="10475595" y="5760212"/>
          <a:ext cx="1270" cy="96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45610</xdr:rowOff>
    </xdr:from>
    <xdr:ext cx="249299" cy="259045"/>
    <xdr:sp macro="" textlink="">
      <xdr:nvSpPr>
        <xdr:cNvPr id="292" name="労働費最小値テキスト"/>
        <xdr:cNvSpPr txBox="1"/>
      </xdr:nvSpPr>
      <xdr:spPr>
        <a:xfrm>
          <a:off x="10528300" y="67321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39</xdr:row>
      <xdr:rowOff>41783</xdr:rowOff>
    </xdr:from>
    <xdr:to>
      <xdr:col>15</xdr:col>
      <xdr:colOff>269875</xdr:colOff>
      <xdr:row>39</xdr:row>
      <xdr:rowOff>41783</xdr:rowOff>
    </xdr:to>
    <xdr:cxnSp macro="">
      <xdr:nvCxnSpPr>
        <xdr:cNvPr id="293" name="直線コネクタ 292"/>
        <xdr:cNvCxnSpPr/>
      </xdr:nvCxnSpPr>
      <xdr:spPr>
        <a:xfrm>
          <a:off x="10388600" y="672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49039</xdr:rowOff>
    </xdr:from>
    <xdr:ext cx="469744" cy="259045"/>
    <xdr:sp macro="" textlink="">
      <xdr:nvSpPr>
        <xdr:cNvPr id="294" name="労働費最大値テキスト"/>
        <xdr:cNvSpPr txBox="1"/>
      </xdr:nvSpPr>
      <xdr:spPr>
        <a:xfrm>
          <a:off x="10528300" y="55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33</xdr:row>
      <xdr:rowOff>102362</xdr:rowOff>
    </xdr:from>
    <xdr:to>
      <xdr:col>15</xdr:col>
      <xdr:colOff>269875</xdr:colOff>
      <xdr:row>33</xdr:row>
      <xdr:rowOff>102362</xdr:rowOff>
    </xdr:to>
    <xdr:cxnSp macro="">
      <xdr:nvCxnSpPr>
        <xdr:cNvPr id="295" name="直線コネクタ 294"/>
        <xdr:cNvCxnSpPr/>
      </xdr:nvCxnSpPr>
      <xdr:spPr>
        <a:xfrm>
          <a:off x="10388600" y="576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66929</xdr:rowOff>
    </xdr:from>
    <xdr:to>
      <xdr:col>15</xdr:col>
      <xdr:colOff>180975</xdr:colOff>
      <xdr:row>37</xdr:row>
      <xdr:rowOff>158750</xdr:rowOff>
    </xdr:to>
    <xdr:cxnSp macro="">
      <xdr:nvCxnSpPr>
        <xdr:cNvPr id="296" name="直線コネクタ 295"/>
        <xdr:cNvCxnSpPr/>
      </xdr:nvCxnSpPr>
      <xdr:spPr>
        <a:xfrm>
          <a:off x="9639300" y="5724779"/>
          <a:ext cx="838200" cy="7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97299</xdr:rowOff>
    </xdr:from>
    <xdr:ext cx="378565" cy="259045"/>
    <xdr:sp macro="" textlink="">
      <xdr:nvSpPr>
        <xdr:cNvPr id="297" name="労働費平均値テキスト"/>
        <xdr:cNvSpPr txBox="1"/>
      </xdr:nvSpPr>
      <xdr:spPr>
        <a:xfrm>
          <a:off x="10528300" y="62694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74422</xdr:rowOff>
    </xdr:from>
    <xdr:to>
      <xdr:col>15</xdr:col>
      <xdr:colOff>231775</xdr:colOff>
      <xdr:row>38</xdr:row>
      <xdr:rowOff>4572</xdr:rowOff>
    </xdr:to>
    <xdr:sp macro="" textlink="">
      <xdr:nvSpPr>
        <xdr:cNvPr id="298" name="フローチャート : 判断 297"/>
        <xdr:cNvSpPr/>
      </xdr:nvSpPr>
      <xdr:spPr>
        <a:xfrm>
          <a:off x="104267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66929</xdr:rowOff>
    </xdr:from>
    <xdr:to>
      <xdr:col>14</xdr:col>
      <xdr:colOff>28575</xdr:colOff>
      <xdr:row>33</xdr:row>
      <xdr:rowOff>70739</xdr:rowOff>
    </xdr:to>
    <xdr:cxnSp macro="">
      <xdr:nvCxnSpPr>
        <xdr:cNvPr id="299" name="直線コネクタ 298"/>
        <xdr:cNvCxnSpPr/>
      </xdr:nvCxnSpPr>
      <xdr:spPr>
        <a:xfrm flipV="1">
          <a:off x="8750300" y="57247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158242</xdr:rowOff>
    </xdr:from>
    <xdr:to>
      <xdr:col>14</xdr:col>
      <xdr:colOff>79375</xdr:colOff>
      <xdr:row>36</xdr:row>
      <xdr:rowOff>88392</xdr:rowOff>
    </xdr:to>
    <xdr:sp macro="" textlink="">
      <xdr:nvSpPr>
        <xdr:cNvPr id="300" name="フローチャート : 判断 299"/>
        <xdr:cNvSpPr/>
      </xdr:nvSpPr>
      <xdr:spPr>
        <a:xfrm>
          <a:off x="9588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79519</xdr:rowOff>
    </xdr:from>
    <xdr:ext cx="469744" cy="259045"/>
    <xdr:sp macro="" textlink="">
      <xdr:nvSpPr>
        <xdr:cNvPr id="301" name="テキスト ボックス 300"/>
        <xdr:cNvSpPr txBox="1"/>
      </xdr:nvSpPr>
      <xdr:spPr>
        <a:xfrm>
          <a:off x="9404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4064</xdr:rowOff>
    </xdr:from>
    <xdr:to>
      <xdr:col>12</xdr:col>
      <xdr:colOff>511175</xdr:colOff>
      <xdr:row>33</xdr:row>
      <xdr:rowOff>70739</xdr:rowOff>
    </xdr:to>
    <xdr:cxnSp macro="">
      <xdr:nvCxnSpPr>
        <xdr:cNvPr id="302" name="直線コネクタ 301"/>
        <xdr:cNvCxnSpPr/>
      </xdr:nvCxnSpPr>
      <xdr:spPr>
        <a:xfrm>
          <a:off x="7861300" y="5319014"/>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109093</xdr:rowOff>
    </xdr:from>
    <xdr:to>
      <xdr:col>12</xdr:col>
      <xdr:colOff>561975</xdr:colOff>
      <xdr:row>36</xdr:row>
      <xdr:rowOff>39243</xdr:rowOff>
    </xdr:to>
    <xdr:sp macro="" textlink="">
      <xdr:nvSpPr>
        <xdr:cNvPr id="303" name="フローチャート : 判断 302"/>
        <xdr:cNvSpPr/>
      </xdr:nvSpPr>
      <xdr:spPr>
        <a:xfrm>
          <a:off x="8699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30370</xdr:rowOff>
    </xdr:from>
    <xdr:ext cx="469744" cy="259045"/>
    <xdr:sp macro="" textlink="">
      <xdr:nvSpPr>
        <xdr:cNvPr id="304" name="テキスト ボックス 303"/>
        <xdr:cNvSpPr txBox="1"/>
      </xdr:nvSpPr>
      <xdr:spPr>
        <a:xfrm>
          <a:off x="8515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4064</xdr:rowOff>
    </xdr:from>
    <xdr:to>
      <xdr:col>11</xdr:col>
      <xdr:colOff>307975</xdr:colOff>
      <xdr:row>31</xdr:row>
      <xdr:rowOff>143129</xdr:rowOff>
    </xdr:to>
    <xdr:cxnSp macro="">
      <xdr:nvCxnSpPr>
        <xdr:cNvPr id="305" name="直線コネクタ 304"/>
        <xdr:cNvCxnSpPr/>
      </xdr:nvCxnSpPr>
      <xdr:spPr>
        <a:xfrm flipV="1">
          <a:off x="6972300" y="5319014"/>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38989</xdr:rowOff>
    </xdr:from>
    <xdr:to>
      <xdr:col>11</xdr:col>
      <xdr:colOff>358775</xdr:colOff>
      <xdr:row>35</xdr:row>
      <xdr:rowOff>140589</xdr:rowOff>
    </xdr:to>
    <xdr:sp macro="" textlink="">
      <xdr:nvSpPr>
        <xdr:cNvPr id="306" name="フローチャート : 判断 305"/>
        <xdr:cNvSpPr/>
      </xdr:nvSpPr>
      <xdr:spPr>
        <a:xfrm>
          <a:off x="7810500" y="603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131716</xdr:rowOff>
    </xdr:from>
    <xdr:ext cx="469744" cy="259045"/>
    <xdr:sp macro="" textlink="">
      <xdr:nvSpPr>
        <xdr:cNvPr id="307" name="テキスト ボックス 306"/>
        <xdr:cNvSpPr txBox="1"/>
      </xdr:nvSpPr>
      <xdr:spPr>
        <a:xfrm>
          <a:off x="7626427" y="61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69850</xdr:rowOff>
    </xdr:from>
    <xdr:to>
      <xdr:col>10</xdr:col>
      <xdr:colOff>155575</xdr:colOff>
      <xdr:row>35</xdr:row>
      <xdr:rowOff>0</xdr:rowOff>
    </xdr:to>
    <xdr:sp macro="" textlink="">
      <xdr:nvSpPr>
        <xdr:cNvPr id="308" name="フローチャート : 判断 307"/>
        <xdr:cNvSpPr/>
      </xdr:nvSpPr>
      <xdr:spPr>
        <a:xfrm>
          <a:off x="6921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162577</xdr:rowOff>
    </xdr:from>
    <xdr:ext cx="469744" cy="259045"/>
    <xdr:sp macro="" textlink="">
      <xdr:nvSpPr>
        <xdr:cNvPr id="309" name="テキスト ボックス 308"/>
        <xdr:cNvSpPr txBox="1"/>
      </xdr:nvSpPr>
      <xdr:spPr>
        <a:xfrm>
          <a:off x="67374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107950</xdr:rowOff>
    </xdr:from>
    <xdr:to>
      <xdr:col>15</xdr:col>
      <xdr:colOff>231775</xdr:colOff>
      <xdr:row>38</xdr:row>
      <xdr:rowOff>38100</xdr:rowOff>
    </xdr:to>
    <xdr:sp macro="" textlink="">
      <xdr:nvSpPr>
        <xdr:cNvPr id="315" name="円/楕円 314"/>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86377</xdr:rowOff>
    </xdr:from>
    <xdr:ext cx="378565" cy="259045"/>
    <xdr:sp macro="" textlink="">
      <xdr:nvSpPr>
        <xdr:cNvPr id="316" name="労働費該当値テキスト"/>
        <xdr:cNvSpPr txBox="1"/>
      </xdr:nvSpPr>
      <xdr:spPr>
        <a:xfrm>
          <a:off x="10528300"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16129</xdr:rowOff>
    </xdr:from>
    <xdr:to>
      <xdr:col>14</xdr:col>
      <xdr:colOff>79375</xdr:colOff>
      <xdr:row>33</xdr:row>
      <xdr:rowOff>117729</xdr:rowOff>
    </xdr:to>
    <xdr:sp macro="" textlink="">
      <xdr:nvSpPr>
        <xdr:cNvPr id="317" name="円/楕円 316"/>
        <xdr:cNvSpPr/>
      </xdr:nvSpPr>
      <xdr:spPr>
        <a:xfrm>
          <a:off x="9588500" y="56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134256</xdr:rowOff>
    </xdr:from>
    <xdr:ext cx="469744" cy="259045"/>
    <xdr:sp macro="" textlink="">
      <xdr:nvSpPr>
        <xdr:cNvPr id="318" name="テキスト ボックス 317"/>
        <xdr:cNvSpPr txBox="1"/>
      </xdr:nvSpPr>
      <xdr:spPr>
        <a:xfrm>
          <a:off x="9404427" y="54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19939</xdr:rowOff>
    </xdr:from>
    <xdr:to>
      <xdr:col>12</xdr:col>
      <xdr:colOff>561975</xdr:colOff>
      <xdr:row>33</xdr:row>
      <xdr:rowOff>121539</xdr:rowOff>
    </xdr:to>
    <xdr:sp macro="" textlink="">
      <xdr:nvSpPr>
        <xdr:cNvPr id="319" name="円/楕円 318"/>
        <xdr:cNvSpPr/>
      </xdr:nvSpPr>
      <xdr:spPr>
        <a:xfrm>
          <a:off x="8699500" y="56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138066</xdr:rowOff>
    </xdr:from>
    <xdr:ext cx="469744" cy="259045"/>
    <xdr:sp macro="" textlink="">
      <xdr:nvSpPr>
        <xdr:cNvPr id="320" name="テキスト ボックス 319"/>
        <xdr:cNvSpPr txBox="1"/>
      </xdr:nvSpPr>
      <xdr:spPr>
        <a:xfrm>
          <a:off x="8515427"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124714</xdr:rowOff>
    </xdr:from>
    <xdr:to>
      <xdr:col>11</xdr:col>
      <xdr:colOff>358775</xdr:colOff>
      <xdr:row>31</xdr:row>
      <xdr:rowOff>54864</xdr:rowOff>
    </xdr:to>
    <xdr:sp macro="" textlink="">
      <xdr:nvSpPr>
        <xdr:cNvPr id="321" name="円/楕円 320"/>
        <xdr:cNvSpPr/>
      </xdr:nvSpPr>
      <xdr:spPr>
        <a:xfrm>
          <a:off x="7810500" y="52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71391</xdr:rowOff>
    </xdr:from>
    <xdr:ext cx="469744" cy="259045"/>
    <xdr:sp macro="" textlink="">
      <xdr:nvSpPr>
        <xdr:cNvPr id="322" name="テキスト ボックス 321"/>
        <xdr:cNvSpPr txBox="1"/>
      </xdr:nvSpPr>
      <xdr:spPr>
        <a:xfrm>
          <a:off x="7626427" y="50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92329</xdr:rowOff>
    </xdr:from>
    <xdr:to>
      <xdr:col>10</xdr:col>
      <xdr:colOff>155575</xdr:colOff>
      <xdr:row>32</xdr:row>
      <xdr:rowOff>22479</xdr:rowOff>
    </xdr:to>
    <xdr:sp macro="" textlink="">
      <xdr:nvSpPr>
        <xdr:cNvPr id="323" name="円/楕円 322"/>
        <xdr:cNvSpPr/>
      </xdr:nvSpPr>
      <xdr:spPr>
        <a:xfrm>
          <a:off x="6921500" y="54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39006</xdr:rowOff>
    </xdr:from>
    <xdr:ext cx="469744" cy="259045"/>
    <xdr:sp macro="" textlink="">
      <xdr:nvSpPr>
        <xdr:cNvPr id="324" name="テキスト ボックス 323"/>
        <xdr:cNvSpPr txBox="1"/>
      </xdr:nvSpPr>
      <xdr:spPr>
        <a:xfrm>
          <a:off x="6737427" y="51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154101</xdr:rowOff>
    </xdr:from>
    <xdr:to>
      <xdr:col>15</xdr:col>
      <xdr:colOff>180340</xdr:colOff>
      <xdr:row>58</xdr:row>
      <xdr:rowOff>134854</xdr:rowOff>
    </xdr:to>
    <xdr:cxnSp macro="">
      <xdr:nvCxnSpPr>
        <xdr:cNvPr id="346" name="直線コネクタ 345"/>
        <xdr:cNvCxnSpPr/>
      </xdr:nvCxnSpPr>
      <xdr:spPr>
        <a:xfrm flipV="1">
          <a:off x="10475595" y="9412401"/>
          <a:ext cx="1270" cy="66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138681</xdr:rowOff>
    </xdr:from>
    <xdr:ext cx="378565" cy="259045"/>
    <xdr:sp macro="" textlink="">
      <xdr:nvSpPr>
        <xdr:cNvPr id="347"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58</xdr:row>
      <xdr:rowOff>134854</xdr:rowOff>
    </xdr:from>
    <xdr:to>
      <xdr:col>15</xdr:col>
      <xdr:colOff>269875</xdr:colOff>
      <xdr:row>58</xdr:row>
      <xdr:rowOff>134854</xdr:rowOff>
    </xdr:to>
    <xdr:cxnSp macro="">
      <xdr:nvCxnSpPr>
        <xdr:cNvPr id="348" name="直線コネクタ 347"/>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100778</xdr:rowOff>
    </xdr:from>
    <xdr:ext cx="534377" cy="259045"/>
    <xdr:sp macro="" textlink="">
      <xdr:nvSpPr>
        <xdr:cNvPr id="349" name="農林水産業費最大値テキスト"/>
        <xdr:cNvSpPr txBox="1"/>
      </xdr:nvSpPr>
      <xdr:spPr>
        <a:xfrm>
          <a:off x="10528300" y="91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54</xdr:row>
      <xdr:rowOff>154101</xdr:rowOff>
    </xdr:from>
    <xdr:to>
      <xdr:col>15</xdr:col>
      <xdr:colOff>269875</xdr:colOff>
      <xdr:row>54</xdr:row>
      <xdr:rowOff>154101</xdr:rowOff>
    </xdr:to>
    <xdr:cxnSp macro="">
      <xdr:nvCxnSpPr>
        <xdr:cNvPr id="350" name="直線コネクタ 349"/>
        <xdr:cNvCxnSpPr/>
      </xdr:nvCxnSpPr>
      <xdr:spPr>
        <a:xfrm>
          <a:off x="10388600" y="941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90048</xdr:rowOff>
    </xdr:from>
    <xdr:to>
      <xdr:col>15</xdr:col>
      <xdr:colOff>180975</xdr:colOff>
      <xdr:row>55</xdr:row>
      <xdr:rowOff>160045</xdr:rowOff>
    </xdr:to>
    <xdr:cxnSp macro="">
      <xdr:nvCxnSpPr>
        <xdr:cNvPr id="351" name="直線コネクタ 350"/>
        <xdr:cNvCxnSpPr/>
      </xdr:nvCxnSpPr>
      <xdr:spPr>
        <a:xfrm>
          <a:off x="9639300" y="9519798"/>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9811</xdr:rowOff>
    </xdr:from>
    <xdr:ext cx="469744" cy="259045"/>
    <xdr:sp macro="" textlink="">
      <xdr:nvSpPr>
        <xdr:cNvPr id="352" name="農林水産業費平均値テキスト"/>
        <xdr:cNvSpPr txBox="1"/>
      </xdr:nvSpPr>
      <xdr:spPr>
        <a:xfrm>
          <a:off x="10528300" y="9782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31384</xdr:rowOff>
    </xdr:from>
    <xdr:to>
      <xdr:col>15</xdr:col>
      <xdr:colOff>231775</xdr:colOff>
      <xdr:row>57</xdr:row>
      <xdr:rowOff>132984</xdr:rowOff>
    </xdr:to>
    <xdr:sp macro="" textlink="">
      <xdr:nvSpPr>
        <xdr:cNvPr id="353" name="フローチャート : 判断 352"/>
        <xdr:cNvSpPr/>
      </xdr:nvSpPr>
      <xdr:spPr>
        <a:xfrm>
          <a:off x="104267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90048</xdr:rowOff>
    </xdr:from>
    <xdr:to>
      <xdr:col>14</xdr:col>
      <xdr:colOff>28575</xdr:colOff>
      <xdr:row>56</xdr:row>
      <xdr:rowOff>162880</xdr:rowOff>
    </xdr:to>
    <xdr:cxnSp macro="">
      <xdr:nvCxnSpPr>
        <xdr:cNvPr id="354" name="直線コネクタ 353"/>
        <xdr:cNvCxnSpPr/>
      </xdr:nvCxnSpPr>
      <xdr:spPr>
        <a:xfrm flipV="1">
          <a:off x="8750300" y="9519798"/>
          <a:ext cx="889000" cy="2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6" name="テキスト ボックス 355"/>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48214</xdr:rowOff>
    </xdr:from>
    <xdr:to>
      <xdr:col>12</xdr:col>
      <xdr:colOff>511175</xdr:colOff>
      <xdr:row>56</xdr:row>
      <xdr:rowOff>162880</xdr:rowOff>
    </xdr:to>
    <xdr:cxnSp macro="">
      <xdr:nvCxnSpPr>
        <xdr:cNvPr id="357" name="直線コネクタ 356"/>
        <xdr:cNvCxnSpPr/>
      </xdr:nvCxnSpPr>
      <xdr:spPr>
        <a:xfrm>
          <a:off x="7861300" y="9649414"/>
          <a:ext cx="8890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9" name="テキスト ボックス 358"/>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29287</xdr:rowOff>
    </xdr:from>
    <xdr:to>
      <xdr:col>11</xdr:col>
      <xdr:colOff>307975</xdr:colOff>
      <xdr:row>56</xdr:row>
      <xdr:rowOff>48214</xdr:rowOff>
    </xdr:to>
    <xdr:cxnSp macro="">
      <xdr:nvCxnSpPr>
        <xdr:cNvPr id="360" name="直線コネクタ 359"/>
        <xdr:cNvCxnSpPr/>
      </xdr:nvCxnSpPr>
      <xdr:spPr>
        <a:xfrm>
          <a:off x="6972300" y="8773237"/>
          <a:ext cx="889000" cy="87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2" name="テキスト ボックス 361"/>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4" name="テキスト ボックス 363"/>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109245</xdr:rowOff>
    </xdr:from>
    <xdr:to>
      <xdr:col>15</xdr:col>
      <xdr:colOff>231775</xdr:colOff>
      <xdr:row>56</xdr:row>
      <xdr:rowOff>39395</xdr:rowOff>
    </xdr:to>
    <xdr:sp macro="" textlink="">
      <xdr:nvSpPr>
        <xdr:cNvPr id="370" name="円/楕円 369"/>
        <xdr:cNvSpPr/>
      </xdr:nvSpPr>
      <xdr:spPr>
        <a:xfrm>
          <a:off x="10426700" y="95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132122</xdr:rowOff>
    </xdr:from>
    <xdr:ext cx="534377" cy="259045"/>
    <xdr:sp macro="" textlink="">
      <xdr:nvSpPr>
        <xdr:cNvPr id="371" name="農林水産業費該当値テキスト"/>
        <xdr:cNvSpPr txBox="1"/>
      </xdr:nvSpPr>
      <xdr:spPr>
        <a:xfrm>
          <a:off x="10528300" y="93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39248</xdr:rowOff>
    </xdr:from>
    <xdr:to>
      <xdr:col>14</xdr:col>
      <xdr:colOff>79375</xdr:colOff>
      <xdr:row>55</xdr:row>
      <xdr:rowOff>140848</xdr:rowOff>
    </xdr:to>
    <xdr:sp macro="" textlink="">
      <xdr:nvSpPr>
        <xdr:cNvPr id="372" name="円/楕円 371"/>
        <xdr:cNvSpPr/>
      </xdr:nvSpPr>
      <xdr:spPr>
        <a:xfrm>
          <a:off x="9588500" y="94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157375</xdr:rowOff>
    </xdr:from>
    <xdr:ext cx="534377" cy="259045"/>
    <xdr:sp macro="" textlink="">
      <xdr:nvSpPr>
        <xdr:cNvPr id="373" name="テキスト ボックス 372"/>
        <xdr:cNvSpPr txBox="1"/>
      </xdr:nvSpPr>
      <xdr:spPr>
        <a:xfrm>
          <a:off x="9372111" y="92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112080</xdr:rowOff>
    </xdr:from>
    <xdr:to>
      <xdr:col>12</xdr:col>
      <xdr:colOff>561975</xdr:colOff>
      <xdr:row>57</xdr:row>
      <xdr:rowOff>42230</xdr:rowOff>
    </xdr:to>
    <xdr:sp macro="" textlink="">
      <xdr:nvSpPr>
        <xdr:cNvPr id="374" name="円/楕円 373"/>
        <xdr:cNvSpPr/>
      </xdr:nvSpPr>
      <xdr:spPr>
        <a:xfrm>
          <a:off x="8699500" y="97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58757</xdr:rowOff>
    </xdr:from>
    <xdr:ext cx="469744" cy="259045"/>
    <xdr:sp macro="" textlink="">
      <xdr:nvSpPr>
        <xdr:cNvPr id="375" name="テキスト ボックス 374"/>
        <xdr:cNvSpPr txBox="1"/>
      </xdr:nvSpPr>
      <xdr:spPr>
        <a:xfrm>
          <a:off x="8515427" y="94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168864</xdr:rowOff>
    </xdr:from>
    <xdr:to>
      <xdr:col>11</xdr:col>
      <xdr:colOff>358775</xdr:colOff>
      <xdr:row>56</xdr:row>
      <xdr:rowOff>99014</xdr:rowOff>
    </xdr:to>
    <xdr:sp macro="" textlink="">
      <xdr:nvSpPr>
        <xdr:cNvPr id="376" name="円/楕円 375"/>
        <xdr:cNvSpPr/>
      </xdr:nvSpPr>
      <xdr:spPr>
        <a:xfrm>
          <a:off x="7810500" y="959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115541</xdr:rowOff>
    </xdr:from>
    <xdr:ext cx="469744" cy="259045"/>
    <xdr:sp macro="" textlink="">
      <xdr:nvSpPr>
        <xdr:cNvPr id="377" name="テキスト ボックス 376"/>
        <xdr:cNvSpPr txBox="1"/>
      </xdr:nvSpPr>
      <xdr:spPr>
        <a:xfrm>
          <a:off x="7626427" y="93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149937</xdr:rowOff>
    </xdr:from>
    <xdr:to>
      <xdr:col>10</xdr:col>
      <xdr:colOff>155575</xdr:colOff>
      <xdr:row>51</xdr:row>
      <xdr:rowOff>80087</xdr:rowOff>
    </xdr:to>
    <xdr:sp macro="" textlink="">
      <xdr:nvSpPr>
        <xdr:cNvPr id="378" name="円/楕円 377"/>
        <xdr:cNvSpPr/>
      </xdr:nvSpPr>
      <xdr:spPr>
        <a:xfrm>
          <a:off x="6921500" y="8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96614</xdr:rowOff>
    </xdr:from>
    <xdr:ext cx="534377" cy="259045"/>
    <xdr:sp macro="" textlink="">
      <xdr:nvSpPr>
        <xdr:cNvPr id="379" name="テキスト ボックス 378"/>
        <xdr:cNvSpPr txBox="1"/>
      </xdr:nvSpPr>
      <xdr:spPr>
        <a:xfrm>
          <a:off x="6705111" y="84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141551</xdr:rowOff>
    </xdr:from>
    <xdr:to>
      <xdr:col>15</xdr:col>
      <xdr:colOff>180975</xdr:colOff>
      <xdr:row>76</xdr:row>
      <xdr:rowOff>159772</xdr:rowOff>
    </xdr:to>
    <xdr:cxnSp macro="">
      <xdr:nvCxnSpPr>
        <xdr:cNvPr id="406" name="直線コネクタ 405"/>
        <xdr:cNvCxnSpPr/>
      </xdr:nvCxnSpPr>
      <xdr:spPr>
        <a:xfrm>
          <a:off x="9639300" y="13171751"/>
          <a:ext cx="8382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141551</xdr:rowOff>
    </xdr:from>
    <xdr:to>
      <xdr:col>14</xdr:col>
      <xdr:colOff>28575</xdr:colOff>
      <xdr:row>77</xdr:row>
      <xdr:rowOff>20851</xdr:rowOff>
    </xdr:to>
    <xdr:cxnSp macro="">
      <xdr:nvCxnSpPr>
        <xdr:cNvPr id="409" name="直線コネクタ 408"/>
        <xdr:cNvCxnSpPr/>
      </xdr:nvCxnSpPr>
      <xdr:spPr>
        <a:xfrm flipV="1">
          <a:off x="8750300" y="13171751"/>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6696</xdr:rowOff>
    </xdr:from>
    <xdr:to>
      <xdr:col>14</xdr:col>
      <xdr:colOff>79375</xdr:colOff>
      <xdr:row>77</xdr:row>
      <xdr:rowOff>108296</xdr:rowOff>
    </xdr:to>
    <xdr:sp macro="" textlink="">
      <xdr:nvSpPr>
        <xdr:cNvPr id="410" name="フローチャート : 判断 409"/>
        <xdr:cNvSpPr/>
      </xdr:nvSpPr>
      <xdr:spPr>
        <a:xfrm>
          <a:off x="9588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1" name="テキスト ボックス 410"/>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20851</xdr:rowOff>
    </xdr:from>
    <xdr:to>
      <xdr:col>12</xdr:col>
      <xdr:colOff>511175</xdr:colOff>
      <xdr:row>77</xdr:row>
      <xdr:rowOff>31367</xdr:rowOff>
    </xdr:to>
    <xdr:cxnSp macro="">
      <xdr:nvCxnSpPr>
        <xdr:cNvPr id="412" name="直線コネクタ 411"/>
        <xdr:cNvCxnSpPr/>
      </xdr:nvCxnSpPr>
      <xdr:spPr>
        <a:xfrm flipV="1">
          <a:off x="7861300" y="1322250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28023</xdr:rowOff>
    </xdr:from>
    <xdr:to>
      <xdr:col>12</xdr:col>
      <xdr:colOff>561975</xdr:colOff>
      <xdr:row>77</xdr:row>
      <xdr:rowOff>129623</xdr:rowOff>
    </xdr:to>
    <xdr:sp macro="" textlink="">
      <xdr:nvSpPr>
        <xdr:cNvPr id="413" name="フローチャート : 判断 412"/>
        <xdr:cNvSpPr/>
      </xdr:nvSpPr>
      <xdr:spPr>
        <a:xfrm>
          <a:off x="8699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120750</xdr:rowOff>
    </xdr:from>
    <xdr:ext cx="534377" cy="259045"/>
    <xdr:sp macro="" textlink="">
      <xdr:nvSpPr>
        <xdr:cNvPr id="414" name="テキスト ボックス 413"/>
        <xdr:cNvSpPr txBox="1"/>
      </xdr:nvSpPr>
      <xdr:spPr>
        <a:xfrm>
          <a:off x="8483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31367</xdr:rowOff>
    </xdr:from>
    <xdr:to>
      <xdr:col>11</xdr:col>
      <xdr:colOff>307975</xdr:colOff>
      <xdr:row>77</xdr:row>
      <xdr:rowOff>56604</xdr:rowOff>
    </xdr:to>
    <xdr:cxnSp macro="">
      <xdr:nvCxnSpPr>
        <xdr:cNvPr id="415" name="直線コネクタ 414"/>
        <xdr:cNvCxnSpPr/>
      </xdr:nvCxnSpPr>
      <xdr:spPr>
        <a:xfrm flipV="1">
          <a:off x="6972300" y="13233017"/>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33396</xdr:rowOff>
    </xdr:from>
    <xdr:to>
      <xdr:col>11</xdr:col>
      <xdr:colOff>358775</xdr:colOff>
      <xdr:row>77</xdr:row>
      <xdr:rowOff>134996</xdr:rowOff>
    </xdr:to>
    <xdr:sp macro="" textlink="">
      <xdr:nvSpPr>
        <xdr:cNvPr id="416" name="フローチャート : 判断 415"/>
        <xdr:cNvSpPr/>
      </xdr:nvSpPr>
      <xdr:spPr>
        <a:xfrm>
          <a:off x="7810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126123</xdr:rowOff>
    </xdr:from>
    <xdr:ext cx="469744" cy="259045"/>
    <xdr:sp macro="" textlink="">
      <xdr:nvSpPr>
        <xdr:cNvPr id="417" name="テキスト ボックス 416"/>
        <xdr:cNvSpPr txBox="1"/>
      </xdr:nvSpPr>
      <xdr:spPr>
        <a:xfrm>
          <a:off x="7626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22423</xdr:rowOff>
    </xdr:from>
    <xdr:to>
      <xdr:col>10</xdr:col>
      <xdr:colOff>155575</xdr:colOff>
      <xdr:row>77</xdr:row>
      <xdr:rowOff>124023</xdr:rowOff>
    </xdr:to>
    <xdr:sp macro="" textlink="">
      <xdr:nvSpPr>
        <xdr:cNvPr id="418" name="フローチャート : 判断 417"/>
        <xdr:cNvSpPr/>
      </xdr:nvSpPr>
      <xdr:spPr>
        <a:xfrm>
          <a:off x="6921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115150</xdr:rowOff>
    </xdr:from>
    <xdr:ext cx="534377" cy="259045"/>
    <xdr:sp macro="" textlink="">
      <xdr:nvSpPr>
        <xdr:cNvPr id="419" name="テキスト ボックス 418"/>
        <xdr:cNvSpPr txBox="1"/>
      </xdr:nvSpPr>
      <xdr:spPr>
        <a:xfrm>
          <a:off x="6705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108972</xdr:rowOff>
    </xdr:from>
    <xdr:to>
      <xdr:col>15</xdr:col>
      <xdr:colOff>231775</xdr:colOff>
      <xdr:row>77</xdr:row>
      <xdr:rowOff>39122</xdr:rowOff>
    </xdr:to>
    <xdr:sp macro="" textlink="">
      <xdr:nvSpPr>
        <xdr:cNvPr id="425" name="円/楕円 424"/>
        <xdr:cNvSpPr/>
      </xdr:nvSpPr>
      <xdr:spPr>
        <a:xfrm>
          <a:off x="10426700" y="13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131849</xdr:rowOff>
    </xdr:from>
    <xdr:ext cx="534377" cy="259045"/>
    <xdr:sp macro="" textlink="">
      <xdr:nvSpPr>
        <xdr:cNvPr id="426" name="商工費該当値テキスト"/>
        <xdr:cNvSpPr txBox="1"/>
      </xdr:nvSpPr>
      <xdr:spPr>
        <a:xfrm>
          <a:off x="10528300" y="129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90751</xdr:rowOff>
    </xdr:from>
    <xdr:to>
      <xdr:col>14</xdr:col>
      <xdr:colOff>79375</xdr:colOff>
      <xdr:row>77</xdr:row>
      <xdr:rowOff>20901</xdr:rowOff>
    </xdr:to>
    <xdr:sp macro="" textlink="">
      <xdr:nvSpPr>
        <xdr:cNvPr id="427" name="円/楕円 426"/>
        <xdr:cNvSpPr/>
      </xdr:nvSpPr>
      <xdr:spPr>
        <a:xfrm>
          <a:off x="9588500" y="131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37429</xdr:rowOff>
    </xdr:from>
    <xdr:ext cx="534377" cy="259045"/>
    <xdr:sp macro="" textlink="">
      <xdr:nvSpPr>
        <xdr:cNvPr id="428" name="テキスト ボックス 427"/>
        <xdr:cNvSpPr txBox="1"/>
      </xdr:nvSpPr>
      <xdr:spPr>
        <a:xfrm>
          <a:off x="9372111" y="128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141501</xdr:rowOff>
    </xdr:from>
    <xdr:to>
      <xdr:col>12</xdr:col>
      <xdr:colOff>561975</xdr:colOff>
      <xdr:row>77</xdr:row>
      <xdr:rowOff>71651</xdr:rowOff>
    </xdr:to>
    <xdr:sp macro="" textlink="">
      <xdr:nvSpPr>
        <xdr:cNvPr id="429" name="円/楕円 428"/>
        <xdr:cNvSpPr/>
      </xdr:nvSpPr>
      <xdr:spPr>
        <a:xfrm>
          <a:off x="8699500" y="1317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88178</xdr:rowOff>
    </xdr:from>
    <xdr:ext cx="534377" cy="259045"/>
    <xdr:sp macro="" textlink="">
      <xdr:nvSpPr>
        <xdr:cNvPr id="430" name="テキスト ボックス 429"/>
        <xdr:cNvSpPr txBox="1"/>
      </xdr:nvSpPr>
      <xdr:spPr>
        <a:xfrm>
          <a:off x="8483111" y="1294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152017</xdr:rowOff>
    </xdr:from>
    <xdr:to>
      <xdr:col>11</xdr:col>
      <xdr:colOff>358775</xdr:colOff>
      <xdr:row>77</xdr:row>
      <xdr:rowOff>82167</xdr:rowOff>
    </xdr:to>
    <xdr:sp macro="" textlink="">
      <xdr:nvSpPr>
        <xdr:cNvPr id="431" name="円/楕円 430"/>
        <xdr:cNvSpPr/>
      </xdr:nvSpPr>
      <xdr:spPr>
        <a:xfrm>
          <a:off x="7810500" y="13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98693</xdr:rowOff>
    </xdr:from>
    <xdr:ext cx="534377" cy="259045"/>
    <xdr:sp macro="" textlink="">
      <xdr:nvSpPr>
        <xdr:cNvPr id="432" name="テキスト ボックス 431"/>
        <xdr:cNvSpPr txBox="1"/>
      </xdr:nvSpPr>
      <xdr:spPr>
        <a:xfrm>
          <a:off x="7594111" y="1295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5804</xdr:rowOff>
    </xdr:from>
    <xdr:to>
      <xdr:col>10</xdr:col>
      <xdr:colOff>155575</xdr:colOff>
      <xdr:row>77</xdr:row>
      <xdr:rowOff>107404</xdr:rowOff>
    </xdr:to>
    <xdr:sp macro="" textlink="">
      <xdr:nvSpPr>
        <xdr:cNvPr id="433" name="円/楕円 432"/>
        <xdr:cNvSpPr/>
      </xdr:nvSpPr>
      <xdr:spPr>
        <a:xfrm>
          <a:off x="6921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123931</xdr:rowOff>
    </xdr:from>
    <xdr:ext cx="534377" cy="259045"/>
    <xdr:sp macro="" textlink="">
      <xdr:nvSpPr>
        <xdr:cNvPr id="434" name="テキスト ボックス 433"/>
        <xdr:cNvSpPr txBox="1"/>
      </xdr:nvSpPr>
      <xdr:spPr>
        <a:xfrm>
          <a:off x="6705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162255</xdr:rowOff>
    </xdr:from>
    <xdr:to>
      <xdr:col>15</xdr:col>
      <xdr:colOff>180975</xdr:colOff>
      <xdr:row>95</xdr:row>
      <xdr:rowOff>68129</xdr:rowOff>
    </xdr:to>
    <xdr:cxnSp macro="">
      <xdr:nvCxnSpPr>
        <xdr:cNvPr id="464" name="直線コネクタ 463"/>
        <xdr:cNvCxnSpPr/>
      </xdr:nvCxnSpPr>
      <xdr:spPr>
        <a:xfrm flipV="1">
          <a:off x="9639300" y="16278555"/>
          <a:ext cx="8382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68129</xdr:rowOff>
    </xdr:from>
    <xdr:to>
      <xdr:col>14</xdr:col>
      <xdr:colOff>28575</xdr:colOff>
      <xdr:row>95</xdr:row>
      <xdr:rowOff>133947</xdr:rowOff>
    </xdr:to>
    <xdr:cxnSp macro="">
      <xdr:nvCxnSpPr>
        <xdr:cNvPr id="467" name="直線コネクタ 466"/>
        <xdr:cNvCxnSpPr/>
      </xdr:nvCxnSpPr>
      <xdr:spPr>
        <a:xfrm flipV="1">
          <a:off x="8750300" y="16355879"/>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108229</xdr:rowOff>
    </xdr:from>
    <xdr:to>
      <xdr:col>12</xdr:col>
      <xdr:colOff>511175</xdr:colOff>
      <xdr:row>95</xdr:row>
      <xdr:rowOff>133947</xdr:rowOff>
    </xdr:to>
    <xdr:cxnSp macro="">
      <xdr:nvCxnSpPr>
        <xdr:cNvPr id="470" name="直線コネクタ 469"/>
        <xdr:cNvCxnSpPr/>
      </xdr:nvCxnSpPr>
      <xdr:spPr>
        <a:xfrm>
          <a:off x="7861300" y="1639597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108229</xdr:rowOff>
    </xdr:from>
    <xdr:to>
      <xdr:col>11</xdr:col>
      <xdr:colOff>307975</xdr:colOff>
      <xdr:row>96</xdr:row>
      <xdr:rowOff>49803</xdr:rowOff>
    </xdr:to>
    <xdr:cxnSp macro="">
      <xdr:nvCxnSpPr>
        <xdr:cNvPr id="473" name="直線コネクタ 472"/>
        <xdr:cNvCxnSpPr/>
      </xdr:nvCxnSpPr>
      <xdr:spPr>
        <a:xfrm flipV="1">
          <a:off x="6972300" y="16395979"/>
          <a:ext cx="889000" cy="1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111455</xdr:rowOff>
    </xdr:from>
    <xdr:to>
      <xdr:col>15</xdr:col>
      <xdr:colOff>231775</xdr:colOff>
      <xdr:row>95</xdr:row>
      <xdr:rowOff>41605</xdr:rowOff>
    </xdr:to>
    <xdr:sp macro="" textlink="">
      <xdr:nvSpPr>
        <xdr:cNvPr id="483" name="円/楕円 482"/>
        <xdr:cNvSpPr/>
      </xdr:nvSpPr>
      <xdr:spPr>
        <a:xfrm>
          <a:off x="10426700" y="162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134332</xdr:rowOff>
    </xdr:from>
    <xdr:ext cx="534377" cy="259045"/>
    <xdr:sp macro="" textlink="">
      <xdr:nvSpPr>
        <xdr:cNvPr id="484" name="土木費該当値テキスト"/>
        <xdr:cNvSpPr txBox="1"/>
      </xdr:nvSpPr>
      <xdr:spPr>
        <a:xfrm>
          <a:off x="10528300" y="160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58,816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17329</xdr:rowOff>
    </xdr:from>
    <xdr:to>
      <xdr:col>14</xdr:col>
      <xdr:colOff>79375</xdr:colOff>
      <xdr:row>95</xdr:row>
      <xdr:rowOff>118929</xdr:rowOff>
    </xdr:to>
    <xdr:sp macro="" textlink="">
      <xdr:nvSpPr>
        <xdr:cNvPr id="485" name="円/楕円 484"/>
        <xdr:cNvSpPr/>
      </xdr:nvSpPr>
      <xdr:spPr>
        <a:xfrm>
          <a:off x="9588500" y="163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135456</xdr:rowOff>
    </xdr:from>
    <xdr:ext cx="534377" cy="259045"/>
    <xdr:sp macro="" textlink="">
      <xdr:nvSpPr>
        <xdr:cNvPr id="486" name="テキスト ボックス 485"/>
        <xdr:cNvSpPr txBox="1"/>
      </xdr:nvSpPr>
      <xdr:spPr>
        <a:xfrm>
          <a:off x="9372111" y="160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83147</xdr:rowOff>
    </xdr:from>
    <xdr:to>
      <xdr:col>12</xdr:col>
      <xdr:colOff>561975</xdr:colOff>
      <xdr:row>96</xdr:row>
      <xdr:rowOff>13297</xdr:rowOff>
    </xdr:to>
    <xdr:sp macro="" textlink="">
      <xdr:nvSpPr>
        <xdr:cNvPr id="487" name="円/楕円 486"/>
        <xdr:cNvSpPr/>
      </xdr:nvSpPr>
      <xdr:spPr>
        <a:xfrm>
          <a:off x="8699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29824</xdr:rowOff>
    </xdr:from>
    <xdr:ext cx="534377" cy="259045"/>
    <xdr:sp macro="" textlink="">
      <xdr:nvSpPr>
        <xdr:cNvPr id="488" name="テキスト ボックス 487"/>
        <xdr:cNvSpPr txBox="1"/>
      </xdr:nvSpPr>
      <xdr:spPr>
        <a:xfrm>
          <a:off x="8483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57429</xdr:rowOff>
    </xdr:from>
    <xdr:to>
      <xdr:col>11</xdr:col>
      <xdr:colOff>358775</xdr:colOff>
      <xdr:row>95</xdr:row>
      <xdr:rowOff>159029</xdr:rowOff>
    </xdr:to>
    <xdr:sp macro="" textlink="">
      <xdr:nvSpPr>
        <xdr:cNvPr id="489" name="円/楕円 488"/>
        <xdr:cNvSpPr/>
      </xdr:nvSpPr>
      <xdr:spPr>
        <a:xfrm>
          <a:off x="7810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4106</xdr:rowOff>
    </xdr:from>
    <xdr:ext cx="534377" cy="259045"/>
    <xdr:sp macro="" textlink="">
      <xdr:nvSpPr>
        <xdr:cNvPr id="490" name="テキスト ボックス 489"/>
        <xdr:cNvSpPr txBox="1"/>
      </xdr:nvSpPr>
      <xdr:spPr>
        <a:xfrm>
          <a:off x="7594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170453</xdr:rowOff>
    </xdr:from>
    <xdr:to>
      <xdr:col>10</xdr:col>
      <xdr:colOff>155575</xdr:colOff>
      <xdr:row>96</xdr:row>
      <xdr:rowOff>100603</xdr:rowOff>
    </xdr:to>
    <xdr:sp macro="" textlink="">
      <xdr:nvSpPr>
        <xdr:cNvPr id="491" name="円/楕円 490"/>
        <xdr:cNvSpPr/>
      </xdr:nvSpPr>
      <xdr:spPr>
        <a:xfrm>
          <a:off x="6921500" y="164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117130</xdr:rowOff>
    </xdr:from>
    <xdr:ext cx="534377" cy="259045"/>
    <xdr:sp macro="" textlink="">
      <xdr:nvSpPr>
        <xdr:cNvPr id="492" name="テキスト ボックス 491"/>
        <xdr:cNvSpPr txBox="1"/>
      </xdr:nvSpPr>
      <xdr:spPr>
        <a:xfrm>
          <a:off x="6705111" y="16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88265</xdr:rowOff>
    </xdr:from>
    <xdr:to>
      <xdr:col>23</xdr:col>
      <xdr:colOff>517525</xdr:colOff>
      <xdr:row>34</xdr:row>
      <xdr:rowOff>120759</xdr:rowOff>
    </xdr:to>
    <xdr:cxnSp macro="">
      <xdr:nvCxnSpPr>
        <xdr:cNvPr id="524" name="直線コネクタ 523"/>
        <xdr:cNvCxnSpPr/>
      </xdr:nvCxnSpPr>
      <xdr:spPr>
        <a:xfrm flipV="1">
          <a:off x="15481300" y="5746115"/>
          <a:ext cx="8382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120759</xdr:rowOff>
    </xdr:from>
    <xdr:to>
      <xdr:col>22</xdr:col>
      <xdr:colOff>365125</xdr:colOff>
      <xdr:row>35</xdr:row>
      <xdr:rowOff>125984</xdr:rowOff>
    </xdr:to>
    <xdr:cxnSp macro="">
      <xdr:nvCxnSpPr>
        <xdr:cNvPr id="527" name="直線コネクタ 526"/>
        <xdr:cNvCxnSpPr/>
      </xdr:nvCxnSpPr>
      <xdr:spPr>
        <a:xfrm flipV="1">
          <a:off x="14592300" y="5950059"/>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74694</xdr:rowOff>
    </xdr:from>
    <xdr:to>
      <xdr:col>22</xdr:col>
      <xdr:colOff>415925</xdr:colOff>
      <xdr:row>35</xdr:row>
      <xdr:rowOff>4844</xdr:rowOff>
    </xdr:to>
    <xdr:sp macro="" textlink="">
      <xdr:nvSpPr>
        <xdr:cNvPr id="528" name="フローチャート : 判断 527"/>
        <xdr:cNvSpPr/>
      </xdr:nvSpPr>
      <xdr:spPr>
        <a:xfrm>
          <a:off x="15430500" y="590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167421</xdr:rowOff>
    </xdr:from>
    <xdr:ext cx="534377" cy="259045"/>
    <xdr:sp macro="" textlink="">
      <xdr:nvSpPr>
        <xdr:cNvPr id="529" name="テキスト ボックス 528"/>
        <xdr:cNvSpPr txBox="1"/>
      </xdr:nvSpPr>
      <xdr:spPr>
        <a:xfrm>
          <a:off x="15214111" y="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115370</xdr:rowOff>
    </xdr:from>
    <xdr:to>
      <xdr:col>21</xdr:col>
      <xdr:colOff>161925</xdr:colOff>
      <xdr:row>35</xdr:row>
      <xdr:rowOff>125984</xdr:rowOff>
    </xdr:to>
    <xdr:cxnSp macro="">
      <xdr:nvCxnSpPr>
        <xdr:cNvPr id="530" name="直線コネクタ 529"/>
        <xdr:cNvCxnSpPr/>
      </xdr:nvCxnSpPr>
      <xdr:spPr>
        <a:xfrm>
          <a:off x="13703300" y="611612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122700</xdr:rowOff>
    </xdr:from>
    <xdr:to>
      <xdr:col>21</xdr:col>
      <xdr:colOff>212725</xdr:colOff>
      <xdr:row>35</xdr:row>
      <xdr:rowOff>52850</xdr:rowOff>
    </xdr:to>
    <xdr:sp macro="" textlink="">
      <xdr:nvSpPr>
        <xdr:cNvPr id="531" name="フローチャート : 判断 530"/>
        <xdr:cNvSpPr/>
      </xdr:nvSpPr>
      <xdr:spPr>
        <a:xfrm>
          <a:off x="14541500" y="59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69377</xdr:rowOff>
    </xdr:from>
    <xdr:ext cx="534377" cy="259045"/>
    <xdr:sp macro="" textlink="">
      <xdr:nvSpPr>
        <xdr:cNvPr id="532" name="テキスト ボックス 531"/>
        <xdr:cNvSpPr txBox="1"/>
      </xdr:nvSpPr>
      <xdr:spPr>
        <a:xfrm>
          <a:off x="14325111" y="57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115370</xdr:rowOff>
    </xdr:from>
    <xdr:to>
      <xdr:col>19</xdr:col>
      <xdr:colOff>644525</xdr:colOff>
      <xdr:row>36</xdr:row>
      <xdr:rowOff>83856</xdr:rowOff>
    </xdr:to>
    <xdr:cxnSp macro="">
      <xdr:nvCxnSpPr>
        <xdr:cNvPr id="533" name="直線コネクタ 532"/>
        <xdr:cNvCxnSpPr/>
      </xdr:nvCxnSpPr>
      <xdr:spPr>
        <a:xfrm flipV="1">
          <a:off x="12814300" y="6116120"/>
          <a:ext cx="889000" cy="1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23096</xdr:rowOff>
    </xdr:from>
    <xdr:to>
      <xdr:col>20</xdr:col>
      <xdr:colOff>9525</xdr:colOff>
      <xdr:row>35</xdr:row>
      <xdr:rowOff>124696</xdr:rowOff>
    </xdr:to>
    <xdr:sp macro="" textlink="">
      <xdr:nvSpPr>
        <xdr:cNvPr id="534" name="フローチャート : 判断 533"/>
        <xdr:cNvSpPr/>
      </xdr:nvSpPr>
      <xdr:spPr>
        <a:xfrm>
          <a:off x="13652500" y="60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141223</xdr:rowOff>
    </xdr:from>
    <xdr:ext cx="534377" cy="259045"/>
    <xdr:sp macro="" textlink="">
      <xdr:nvSpPr>
        <xdr:cNvPr id="535" name="テキスト ボックス 534"/>
        <xdr:cNvSpPr txBox="1"/>
      </xdr:nvSpPr>
      <xdr:spPr>
        <a:xfrm>
          <a:off x="13436111" y="5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86287</xdr:rowOff>
    </xdr:from>
    <xdr:to>
      <xdr:col>18</xdr:col>
      <xdr:colOff>492125</xdr:colOff>
      <xdr:row>36</xdr:row>
      <xdr:rowOff>16437</xdr:rowOff>
    </xdr:to>
    <xdr:sp macro="" textlink="">
      <xdr:nvSpPr>
        <xdr:cNvPr id="536" name="フローチャート : 判断 535"/>
        <xdr:cNvSpPr/>
      </xdr:nvSpPr>
      <xdr:spPr>
        <a:xfrm>
          <a:off x="12763500" y="60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32964</xdr:rowOff>
    </xdr:from>
    <xdr:ext cx="534377" cy="259045"/>
    <xdr:sp macro="" textlink="">
      <xdr:nvSpPr>
        <xdr:cNvPr id="537" name="テキスト ボックス 536"/>
        <xdr:cNvSpPr txBox="1"/>
      </xdr:nvSpPr>
      <xdr:spPr>
        <a:xfrm>
          <a:off x="12547111" y="58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37465</xdr:rowOff>
    </xdr:from>
    <xdr:to>
      <xdr:col>23</xdr:col>
      <xdr:colOff>568325</xdr:colOff>
      <xdr:row>33</xdr:row>
      <xdr:rowOff>139065</xdr:rowOff>
    </xdr:to>
    <xdr:sp macro="" textlink="">
      <xdr:nvSpPr>
        <xdr:cNvPr id="543" name="円/楕円 542"/>
        <xdr:cNvSpPr/>
      </xdr:nvSpPr>
      <xdr:spPr>
        <a:xfrm>
          <a:off x="162687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60342</xdr:rowOff>
    </xdr:from>
    <xdr:ext cx="534377" cy="259045"/>
    <xdr:sp macro="" textlink="">
      <xdr:nvSpPr>
        <xdr:cNvPr id="544" name="消防費該当値テキスト"/>
        <xdr:cNvSpPr txBox="1"/>
      </xdr:nvSpPr>
      <xdr:spPr>
        <a:xfrm>
          <a:off x="16370300" y="55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69959</xdr:rowOff>
    </xdr:from>
    <xdr:to>
      <xdr:col>22</xdr:col>
      <xdr:colOff>415925</xdr:colOff>
      <xdr:row>35</xdr:row>
      <xdr:rowOff>109</xdr:rowOff>
    </xdr:to>
    <xdr:sp macro="" textlink="">
      <xdr:nvSpPr>
        <xdr:cNvPr id="545" name="円/楕円 544"/>
        <xdr:cNvSpPr/>
      </xdr:nvSpPr>
      <xdr:spPr>
        <a:xfrm>
          <a:off x="154305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16636</xdr:rowOff>
    </xdr:from>
    <xdr:ext cx="534377" cy="259045"/>
    <xdr:sp macro="" textlink="">
      <xdr:nvSpPr>
        <xdr:cNvPr id="546" name="テキスト ボックス 545"/>
        <xdr:cNvSpPr txBox="1"/>
      </xdr:nvSpPr>
      <xdr:spPr>
        <a:xfrm>
          <a:off x="15214111" y="56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75184</xdr:rowOff>
    </xdr:from>
    <xdr:to>
      <xdr:col>21</xdr:col>
      <xdr:colOff>212725</xdr:colOff>
      <xdr:row>36</xdr:row>
      <xdr:rowOff>5334</xdr:rowOff>
    </xdr:to>
    <xdr:sp macro="" textlink="">
      <xdr:nvSpPr>
        <xdr:cNvPr id="547" name="円/楕円 546"/>
        <xdr:cNvSpPr/>
      </xdr:nvSpPr>
      <xdr:spPr>
        <a:xfrm>
          <a:off x="14541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167911</xdr:rowOff>
    </xdr:from>
    <xdr:ext cx="534377" cy="259045"/>
    <xdr:sp macro="" textlink="">
      <xdr:nvSpPr>
        <xdr:cNvPr id="548" name="テキスト ボックス 547"/>
        <xdr:cNvSpPr txBox="1"/>
      </xdr:nvSpPr>
      <xdr:spPr>
        <a:xfrm>
          <a:off x="14325111" y="61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64570</xdr:rowOff>
    </xdr:from>
    <xdr:to>
      <xdr:col>20</xdr:col>
      <xdr:colOff>9525</xdr:colOff>
      <xdr:row>35</xdr:row>
      <xdr:rowOff>166170</xdr:rowOff>
    </xdr:to>
    <xdr:sp macro="" textlink="">
      <xdr:nvSpPr>
        <xdr:cNvPr id="549" name="円/楕円 548"/>
        <xdr:cNvSpPr/>
      </xdr:nvSpPr>
      <xdr:spPr>
        <a:xfrm>
          <a:off x="13652500" y="60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157297</xdr:rowOff>
    </xdr:from>
    <xdr:ext cx="534377" cy="259045"/>
    <xdr:sp macro="" textlink="">
      <xdr:nvSpPr>
        <xdr:cNvPr id="550" name="テキスト ボックス 549"/>
        <xdr:cNvSpPr txBox="1"/>
      </xdr:nvSpPr>
      <xdr:spPr>
        <a:xfrm>
          <a:off x="13436111" y="61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33056</xdr:rowOff>
    </xdr:from>
    <xdr:to>
      <xdr:col>18</xdr:col>
      <xdr:colOff>492125</xdr:colOff>
      <xdr:row>36</xdr:row>
      <xdr:rowOff>134656</xdr:rowOff>
    </xdr:to>
    <xdr:sp macro="" textlink="">
      <xdr:nvSpPr>
        <xdr:cNvPr id="551" name="円/楕円 550"/>
        <xdr:cNvSpPr/>
      </xdr:nvSpPr>
      <xdr:spPr>
        <a:xfrm>
          <a:off x="12763500" y="62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125783</xdr:rowOff>
    </xdr:from>
    <xdr:ext cx="534377" cy="259045"/>
    <xdr:sp macro="" textlink="">
      <xdr:nvSpPr>
        <xdr:cNvPr id="552" name="テキスト ボックス 551"/>
        <xdr:cNvSpPr txBox="1"/>
      </xdr:nvSpPr>
      <xdr:spPr>
        <a:xfrm>
          <a:off x="12547111" y="62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96815</xdr:rowOff>
    </xdr:from>
    <xdr:to>
      <xdr:col>23</xdr:col>
      <xdr:colOff>517525</xdr:colOff>
      <xdr:row>55</xdr:row>
      <xdr:rowOff>82824</xdr:rowOff>
    </xdr:to>
    <xdr:cxnSp macro="">
      <xdr:nvCxnSpPr>
        <xdr:cNvPr id="580" name="直線コネクタ 579"/>
        <xdr:cNvCxnSpPr/>
      </xdr:nvCxnSpPr>
      <xdr:spPr>
        <a:xfrm flipV="1">
          <a:off x="15481300" y="8669315"/>
          <a:ext cx="838200" cy="8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82824</xdr:rowOff>
    </xdr:from>
    <xdr:to>
      <xdr:col>22</xdr:col>
      <xdr:colOff>365125</xdr:colOff>
      <xdr:row>55</xdr:row>
      <xdr:rowOff>137757</xdr:rowOff>
    </xdr:to>
    <xdr:cxnSp macro="">
      <xdr:nvCxnSpPr>
        <xdr:cNvPr id="583" name="直線コネクタ 582"/>
        <xdr:cNvCxnSpPr/>
      </xdr:nvCxnSpPr>
      <xdr:spPr>
        <a:xfrm flipV="1">
          <a:off x="14592300" y="9512574"/>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19245</xdr:rowOff>
    </xdr:from>
    <xdr:to>
      <xdr:col>22</xdr:col>
      <xdr:colOff>415925</xdr:colOff>
      <xdr:row>56</xdr:row>
      <xdr:rowOff>120845</xdr:rowOff>
    </xdr:to>
    <xdr:sp macro="" textlink="">
      <xdr:nvSpPr>
        <xdr:cNvPr id="584" name="フローチャート : 判断 583"/>
        <xdr:cNvSpPr/>
      </xdr:nvSpPr>
      <xdr:spPr>
        <a:xfrm>
          <a:off x="15430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111972</xdr:rowOff>
    </xdr:from>
    <xdr:ext cx="534377" cy="259045"/>
    <xdr:sp macro="" textlink="">
      <xdr:nvSpPr>
        <xdr:cNvPr id="585" name="テキスト ボックス 584"/>
        <xdr:cNvSpPr txBox="1"/>
      </xdr:nvSpPr>
      <xdr:spPr>
        <a:xfrm>
          <a:off x="15214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137757</xdr:rowOff>
    </xdr:from>
    <xdr:to>
      <xdr:col>21</xdr:col>
      <xdr:colOff>161925</xdr:colOff>
      <xdr:row>56</xdr:row>
      <xdr:rowOff>54752</xdr:rowOff>
    </xdr:to>
    <xdr:cxnSp macro="">
      <xdr:nvCxnSpPr>
        <xdr:cNvPr id="586" name="直線コネクタ 585"/>
        <xdr:cNvCxnSpPr/>
      </xdr:nvCxnSpPr>
      <xdr:spPr>
        <a:xfrm flipV="1">
          <a:off x="13703300" y="9567507"/>
          <a:ext cx="889000" cy="8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30035</xdr:rowOff>
    </xdr:from>
    <xdr:to>
      <xdr:col>21</xdr:col>
      <xdr:colOff>212725</xdr:colOff>
      <xdr:row>56</xdr:row>
      <xdr:rowOff>131635</xdr:rowOff>
    </xdr:to>
    <xdr:sp macro="" textlink="">
      <xdr:nvSpPr>
        <xdr:cNvPr id="587" name="フローチャート : 判断 586"/>
        <xdr:cNvSpPr/>
      </xdr:nvSpPr>
      <xdr:spPr>
        <a:xfrm>
          <a:off x="14541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122762</xdr:rowOff>
    </xdr:from>
    <xdr:ext cx="534377" cy="259045"/>
    <xdr:sp macro="" textlink="">
      <xdr:nvSpPr>
        <xdr:cNvPr id="588" name="テキスト ボックス 587"/>
        <xdr:cNvSpPr txBox="1"/>
      </xdr:nvSpPr>
      <xdr:spPr>
        <a:xfrm>
          <a:off x="14325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54752</xdr:rowOff>
    </xdr:from>
    <xdr:to>
      <xdr:col>19</xdr:col>
      <xdr:colOff>644525</xdr:colOff>
      <xdr:row>57</xdr:row>
      <xdr:rowOff>39870</xdr:rowOff>
    </xdr:to>
    <xdr:cxnSp macro="">
      <xdr:nvCxnSpPr>
        <xdr:cNvPr id="589" name="直線コネクタ 588"/>
        <xdr:cNvCxnSpPr/>
      </xdr:nvCxnSpPr>
      <xdr:spPr>
        <a:xfrm flipV="1">
          <a:off x="12814300" y="9655952"/>
          <a:ext cx="889000" cy="15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86020</xdr:rowOff>
    </xdr:from>
    <xdr:to>
      <xdr:col>20</xdr:col>
      <xdr:colOff>9525</xdr:colOff>
      <xdr:row>57</xdr:row>
      <xdr:rowOff>16170</xdr:rowOff>
    </xdr:to>
    <xdr:sp macro="" textlink="">
      <xdr:nvSpPr>
        <xdr:cNvPr id="590" name="フローチャート : 判断 589"/>
        <xdr:cNvSpPr/>
      </xdr:nvSpPr>
      <xdr:spPr>
        <a:xfrm>
          <a:off x="13652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7297</xdr:rowOff>
    </xdr:from>
    <xdr:ext cx="534377" cy="259045"/>
    <xdr:sp macro="" textlink="">
      <xdr:nvSpPr>
        <xdr:cNvPr id="591" name="テキスト ボックス 590"/>
        <xdr:cNvSpPr txBox="1"/>
      </xdr:nvSpPr>
      <xdr:spPr>
        <a:xfrm>
          <a:off x="13436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103370</xdr:rowOff>
    </xdr:from>
    <xdr:to>
      <xdr:col>18</xdr:col>
      <xdr:colOff>492125</xdr:colOff>
      <xdr:row>57</xdr:row>
      <xdr:rowOff>33520</xdr:rowOff>
    </xdr:to>
    <xdr:sp macro="" textlink="">
      <xdr:nvSpPr>
        <xdr:cNvPr id="592" name="フローチャート : 判断 591"/>
        <xdr:cNvSpPr/>
      </xdr:nvSpPr>
      <xdr:spPr>
        <a:xfrm>
          <a:off x="12763500" y="970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50047</xdr:rowOff>
    </xdr:from>
    <xdr:ext cx="534377" cy="259045"/>
    <xdr:sp macro="" textlink="">
      <xdr:nvSpPr>
        <xdr:cNvPr id="593" name="テキスト ボックス 592"/>
        <xdr:cNvSpPr txBox="1"/>
      </xdr:nvSpPr>
      <xdr:spPr>
        <a:xfrm>
          <a:off x="12547111" y="94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46015</xdr:rowOff>
    </xdr:from>
    <xdr:to>
      <xdr:col>23</xdr:col>
      <xdr:colOff>568325</xdr:colOff>
      <xdr:row>50</xdr:row>
      <xdr:rowOff>147615</xdr:rowOff>
    </xdr:to>
    <xdr:sp macro="" textlink="">
      <xdr:nvSpPr>
        <xdr:cNvPr id="599" name="円/楕円 598"/>
        <xdr:cNvSpPr/>
      </xdr:nvSpPr>
      <xdr:spPr>
        <a:xfrm>
          <a:off x="16268700" y="86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170492</xdr:rowOff>
    </xdr:from>
    <xdr:ext cx="534377" cy="259045"/>
    <xdr:sp macro="" textlink="">
      <xdr:nvSpPr>
        <xdr:cNvPr id="600" name="教育費該当値テキスト"/>
        <xdr:cNvSpPr txBox="1"/>
      </xdr:nvSpPr>
      <xdr:spPr>
        <a:xfrm>
          <a:off x="16370300" y="857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81,876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32024</xdr:rowOff>
    </xdr:from>
    <xdr:to>
      <xdr:col>22</xdr:col>
      <xdr:colOff>415925</xdr:colOff>
      <xdr:row>55</xdr:row>
      <xdr:rowOff>133624</xdr:rowOff>
    </xdr:to>
    <xdr:sp macro="" textlink="">
      <xdr:nvSpPr>
        <xdr:cNvPr id="601" name="円/楕円 600"/>
        <xdr:cNvSpPr/>
      </xdr:nvSpPr>
      <xdr:spPr>
        <a:xfrm>
          <a:off x="15430500" y="94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150151</xdr:rowOff>
    </xdr:from>
    <xdr:ext cx="534377" cy="259045"/>
    <xdr:sp macro="" textlink="">
      <xdr:nvSpPr>
        <xdr:cNvPr id="602" name="テキスト ボックス 601"/>
        <xdr:cNvSpPr txBox="1"/>
      </xdr:nvSpPr>
      <xdr:spPr>
        <a:xfrm>
          <a:off x="15214111" y="92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86957</xdr:rowOff>
    </xdr:from>
    <xdr:to>
      <xdr:col>21</xdr:col>
      <xdr:colOff>212725</xdr:colOff>
      <xdr:row>56</xdr:row>
      <xdr:rowOff>17107</xdr:rowOff>
    </xdr:to>
    <xdr:sp macro="" textlink="">
      <xdr:nvSpPr>
        <xdr:cNvPr id="603" name="円/楕円 602"/>
        <xdr:cNvSpPr/>
      </xdr:nvSpPr>
      <xdr:spPr>
        <a:xfrm>
          <a:off x="14541500" y="95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33634</xdr:rowOff>
    </xdr:from>
    <xdr:ext cx="534377" cy="259045"/>
    <xdr:sp macro="" textlink="">
      <xdr:nvSpPr>
        <xdr:cNvPr id="604" name="テキスト ボックス 603"/>
        <xdr:cNvSpPr txBox="1"/>
      </xdr:nvSpPr>
      <xdr:spPr>
        <a:xfrm>
          <a:off x="14325111" y="92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3952</xdr:rowOff>
    </xdr:from>
    <xdr:to>
      <xdr:col>20</xdr:col>
      <xdr:colOff>9525</xdr:colOff>
      <xdr:row>56</xdr:row>
      <xdr:rowOff>105552</xdr:rowOff>
    </xdr:to>
    <xdr:sp macro="" textlink="">
      <xdr:nvSpPr>
        <xdr:cNvPr id="605" name="円/楕円 604"/>
        <xdr:cNvSpPr/>
      </xdr:nvSpPr>
      <xdr:spPr>
        <a:xfrm>
          <a:off x="13652500" y="96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122079</xdr:rowOff>
    </xdr:from>
    <xdr:ext cx="534377" cy="259045"/>
    <xdr:sp macro="" textlink="">
      <xdr:nvSpPr>
        <xdr:cNvPr id="606" name="テキスト ボックス 605"/>
        <xdr:cNvSpPr txBox="1"/>
      </xdr:nvSpPr>
      <xdr:spPr>
        <a:xfrm>
          <a:off x="13436111" y="93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160520</xdr:rowOff>
    </xdr:from>
    <xdr:to>
      <xdr:col>18</xdr:col>
      <xdr:colOff>492125</xdr:colOff>
      <xdr:row>57</xdr:row>
      <xdr:rowOff>90670</xdr:rowOff>
    </xdr:to>
    <xdr:sp macro="" textlink="">
      <xdr:nvSpPr>
        <xdr:cNvPr id="607" name="円/楕円 606"/>
        <xdr:cNvSpPr/>
      </xdr:nvSpPr>
      <xdr:spPr>
        <a:xfrm>
          <a:off x="12763500" y="9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81797</xdr:rowOff>
    </xdr:from>
    <xdr:ext cx="534377" cy="259045"/>
    <xdr:sp macro="" textlink="">
      <xdr:nvSpPr>
        <xdr:cNvPr id="608" name="テキスト ボックス 607"/>
        <xdr:cNvSpPr txBox="1"/>
      </xdr:nvSpPr>
      <xdr:spPr>
        <a:xfrm>
          <a:off x="12547111" y="985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18607</xdr:rowOff>
    </xdr:from>
    <xdr:to>
      <xdr:col>23</xdr:col>
      <xdr:colOff>517525</xdr:colOff>
      <xdr:row>79</xdr:row>
      <xdr:rowOff>87742</xdr:rowOff>
    </xdr:to>
    <xdr:cxnSp macro="">
      <xdr:nvCxnSpPr>
        <xdr:cNvPr id="639" name="直線コネクタ 638"/>
        <xdr:cNvCxnSpPr/>
      </xdr:nvCxnSpPr>
      <xdr:spPr>
        <a:xfrm>
          <a:off x="15481300" y="13563157"/>
          <a:ext cx="8382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18607</xdr:rowOff>
    </xdr:from>
    <xdr:to>
      <xdr:col>22</xdr:col>
      <xdr:colOff>365125</xdr:colOff>
      <xdr:row>79</xdr:row>
      <xdr:rowOff>95155</xdr:rowOff>
    </xdr:to>
    <xdr:cxnSp macro="">
      <xdr:nvCxnSpPr>
        <xdr:cNvPr id="642" name="直線コネクタ 641"/>
        <xdr:cNvCxnSpPr/>
      </xdr:nvCxnSpPr>
      <xdr:spPr>
        <a:xfrm flipV="1">
          <a:off x="14592300" y="13563157"/>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38119</xdr:rowOff>
    </xdr:from>
    <xdr:to>
      <xdr:col>22</xdr:col>
      <xdr:colOff>415925</xdr:colOff>
      <xdr:row>79</xdr:row>
      <xdr:rowOff>139719</xdr:rowOff>
    </xdr:to>
    <xdr:sp macro="" textlink="">
      <xdr:nvSpPr>
        <xdr:cNvPr id="643" name="フローチャート : 判断 642"/>
        <xdr:cNvSpPr/>
      </xdr:nvSpPr>
      <xdr:spPr>
        <a:xfrm>
          <a:off x="15430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130846</xdr:rowOff>
    </xdr:from>
    <xdr:ext cx="378565" cy="259045"/>
    <xdr:sp macro="" textlink="">
      <xdr:nvSpPr>
        <xdr:cNvPr id="644" name="テキスト ボックス 643"/>
        <xdr:cNvSpPr txBox="1"/>
      </xdr:nvSpPr>
      <xdr:spPr>
        <a:xfrm>
          <a:off x="15292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95155</xdr:rowOff>
    </xdr:from>
    <xdr:to>
      <xdr:col>21</xdr:col>
      <xdr:colOff>161925</xdr:colOff>
      <xdr:row>79</xdr:row>
      <xdr:rowOff>98682</xdr:rowOff>
    </xdr:to>
    <xdr:cxnSp macro="">
      <xdr:nvCxnSpPr>
        <xdr:cNvPr id="645" name="直線コネクタ 644"/>
        <xdr:cNvCxnSpPr/>
      </xdr:nvCxnSpPr>
      <xdr:spPr>
        <a:xfrm flipV="1">
          <a:off x="13703300" y="136397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37497</xdr:rowOff>
    </xdr:from>
    <xdr:to>
      <xdr:col>21</xdr:col>
      <xdr:colOff>212725</xdr:colOff>
      <xdr:row>79</xdr:row>
      <xdr:rowOff>139097</xdr:rowOff>
    </xdr:to>
    <xdr:sp macro="" textlink="">
      <xdr:nvSpPr>
        <xdr:cNvPr id="646" name="フローチャート : 判断 645"/>
        <xdr:cNvSpPr/>
      </xdr:nvSpPr>
      <xdr:spPr>
        <a:xfrm>
          <a:off x="14541500" y="13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155624</xdr:rowOff>
    </xdr:from>
    <xdr:ext cx="378565" cy="259045"/>
    <xdr:sp macro="" textlink="">
      <xdr:nvSpPr>
        <xdr:cNvPr id="647" name="テキスト ボックス 646"/>
        <xdr:cNvSpPr txBox="1"/>
      </xdr:nvSpPr>
      <xdr:spPr>
        <a:xfrm>
          <a:off x="14403017" y="133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31899</xdr:rowOff>
    </xdr:from>
    <xdr:to>
      <xdr:col>19</xdr:col>
      <xdr:colOff>644525</xdr:colOff>
      <xdr:row>79</xdr:row>
      <xdr:rowOff>98682</xdr:rowOff>
    </xdr:to>
    <xdr:cxnSp macro="">
      <xdr:nvCxnSpPr>
        <xdr:cNvPr id="648" name="直線コネクタ 647"/>
        <xdr:cNvCxnSpPr/>
      </xdr:nvCxnSpPr>
      <xdr:spPr>
        <a:xfrm>
          <a:off x="12814300" y="13404999"/>
          <a:ext cx="889000" cy="2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33905</xdr:rowOff>
    </xdr:from>
    <xdr:to>
      <xdr:col>20</xdr:col>
      <xdr:colOff>9525</xdr:colOff>
      <xdr:row>79</xdr:row>
      <xdr:rowOff>135505</xdr:rowOff>
    </xdr:to>
    <xdr:sp macro="" textlink="">
      <xdr:nvSpPr>
        <xdr:cNvPr id="649" name="フローチャート : 判断 648"/>
        <xdr:cNvSpPr/>
      </xdr:nvSpPr>
      <xdr:spPr>
        <a:xfrm>
          <a:off x="13652500" y="1357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152032</xdr:rowOff>
    </xdr:from>
    <xdr:ext cx="378565" cy="259045"/>
    <xdr:sp macro="" textlink="">
      <xdr:nvSpPr>
        <xdr:cNvPr id="650" name="テキスト ボックス 649"/>
        <xdr:cNvSpPr txBox="1"/>
      </xdr:nvSpPr>
      <xdr:spPr>
        <a:xfrm>
          <a:off x="13514017" y="1335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16238</xdr:rowOff>
    </xdr:from>
    <xdr:to>
      <xdr:col>18</xdr:col>
      <xdr:colOff>492125</xdr:colOff>
      <xdr:row>79</xdr:row>
      <xdr:rowOff>117838</xdr:rowOff>
    </xdr:to>
    <xdr:sp macro="" textlink="">
      <xdr:nvSpPr>
        <xdr:cNvPr id="651" name="フローチャート : 判断 650"/>
        <xdr:cNvSpPr/>
      </xdr:nvSpPr>
      <xdr:spPr>
        <a:xfrm>
          <a:off x="12763500" y="1356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108965</xdr:rowOff>
    </xdr:from>
    <xdr:ext cx="378565" cy="259045"/>
    <xdr:sp macro="" textlink="">
      <xdr:nvSpPr>
        <xdr:cNvPr id="652" name="テキスト ボックス 651"/>
        <xdr:cNvSpPr txBox="1"/>
      </xdr:nvSpPr>
      <xdr:spPr>
        <a:xfrm>
          <a:off x="12625017" y="1365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36942</xdr:rowOff>
    </xdr:from>
    <xdr:to>
      <xdr:col>23</xdr:col>
      <xdr:colOff>568325</xdr:colOff>
      <xdr:row>79</xdr:row>
      <xdr:rowOff>138542</xdr:rowOff>
    </xdr:to>
    <xdr:sp macro="" textlink="">
      <xdr:nvSpPr>
        <xdr:cNvPr id="658" name="円/楕円 657"/>
        <xdr:cNvSpPr/>
      </xdr:nvSpPr>
      <xdr:spPr>
        <a:xfrm>
          <a:off x="16268700" y="135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9"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139257</xdr:rowOff>
    </xdr:from>
    <xdr:to>
      <xdr:col>22</xdr:col>
      <xdr:colOff>415925</xdr:colOff>
      <xdr:row>79</xdr:row>
      <xdr:rowOff>69407</xdr:rowOff>
    </xdr:to>
    <xdr:sp macro="" textlink="">
      <xdr:nvSpPr>
        <xdr:cNvPr id="660" name="円/楕円 659"/>
        <xdr:cNvSpPr/>
      </xdr:nvSpPr>
      <xdr:spPr>
        <a:xfrm>
          <a:off x="15430500" y="135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85934</xdr:rowOff>
    </xdr:from>
    <xdr:ext cx="469744" cy="259045"/>
    <xdr:sp macro="" textlink="">
      <xdr:nvSpPr>
        <xdr:cNvPr id="661" name="テキスト ボックス 660"/>
        <xdr:cNvSpPr txBox="1"/>
      </xdr:nvSpPr>
      <xdr:spPr>
        <a:xfrm>
          <a:off x="15246427" y="132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44355</xdr:rowOff>
    </xdr:from>
    <xdr:to>
      <xdr:col>21</xdr:col>
      <xdr:colOff>212725</xdr:colOff>
      <xdr:row>79</xdr:row>
      <xdr:rowOff>145955</xdr:rowOff>
    </xdr:to>
    <xdr:sp macro="" textlink="">
      <xdr:nvSpPr>
        <xdr:cNvPr id="662" name="円/楕円 661"/>
        <xdr:cNvSpPr/>
      </xdr:nvSpPr>
      <xdr:spPr>
        <a:xfrm>
          <a:off x="14541500" y="135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137082</xdr:rowOff>
    </xdr:from>
    <xdr:ext cx="378565" cy="259045"/>
    <xdr:sp macro="" textlink="">
      <xdr:nvSpPr>
        <xdr:cNvPr id="663" name="テキスト ボックス 662"/>
        <xdr:cNvSpPr txBox="1"/>
      </xdr:nvSpPr>
      <xdr:spPr>
        <a:xfrm>
          <a:off x="14403017" y="1368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47882</xdr:rowOff>
    </xdr:from>
    <xdr:to>
      <xdr:col>20</xdr:col>
      <xdr:colOff>9525</xdr:colOff>
      <xdr:row>79</xdr:row>
      <xdr:rowOff>149482</xdr:rowOff>
    </xdr:to>
    <xdr:sp macro="" textlink="">
      <xdr:nvSpPr>
        <xdr:cNvPr id="664" name="円/楕円 663"/>
        <xdr:cNvSpPr/>
      </xdr:nvSpPr>
      <xdr:spPr>
        <a:xfrm>
          <a:off x="13652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140609</xdr:rowOff>
    </xdr:from>
    <xdr:ext cx="249299" cy="259045"/>
    <xdr:sp macro="" textlink="">
      <xdr:nvSpPr>
        <xdr:cNvPr id="665" name="テキスト ボックス 664"/>
        <xdr:cNvSpPr txBox="1"/>
      </xdr:nvSpPr>
      <xdr:spPr>
        <a:xfrm>
          <a:off x="13578649" y="13685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152549</xdr:rowOff>
    </xdr:from>
    <xdr:to>
      <xdr:col>18</xdr:col>
      <xdr:colOff>492125</xdr:colOff>
      <xdr:row>78</xdr:row>
      <xdr:rowOff>82699</xdr:rowOff>
    </xdr:to>
    <xdr:sp macro="" textlink="">
      <xdr:nvSpPr>
        <xdr:cNvPr id="666" name="円/楕円 665"/>
        <xdr:cNvSpPr/>
      </xdr:nvSpPr>
      <xdr:spPr>
        <a:xfrm>
          <a:off x="12763500" y="133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99226</xdr:rowOff>
    </xdr:from>
    <xdr:ext cx="469744" cy="259045"/>
    <xdr:sp macro="" textlink="">
      <xdr:nvSpPr>
        <xdr:cNvPr id="667" name="テキスト ボックス 666"/>
        <xdr:cNvSpPr txBox="1"/>
      </xdr:nvSpPr>
      <xdr:spPr>
        <a:xfrm>
          <a:off x="12579427" y="131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21481</xdr:rowOff>
    </xdr:from>
    <xdr:to>
      <xdr:col>23</xdr:col>
      <xdr:colOff>517525</xdr:colOff>
      <xdr:row>94</xdr:row>
      <xdr:rowOff>30657</xdr:rowOff>
    </xdr:to>
    <xdr:cxnSp macro="">
      <xdr:nvCxnSpPr>
        <xdr:cNvPr id="699" name="直線コネクタ 698"/>
        <xdr:cNvCxnSpPr/>
      </xdr:nvCxnSpPr>
      <xdr:spPr>
        <a:xfrm flipV="1">
          <a:off x="15481300" y="16137781"/>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120041</xdr:rowOff>
    </xdr:from>
    <xdr:to>
      <xdr:col>22</xdr:col>
      <xdr:colOff>365125</xdr:colOff>
      <xdr:row>94</xdr:row>
      <xdr:rowOff>30657</xdr:rowOff>
    </xdr:to>
    <xdr:cxnSp macro="">
      <xdr:nvCxnSpPr>
        <xdr:cNvPr id="702" name="直線コネクタ 701"/>
        <xdr:cNvCxnSpPr/>
      </xdr:nvCxnSpPr>
      <xdr:spPr>
        <a:xfrm>
          <a:off x="14592300" y="16064891"/>
          <a:ext cx="889000" cy="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136612</xdr:rowOff>
    </xdr:from>
    <xdr:to>
      <xdr:col>22</xdr:col>
      <xdr:colOff>415925</xdr:colOff>
      <xdr:row>95</xdr:row>
      <xdr:rowOff>66762</xdr:rowOff>
    </xdr:to>
    <xdr:sp macro="" textlink="">
      <xdr:nvSpPr>
        <xdr:cNvPr id="703" name="フローチャート : 判断 702"/>
        <xdr:cNvSpPr/>
      </xdr:nvSpPr>
      <xdr:spPr>
        <a:xfrm>
          <a:off x="15430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57889</xdr:rowOff>
    </xdr:from>
    <xdr:ext cx="534377" cy="259045"/>
    <xdr:sp macro="" textlink="">
      <xdr:nvSpPr>
        <xdr:cNvPr id="704" name="テキスト ボックス 703"/>
        <xdr:cNvSpPr txBox="1"/>
      </xdr:nvSpPr>
      <xdr:spPr>
        <a:xfrm>
          <a:off x="15214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76803</xdr:rowOff>
    </xdr:from>
    <xdr:to>
      <xdr:col>21</xdr:col>
      <xdr:colOff>161925</xdr:colOff>
      <xdr:row>93</xdr:row>
      <xdr:rowOff>120041</xdr:rowOff>
    </xdr:to>
    <xdr:cxnSp macro="">
      <xdr:nvCxnSpPr>
        <xdr:cNvPr id="705" name="直線コネクタ 704"/>
        <xdr:cNvCxnSpPr/>
      </xdr:nvCxnSpPr>
      <xdr:spPr>
        <a:xfrm>
          <a:off x="13703300" y="1602165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77045</xdr:rowOff>
    </xdr:from>
    <xdr:to>
      <xdr:col>21</xdr:col>
      <xdr:colOff>212725</xdr:colOff>
      <xdr:row>95</xdr:row>
      <xdr:rowOff>7195</xdr:rowOff>
    </xdr:to>
    <xdr:sp macro="" textlink="">
      <xdr:nvSpPr>
        <xdr:cNvPr id="706" name="フローチャート : 判断 705"/>
        <xdr:cNvSpPr/>
      </xdr:nvSpPr>
      <xdr:spPr>
        <a:xfrm>
          <a:off x="14541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169772</xdr:rowOff>
    </xdr:from>
    <xdr:ext cx="534377" cy="259045"/>
    <xdr:sp macro="" textlink="">
      <xdr:nvSpPr>
        <xdr:cNvPr id="707" name="テキスト ボックス 706"/>
        <xdr:cNvSpPr txBox="1"/>
      </xdr:nvSpPr>
      <xdr:spPr>
        <a:xfrm>
          <a:off x="14325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63871</xdr:rowOff>
    </xdr:from>
    <xdr:to>
      <xdr:col>19</xdr:col>
      <xdr:colOff>644525</xdr:colOff>
      <xdr:row>93</xdr:row>
      <xdr:rowOff>76803</xdr:rowOff>
    </xdr:to>
    <xdr:cxnSp macro="">
      <xdr:nvCxnSpPr>
        <xdr:cNvPr id="708" name="直線コネクタ 707"/>
        <xdr:cNvCxnSpPr/>
      </xdr:nvCxnSpPr>
      <xdr:spPr>
        <a:xfrm>
          <a:off x="12814300" y="16008721"/>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79659</xdr:rowOff>
    </xdr:from>
    <xdr:to>
      <xdr:col>20</xdr:col>
      <xdr:colOff>9525</xdr:colOff>
      <xdr:row>95</xdr:row>
      <xdr:rowOff>9809</xdr:rowOff>
    </xdr:to>
    <xdr:sp macro="" textlink="">
      <xdr:nvSpPr>
        <xdr:cNvPr id="709" name="フローチャート : 判断 708"/>
        <xdr:cNvSpPr/>
      </xdr:nvSpPr>
      <xdr:spPr>
        <a:xfrm>
          <a:off x="13652500" y="1619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936</xdr:rowOff>
    </xdr:from>
    <xdr:ext cx="534377" cy="259045"/>
    <xdr:sp macro="" textlink="">
      <xdr:nvSpPr>
        <xdr:cNvPr id="710" name="テキスト ボックス 709"/>
        <xdr:cNvSpPr txBox="1"/>
      </xdr:nvSpPr>
      <xdr:spPr>
        <a:xfrm>
          <a:off x="13436111" y="162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87495</xdr:rowOff>
    </xdr:from>
    <xdr:to>
      <xdr:col>18</xdr:col>
      <xdr:colOff>492125</xdr:colOff>
      <xdr:row>95</xdr:row>
      <xdr:rowOff>17645</xdr:rowOff>
    </xdr:to>
    <xdr:sp macro="" textlink="">
      <xdr:nvSpPr>
        <xdr:cNvPr id="711" name="フローチャート : 判断 710"/>
        <xdr:cNvSpPr/>
      </xdr:nvSpPr>
      <xdr:spPr>
        <a:xfrm>
          <a:off x="12763500" y="1620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8772</xdr:rowOff>
    </xdr:from>
    <xdr:ext cx="534377" cy="259045"/>
    <xdr:sp macro="" textlink="">
      <xdr:nvSpPr>
        <xdr:cNvPr id="712" name="テキスト ボックス 711"/>
        <xdr:cNvSpPr txBox="1"/>
      </xdr:nvSpPr>
      <xdr:spPr>
        <a:xfrm>
          <a:off x="12547111" y="162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142131</xdr:rowOff>
    </xdr:from>
    <xdr:to>
      <xdr:col>23</xdr:col>
      <xdr:colOff>568325</xdr:colOff>
      <xdr:row>94</xdr:row>
      <xdr:rowOff>72281</xdr:rowOff>
    </xdr:to>
    <xdr:sp macro="" textlink="">
      <xdr:nvSpPr>
        <xdr:cNvPr id="718" name="円/楕円 717"/>
        <xdr:cNvSpPr/>
      </xdr:nvSpPr>
      <xdr:spPr>
        <a:xfrm>
          <a:off x="16268700" y="16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165008</xdr:rowOff>
    </xdr:from>
    <xdr:ext cx="534377" cy="259045"/>
    <xdr:sp macro="" textlink="">
      <xdr:nvSpPr>
        <xdr:cNvPr id="719" name="公債費該当値テキスト"/>
        <xdr:cNvSpPr txBox="1"/>
      </xdr:nvSpPr>
      <xdr:spPr>
        <a:xfrm>
          <a:off x="16370300" y="159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151307</xdr:rowOff>
    </xdr:from>
    <xdr:to>
      <xdr:col>22</xdr:col>
      <xdr:colOff>415925</xdr:colOff>
      <xdr:row>94</xdr:row>
      <xdr:rowOff>81457</xdr:rowOff>
    </xdr:to>
    <xdr:sp macro="" textlink="">
      <xdr:nvSpPr>
        <xdr:cNvPr id="720" name="円/楕円 719"/>
        <xdr:cNvSpPr/>
      </xdr:nvSpPr>
      <xdr:spPr>
        <a:xfrm>
          <a:off x="15430500" y="16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97984</xdr:rowOff>
    </xdr:from>
    <xdr:ext cx="534377" cy="259045"/>
    <xdr:sp macro="" textlink="">
      <xdr:nvSpPr>
        <xdr:cNvPr id="721" name="テキスト ボックス 720"/>
        <xdr:cNvSpPr txBox="1"/>
      </xdr:nvSpPr>
      <xdr:spPr>
        <a:xfrm>
          <a:off x="15214111" y="158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69241</xdr:rowOff>
    </xdr:from>
    <xdr:to>
      <xdr:col>21</xdr:col>
      <xdr:colOff>212725</xdr:colOff>
      <xdr:row>93</xdr:row>
      <xdr:rowOff>170841</xdr:rowOff>
    </xdr:to>
    <xdr:sp macro="" textlink="">
      <xdr:nvSpPr>
        <xdr:cNvPr id="722" name="円/楕円 721"/>
        <xdr:cNvSpPr/>
      </xdr:nvSpPr>
      <xdr:spPr>
        <a:xfrm>
          <a:off x="14541500" y="160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15918</xdr:rowOff>
    </xdr:from>
    <xdr:ext cx="534377" cy="259045"/>
    <xdr:sp macro="" textlink="">
      <xdr:nvSpPr>
        <xdr:cNvPr id="723" name="テキスト ボックス 722"/>
        <xdr:cNvSpPr txBox="1"/>
      </xdr:nvSpPr>
      <xdr:spPr>
        <a:xfrm>
          <a:off x="14325111" y="157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26003</xdr:rowOff>
    </xdr:from>
    <xdr:to>
      <xdr:col>20</xdr:col>
      <xdr:colOff>9525</xdr:colOff>
      <xdr:row>93</xdr:row>
      <xdr:rowOff>127603</xdr:rowOff>
    </xdr:to>
    <xdr:sp macro="" textlink="">
      <xdr:nvSpPr>
        <xdr:cNvPr id="724" name="円/楕円 723"/>
        <xdr:cNvSpPr/>
      </xdr:nvSpPr>
      <xdr:spPr>
        <a:xfrm>
          <a:off x="13652500" y="159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144130</xdr:rowOff>
    </xdr:from>
    <xdr:ext cx="534377" cy="259045"/>
    <xdr:sp macro="" textlink="">
      <xdr:nvSpPr>
        <xdr:cNvPr id="725" name="テキスト ボックス 724"/>
        <xdr:cNvSpPr txBox="1"/>
      </xdr:nvSpPr>
      <xdr:spPr>
        <a:xfrm>
          <a:off x="13436111" y="157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13071</xdr:rowOff>
    </xdr:from>
    <xdr:to>
      <xdr:col>18</xdr:col>
      <xdr:colOff>492125</xdr:colOff>
      <xdr:row>93</xdr:row>
      <xdr:rowOff>114671</xdr:rowOff>
    </xdr:to>
    <xdr:sp macro="" textlink="">
      <xdr:nvSpPr>
        <xdr:cNvPr id="726" name="円/楕円 725"/>
        <xdr:cNvSpPr/>
      </xdr:nvSpPr>
      <xdr:spPr>
        <a:xfrm>
          <a:off x="12763500" y="159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131198</xdr:rowOff>
    </xdr:from>
    <xdr:ext cx="534377" cy="259045"/>
    <xdr:sp macro="" textlink="">
      <xdr:nvSpPr>
        <xdr:cNvPr id="727" name="テキスト ボックス 726"/>
        <xdr:cNvSpPr txBox="1"/>
      </xdr:nvSpPr>
      <xdr:spPr>
        <a:xfrm>
          <a:off x="12547111" y="157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129250</xdr:rowOff>
    </xdr:from>
    <xdr:to>
      <xdr:col>32</xdr:col>
      <xdr:colOff>187325</xdr:colOff>
      <xdr:row>35</xdr:row>
      <xdr:rowOff>77325</xdr:rowOff>
    </xdr:to>
    <xdr:cxnSp macro="">
      <xdr:nvCxnSpPr>
        <xdr:cNvPr id="758" name="直線コネクタ 757"/>
        <xdr:cNvCxnSpPr/>
      </xdr:nvCxnSpPr>
      <xdr:spPr>
        <a:xfrm>
          <a:off x="21323300" y="5958550"/>
          <a:ext cx="8382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113047</xdr:rowOff>
    </xdr:from>
    <xdr:ext cx="378565" cy="259045"/>
    <xdr:sp macro="" textlink="">
      <xdr:nvSpPr>
        <xdr:cNvPr id="759" name="諸支出金平均値テキスト"/>
        <xdr:cNvSpPr txBox="1"/>
      </xdr:nvSpPr>
      <xdr:spPr>
        <a:xfrm>
          <a:off x="22212300" y="6628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129250</xdr:rowOff>
    </xdr:from>
    <xdr:to>
      <xdr:col>31</xdr:col>
      <xdr:colOff>34925</xdr:colOff>
      <xdr:row>36</xdr:row>
      <xdr:rowOff>58057</xdr:rowOff>
    </xdr:to>
    <xdr:cxnSp macro="">
      <xdr:nvCxnSpPr>
        <xdr:cNvPr id="761" name="直線コネクタ 760"/>
        <xdr:cNvCxnSpPr/>
      </xdr:nvCxnSpPr>
      <xdr:spPr>
        <a:xfrm flipV="1">
          <a:off x="20434300" y="5958550"/>
          <a:ext cx="889000" cy="2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130374</xdr:rowOff>
    </xdr:from>
    <xdr:to>
      <xdr:col>31</xdr:col>
      <xdr:colOff>85725</xdr:colOff>
      <xdr:row>39</xdr:row>
      <xdr:rowOff>60524</xdr:rowOff>
    </xdr:to>
    <xdr:sp macro="" textlink="">
      <xdr:nvSpPr>
        <xdr:cNvPr id="762" name="フローチャート : 判断 761"/>
        <xdr:cNvSpPr/>
      </xdr:nvSpPr>
      <xdr:spPr>
        <a:xfrm>
          <a:off x="21272500" y="664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51651</xdr:rowOff>
    </xdr:from>
    <xdr:ext cx="378565" cy="259045"/>
    <xdr:sp macro="" textlink="">
      <xdr:nvSpPr>
        <xdr:cNvPr id="763" name="テキスト ボックス 762"/>
        <xdr:cNvSpPr txBox="1"/>
      </xdr:nvSpPr>
      <xdr:spPr>
        <a:xfrm>
          <a:off x="21134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113248</xdr:rowOff>
    </xdr:from>
    <xdr:to>
      <xdr:col>29</xdr:col>
      <xdr:colOff>517525</xdr:colOff>
      <xdr:row>36</xdr:row>
      <xdr:rowOff>58057</xdr:rowOff>
    </xdr:to>
    <xdr:cxnSp macro="">
      <xdr:nvCxnSpPr>
        <xdr:cNvPr id="764" name="直線コネクタ 763"/>
        <xdr:cNvCxnSpPr/>
      </xdr:nvCxnSpPr>
      <xdr:spPr>
        <a:xfrm>
          <a:off x="19545300" y="6113998"/>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100983</xdr:rowOff>
    </xdr:from>
    <xdr:to>
      <xdr:col>29</xdr:col>
      <xdr:colOff>568325</xdr:colOff>
      <xdr:row>39</xdr:row>
      <xdr:rowOff>31133</xdr:rowOff>
    </xdr:to>
    <xdr:sp macro="" textlink="">
      <xdr:nvSpPr>
        <xdr:cNvPr id="765" name="フローチャート : 判断 764"/>
        <xdr:cNvSpPr/>
      </xdr:nvSpPr>
      <xdr:spPr>
        <a:xfrm>
          <a:off x="20383500" y="661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22260</xdr:rowOff>
    </xdr:from>
    <xdr:ext cx="378565" cy="259045"/>
    <xdr:sp macro="" textlink="">
      <xdr:nvSpPr>
        <xdr:cNvPr id="766" name="テキスト ボックス 765"/>
        <xdr:cNvSpPr txBox="1"/>
      </xdr:nvSpPr>
      <xdr:spPr>
        <a:xfrm>
          <a:off x="20245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56098</xdr:rowOff>
    </xdr:from>
    <xdr:to>
      <xdr:col>28</xdr:col>
      <xdr:colOff>314325</xdr:colOff>
      <xdr:row>35</xdr:row>
      <xdr:rowOff>113248</xdr:rowOff>
    </xdr:to>
    <xdr:cxnSp macro="">
      <xdr:nvCxnSpPr>
        <xdr:cNvPr id="767" name="直線コネクタ 766"/>
        <xdr:cNvCxnSpPr/>
      </xdr:nvCxnSpPr>
      <xdr:spPr>
        <a:xfrm>
          <a:off x="18656300" y="605684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63101</xdr:rowOff>
    </xdr:from>
    <xdr:to>
      <xdr:col>28</xdr:col>
      <xdr:colOff>365125</xdr:colOff>
      <xdr:row>38</xdr:row>
      <xdr:rowOff>164701</xdr:rowOff>
    </xdr:to>
    <xdr:sp macro="" textlink="">
      <xdr:nvSpPr>
        <xdr:cNvPr id="768" name="フローチャート : 判断 767"/>
        <xdr:cNvSpPr/>
      </xdr:nvSpPr>
      <xdr:spPr>
        <a:xfrm>
          <a:off x="19494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155828</xdr:rowOff>
    </xdr:from>
    <xdr:ext cx="378565" cy="259045"/>
    <xdr:sp macro="" textlink="">
      <xdr:nvSpPr>
        <xdr:cNvPr id="769" name="テキスト ボックス 768"/>
        <xdr:cNvSpPr txBox="1"/>
      </xdr:nvSpPr>
      <xdr:spPr>
        <a:xfrm>
          <a:off x="19356017" y="6670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23259</xdr:rowOff>
    </xdr:from>
    <xdr:to>
      <xdr:col>27</xdr:col>
      <xdr:colOff>161925</xdr:colOff>
      <xdr:row>38</xdr:row>
      <xdr:rowOff>124859</xdr:rowOff>
    </xdr:to>
    <xdr:sp macro="" textlink="">
      <xdr:nvSpPr>
        <xdr:cNvPr id="770" name="フローチャート : 判断 769"/>
        <xdr:cNvSpPr/>
      </xdr:nvSpPr>
      <xdr:spPr>
        <a:xfrm>
          <a:off x="18605500" y="65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115986</xdr:rowOff>
    </xdr:from>
    <xdr:ext cx="378565" cy="259045"/>
    <xdr:sp macro="" textlink="">
      <xdr:nvSpPr>
        <xdr:cNvPr id="771" name="テキスト ボックス 770"/>
        <xdr:cNvSpPr txBox="1"/>
      </xdr:nvSpPr>
      <xdr:spPr>
        <a:xfrm>
          <a:off x="18467017" y="663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26525</xdr:rowOff>
    </xdr:from>
    <xdr:to>
      <xdr:col>32</xdr:col>
      <xdr:colOff>238125</xdr:colOff>
      <xdr:row>35</xdr:row>
      <xdr:rowOff>128125</xdr:rowOff>
    </xdr:to>
    <xdr:sp macro="" textlink="">
      <xdr:nvSpPr>
        <xdr:cNvPr id="777" name="円/楕円 776"/>
        <xdr:cNvSpPr/>
      </xdr:nvSpPr>
      <xdr:spPr>
        <a:xfrm>
          <a:off x="221107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49402</xdr:rowOff>
    </xdr:from>
    <xdr:ext cx="469744" cy="259045"/>
    <xdr:sp macro="" textlink="">
      <xdr:nvSpPr>
        <xdr:cNvPr id="778" name="諸支出金該当値テキスト"/>
        <xdr:cNvSpPr txBox="1"/>
      </xdr:nvSpPr>
      <xdr:spPr>
        <a:xfrm>
          <a:off x="22212300" y="58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78450</xdr:rowOff>
    </xdr:from>
    <xdr:to>
      <xdr:col>31</xdr:col>
      <xdr:colOff>85725</xdr:colOff>
      <xdr:row>35</xdr:row>
      <xdr:rowOff>8600</xdr:rowOff>
    </xdr:to>
    <xdr:sp macro="" textlink="">
      <xdr:nvSpPr>
        <xdr:cNvPr id="779" name="円/楕円 778"/>
        <xdr:cNvSpPr/>
      </xdr:nvSpPr>
      <xdr:spPr>
        <a:xfrm>
          <a:off x="21272500" y="5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25127</xdr:rowOff>
    </xdr:from>
    <xdr:ext cx="469744" cy="259045"/>
    <xdr:sp macro="" textlink="">
      <xdr:nvSpPr>
        <xdr:cNvPr id="780" name="テキスト ボックス 779"/>
        <xdr:cNvSpPr txBox="1"/>
      </xdr:nvSpPr>
      <xdr:spPr>
        <a:xfrm>
          <a:off x="21088427" y="56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7257</xdr:rowOff>
    </xdr:from>
    <xdr:to>
      <xdr:col>29</xdr:col>
      <xdr:colOff>568325</xdr:colOff>
      <xdr:row>36</xdr:row>
      <xdr:rowOff>108857</xdr:rowOff>
    </xdr:to>
    <xdr:sp macro="" textlink="">
      <xdr:nvSpPr>
        <xdr:cNvPr id="781" name="円/楕円 780"/>
        <xdr:cNvSpPr/>
      </xdr:nvSpPr>
      <xdr:spPr>
        <a:xfrm>
          <a:off x="20383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125384</xdr:rowOff>
    </xdr:from>
    <xdr:ext cx="469744" cy="259045"/>
    <xdr:sp macro="" textlink="">
      <xdr:nvSpPr>
        <xdr:cNvPr id="782" name="テキスト ボックス 781"/>
        <xdr:cNvSpPr txBox="1"/>
      </xdr:nvSpPr>
      <xdr:spPr>
        <a:xfrm>
          <a:off x="20199427"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62448</xdr:rowOff>
    </xdr:from>
    <xdr:to>
      <xdr:col>28</xdr:col>
      <xdr:colOff>365125</xdr:colOff>
      <xdr:row>35</xdr:row>
      <xdr:rowOff>164048</xdr:rowOff>
    </xdr:to>
    <xdr:sp macro="" textlink="">
      <xdr:nvSpPr>
        <xdr:cNvPr id="783" name="円/楕円 782"/>
        <xdr:cNvSpPr/>
      </xdr:nvSpPr>
      <xdr:spPr>
        <a:xfrm>
          <a:off x="19494500" y="6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9125</xdr:rowOff>
    </xdr:from>
    <xdr:ext cx="469744" cy="259045"/>
    <xdr:sp macro="" textlink="">
      <xdr:nvSpPr>
        <xdr:cNvPr id="784" name="テキスト ボックス 783"/>
        <xdr:cNvSpPr txBox="1"/>
      </xdr:nvSpPr>
      <xdr:spPr>
        <a:xfrm>
          <a:off x="19310427" y="58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5298</xdr:rowOff>
    </xdr:from>
    <xdr:to>
      <xdr:col>27</xdr:col>
      <xdr:colOff>161925</xdr:colOff>
      <xdr:row>35</xdr:row>
      <xdr:rowOff>106898</xdr:rowOff>
    </xdr:to>
    <xdr:sp macro="" textlink="">
      <xdr:nvSpPr>
        <xdr:cNvPr id="785" name="円/楕円 784"/>
        <xdr:cNvSpPr/>
      </xdr:nvSpPr>
      <xdr:spPr>
        <a:xfrm>
          <a:off x="18605500" y="60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123425</xdr:rowOff>
    </xdr:from>
    <xdr:ext cx="469744" cy="259045"/>
    <xdr:sp macro="" textlink="">
      <xdr:nvSpPr>
        <xdr:cNvPr id="786" name="テキスト ボックス 785"/>
        <xdr:cNvSpPr txBox="1"/>
      </xdr:nvSpPr>
      <xdr:spPr>
        <a:xfrm>
          <a:off x="18421427" y="578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155,525</a:t>
          </a:r>
          <a:r>
            <a:rPr kumimoji="1" lang="ja-JP" altLang="ja-JP" sz="1100">
              <a:solidFill>
                <a:schemeClr val="dk1"/>
              </a:solidFill>
              <a:effectLst/>
              <a:latin typeface="+mn-lt"/>
              <a:ea typeface="+mn-ea"/>
              <a:cs typeface="+mn-cs"/>
            </a:rPr>
            <a:t>円とゆるやかな増加傾向にあり、増要因としては</a:t>
          </a:r>
          <a:r>
            <a:rPr kumimoji="1" lang="ja-JP" altLang="en-US" sz="1100">
              <a:solidFill>
                <a:schemeClr val="dk1"/>
              </a:solidFill>
              <a:effectLst/>
              <a:latin typeface="+mn-lt"/>
              <a:ea typeface="+mn-ea"/>
              <a:cs typeface="+mn-cs"/>
            </a:rPr>
            <a:t>福祉臨時給付金、施設型等給付費、自立支援給付費などの</a:t>
          </a:r>
          <a:r>
            <a:rPr kumimoji="1" lang="ja-JP" altLang="ja-JP" sz="1100">
              <a:solidFill>
                <a:schemeClr val="dk1"/>
              </a:solidFill>
              <a:effectLst/>
              <a:latin typeface="+mn-lt"/>
              <a:ea typeface="+mn-ea"/>
              <a:cs typeface="+mn-cs"/>
            </a:rPr>
            <a:t>国の制度に基づいた支出</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が主なものである。</a:t>
          </a:r>
          <a:endParaRPr lang="ja-JP" altLang="ja-JP" sz="1400">
            <a:effectLst/>
          </a:endParaRPr>
        </a:p>
        <a:p>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81,876</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前年に比較し増額となったのは</a:t>
          </a:r>
          <a:r>
            <a:rPr kumimoji="1" lang="ja-JP" altLang="ja-JP" sz="1100">
              <a:solidFill>
                <a:schemeClr val="dk1"/>
              </a:solidFill>
              <a:effectLst/>
              <a:latin typeface="+mn-lt"/>
              <a:ea typeface="+mn-ea"/>
              <a:cs typeface="+mn-cs"/>
            </a:rPr>
            <a:t>、小学校建設事業や</a:t>
          </a:r>
          <a:r>
            <a:rPr kumimoji="1" lang="ja-JP" altLang="en-US" sz="1100">
              <a:solidFill>
                <a:schemeClr val="dk1"/>
              </a:solidFill>
              <a:effectLst/>
              <a:latin typeface="+mn-lt"/>
              <a:ea typeface="+mn-ea"/>
              <a:cs typeface="+mn-cs"/>
            </a:rPr>
            <a:t>多目的運動場整備事業、</a:t>
          </a:r>
          <a:r>
            <a:rPr kumimoji="1" lang="ja-JP" altLang="ja-JP" sz="1100">
              <a:solidFill>
                <a:schemeClr val="dk1"/>
              </a:solidFill>
              <a:effectLst/>
              <a:latin typeface="+mn-lt"/>
              <a:ea typeface="+mn-ea"/>
              <a:cs typeface="+mn-cs"/>
            </a:rPr>
            <a:t>公民館等の耐震化事業等によるものである。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総務費が前年に比べ大きく減少したのは、地域振興基金創設による積立金が減少したためである。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財政調整基金残高の標準財政規模比は前年度に比べて減少したが、実質収支額の標準財政規模比は前年度に比べ増加した。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財政調整基金残高の減少は、地方交付税の減により積立金が減少したことによる。また、実質収支額の増加は主に扶助費の執行が見込みより減少したことによる。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年度は両方合わせて</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％と、ある程度の規模は確保しているところであるが、今後も健全な財政運営に努めていく。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自動車運送事業会計については、平成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年度以降、自動車運送事業経営健全化計画に</a:t>
          </a:r>
          <a:r>
            <a:rPr kumimoji="1" lang="ja-JP" altLang="en-US" sz="1100">
              <a:solidFill>
                <a:schemeClr val="dk1"/>
              </a:solidFill>
              <a:effectLst/>
              <a:latin typeface="+mn-lt"/>
              <a:ea typeface="+mn-ea"/>
              <a:cs typeface="+mn-cs"/>
            </a:rPr>
            <a:t>基づく経営により赤字を解消し、現在では黒字を維持している。</a:t>
          </a:r>
          <a:endParaRPr lang="ja-JP" altLang="ja-JP" sz="1400">
            <a:effectLst/>
          </a:endParaRPr>
        </a:p>
        <a:p>
          <a:r>
            <a:rPr kumimoji="1" lang="ja-JP" altLang="ja-JP" sz="1100">
              <a:solidFill>
                <a:schemeClr val="dk1"/>
              </a:solidFill>
              <a:effectLst/>
              <a:latin typeface="+mn-lt"/>
              <a:ea typeface="+mn-ea"/>
              <a:cs typeface="+mn-cs"/>
            </a:rPr>
            <a:t>市民病院事業会計については黒字額が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傾向にあるが、全体としては黒字額は横ばいに推移しており、今後も連結ベースでの財政健全化に努めていく。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9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9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108817153</v>
      </c>
      <c r="BO4" s="381"/>
      <c r="BP4" s="381"/>
      <c r="BQ4" s="381"/>
      <c r="BR4" s="381"/>
      <c r="BS4" s="381"/>
      <c r="BT4" s="381"/>
      <c r="BU4" s="382"/>
      <c r="BV4" s="380">
        <v>103702645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5.0999999999999996</v>
      </c>
      <c r="CU4" s="387"/>
      <c r="CV4" s="387"/>
      <c r="CW4" s="387"/>
      <c r="CX4" s="387"/>
      <c r="CY4" s="387"/>
      <c r="CZ4" s="387"/>
      <c r="DA4" s="388"/>
      <c r="DB4" s="386">
        <v>3</v>
      </c>
      <c r="DC4" s="387"/>
      <c r="DD4" s="387"/>
      <c r="DE4" s="387"/>
      <c r="DF4" s="387"/>
      <c r="DG4" s="387"/>
      <c r="DH4" s="387"/>
      <c r="DI4" s="388"/>
      <c r="DJ4" s="139"/>
      <c r="DK4" s="139"/>
      <c r="DL4" s="139"/>
      <c r="DM4" s="139"/>
      <c r="DN4" s="139"/>
      <c r="DO4" s="139"/>
    </row>
    <row r="5" spans="1:119" ht="18.9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105504663</v>
      </c>
      <c r="BO5" s="418"/>
      <c r="BP5" s="418"/>
      <c r="BQ5" s="418"/>
      <c r="BR5" s="418"/>
      <c r="BS5" s="418"/>
      <c r="BT5" s="418"/>
      <c r="BU5" s="419"/>
      <c r="BV5" s="417">
        <v>99979207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90.6</v>
      </c>
      <c r="CU5" s="415"/>
      <c r="CV5" s="415"/>
      <c r="CW5" s="415"/>
      <c r="CX5" s="415"/>
      <c r="CY5" s="415"/>
      <c r="CZ5" s="415"/>
      <c r="DA5" s="416"/>
      <c r="DB5" s="414">
        <v>87.7</v>
      </c>
      <c r="DC5" s="415"/>
      <c r="DD5" s="415"/>
      <c r="DE5" s="415"/>
      <c r="DF5" s="415"/>
      <c r="DG5" s="415"/>
      <c r="DH5" s="415"/>
      <c r="DI5" s="416"/>
      <c r="DJ5" s="139"/>
      <c r="DK5" s="139"/>
      <c r="DL5" s="139"/>
      <c r="DM5" s="139"/>
      <c r="DN5" s="139"/>
      <c r="DO5" s="139"/>
    </row>
    <row r="6" spans="1:119" ht="18.9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3312490</v>
      </c>
      <c r="BO6" s="418"/>
      <c r="BP6" s="418"/>
      <c r="BQ6" s="418"/>
      <c r="BR6" s="418"/>
      <c r="BS6" s="418"/>
      <c r="BT6" s="418"/>
      <c r="BU6" s="419"/>
      <c r="BV6" s="417">
        <v>3723438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v>
      </c>
      <c r="CU6" s="455"/>
      <c r="CV6" s="455"/>
      <c r="CW6" s="455"/>
      <c r="CX6" s="455"/>
      <c r="CY6" s="455"/>
      <c r="CZ6" s="455"/>
      <c r="DA6" s="456"/>
      <c r="DB6" s="454">
        <v>94.9</v>
      </c>
      <c r="DC6" s="455"/>
      <c r="DD6" s="455"/>
      <c r="DE6" s="455"/>
      <c r="DF6" s="455"/>
      <c r="DG6" s="455"/>
      <c r="DH6" s="455"/>
      <c r="DI6" s="456"/>
      <c r="DJ6" s="139"/>
      <c r="DK6" s="139"/>
      <c r="DL6" s="139"/>
      <c r="DM6" s="139"/>
      <c r="DN6" s="139"/>
      <c r="DO6" s="139"/>
    </row>
    <row r="7" spans="1:119" ht="18.9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708065</v>
      </c>
      <c r="BO7" s="418"/>
      <c r="BP7" s="418"/>
      <c r="BQ7" s="418"/>
      <c r="BR7" s="418"/>
      <c r="BS7" s="418"/>
      <c r="BT7" s="418"/>
      <c r="BU7" s="419"/>
      <c r="BV7" s="417">
        <v>2208692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50785435</v>
      </c>
      <c r="CU7" s="418"/>
      <c r="CV7" s="418"/>
      <c r="CW7" s="418"/>
      <c r="CX7" s="418"/>
      <c r="CY7" s="418"/>
      <c r="CZ7" s="418"/>
      <c r="DA7" s="419"/>
      <c r="DB7" s="417">
        <v>51040998</v>
      </c>
      <c r="DC7" s="418"/>
      <c r="DD7" s="418"/>
      <c r="DE7" s="418"/>
      <c r="DF7" s="418"/>
      <c r="DG7" s="418"/>
      <c r="DH7" s="418"/>
      <c r="DI7" s="419"/>
      <c r="DJ7" s="139"/>
      <c r="DK7" s="139"/>
      <c r="DL7" s="139"/>
      <c r="DM7" s="139"/>
      <c r="DN7" s="139"/>
      <c r="DO7" s="139"/>
    </row>
    <row r="8" spans="1:119" ht="18.9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2604425</v>
      </c>
      <c r="BO8" s="418"/>
      <c r="BP8" s="418"/>
      <c r="BQ8" s="418"/>
      <c r="BR8" s="418"/>
      <c r="BS8" s="418"/>
      <c r="BT8" s="418"/>
      <c r="BU8" s="419"/>
      <c r="BV8" s="417">
        <v>1514746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0.66</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95" customHeight="1" thickBot="1" x14ac:dyDescent="0.2">
      <c r="A9" s="140"/>
      <c r="B9" s="411" t="s">
        <v>96</v>
      </c>
      <c r="C9" s="412"/>
      <c r="D9" s="412"/>
      <c r="E9" s="412"/>
      <c r="F9" s="412"/>
      <c r="G9" s="412"/>
      <c r="H9" s="412"/>
      <c r="I9" s="412"/>
      <c r="J9" s="412"/>
      <c r="K9" s="460"/>
      <c r="L9" s="461" t="s">
        <v>97</v>
      </c>
      <c r="M9" s="462"/>
      <c r="N9" s="462"/>
      <c r="O9" s="462"/>
      <c r="P9" s="462"/>
      <c r="Q9" s="463"/>
      <c r="R9" s="464">
        <v>231257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1089679</v>
      </c>
      <c r="BO9" s="418"/>
      <c r="BP9" s="418"/>
      <c r="BQ9" s="418"/>
      <c r="BR9" s="418"/>
      <c r="BS9" s="418"/>
      <c r="BT9" s="418"/>
      <c r="BU9" s="419"/>
      <c r="BV9" s="417">
        <v>191220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13.8</v>
      </c>
      <c r="CU9" s="415"/>
      <c r="CV9" s="415"/>
      <c r="CW9" s="415"/>
      <c r="CX9" s="415"/>
      <c r="CY9" s="415"/>
      <c r="CZ9" s="415"/>
      <c r="DA9" s="416"/>
      <c r="DB9" s="414">
        <v>13.7</v>
      </c>
      <c r="DC9" s="415"/>
      <c r="DD9" s="415"/>
      <c r="DE9" s="415"/>
      <c r="DF9" s="415"/>
      <c r="DG9" s="415"/>
      <c r="DH9" s="415"/>
      <c r="DI9" s="416"/>
      <c r="DJ9" s="139"/>
      <c r="DK9" s="139"/>
      <c r="DL9" s="139"/>
      <c r="DM9" s="139"/>
      <c r="DN9" s="139"/>
      <c r="DO9" s="139"/>
    </row>
    <row r="10" spans="1:119" ht="18.95" customHeight="1" thickBot="1" x14ac:dyDescent="0.2">
      <c r="A10" s="140"/>
      <c r="B10" s="411"/>
      <c r="C10" s="412"/>
      <c r="D10" s="412"/>
      <c r="E10" s="412"/>
      <c r="F10" s="412"/>
      <c r="G10" s="412"/>
      <c r="H10" s="412"/>
      <c r="I10" s="412"/>
      <c r="J10" s="412"/>
      <c r="K10" s="460"/>
      <c r="L10" s="467" t="s">
        <v>102</v>
      </c>
      <c r="M10" s="447"/>
      <c r="N10" s="447"/>
      <c r="O10" s="447"/>
      <c r="P10" s="447"/>
      <c r="Q10" s="448"/>
      <c r="R10" s="468">
        <v>237615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118098</v>
      </c>
      <c r="BO10" s="418"/>
      <c r="BP10" s="418"/>
      <c r="BQ10" s="418"/>
      <c r="BR10" s="418"/>
      <c r="BS10" s="418"/>
      <c r="BT10" s="418"/>
      <c r="BU10" s="419"/>
      <c r="BV10" s="417">
        <v>548236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9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95" customHeight="1" x14ac:dyDescent="0.15">
      <c r="A12" s="140"/>
      <c r="B12" s="477" t="s">
        <v>113</v>
      </c>
      <c r="C12" s="478"/>
      <c r="D12" s="478"/>
      <c r="E12" s="478"/>
      <c r="F12" s="478"/>
      <c r="G12" s="478"/>
      <c r="H12" s="478"/>
      <c r="I12" s="478"/>
      <c r="J12" s="478"/>
      <c r="K12" s="479"/>
      <c r="L12" s="486" t="s">
        <v>114</v>
      </c>
      <c r="M12" s="487"/>
      <c r="N12" s="487"/>
      <c r="O12" s="487"/>
      <c r="P12" s="487"/>
      <c r="Q12" s="488"/>
      <c r="R12" s="489">
        <v>234189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467753</v>
      </c>
      <c r="BO12" s="418"/>
      <c r="BP12" s="418"/>
      <c r="BQ12" s="418"/>
      <c r="BR12" s="418"/>
      <c r="BS12" s="418"/>
      <c r="BT12" s="418"/>
      <c r="BU12" s="419"/>
      <c r="BV12" s="417">
        <v>553387</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95" customHeight="1" x14ac:dyDescent="0.15">
      <c r="A13" s="140"/>
      <c r="B13" s="480"/>
      <c r="C13" s="481"/>
      <c r="D13" s="481"/>
      <c r="E13" s="481"/>
      <c r="F13" s="481"/>
      <c r="G13" s="481"/>
      <c r="H13" s="481"/>
      <c r="I13" s="481"/>
      <c r="J13" s="481"/>
      <c r="K13" s="482"/>
      <c r="L13" s="150"/>
      <c r="M13" s="505" t="s">
        <v>122</v>
      </c>
      <c r="N13" s="506"/>
      <c r="O13" s="506"/>
      <c r="P13" s="506"/>
      <c r="Q13" s="507"/>
      <c r="R13" s="498">
        <v>233252</v>
      </c>
      <c r="S13" s="499"/>
      <c r="T13" s="499"/>
      <c r="U13" s="499"/>
      <c r="V13" s="500"/>
      <c r="W13" s="433" t="s">
        <v>123</v>
      </c>
      <c r="X13" s="434"/>
      <c r="Y13" s="434"/>
      <c r="Z13" s="434"/>
      <c r="AA13" s="434"/>
      <c r="AB13" s="424"/>
      <c r="AC13" s="468">
        <v>3625</v>
      </c>
      <c r="AD13" s="469"/>
      <c r="AE13" s="469"/>
      <c r="AF13" s="469"/>
      <c r="AG13" s="508"/>
      <c r="AH13" s="468">
        <v>3926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740024</v>
      </c>
      <c r="BO13" s="418"/>
      <c r="BP13" s="418"/>
      <c r="BQ13" s="418"/>
      <c r="BR13" s="418"/>
      <c r="BS13" s="418"/>
      <c r="BT13" s="418"/>
      <c r="BU13" s="419"/>
      <c r="BV13" s="417">
        <v>186069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12.1</v>
      </c>
      <c r="DC13" s="415"/>
      <c r="DD13" s="415"/>
      <c r="DE13" s="415"/>
      <c r="DF13" s="415"/>
      <c r="DG13" s="415"/>
      <c r="DH13" s="415"/>
      <c r="DI13" s="416"/>
      <c r="DJ13" s="139"/>
      <c r="DK13" s="139"/>
      <c r="DL13" s="139"/>
      <c r="DM13" s="139"/>
      <c r="DN13" s="139"/>
      <c r="DO13" s="139"/>
    </row>
    <row r="14" spans="1:119" ht="18.95" customHeight="1" thickBot="1" x14ac:dyDescent="0.2">
      <c r="A14" s="140"/>
      <c r="B14" s="480"/>
      <c r="C14" s="481"/>
      <c r="D14" s="481"/>
      <c r="E14" s="481"/>
      <c r="F14" s="481"/>
      <c r="G14" s="481"/>
      <c r="H14" s="481"/>
      <c r="I14" s="481"/>
      <c r="J14" s="481"/>
      <c r="K14" s="482"/>
      <c r="L14" s="495" t="s">
        <v>128</v>
      </c>
      <c r="M14" s="496"/>
      <c r="N14" s="496"/>
      <c r="O14" s="496"/>
      <c r="P14" s="496"/>
      <c r="Q14" s="497"/>
      <c r="R14" s="498">
        <v>235878</v>
      </c>
      <c r="S14" s="499"/>
      <c r="T14" s="499"/>
      <c r="U14" s="499"/>
      <c r="V14" s="500"/>
      <c r="W14" s="407"/>
      <c r="X14" s="408"/>
      <c r="Y14" s="408"/>
      <c r="Z14" s="408"/>
      <c r="AA14" s="408"/>
      <c r="AB14" s="397"/>
      <c r="AC14" s="501">
        <v>3.4</v>
      </c>
      <c r="AD14" s="502"/>
      <c r="AE14" s="502"/>
      <c r="AF14" s="502"/>
      <c r="AG14" s="503"/>
      <c r="AH14" s="501">
        <v>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126.7</v>
      </c>
      <c r="CU14" s="513"/>
      <c r="CV14" s="513"/>
      <c r="CW14" s="513"/>
      <c r="CX14" s="513"/>
      <c r="CY14" s="513"/>
      <c r="CZ14" s="513"/>
      <c r="DA14" s="514"/>
      <c r="DB14" s="512">
        <v>117.7</v>
      </c>
      <c r="DC14" s="513"/>
      <c r="DD14" s="513"/>
      <c r="DE14" s="513"/>
      <c r="DF14" s="513"/>
      <c r="DG14" s="513"/>
      <c r="DH14" s="513"/>
      <c r="DI14" s="514"/>
      <c r="DJ14" s="139"/>
      <c r="DK14" s="139"/>
      <c r="DL14" s="139"/>
      <c r="DM14" s="139"/>
      <c r="DN14" s="139"/>
      <c r="DO14" s="139"/>
    </row>
    <row r="15" spans="1:119" ht="18.95" customHeight="1" x14ac:dyDescent="0.15">
      <c r="A15" s="140"/>
      <c r="B15" s="480"/>
      <c r="C15" s="481"/>
      <c r="D15" s="481"/>
      <c r="E15" s="481"/>
      <c r="F15" s="481"/>
      <c r="G15" s="481"/>
      <c r="H15" s="481"/>
      <c r="I15" s="481"/>
      <c r="J15" s="481"/>
      <c r="K15" s="482"/>
      <c r="L15" s="150"/>
      <c r="M15" s="505" t="s">
        <v>122</v>
      </c>
      <c r="N15" s="506"/>
      <c r="O15" s="506"/>
      <c r="P15" s="506"/>
      <c r="Q15" s="507"/>
      <c r="R15" s="498">
        <v>234988</v>
      </c>
      <c r="S15" s="499"/>
      <c r="T15" s="499"/>
      <c r="U15" s="499"/>
      <c r="V15" s="500"/>
      <c r="W15" s="433" t="s">
        <v>130</v>
      </c>
      <c r="X15" s="434"/>
      <c r="Y15" s="434"/>
      <c r="Z15" s="434"/>
      <c r="AA15" s="434"/>
      <c r="AB15" s="424"/>
      <c r="AC15" s="468">
        <v>24286</v>
      </c>
      <c r="AD15" s="469"/>
      <c r="AE15" s="469"/>
      <c r="AF15" s="469"/>
      <c r="AG15" s="508"/>
      <c r="AH15" s="468">
        <v>24456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26703890</v>
      </c>
      <c r="BO15" s="381"/>
      <c r="BP15" s="381"/>
      <c r="BQ15" s="381"/>
      <c r="BR15" s="381"/>
      <c r="BS15" s="381"/>
      <c r="BT15" s="381"/>
      <c r="BU15" s="382"/>
      <c r="BV15" s="380">
        <v>26019182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9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v>
      </c>
      <c r="AD16" s="502"/>
      <c r="AE16" s="502"/>
      <c r="AF16" s="502"/>
      <c r="AG16" s="503"/>
      <c r="AH16" s="501">
        <v>23.1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39459246</v>
      </c>
      <c r="BO16" s="418"/>
      <c r="BP16" s="418"/>
      <c r="BQ16" s="418"/>
      <c r="BR16" s="418"/>
      <c r="BS16" s="418"/>
      <c r="BT16" s="418"/>
      <c r="BU16" s="419"/>
      <c r="BV16" s="417">
        <v>39205263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9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77656</v>
      </c>
      <c r="AD17" s="469"/>
      <c r="AE17" s="469"/>
      <c r="AF17" s="469"/>
      <c r="AG17" s="508"/>
      <c r="AH17" s="468">
        <v>77412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34154351</v>
      </c>
      <c r="BO17" s="418"/>
      <c r="BP17" s="418"/>
      <c r="BQ17" s="418"/>
      <c r="BR17" s="418"/>
      <c r="BS17" s="418"/>
      <c r="BT17" s="418"/>
      <c r="BU17" s="419"/>
      <c r="BV17" s="417">
        <v>33262915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95" customHeight="1" thickBot="1" x14ac:dyDescent="0.2">
      <c r="A18" s="140"/>
      <c r="B18" s="528" t="s">
        <v>139</v>
      </c>
      <c r="C18" s="460"/>
      <c r="D18" s="460"/>
      <c r="E18" s="529"/>
      <c r="F18" s="529"/>
      <c r="G18" s="529"/>
      <c r="H18" s="529"/>
      <c r="I18" s="529"/>
      <c r="J18" s="529"/>
      <c r="K18" s="529"/>
      <c r="L18" s="530">
        <v>305.54000000000002</v>
      </c>
      <c r="M18" s="530"/>
      <c r="N18" s="530"/>
      <c r="O18" s="530"/>
      <c r="P18" s="530"/>
      <c r="Q18" s="530"/>
      <c r="R18" s="531"/>
      <c r="S18" s="531"/>
      <c r="T18" s="531"/>
      <c r="U18" s="531"/>
      <c r="V18" s="532"/>
      <c r="W18" s="435"/>
      <c r="X18" s="436"/>
      <c r="Y18" s="436"/>
      <c r="Z18" s="436"/>
      <c r="AA18" s="436"/>
      <c r="AB18" s="427"/>
      <c r="AC18" s="533">
        <v>73.599999999999994</v>
      </c>
      <c r="AD18" s="534"/>
      <c r="AE18" s="534"/>
      <c r="AF18" s="534"/>
      <c r="AG18" s="535"/>
      <c r="AH18" s="533">
        <v>73.2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48049159</v>
      </c>
      <c r="BO18" s="418"/>
      <c r="BP18" s="418"/>
      <c r="BQ18" s="418"/>
      <c r="BR18" s="418"/>
      <c r="BS18" s="418"/>
      <c r="BT18" s="418"/>
      <c r="BU18" s="419"/>
      <c r="BV18" s="417">
        <v>47546714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95" customHeight="1" thickBot="1" x14ac:dyDescent="0.2">
      <c r="A19" s="140"/>
      <c r="B19" s="528" t="s">
        <v>141</v>
      </c>
      <c r="C19" s="460"/>
      <c r="D19" s="460"/>
      <c r="E19" s="529"/>
      <c r="F19" s="529"/>
      <c r="G19" s="529"/>
      <c r="H19" s="529"/>
      <c r="I19" s="529"/>
      <c r="J19" s="529"/>
      <c r="K19" s="529"/>
      <c r="L19" s="537">
        <v>757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62940397</v>
      </c>
      <c r="BO19" s="418"/>
      <c r="BP19" s="418"/>
      <c r="BQ19" s="418"/>
      <c r="BR19" s="418"/>
      <c r="BS19" s="418"/>
      <c r="BT19" s="418"/>
      <c r="BU19" s="419"/>
      <c r="BV19" s="417">
        <v>63379798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95" customHeight="1" thickBot="1" x14ac:dyDescent="0.2">
      <c r="A20" s="140"/>
      <c r="B20" s="528" t="s">
        <v>143</v>
      </c>
      <c r="C20" s="460"/>
      <c r="D20" s="460"/>
      <c r="E20" s="529"/>
      <c r="F20" s="529"/>
      <c r="G20" s="529"/>
      <c r="H20" s="529"/>
      <c r="I20" s="529"/>
      <c r="J20" s="529"/>
      <c r="K20" s="529"/>
      <c r="L20" s="537">
        <v>93750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9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9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9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106216250</v>
      </c>
      <c r="BO23" s="418"/>
      <c r="BP23" s="418"/>
      <c r="BQ23" s="418"/>
      <c r="BR23" s="418"/>
      <c r="BS23" s="418"/>
      <c r="BT23" s="418"/>
      <c r="BU23" s="419"/>
      <c r="BV23" s="417">
        <v>98403375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95" customHeight="1" thickBot="1" x14ac:dyDescent="0.2">
      <c r="A24" s="140"/>
      <c r="B24" s="550"/>
      <c r="C24" s="551"/>
      <c r="D24" s="552"/>
      <c r="E24" s="467" t="s">
        <v>152</v>
      </c>
      <c r="F24" s="447"/>
      <c r="G24" s="447"/>
      <c r="H24" s="447"/>
      <c r="I24" s="447"/>
      <c r="J24" s="447"/>
      <c r="K24" s="448"/>
      <c r="L24" s="468">
        <v>1</v>
      </c>
      <c r="M24" s="469"/>
      <c r="N24" s="469"/>
      <c r="O24" s="469"/>
      <c r="P24" s="508"/>
      <c r="Q24" s="468">
        <v>10210</v>
      </c>
      <c r="R24" s="469"/>
      <c r="S24" s="469"/>
      <c r="T24" s="469"/>
      <c r="U24" s="469"/>
      <c r="V24" s="508"/>
      <c r="W24" s="563"/>
      <c r="X24" s="551"/>
      <c r="Y24" s="552"/>
      <c r="Z24" s="467" t="s">
        <v>153</v>
      </c>
      <c r="AA24" s="447"/>
      <c r="AB24" s="447"/>
      <c r="AC24" s="447"/>
      <c r="AD24" s="447"/>
      <c r="AE24" s="447"/>
      <c r="AF24" s="447"/>
      <c r="AG24" s="448"/>
      <c r="AH24" s="468">
        <v>1157</v>
      </c>
      <c r="AI24" s="469"/>
      <c r="AJ24" s="469"/>
      <c r="AK24" s="469"/>
      <c r="AL24" s="508"/>
      <c r="AM24" s="468">
        <v>3486041</v>
      </c>
      <c r="AN24" s="469"/>
      <c r="AO24" s="469"/>
      <c r="AP24" s="469"/>
      <c r="AQ24" s="469"/>
      <c r="AR24" s="508"/>
      <c r="AS24" s="468">
        <v>3013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69901863</v>
      </c>
      <c r="BO24" s="418"/>
      <c r="BP24" s="418"/>
      <c r="BQ24" s="418"/>
      <c r="BR24" s="418"/>
      <c r="BS24" s="418"/>
      <c r="BT24" s="418"/>
      <c r="BU24" s="419"/>
      <c r="BV24" s="417">
        <v>63229836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95" customHeight="1" x14ac:dyDescent="0.15">
      <c r="A25" s="140"/>
      <c r="B25" s="550"/>
      <c r="C25" s="551"/>
      <c r="D25" s="552"/>
      <c r="E25" s="467" t="s">
        <v>155</v>
      </c>
      <c r="F25" s="447"/>
      <c r="G25" s="447"/>
      <c r="H25" s="447"/>
      <c r="I25" s="447"/>
      <c r="J25" s="447"/>
      <c r="K25" s="448"/>
      <c r="L25" s="468">
        <v>2</v>
      </c>
      <c r="M25" s="469"/>
      <c r="N25" s="469"/>
      <c r="O25" s="469"/>
      <c r="P25" s="508"/>
      <c r="Q25" s="468">
        <v>8230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9217617</v>
      </c>
      <c r="BO25" s="381"/>
      <c r="BP25" s="381"/>
      <c r="BQ25" s="381"/>
      <c r="BR25" s="381"/>
      <c r="BS25" s="381"/>
      <c r="BT25" s="381"/>
      <c r="BU25" s="382"/>
      <c r="BV25" s="380">
        <v>11115172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95" customHeight="1" x14ac:dyDescent="0.15">
      <c r="A26" s="140"/>
      <c r="B26" s="550"/>
      <c r="C26" s="551"/>
      <c r="D26" s="552"/>
      <c r="E26" s="467" t="s">
        <v>158</v>
      </c>
      <c r="F26" s="447"/>
      <c r="G26" s="447"/>
      <c r="H26" s="447"/>
      <c r="I26" s="447"/>
      <c r="J26" s="447"/>
      <c r="K26" s="448"/>
      <c r="L26" s="468">
        <v>1</v>
      </c>
      <c r="M26" s="469"/>
      <c r="N26" s="469"/>
      <c r="O26" s="469"/>
      <c r="P26" s="508"/>
      <c r="Q26" s="468">
        <v>7010</v>
      </c>
      <c r="R26" s="469"/>
      <c r="S26" s="469"/>
      <c r="T26" s="469"/>
      <c r="U26" s="469"/>
      <c r="V26" s="508"/>
      <c r="W26" s="563"/>
      <c r="X26" s="551"/>
      <c r="Y26" s="552"/>
      <c r="Z26" s="467" t="s">
        <v>159</v>
      </c>
      <c r="AA26" s="573"/>
      <c r="AB26" s="573"/>
      <c r="AC26" s="573"/>
      <c r="AD26" s="573"/>
      <c r="AE26" s="573"/>
      <c r="AF26" s="573"/>
      <c r="AG26" s="574"/>
      <c r="AH26" s="468">
        <v>119</v>
      </c>
      <c r="AI26" s="469"/>
      <c r="AJ26" s="469"/>
      <c r="AK26" s="469"/>
      <c r="AL26" s="508"/>
      <c r="AM26" s="468">
        <v>376754</v>
      </c>
      <c r="AN26" s="469"/>
      <c r="AO26" s="469"/>
      <c r="AP26" s="469"/>
      <c r="AQ26" s="469"/>
      <c r="AR26" s="508"/>
      <c r="AS26" s="468">
        <v>3166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95" customHeight="1" thickBot="1" x14ac:dyDescent="0.2">
      <c r="A27" s="140"/>
      <c r="B27" s="550"/>
      <c r="C27" s="551"/>
      <c r="D27" s="552"/>
      <c r="E27" s="467" t="s">
        <v>161</v>
      </c>
      <c r="F27" s="447"/>
      <c r="G27" s="447"/>
      <c r="H27" s="447"/>
      <c r="I27" s="447"/>
      <c r="J27" s="447"/>
      <c r="K27" s="448"/>
      <c r="L27" s="468">
        <v>1</v>
      </c>
      <c r="M27" s="469"/>
      <c r="N27" s="469"/>
      <c r="O27" s="469"/>
      <c r="P27" s="508"/>
      <c r="Q27" s="468">
        <v>6570</v>
      </c>
      <c r="R27" s="469"/>
      <c r="S27" s="469"/>
      <c r="T27" s="469"/>
      <c r="U27" s="469"/>
      <c r="V27" s="508"/>
      <c r="W27" s="563"/>
      <c r="X27" s="551"/>
      <c r="Y27" s="552"/>
      <c r="Z27" s="467" t="s">
        <v>162</v>
      </c>
      <c r="AA27" s="447"/>
      <c r="AB27" s="447"/>
      <c r="AC27" s="447"/>
      <c r="AD27" s="447"/>
      <c r="AE27" s="447"/>
      <c r="AF27" s="447"/>
      <c r="AG27" s="448"/>
      <c r="AH27" s="468">
        <v>24</v>
      </c>
      <c r="AI27" s="469"/>
      <c r="AJ27" s="469"/>
      <c r="AK27" s="469"/>
      <c r="AL27" s="508"/>
      <c r="AM27" s="468">
        <v>92400</v>
      </c>
      <c r="AN27" s="469"/>
      <c r="AO27" s="469"/>
      <c r="AP27" s="469"/>
      <c r="AQ27" s="469"/>
      <c r="AR27" s="508"/>
      <c r="AS27" s="468">
        <v>3850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95" customHeight="1" x14ac:dyDescent="0.15">
      <c r="A28" s="140"/>
      <c r="B28" s="550"/>
      <c r="C28" s="551"/>
      <c r="D28" s="552"/>
      <c r="E28" s="467" t="s">
        <v>164</v>
      </c>
      <c r="F28" s="447"/>
      <c r="G28" s="447"/>
      <c r="H28" s="447"/>
      <c r="I28" s="447"/>
      <c r="J28" s="447"/>
      <c r="K28" s="448"/>
      <c r="L28" s="468">
        <v>1</v>
      </c>
      <c r="M28" s="469"/>
      <c r="N28" s="469"/>
      <c r="O28" s="469"/>
      <c r="P28" s="508"/>
      <c r="Q28" s="468">
        <v>5990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3386654</v>
      </c>
      <c r="BO28" s="381"/>
      <c r="BP28" s="381"/>
      <c r="BQ28" s="381"/>
      <c r="BR28" s="381"/>
      <c r="BS28" s="381"/>
      <c r="BT28" s="381"/>
      <c r="BU28" s="382"/>
      <c r="BV28" s="380">
        <v>3736309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95" customHeight="1" x14ac:dyDescent="0.15">
      <c r="A29" s="140"/>
      <c r="B29" s="550"/>
      <c r="C29" s="551"/>
      <c r="D29" s="552"/>
      <c r="E29" s="467" t="s">
        <v>168</v>
      </c>
      <c r="F29" s="447"/>
      <c r="G29" s="447"/>
      <c r="H29" s="447"/>
      <c r="I29" s="447"/>
      <c r="J29" s="447"/>
      <c r="K29" s="448"/>
      <c r="L29" s="468">
        <v>30</v>
      </c>
      <c r="M29" s="469"/>
      <c r="N29" s="469"/>
      <c r="O29" s="469"/>
      <c r="P29" s="508"/>
      <c r="Q29" s="468">
        <v>5710</v>
      </c>
      <c r="R29" s="469"/>
      <c r="S29" s="469"/>
      <c r="T29" s="469"/>
      <c r="U29" s="469"/>
      <c r="V29" s="508"/>
      <c r="W29" s="564"/>
      <c r="X29" s="565"/>
      <c r="Y29" s="566"/>
      <c r="Z29" s="467" t="s">
        <v>169</v>
      </c>
      <c r="AA29" s="447"/>
      <c r="AB29" s="447"/>
      <c r="AC29" s="447"/>
      <c r="AD29" s="447"/>
      <c r="AE29" s="447"/>
      <c r="AF29" s="447"/>
      <c r="AG29" s="448"/>
      <c r="AH29" s="468">
        <v>1181</v>
      </c>
      <c r="AI29" s="469"/>
      <c r="AJ29" s="469"/>
      <c r="AK29" s="469"/>
      <c r="AL29" s="508"/>
      <c r="AM29" s="468">
        <v>3578441</v>
      </c>
      <c r="AN29" s="469"/>
      <c r="AO29" s="469"/>
      <c r="AP29" s="469"/>
      <c r="AQ29" s="469"/>
      <c r="AR29" s="508"/>
      <c r="AS29" s="468">
        <v>3030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4155286</v>
      </c>
      <c r="BO29" s="418"/>
      <c r="BP29" s="418"/>
      <c r="BQ29" s="418"/>
      <c r="BR29" s="418"/>
      <c r="BS29" s="418"/>
      <c r="BT29" s="418"/>
      <c r="BU29" s="419"/>
      <c r="BV29" s="417">
        <v>3896230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9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6481074</v>
      </c>
      <c r="BO30" s="587"/>
      <c r="BP30" s="587"/>
      <c r="BQ30" s="587"/>
      <c r="BR30" s="587"/>
      <c r="BS30" s="587"/>
      <c r="BT30" s="587"/>
      <c r="BU30" s="588"/>
      <c r="BV30" s="586">
        <v>7393557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7"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7"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7"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7</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12</v>
      </c>
      <c r="AN34" s="598"/>
      <c r="AO34" s="599" t="str">
        <f>IF('各会計、関係団体の財政状況及び健全化判断比率'!B33="","",'各会計、関係団体の財政状況及び健全化判断比率'!B33)</f>
        <v>自動車運送事業会計</v>
      </c>
      <c r="AP34" s="599"/>
      <c r="AQ34" s="599"/>
      <c r="AR34" s="599"/>
      <c r="AS34" s="599"/>
      <c r="AT34" s="599"/>
      <c r="AU34" s="599"/>
      <c r="AV34" s="599"/>
      <c r="AW34" s="599"/>
      <c r="AX34" s="599"/>
      <c r="AY34" s="599"/>
      <c r="AZ34" s="599"/>
      <c r="BA34" s="599"/>
      <c r="BB34" s="599"/>
      <c r="BC34" s="599"/>
      <c r="BD34" s="167"/>
      <c r="BE34" s="598">
        <f>IF(BG34="","",MAX(C34:D43,U34:V43,AM34:AN43)+1)</f>
        <v>14</v>
      </c>
      <c r="BF34" s="598"/>
      <c r="BG34" s="599" t="str">
        <f>IF('各会計、関係団体の財政状況及び健全化判断比率'!B35="","",'各会計、関係団体の財政状況及び健全化判断比率'!B35)</f>
        <v>魚市場特別会計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八戸地域広域市町村圏事務組合</v>
      </c>
      <c r="BZ34" s="599"/>
      <c r="CA34" s="599"/>
      <c r="CB34" s="599"/>
      <c r="CC34" s="599"/>
      <c r="CD34" s="599"/>
      <c r="CE34" s="599"/>
      <c r="CF34" s="599"/>
      <c r="CG34" s="599"/>
      <c r="CH34" s="599"/>
      <c r="CI34" s="599"/>
      <c r="CJ34" s="599"/>
      <c r="CK34" s="599"/>
      <c r="CL34" s="599"/>
      <c r="CM34" s="599"/>
      <c r="CN34" s="167"/>
      <c r="CO34" s="598">
        <f>IF(CQ34="","",MAX(C34:D43,U34:V43,AM34:AN43,BE34:BF43,BW34:BX43)+1)</f>
        <v>26</v>
      </c>
      <c r="CP34" s="598"/>
      <c r="CQ34" s="599" t="str">
        <f>IF('各会計、関係団体の財政状況及び健全化判断比率'!BS7="","",'各会計、関係団体の財政状況及び健全化判断比率'!BS7)</f>
        <v>（一財）八戸市総合健診センター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都市計画土地区画整理事業特別会計</v>
      </c>
      <c r="F35" s="599"/>
      <c r="G35" s="599"/>
      <c r="H35" s="599"/>
      <c r="I35" s="599"/>
      <c r="J35" s="599"/>
      <c r="K35" s="599"/>
      <c r="L35" s="599"/>
      <c r="M35" s="599"/>
      <c r="N35" s="599"/>
      <c r="O35" s="599"/>
      <c r="P35" s="599"/>
      <c r="Q35" s="599"/>
      <c r="R35" s="599"/>
      <c r="S35" s="599"/>
      <c r="T35" s="167"/>
      <c r="U35" s="598">
        <f>IF(W35="","",U34+1)</f>
        <v>8</v>
      </c>
      <c r="V35" s="598"/>
      <c r="W35" s="599" t="str">
        <f>IF('各会計、関係団体の財政状況及び健全化判断比率'!B29="","",'各会計、関係団体の財政状況及び健全化判断比率'!B29)</f>
        <v>都市計画駐車場特別会計</v>
      </c>
      <c r="X35" s="599"/>
      <c r="Y35" s="599"/>
      <c r="Z35" s="599"/>
      <c r="AA35" s="599"/>
      <c r="AB35" s="599"/>
      <c r="AC35" s="599"/>
      <c r="AD35" s="599"/>
      <c r="AE35" s="599"/>
      <c r="AF35" s="599"/>
      <c r="AG35" s="599"/>
      <c r="AH35" s="599"/>
      <c r="AI35" s="599"/>
      <c r="AJ35" s="599"/>
      <c r="AK35" s="599"/>
      <c r="AL35" s="167"/>
      <c r="AM35" s="598">
        <f t="shared" ref="AM35:AM43" si="0">IF(AO35="","",AM34+1)</f>
        <v>13</v>
      </c>
      <c r="AN35" s="598"/>
      <c r="AO35" s="599" t="str">
        <f>IF('各会計、関係団体の財政状況及び健全化判断比率'!B34="","",'各会計、関係団体の財政状況及び健全化判断比率'!B34)</f>
        <v>市民病院事業会計</v>
      </c>
      <c r="AP35" s="599"/>
      <c r="AQ35" s="599"/>
      <c r="AR35" s="599"/>
      <c r="AS35" s="599"/>
      <c r="AT35" s="599"/>
      <c r="AU35" s="599"/>
      <c r="AV35" s="599"/>
      <c r="AW35" s="599"/>
      <c r="AX35" s="599"/>
      <c r="AY35" s="599"/>
      <c r="AZ35" s="599"/>
      <c r="BA35" s="599"/>
      <c r="BB35" s="599"/>
      <c r="BC35" s="599"/>
      <c r="BD35" s="167"/>
      <c r="BE35" s="598">
        <f t="shared" ref="BE35:BE43" si="1">IF(BG35="","",BE34+1)</f>
        <v>15</v>
      </c>
      <c r="BF35" s="598"/>
      <c r="BG35" s="599" t="str">
        <f>IF('各会計、関係団体の財政状況及び健全化判断比率'!B36="","",'各会計、関係団体の財政状況及び健全化判断比率'!B36)</f>
        <v>中央卸売市場特別会計</v>
      </c>
      <c r="BH35" s="599"/>
      <c r="BI35" s="599"/>
      <c r="BJ35" s="599"/>
      <c r="BK35" s="599"/>
      <c r="BL35" s="599"/>
      <c r="BM35" s="599"/>
      <c r="BN35" s="599"/>
      <c r="BO35" s="599"/>
      <c r="BP35" s="599"/>
      <c r="BQ35" s="599"/>
      <c r="BR35" s="599"/>
      <c r="BS35" s="599"/>
      <c r="BT35" s="599"/>
      <c r="BU35" s="599"/>
      <c r="BV35" s="167"/>
      <c r="BW35" s="598">
        <f t="shared" ref="BW35:BW43" si="2">IF(BY35="","",BW34+1)</f>
        <v>19</v>
      </c>
      <c r="BX35" s="598"/>
      <c r="BY35" s="599" t="str">
        <f>IF('各会計、関係団体の財政状況及び健全化判断比率'!B69="","",'各会計、関係団体の財政状況及び健全化判断比率'!B69)</f>
        <v>八戸市階上町田代小学校中学校組合</v>
      </c>
      <c r="BZ35" s="599"/>
      <c r="CA35" s="599"/>
      <c r="CB35" s="599"/>
      <c r="CC35" s="599"/>
      <c r="CD35" s="599"/>
      <c r="CE35" s="599"/>
      <c r="CF35" s="599"/>
      <c r="CG35" s="599"/>
      <c r="CH35" s="599"/>
      <c r="CI35" s="599"/>
      <c r="CJ35" s="599"/>
      <c r="CK35" s="599"/>
      <c r="CL35" s="599"/>
      <c r="CM35" s="599"/>
      <c r="CN35" s="167"/>
      <c r="CO35" s="598">
        <f t="shared" ref="CO35:CO43" si="3">IF(CQ35="","",CO34+1)</f>
        <v>27</v>
      </c>
      <c r="CP35" s="598"/>
      <c r="CQ35" s="599" t="str">
        <f>IF('各会計、関係団体の財政状況及び健全化判断比率'!BS8="","",'各会計、関係団体の財政状況及び健全化判断比率'!BS8)</f>
        <v>八戸土地開発公社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学校給食特別会計</v>
      </c>
      <c r="F36" s="599"/>
      <c r="G36" s="599"/>
      <c r="H36" s="599"/>
      <c r="I36" s="599"/>
      <c r="J36" s="599"/>
      <c r="K36" s="599"/>
      <c r="L36" s="599"/>
      <c r="M36" s="599"/>
      <c r="N36" s="599"/>
      <c r="O36" s="599"/>
      <c r="P36" s="599"/>
      <c r="Q36" s="599"/>
      <c r="R36" s="599"/>
      <c r="S36" s="599"/>
      <c r="T36" s="167"/>
      <c r="U36" s="598">
        <f t="shared" ref="U36:U43" si="4">IF(W36="","",U35+1)</f>
        <v>9</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16</v>
      </c>
      <c r="BF36" s="598"/>
      <c r="BG36" s="599" t="str">
        <f>IF('各会計、関係団体の財政状況及び健全化判断比率'!B37="","",'各会計、関係団体の財政状況及び健全化判断比率'!B37)</f>
        <v>都市計画下水道事業特別会計</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三戸郡福祉事務組合</v>
      </c>
      <c r="BZ36" s="599"/>
      <c r="CA36" s="599"/>
      <c r="CB36" s="599"/>
      <c r="CC36" s="599"/>
      <c r="CD36" s="599"/>
      <c r="CE36" s="599"/>
      <c r="CF36" s="599"/>
      <c r="CG36" s="599"/>
      <c r="CH36" s="599"/>
      <c r="CI36" s="599"/>
      <c r="CJ36" s="599"/>
      <c r="CK36" s="599"/>
      <c r="CL36" s="599"/>
      <c r="CM36" s="599"/>
      <c r="CN36" s="167"/>
      <c r="CO36" s="598">
        <f t="shared" si="3"/>
        <v>28</v>
      </c>
      <c r="CP36" s="598"/>
      <c r="CQ36" s="599" t="str">
        <f>IF('各会計、関係団体の財政状況及び健全化判断比率'!BS9="","",'各会計、関係団体の財政状況及び健全化判断比率'!BS9)</f>
        <v>（一財）八戸地域高度技術振興センター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公共用地先行取得事業特別会計</v>
      </c>
      <c r="F37" s="599"/>
      <c r="G37" s="599"/>
      <c r="H37" s="599"/>
      <c r="I37" s="599"/>
      <c r="J37" s="599"/>
      <c r="K37" s="599"/>
      <c r="L37" s="599"/>
      <c r="M37" s="599"/>
      <c r="N37" s="599"/>
      <c r="O37" s="599"/>
      <c r="P37" s="599"/>
      <c r="Q37" s="599"/>
      <c r="R37" s="599"/>
      <c r="S37" s="599"/>
      <c r="T37" s="167"/>
      <c r="U37" s="598">
        <f t="shared" si="4"/>
        <v>10</v>
      </c>
      <c r="V37" s="598"/>
      <c r="W37" s="599" t="str">
        <f>IF('各会計、関係団体の財政状況及び健全化判断比率'!B31="","",'各会計、関係団体の財政状況及び健全化判断比率'!B31)</f>
        <v>国民健康保険南郷診療所特別会計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17</v>
      </c>
      <c r="BF37" s="598"/>
      <c r="BG37" s="599" t="str">
        <f>IF('各会計、関係団体の財政状況及び健全化判断比率'!B38="","",'各会計、関係団体の財政状況及び健全化判断比率'!B38)</f>
        <v>農業集落排水事業特別会計</v>
      </c>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八戸圏域水道企業団</v>
      </c>
      <c r="BZ37" s="599"/>
      <c r="CA37" s="599"/>
      <c r="CB37" s="599"/>
      <c r="CC37" s="599"/>
      <c r="CD37" s="599"/>
      <c r="CE37" s="599"/>
      <c r="CF37" s="599"/>
      <c r="CG37" s="599"/>
      <c r="CH37" s="599"/>
      <c r="CI37" s="599"/>
      <c r="CJ37" s="599"/>
      <c r="CK37" s="599"/>
      <c r="CL37" s="599"/>
      <c r="CM37" s="599"/>
      <c r="CN37" s="167"/>
      <c r="CO37" s="598">
        <f t="shared" si="3"/>
        <v>29</v>
      </c>
      <c r="CP37" s="598"/>
      <c r="CQ37" s="599" t="str">
        <f>IF('各会計、関係団体の財政状況及び健全化判断比率'!BS10="","",'各会計、関係団体の財政状況及び健全化判断比率'!BS10)</f>
        <v>（一財）八戸地域地場産業振興センター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霊園特別会計</v>
      </c>
      <c r="F38" s="599"/>
      <c r="G38" s="599"/>
      <c r="H38" s="599"/>
      <c r="I38" s="599"/>
      <c r="J38" s="599"/>
      <c r="K38" s="599"/>
      <c r="L38" s="599"/>
      <c r="M38" s="599"/>
      <c r="N38" s="599"/>
      <c r="O38" s="599"/>
      <c r="P38" s="599"/>
      <c r="Q38" s="599"/>
      <c r="R38" s="599"/>
      <c r="S38" s="599"/>
      <c r="T38" s="167"/>
      <c r="U38" s="598">
        <f t="shared" si="4"/>
        <v>11</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22</v>
      </c>
      <c r="BX38" s="598"/>
      <c r="BY38" s="599" t="str">
        <f>IF('各会計、関係団体の財政状況及び健全化判断比率'!B72="","",'各会計、関係団体の財政状況及び健全化判断比率'!B72)</f>
        <v>青森県後期高齢者医療広域連合（一般会計）</v>
      </c>
      <c r="BZ38" s="599"/>
      <c r="CA38" s="599"/>
      <c r="CB38" s="599"/>
      <c r="CC38" s="599"/>
      <c r="CD38" s="599"/>
      <c r="CE38" s="599"/>
      <c r="CF38" s="599"/>
      <c r="CG38" s="599"/>
      <c r="CH38" s="599"/>
      <c r="CI38" s="599"/>
      <c r="CJ38" s="599"/>
      <c r="CK38" s="599"/>
      <c r="CL38" s="599"/>
      <c r="CM38" s="599"/>
      <c r="CN38" s="167"/>
      <c r="CO38" s="598">
        <f t="shared" si="3"/>
        <v>30</v>
      </c>
      <c r="CP38" s="598"/>
      <c r="CQ38" s="599" t="str">
        <f>IF('各会計、関係団体の財政状況及び健全化判断比率'!BS11="","",'各会計、関係団体の財政状況及び健全化判断比率'!BS11)</f>
        <v>グリーンプラザなんごう㈱</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f t="shared" si="5"/>
        <v>6</v>
      </c>
      <c r="D39" s="598"/>
      <c r="E39" s="599" t="str">
        <f>IF('各会計、関係団体の財政状況及び健全化判断比率'!B12="","",'各会計、関係団体の財政状況及び健全化判断比率'!B12)</f>
        <v>母子父子寡婦福祉資金貸付事業特別会計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23</v>
      </c>
      <c r="BX39" s="598"/>
      <c r="BY39" s="599" t="str">
        <f>IF('各会計、関係団体の財政状況及び健全化判断比率'!B73="","",'各会計、関係団体の財政状況及び健全化判断比率'!B73)</f>
        <v>青森県後期高齢者医療広域連合（特別会計）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24</v>
      </c>
      <c r="BX40" s="598"/>
      <c r="BY40" s="599" t="str">
        <f>IF('各会計、関係団体の財政状況及び健全化判断比率'!B74="","",'各会計、関係団体の財政状況及び健全化判断比率'!B74)</f>
        <v>青森県交通災害共済組合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25</v>
      </c>
      <c r="BX41" s="598"/>
      <c r="BY41" s="599" t="str">
        <f>IF('各会計、関係団体の財政状況及び健全化判断比率'!B75="","",'各会計、関係団体の財政状況及び健全化判断比率'!B75)</f>
        <v>青森県市長会館管理組合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7"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t="11.1" hidden="1" x14ac:dyDescent="0.15"/>
    <row r="58" spans="5:5" ht="11.1" hidden="1" x14ac:dyDescent="0.15"/>
    <row r="59" spans="5:5" ht="11.1"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10.63</v>
      </c>
      <c r="G34" s="33">
        <v>14.04</v>
      </c>
      <c r="H34" s="33">
        <v>17.79</v>
      </c>
      <c r="I34" s="33">
        <v>20.059999999999999</v>
      </c>
      <c r="J34" s="34">
        <v>22.22</v>
      </c>
      <c r="K34" s="22"/>
      <c r="L34" s="22"/>
      <c r="M34" s="22"/>
      <c r="N34" s="22"/>
      <c r="O34" s="22"/>
      <c r="P34" s="22"/>
    </row>
    <row r="35" spans="1:16" ht="39" customHeight="1" x14ac:dyDescent="0.15">
      <c r="A35" s="22"/>
      <c r="B35" s="35"/>
      <c r="C35" s="1175" t="s">
        <v>534</v>
      </c>
      <c r="D35" s="1176"/>
      <c r="E35" s="1177"/>
      <c r="F35" s="36">
        <v>5.85</v>
      </c>
      <c r="G35" s="37">
        <v>3.94</v>
      </c>
      <c r="H35" s="37">
        <v>2.52</v>
      </c>
      <c r="I35" s="37">
        <v>2.87</v>
      </c>
      <c r="J35" s="38">
        <v>4.9800000000000004</v>
      </c>
      <c r="K35" s="22"/>
      <c r="L35" s="22"/>
      <c r="M35" s="22"/>
      <c r="N35" s="22"/>
      <c r="O35" s="22"/>
      <c r="P35" s="22"/>
    </row>
    <row r="36" spans="1:16" ht="39" customHeight="1" x14ac:dyDescent="0.15">
      <c r="A36" s="22"/>
      <c r="B36" s="35"/>
      <c r="C36" s="1175" t="s">
        <v>535</v>
      </c>
      <c r="D36" s="1176"/>
      <c r="E36" s="1177"/>
      <c r="F36" s="36">
        <v>0.45</v>
      </c>
      <c r="G36" s="37">
        <v>0.39</v>
      </c>
      <c r="H36" s="37">
        <v>0.62</v>
      </c>
      <c r="I36" s="37">
        <v>1.03</v>
      </c>
      <c r="J36" s="38">
        <v>1.23</v>
      </c>
      <c r="K36" s="22"/>
      <c r="L36" s="22"/>
      <c r="M36" s="22"/>
      <c r="N36" s="22"/>
      <c r="O36" s="22"/>
      <c r="P36" s="22"/>
    </row>
    <row r="37" spans="1:16" ht="39" customHeight="1" x14ac:dyDescent="0.15">
      <c r="A37" s="22"/>
      <c r="B37" s="35"/>
      <c r="C37" s="1175" t="s">
        <v>536</v>
      </c>
      <c r="D37" s="1176"/>
      <c r="E37" s="1177"/>
      <c r="F37" s="36" t="s">
        <v>537</v>
      </c>
      <c r="G37" s="37">
        <v>0.04</v>
      </c>
      <c r="H37" s="37">
        <v>0.41</v>
      </c>
      <c r="I37" s="37">
        <v>0.73</v>
      </c>
      <c r="J37" s="38">
        <v>0.93</v>
      </c>
      <c r="K37" s="22"/>
      <c r="L37" s="22"/>
      <c r="M37" s="22"/>
      <c r="N37" s="22"/>
      <c r="O37" s="22"/>
      <c r="P37" s="22"/>
    </row>
    <row r="38" spans="1:16" ht="39" customHeight="1" x14ac:dyDescent="0.15">
      <c r="A38" s="22"/>
      <c r="B38" s="35"/>
      <c r="C38" s="1175" t="s">
        <v>538</v>
      </c>
      <c r="D38" s="1176"/>
      <c r="E38" s="1177"/>
      <c r="F38" s="36">
        <v>0.98</v>
      </c>
      <c r="G38" s="37">
        <v>1.25</v>
      </c>
      <c r="H38" s="37">
        <v>0.85</v>
      </c>
      <c r="I38" s="37">
        <v>0.86</v>
      </c>
      <c r="J38" s="38">
        <v>0.22</v>
      </c>
      <c r="K38" s="22"/>
      <c r="L38" s="22"/>
      <c r="M38" s="22"/>
      <c r="N38" s="22"/>
      <c r="O38" s="22"/>
      <c r="P38" s="22"/>
    </row>
    <row r="39" spans="1:16" ht="39" customHeight="1" x14ac:dyDescent="0.15">
      <c r="A39" s="22"/>
      <c r="B39" s="35"/>
      <c r="C39" s="1175" t="s">
        <v>539</v>
      </c>
      <c r="D39" s="1176"/>
      <c r="E39" s="1177"/>
      <c r="F39" s="36">
        <v>0.19</v>
      </c>
      <c r="G39" s="37">
        <v>0.16</v>
      </c>
      <c r="H39" s="37">
        <v>0.19</v>
      </c>
      <c r="I39" s="37">
        <v>0.23</v>
      </c>
      <c r="J39" s="38">
        <v>0.19</v>
      </c>
      <c r="K39" s="22"/>
      <c r="L39" s="22"/>
      <c r="M39" s="22"/>
      <c r="N39" s="22"/>
      <c r="O39" s="22"/>
      <c r="P39" s="22"/>
    </row>
    <row r="40" spans="1:16" ht="39" customHeight="1" x14ac:dyDescent="0.15">
      <c r="A40" s="22"/>
      <c r="B40" s="35"/>
      <c r="C40" s="1175" t="s">
        <v>540</v>
      </c>
      <c r="D40" s="1176"/>
      <c r="E40" s="1177"/>
      <c r="F40" s="36">
        <v>0.01</v>
      </c>
      <c r="G40" s="37">
        <v>0.02</v>
      </c>
      <c r="H40" s="37">
        <v>0.03</v>
      </c>
      <c r="I40" s="37">
        <v>0.04</v>
      </c>
      <c r="J40" s="38">
        <v>0.11</v>
      </c>
      <c r="K40" s="22"/>
      <c r="L40" s="22"/>
      <c r="M40" s="22"/>
      <c r="N40" s="22"/>
      <c r="O40" s="22"/>
      <c r="P40" s="22"/>
    </row>
    <row r="41" spans="1:16" ht="39" customHeight="1" x14ac:dyDescent="0.15">
      <c r="A41" s="22"/>
      <c r="B41" s="35"/>
      <c r="C41" s="1175" t="s">
        <v>541</v>
      </c>
      <c r="D41" s="1176"/>
      <c r="E41" s="1177"/>
      <c r="F41" s="36">
        <v>0.12</v>
      </c>
      <c r="G41" s="37">
        <v>0.09</v>
      </c>
      <c r="H41" s="37">
        <v>0.15</v>
      </c>
      <c r="I41" s="37">
        <v>0.08</v>
      </c>
      <c r="J41" s="38">
        <v>0.1</v>
      </c>
      <c r="K41" s="22"/>
      <c r="L41" s="22"/>
      <c r="M41" s="22"/>
      <c r="N41" s="22"/>
      <c r="O41" s="22"/>
      <c r="P41" s="22"/>
    </row>
    <row r="42" spans="1:16" ht="39" customHeight="1" x14ac:dyDescent="0.15">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543</v>
      </c>
      <c r="D43" s="1179"/>
      <c r="E43" s="1180"/>
      <c r="F43" s="41">
        <v>0.16</v>
      </c>
      <c r="G43" s="42">
        <v>0.18</v>
      </c>
      <c r="H43" s="42">
        <v>0.19</v>
      </c>
      <c r="I43" s="42">
        <v>0.16</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10067</v>
      </c>
      <c r="L45" s="60">
        <v>9827</v>
      </c>
      <c r="M45" s="60">
        <v>9611</v>
      </c>
      <c r="N45" s="60">
        <v>9044</v>
      </c>
      <c r="O45" s="61">
        <v>8368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v>99</v>
      </c>
      <c r="L47" s="64">
        <v>99</v>
      </c>
      <c r="M47" s="64">
        <v>99</v>
      </c>
      <c r="N47" s="64">
        <v>99</v>
      </c>
      <c r="O47" s="65">
        <v>99</v>
      </c>
      <c r="P47" s="48"/>
      <c r="Q47" s="48"/>
      <c r="R47" s="48"/>
      <c r="S47" s="48"/>
      <c r="T47" s="48"/>
      <c r="U47" s="48"/>
    </row>
    <row r="48" spans="1:21" ht="30.75" customHeight="1" x14ac:dyDescent="0.15">
      <c r="A48" s="48"/>
      <c r="B48" s="1193"/>
      <c r="C48" s="1194"/>
      <c r="D48" s="62"/>
      <c r="E48" s="1185" t="s">
        <v>15</v>
      </c>
      <c r="F48" s="1185"/>
      <c r="G48" s="1185"/>
      <c r="H48" s="1185"/>
      <c r="I48" s="1185"/>
      <c r="J48" s="1186"/>
      <c r="K48" s="63">
        <v>4125</v>
      </c>
      <c r="L48" s="64">
        <v>4119</v>
      </c>
      <c r="M48" s="64">
        <v>3997</v>
      </c>
      <c r="N48" s="64">
        <v>4084</v>
      </c>
      <c r="O48" s="65">
        <v>3925</v>
      </c>
      <c r="P48" s="48"/>
      <c r="Q48" s="48"/>
      <c r="R48" s="48"/>
      <c r="S48" s="48"/>
      <c r="T48" s="48"/>
      <c r="U48" s="48"/>
    </row>
    <row r="49" spans="1:21" ht="30.75" customHeight="1" x14ac:dyDescent="0.15">
      <c r="A49" s="48"/>
      <c r="B49" s="1193"/>
      <c r="C49" s="1194"/>
      <c r="D49" s="62"/>
      <c r="E49" s="1185" t="s">
        <v>16</v>
      </c>
      <c r="F49" s="1185"/>
      <c r="G49" s="1185"/>
      <c r="H49" s="1185"/>
      <c r="I49" s="1185"/>
      <c r="J49" s="1186"/>
      <c r="K49" s="63">
        <v>604</v>
      </c>
      <c r="L49" s="64">
        <v>614</v>
      </c>
      <c r="M49" s="64">
        <v>548</v>
      </c>
      <c r="N49" s="64">
        <v>375</v>
      </c>
      <c r="O49" s="65">
        <v>371</v>
      </c>
      <c r="P49" s="48"/>
      <c r="Q49" s="48"/>
      <c r="R49" s="48"/>
      <c r="S49" s="48"/>
      <c r="T49" s="48"/>
      <c r="U49" s="48"/>
    </row>
    <row r="50" spans="1:21" ht="30.75" customHeight="1" x14ac:dyDescent="0.15">
      <c r="A50" s="48"/>
      <c r="B50" s="1193"/>
      <c r="C50" s="1194"/>
      <c r="D50" s="62"/>
      <c r="E50" s="1185" t="s">
        <v>17</v>
      </c>
      <c r="F50" s="1185"/>
      <c r="G50" s="1185"/>
      <c r="H50" s="1185"/>
      <c r="I50" s="1185"/>
      <c r="J50" s="1186"/>
      <c r="K50" s="63">
        <v>208</v>
      </c>
      <c r="L50" s="64">
        <v>198</v>
      </c>
      <c r="M50" s="64">
        <v>196</v>
      </c>
      <c r="N50" s="64">
        <v>199</v>
      </c>
      <c r="O50" s="65">
        <v>180</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0</v>
      </c>
      <c r="M51" s="64" t="s">
        <v>487</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9097</v>
      </c>
      <c r="L52" s="64">
        <v>9354</v>
      </c>
      <c r="M52" s="64">
        <v>9365</v>
      </c>
      <c r="N52" s="64">
        <v>9096</v>
      </c>
      <c r="O52" s="65">
        <v>9243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6007</v>
      </c>
      <c r="L53" s="69">
        <v>5503</v>
      </c>
      <c r="M53" s="69">
        <v>5086</v>
      </c>
      <c r="N53" s="69">
        <v>4705</v>
      </c>
      <c r="O53" s="70">
        <v>3700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7"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95" customHeight="1" thickBot="1" x14ac:dyDescent="0.2">
      <c r="M39" s="73" t="s">
        <v>9</v>
      </c>
    </row>
    <row r="40" spans="2:13" ht="27.95" customHeight="1" thickBot="1" x14ac:dyDescent="0.2">
      <c r="B40" s="74" t="s">
        <v>10</v>
      </c>
      <c r="C40" s="75"/>
      <c r="D40" s="75"/>
      <c r="E40" s="76"/>
      <c r="F40" s="76"/>
      <c r="G40" s="76"/>
      <c r="H40" s="77" t="s">
        <v>2</v>
      </c>
      <c r="I40" s="78" t="s">
        <v>526</v>
      </c>
      <c r="J40" s="79" t="s">
        <v>527</v>
      </c>
      <c r="K40" s="79" t="s">
        <v>528</v>
      </c>
      <c r="L40" s="79" t="s">
        <v>529</v>
      </c>
      <c r="M40" s="80" t="s">
        <v>530</v>
      </c>
    </row>
    <row r="41" spans="2:13" ht="27.95" customHeight="1" x14ac:dyDescent="0.15">
      <c r="B41" s="1199" t="s">
        <v>24</v>
      </c>
      <c r="C41" s="1200"/>
      <c r="D41" s="81"/>
      <c r="E41" s="1205" t="s">
        <v>25</v>
      </c>
      <c r="F41" s="1205"/>
      <c r="G41" s="1205"/>
      <c r="H41" s="1206"/>
      <c r="I41" s="82">
        <v>96419</v>
      </c>
      <c r="J41" s="83">
        <v>96259</v>
      </c>
      <c r="K41" s="83">
        <v>94685</v>
      </c>
      <c r="L41" s="83">
        <v>99016</v>
      </c>
      <c r="M41" s="84">
        <v>106220</v>
      </c>
    </row>
    <row r="42" spans="2:13" ht="27.95" customHeight="1" x14ac:dyDescent="0.15">
      <c r="B42" s="1201"/>
      <c r="C42" s="1202"/>
      <c r="D42" s="85"/>
      <c r="E42" s="1207" t="s">
        <v>26</v>
      </c>
      <c r="F42" s="1207"/>
      <c r="G42" s="1207"/>
      <c r="H42" s="1208"/>
      <c r="I42" s="86">
        <v>1319</v>
      </c>
      <c r="J42" s="87">
        <v>1171</v>
      </c>
      <c r="K42" s="87">
        <v>1018</v>
      </c>
      <c r="L42" s="87">
        <v>858</v>
      </c>
      <c r="M42" s="88">
        <v>712</v>
      </c>
    </row>
    <row r="43" spans="2:13" ht="27.95" customHeight="1" x14ac:dyDescent="0.15">
      <c r="B43" s="1201"/>
      <c r="C43" s="1202"/>
      <c r="D43" s="85"/>
      <c r="E43" s="1207" t="s">
        <v>27</v>
      </c>
      <c r="F43" s="1207"/>
      <c r="G43" s="1207"/>
      <c r="H43" s="1208"/>
      <c r="I43" s="86">
        <v>57136</v>
      </c>
      <c r="J43" s="87">
        <v>56224</v>
      </c>
      <c r="K43" s="87">
        <v>54598</v>
      </c>
      <c r="L43" s="87">
        <v>53353</v>
      </c>
      <c r="M43" s="88">
        <v>51271</v>
      </c>
    </row>
    <row r="44" spans="2:13" ht="27.95" customHeight="1" x14ac:dyDescent="0.15">
      <c r="B44" s="1201"/>
      <c r="C44" s="1202"/>
      <c r="D44" s="85"/>
      <c r="E44" s="1207" t="s">
        <v>28</v>
      </c>
      <c r="F44" s="1207"/>
      <c r="G44" s="1207"/>
      <c r="H44" s="1208"/>
      <c r="I44" s="86">
        <v>3261</v>
      </c>
      <c r="J44" s="87">
        <v>3125</v>
      </c>
      <c r="K44" s="87">
        <v>3167</v>
      </c>
      <c r="L44" s="87">
        <v>3852</v>
      </c>
      <c r="M44" s="88">
        <v>4085</v>
      </c>
    </row>
    <row r="45" spans="2:13" ht="27.95" customHeight="1" x14ac:dyDescent="0.15">
      <c r="B45" s="1201"/>
      <c r="C45" s="1202"/>
      <c r="D45" s="85"/>
      <c r="E45" s="1207" t="s">
        <v>29</v>
      </c>
      <c r="F45" s="1207"/>
      <c r="G45" s="1207"/>
      <c r="H45" s="1208"/>
      <c r="I45" s="86">
        <v>11630</v>
      </c>
      <c r="J45" s="87">
        <v>11049</v>
      </c>
      <c r="K45" s="87">
        <v>10165</v>
      </c>
      <c r="L45" s="87">
        <v>9510</v>
      </c>
      <c r="M45" s="88">
        <v>9210</v>
      </c>
    </row>
    <row r="46" spans="2:13" ht="27.95" customHeight="1" x14ac:dyDescent="0.15">
      <c r="B46" s="1201"/>
      <c r="C46" s="1202"/>
      <c r="D46" s="89"/>
      <c r="E46" s="1207" t="s">
        <v>30</v>
      </c>
      <c r="F46" s="1207"/>
      <c r="G46" s="1207"/>
      <c r="H46" s="1208"/>
      <c r="I46" s="86">
        <v>18</v>
      </c>
      <c r="J46" s="87">
        <v>14</v>
      </c>
      <c r="K46" s="87">
        <v>10</v>
      </c>
      <c r="L46" s="87">
        <v>6</v>
      </c>
      <c r="M46" s="88">
        <v>2</v>
      </c>
    </row>
    <row r="47" spans="2:13" ht="27.95" customHeight="1" x14ac:dyDescent="0.15">
      <c r="B47" s="1201"/>
      <c r="C47" s="1202"/>
      <c r="D47" s="90"/>
      <c r="E47" s="1209" t="s">
        <v>31</v>
      </c>
      <c r="F47" s="1210"/>
      <c r="G47" s="1210"/>
      <c r="H47" s="1211"/>
      <c r="I47" s="86" t="s">
        <v>487</v>
      </c>
      <c r="J47" s="87" t="s">
        <v>487</v>
      </c>
      <c r="K47" s="87" t="s">
        <v>487</v>
      </c>
      <c r="L47" s="87" t="s">
        <v>487</v>
      </c>
      <c r="M47" s="88" t="s">
        <v>487</v>
      </c>
    </row>
    <row r="48" spans="2:13" ht="27.95" customHeight="1" x14ac:dyDescent="0.15">
      <c r="B48" s="1201"/>
      <c r="C48" s="1202"/>
      <c r="D48" s="85"/>
      <c r="E48" s="1207" t="s">
        <v>32</v>
      </c>
      <c r="F48" s="1207"/>
      <c r="G48" s="1207"/>
      <c r="H48" s="1208"/>
      <c r="I48" s="86" t="s">
        <v>487</v>
      </c>
      <c r="J48" s="87" t="s">
        <v>487</v>
      </c>
      <c r="K48" s="87" t="s">
        <v>487</v>
      </c>
      <c r="L48" s="87" t="s">
        <v>487</v>
      </c>
      <c r="M48" s="88" t="s">
        <v>487</v>
      </c>
    </row>
    <row r="49" spans="2:13" ht="27.95" customHeight="1" x14ac:dyDescent="0.15">
      <c r="B49" s="1203"/>
      <c r="C49" s="1204"/>
      <c r="D49" s="85"/>
      <c r="E49" s="1207" t="s">
        <v>33</v>
      </c>
      <c r="F49" s="1207"/>
      <c r="G49" s="1207"/>
      <c r="H49" s="1208"/>
      <c r="I49" s="86" t="s">
        <v>487</v>
      </c>
      <c r="J49" s="87" t="s">
        <v>487</v>
      </c>
      <c r="K49" s="87" t="s">
        <v>487</v>
      </c>
      <c r="L49" s="87" t="s">
        <v>487</v>
      </c>
      <c r="M49" s="88" t="s">
        <v>487</v>
      </c>
    </row>
    <row r="50" spans="2:13" ht="27.95" customHeight="1" x14ac:dyDescent="0.15">
      <c r="B50" s="1212" t="s">
        <v>34</v>
      </c>
      <c r="C50" s="1213"/>
      <c r="D50" s="91"/>
      <c r="E50" s="1207" t="s">
        <v>35</v>
      </c>
      <c r="F50" s="1207"/>
      <c r="G50" s="1207"/>
      <c r="H50" s="1208"/>
      <c r="I50" s="86">
        <v>10731</v>
      </c>
      <c r="J50" s="87">
        <v>11321</v>
      </c>
      <c r="K50" s="87">
        <v>11512</v>
      </c>
      <c r="L50" s="87">
        <v>11533</v>
      </c>
      <c r="M50" s="88">
        <v>11495</v>
      </c>
    </row>
    <row r="51" spans="2:13" ht="27.95" customHeight="1" x14ac:dyDescent="0.15">
      <c r="B51" s="1201"/>
      <c r="C51" s="1202"/>
      <c r="D51" s="85"/>
      <c r="E51" s="1207" t="s">
        <v>36</v>
      </c>
      <c r="F51" s="1207"/>
      <c r="G51" s="1207"/>
      <c r="H51" s="1208"/>
      <c r="I51" s="86">
        <v>2594</v>
      </c>
      <c r="J51" s="87">
        <v>2461</v>
      </c>
      <c r="K51" s="87">
        <v>2370</v>
      </c>
      <c r="L51" s="87">
        <v>2923</v>
      </c>
      <c r="M51" s="88">
        <v>3514</v>
      </c>
    </row>
    <row r="52" spans="2:13" ht="27.95" customHeight="1" x14ac:dyDescent="0.15">
      <c r="B52" s="1203"/>
      <c r="C52" s="1204"/>
      <c r="D52" s="85"/>
      <c r="E52" s="1207" t="s">
        <v>37</v>
      </c>
      <c r="F52" s="1207"/>
      <c r="G52" s="1207"/>
      <c r="H52" s="1208"/>
      <c r="I52" s="86">
        <v>102692</v>
      </c>
      <c r="J52" s="87">
        <v>104038</v>
      </c>
      <c r="K52" s="87">
        <v>103085</v>
      </c>
      <c r="L52" s="87">
        <v>102296</v>
      </c>
      <c r="M52" s="88">
        <v>103378</v>
      </c>
    </row>
    <row r="53" spans="2:13" ht="27.95" customHeight="1" thickBot="1" x14ac:dyDescent="0.2">
      <c r="B53" s="1214" t="s">
        <v>21</v>
      </c>
      <c r="C53" s="1215"/>
      <c r="D53" s="92"/>
      <c r="E53" s="1216" t="s">
        <v>38</v>
      </c>
      <c r="F53" s="1216"/>
      <c r="G53" s="1216"/>
      <c r="H53" s="1217"/>
      <c r="I53" s="93">
        <v>53766</v>
      </c>
      <c r="J53" s="94">
        <v>50023</v>
      </c>
      <c r="K53" s="94">
        <v>46675</v>
      </c>
      <c r="L53" s="94">
        <v>49841</v>
      </c>
      <c r="M53" s="95">
        <v>53112</v>
      </c>
    </row>
    <row r="54" spans="2:13" ht="27.9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t="13.15" hidden="1" x14ac:dyDescent="0.15"/>
    <row r="60" spans="2:13" ht="13.15" hidden="1" x14ac:dyDescent="0.15"/>
    <row r="61" spans="2:13" ht="13.15" hidden="1" x14ac:dyDescent="0.15"/>
    <row r="62" spans="2:13" ht="13.15" hidden="1" x14ac:dyDescent="0.15"/>
    <row r="63" spans="2:13" ht="13.15" hidden="1" x14ac:dyDescent="0.15"/>
    <row r="64" spans="2:13" ht="13.15" hidden="1" x14ac:dyDescent="0.15"/>
    <row r="65" ht="13.15" hidden="1" x14ac:dyDescent="0.15"/>
    <row r="66" ht="13.7" hidden="1" customHeight="1" x14ac:dyDescent="0.15"/>
    <row r="67" ht="13.7" hidden="1" customHeight="1" x14ac:dyDescent="0.15"/>
    <row r="68" ht="13.7" hidden="1" customHeight="1" x14ac:dyDescent="0.15"/>
    <row r="69" ht="13.7" hidden="1" customHeight="1" x14ac:dyDescent="0.15"/>
    <row r="70" ht="13.7" hidden="1" customHeight="1" x14ac:dyDescent="0.15"/>
    <row r="71" ht="13.7" hidden="1" customHeight="1" x14ac:dyDescent="0.15"/>
    <row r="72" ht="13.7" hidden="1" customHeight="1" x14ac:dyDescent="0.15"/>
    <row r="73" ht="13.7" hidden="1" customHeight="1" x14ac:dyDescent="0.15"/>
    <row r="74" ht="13.7" hidden="1" customHeight="1" x14ac:dyDescent="0.15"/>
    <row r="75" ht="13.7" hidden="1" customHeight="1" x14ac:dyDescent="0.15"/>
    <row r="76" ht="13.7" hidden="1" customHeight="1" x14ac:dyDescent="0.15"/>
    <row r="77" ht="13.7" hidden="1" customHeight="1" x14ac:dyDescent="0.15"/>
    <row r="78" ht="13.7" hidden="1" customHeight="1" x14ac:dyDescent="0.15"/>
    <row r="79" ht="13.7" hidden="1" customHeight="1" x14ac:dyDescent="0.15"/>
    <row r="80" ht="13.7" hidden="1" customHeight="1" x14ac:dyDescent="0.15"/>
    <row r="81" ht="13.7" hidden="1" customHeight="1" x14ac:dyDescent="0.15"/>
    <row r="82" ht="13.7" hidden="1" customHeight="1" x14ac:dyDescent="0.15"/>
    <row r="83" ht="13.7" hidden="1" customHeight="1" x14ac:dyDescent="0.15"/>
    <row r="84" ht="13.7" hidden="1" customHeight="1" x14ac:dyDescent="0.15"/>
    <row r="85" ht="13.7" hidden="1" customHeight="1" x14ac:dyDescent="0.15"/>
    <row r="86" ht="13.7"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7"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6.25" x14ac:dyDescent="0.3">
      <c r="A2" s="344"/>
      <c r="C2" s="346"/>
      <c r="P2" s="246"/>
      <c r="Q2" s="246"/>
    </row>
    <row r="3" spans="1:51" ht="26.25" x14ac:dyDescent="0.3">
      <c r="A3" s="344"/>
      <c r="C3" s="346"/>
      <c r="P3" s="246"/>
      <c r="Q3" s="246"/>
    </row>
    <row r="4" spans="1:51" s="347" customFormat="1" ht="13.1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1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1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1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1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1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1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ht="13.1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1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ht="13.1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1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1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1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1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15" x14ac:dyDescent="0.15">
      <c r="P19" s="246"/>
      <c r="Q19" s="246"/>
    </row>
    <row r="20" spans="1:259" ht="13.15" x14ac:dyDescent="0.15">
      <c r="P20" s="246"/>
      <c r="Q20" s="246"/>
    </row>
    <row r="21" spans="1:259" ht="16.350000000000001" x14ac:dyDescent="0.15">
      <c r="B21" s="348"/>
      <c r="C21" s="248"/>
      <c r="D21" s="248"/>
      <c r="E21" s="248"/>
      <c r="F21" s="248"/>
      <c r="G21" s="248"/>
      <c r="H21" s="248"/>
      <c r="I21" s="248"/>
      <c r="J21" s="248"/>
      <c r="K21" s="248"/>
      <c r="L21" s="248"/>
      <c r="M21" s="248"/>
      <c r="N21" s="349"/>
      <c r="O21" s="248"/>
      <c r="P21" s="249"/>
      <c r="Q21" s="246"/>
      <c r="IY21" s="350"/>
    </row>
    <row r="22" spans="1:259" ht="16.350000000000001" x14ac:dyDescent="0.15">
      <c r="B22" s="250"/>
      <c r="IY22" s="351"/>
    </row>
    <row r="23" spans="1:259" ht="13.15" x14ac:dyDescent="0.15">
      <c r="B23" s="250"/>
    </row>
    <row r="24" spans="1:259" ht="13.15" x14ac:dyDescent="0.15">
      <c r="B24" s="250"/>
    </row>
    <row r="25" spans="1:259" ht="13.15" x14ac:dyDescent="0.15">
      <c r="B25" s="250"/>
    </row>
    <row r="26" spans="1:259" ht="13.15" x14ac:dyDescent="0.15">
      <c r="B26" s="250"/>
    </row>
    <row r="27" spans="1:259" ht="13.15" x14ac:dyDescent="0.15">
      <c r="B27" s="250"/>
    </row>
    <row r="28" spans="1:259" ht="13.15" x14ac:dyDescent="0.15">
      <c r="B28" s="250"/>
    </row>
    <row r="29" spans="1:259" ht="13.15" x14ac:dyDescent="0.15">
      <c r="B29" s="250"/>
    </row>
    <row r="30" spans="1:259" ht="13.15" x14ac:dyDescent="0.15">
      <c r="B30" s="250"/>
    </row>
    <row r="31" spans="1:259" ht="13.15" x14ac:dyDescent="0.15">
      <c r="B31" s="250"/>
    </row>
    <row r="32" spans="1:259" ht="13.15" x14ac:dyDescent="0.15">
      <c r="B32" s="250"/>
    </row>
    <row r="33" spans="2:17" ht="13.15" x14ac:dyDescent="0.15">
      <c r="B33" s="250"/>
    </row>
    <row r="34" spans="2:17" ht="13.1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568</v>
      </c>
      <c r="I42" s="354"/>
      <c r="J42" s="354"/>
      <c r="K42" s="354"/>
      <c r="L42" s="246"/>
      <c r="M42" s="246"/>
      <c r="N42" s="246"/>
      <c r="O42" s="246"/>
    </row>
    <row r="43" spans="2:17" ht="13.5" x14ac:dyDescent="0.15">
      <c r="B43" s="250"/>
      <c r="C43" s="246"/>
      <c r="D43" s="246"/>
      <c r="E43" s="246"/>
      <c r="F43" s="246"/>
      <c r="G43" s="1218"/>
      <c r="H43" s="1219"/>
      <c r="I43" s="1219"/>
      <c r="J43" s="1219"/>
      <c r="K43" s="1219"/>
      <c r="L43" s="1219"/>
      <c r="M43" s="1219"/>
      <c r="N43" s="1219"/>
      <c r="O43" s="1220"/>
    </row>
    <row r="44" spans="2:17" ht="13.5" x14ac:dyDescent="0.15">
      <c r="B44" s="250"/>
      <c r="C44" s="246"/>
      <c r="D44" s="246"/>
      <c r="E44" s="246"/>
      <c r="F44" s="246"/>
      <c r="G44" s="1221"/>
      <c r="H44" s="1222"/>
      <c r="I44" s="1222"/>
      <c r="J44" s="1222"/>
      <c r="K44" s="1222"/>
      <c r="L44" s="1222"/>
      <c r="M44" s="1222"/>
      <c r="N44" s="1222"/>
      <c r="O44" s="1223"/>
    </row>
    <row r="45" spans="2:17" ht="13.5" x14ac:dyDescent="0.15">
      <c r="B45" s="250"/>
      <c r="C45" s="246"/>
      <c r="D45" s="246"/>
      <c r="E45" s="246"/>
      <c r="F45" s="246"/>
      <c r="G45" s="1221"/>
      <c r="H45" s="1222"/>
      <c r="I45" s="1222"/>
      <c r="J45" s="1222"/>
      <c r="K45" s="1222"/>
      <c r="L45" s="1222"/>
      <c r="M45" s="1222"/>
      <c r="N45" s="1222"/>
      <c r="O45" s="1223"/>
    </row>
    <row r="46" spans="2:17" ht="13.5" x14ac:dyDescent="0.15">
      <c r="B46" s="250"/>
      <c r="C46" s="246"/>
      <c r="D46" s="246"/>
      <c r="E46" s="246"/>
      <c r="F46" s="246"/>
      <c r="G46" s="1221"/>
      <c r="H46" s="1222"/>
      <c r="I46" s="1222"/>
      <c r="J46" s="1222"/>
      <c r="K46" s="1222"/>
      <c r="L46" s="1222"/>
      <c r="M46" s="1222"/>
      <c r="N46" s="1222"/>
      <c r="O46" s="1223"/>
    </row>
    <row r="47" spans="2:17" ht="13.5" x14ac:dyDescent="0.15">
      <c r="B47" s="250"/>
      <c r="C47" s="246"/>
      <c r="D47" s="246"/>
      <c r="E47" s="246"/>
      <c r="F47" s="246"/>
      <c r="G47" s="1224"/>
      <c r="H47" s="1225"/>
      <c r="I47" s="1225"/>
      <c r="J47" s="1225"/>
      <c r="K47" s="1225"/>
      <c r="L47" s="1225"/>
      <c r="M47" s="1225"/>
      <c r="N47" s="1225"/>
      <c r="O47" s="1226"/>
    </row>
    <row r="48" spans="2:17" ht="13.5" x14ac:dyDescent="0.15">
      <c r="B48" s="250"/>
      <c r="C48" s="246"/>
      <c r="D48" s="246"/>
      <c r="E48" s="246"/>
      <c r="F48" s="246"/>
      <c r="G48" s="246"/>
      <c r="H48" s="355"/>
      <c r="I48" s="355"/>
      <c r="J48" s="355"/>
    </row>
    <row r="49" spans="1:17" ht="13.5" x14ac:dyDescent="0.15">
      <c r="B49" s="250"/>
      <c r="C49" s="246"/>
      <c r="D49" s="246"/>
      <c r="E49" s="246"/>
      <c r="F49" s="246"/>
      <c r="G49" s="245" t="s">
        <v>569</v>
      </c>
    </row>
    <row r="50" spans="1:17" ht="13.5" x14ac:dyDescent="0.15">
      <c r="B50" s="250"/>
      <c r="C50" s="246"/>
      <c r="D50" s="246"/>
      <c r="E50" s="246"/>
      <c r="F50" s="246"/>
      <c r="G50" s="1227"/>
      <c r="H50" s="1228"/>
      <c r="I50" s="1228"/>
      <c r="J50" s="1229"/>
      <c r="K50" s="356" t="s">
        <v>526</v>
      </c>
      <c r="L50" s="356" t="s">
        <v>527</v>
      </c>
      <c r="M50" s="356" t="s">
        <v>528</v>
      </c>
      <c r="N50" s="356" t="s">
        <v>529</v>
      </c>
      <c r="O50" s="356" t="s">
        <v>530</v>
      </c>
    </row>
    <row r="51" spans="1:17" ht="13.5" x14ac:dyDescent="0.15">
      <c r="B51" s="250"/>
      <c r="C51" s="246"/>
      <c r="D51" s="246"/>
      <c r="E51" s="246"/>
      <c r="F51" s="246"/>
      <c r="G51" s="1230" t="s">
        <v>570</v>
      </c>
      <c r="H51" s="1231"/>
      <c r="I51" s="1236" t="s">
        <v>571</v>
      </c>
      <c r="J51" s="1236"/>
      <c r="K51" s="1238"/>
      <c r="L51" s="1238"/>
      <c r="M51" s="1238"/>
      <c r="N51" s="1238"/>
      <c r="O51" s="1238"/>
    </row>
    <row r="52" spans="1:17" ht="13.5" x14ac:dyDescent="0.15">
      <c r="B52" s="250"/>
      <c r="C52" s="246"/>
      <c r="D52" s="246"/>
      <c r="E52" s="246"/>
      <c r="F52" s="246"/>
      <c r="G52" s="1232"/>
      <c r="H52" s="1233"/>
      <c r="I52" s="1237"/>
      <c r="J52" s="1237"/>
      <c r="K52" s="1239"/>
      <c r="L52" s="1239"/>
      <c r="M52" s="1239"/>
      <c r="N52" s="1239"/>
      <c r="O52" s="1239"/>
    </row>
    <row r="53" spans="1:17" ht="13.5" x14ac:dyDescent="0.15">
      <c r="A53" s="357"/>
      <c r="B53" s="250"/>
      <c r="C53" s="246"/>
      <c r="D53" s="246"/>
      <c r="E53" s="246"/>
      <c r="F53" s="246"/>
      <c r="G53" s="1232"/>
      <c r="H53" s="1233"/>
      <c r="I53" s="1240" t="s">
        <v>572</v>
      </c>
      <c r="J53" s="1240"/>
      <c r="K53" s="1247"/>
      <c r="L53" s="1247"/>
      <c r="M53" s="1247"/>
      <c r="N53" s="1247"/>
      <c r="O53" s="1247"/>
    </row>
    <row r="54" spans="1:17" ht="13.5" x14ac:dyDescent="0.15">
      <c r="A54" s="357"/>
      <c r="B54" s="250"/>
      <c r="C54" s="246"/>
      <c r="D54" s="246"/>
      <c r="E54" s="246"/>
      <c r="F54" s="246"/>
      <c r="G54" s="1234"/>
      <c r="H54" s="1235"/>
      <c r="I54" s="1240"/>
      <c r="J54" s="1240"/>
      <c r="K54" s="1248"/>
      <c r="L54" s="1248"/>
      <c r="M54" s="1248"/>
      <c r="N54" s="1248"/>
      <c r="O54" s="1248"/>
    </row>
    <row r="55" spans="1:17" ht="13.5" x14ac:dyDescent="0.15">
      <c r="A55" s="357"/>
      <c r="B55" s="250"/>
      <c r="C55" s="246"/>
      <c r="D55" s="246"/>
      <c r="E55" s="246"/>
      <c r="F55" s="246"/>
      <c r="G55" s="1241" t="s">
        <v>573</v>
      </c>
      <c r="H55" s="1242"/>
      <c r="I55" s="1240" t="s">
        <v>571</v>
      </c>
      <c r="J55" s="1240"/>
      <c r="K55" s="1238"/>
      <c r="L55" s="1238"/>
      <c r="M55" s="1238"/>
      <c r="N55" s="1238"/>
      <c r="O55" s="1238"/>
    </row>
    <row r="56" spans="1:17" ht="13.5" x14ac:dyDescent="0.15">
      <c r="A56" s="357"/>
      <c r="B56" s="250"/>
      <c r="C56" s="246"/>
      <c r="D56" s="246"/>
      <c r="E56" s="246"/>
      <c r="F56" s="246"/>
      <c r="G56" s="1243"/>
      <c r="H56" s="1244"/>
      <c r="I56" s="1240"/>
      <c r="J56" s="1240"/>
      <c r="K56" s="1239"/>
      <c r="L56" s="1239"/>
      <c r="M56" s="1239"/>
      <c r="N56" s="1239"/>
      <c r="O56" s="1239"/>
    </row>
    <row r="57" spans="1:17" s="357" customFormat="1" ht="13.5" x14ac:dyDescent="0.15">
      <c r="B57" s="358"/>
      <c r="C57" s="354"/>
      <c r="D57" s="354"/>
      <c r="E57" s="354"/>
      <c r="F57" s="354"/>
      <c r="G57" s="1243"/>
      <c r="H57" s="1244"/>
      <c r="I57" s="1249" t="s">
        <v>572</v>
      </c>
      <c r="J57" s="1249"/>
      <c r="K57" s="1247"/>
      <c r="L57" s="1247"/>
      <c r="M57" s="1247"/>
      <c r="N57" s="1247"/>
      <c r="O57" s="1247"/>
      <c r="P57" s="359"/>
      <c r="Q57" s="358"/>
    </row>
    <row r="58" spans="1:17" s="357" customFormat="1" ht="13.5" x14ac:dyDescent="0.15">
      <c r="A58" s="245"/>
      <c r="B58" s="358"/>
      <c r="C58" s="354"/>
      <c r="D58" s="354"/>
      <c r="E58" s="354"/>
      <c r="F58" s="354"/>
      <c r="G58" s="1245"/>
      <c r="H58" s="1246"/>
      <c r="I58" s="1249"/>
      <c r="J58" s="1249"/>
      <c r="K58" s="1248"/>
      <c r="L58" s="1248"/>
      <c r="M58" s="1248"/>
      <c r="N58" s="1248"/>
      <c r="O58" s="1248"/>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568</v>
      </c>
      <c r="I64" s="354"/>
      <c r="J64" s="354"/>
      <c r="K64" s="354"/>
      <c r="L64" s="246"/>
      <c r="M64" s="246"/>
      <c r="N64" s="246"/>
      <c r="O64" s="246"/>
    </row>
    <row r="65" spans="2:30" ht="13.5" x14ac:dyDescent="0.15">
      <c r="B65" s="250"/>
      <c r="C65" s="246"/>
      <c r="D65" s="246"/>
      <c r="E65" s="246"/>
      <c r="F65" s="246"/>
      <c r="G65" s="1218" t="s">
        <v>577</v>
      </c>
      <c r="H65" s="1219"/>
      <c r="I65" s="1219"/>
      <c r="J65" s="1219"/>
      <c r="K65" s="1219"/>
      <c r="L65" s="1219"/>
      <c r="M65" s="1219"/>
      <c r="N65" s="1219"/>
      <c r="O65" s="1220"/>
    </row>
    <row r="66" spans="2:30" ht="13.5" x14ac:dyDescent="0.15">
      <c r="B66" s="250"/>
      <c r="C66" s="246"/>
      <c r="D66" s="246"/>
      <c r="E66" s="246"/>
      <c r="F66" s="246"/>
      <c r="G66" s="1221"/>
      <c r="H66" s="1222"/>
      <c r="I66" s="1222"/>
      <c r="J66" s="1222"/>
      <c r="K66" s="1222"/>
      <c r="L66" s="1222"/>
      <c r="M66" s="1222"/>
      <c r="N66" s="1222"/>
      <c r="O66" s="1223"/>
    </row>
    <row r="67" spans="2:30" ht="13.5" x14ac:dyDescent="0.15">
      <c r="B67" s="250"/>
      <c r="C67" s="246"/>
      <c r="D67" s="246"/>
      <c r="E67" s="246"/>
      <c r="F67" s="246"/>
      <c r="G67" s="1221"/>
      <c r="H67" s="1222"/>
      <c r="I67" s="1222"/>
      <c r="J67" s="1222"/>
      <c r="K67" s="1222"/>
      <c r="L67" s="1222"/>
      <c r="M67" s="1222"/>
      <c r="N67" s="1222"/>
      <c r="O67" s="1223"/>
    </row>
    <row r="68" spans="2:30" ht="13.5" x14ac:dyDescent="0.15">
      <c r="B68" s="250"/>
      <c r="C68" s="246"/>
      <c r="D68" s="246"/>
      <c r="E68" s="246"/>
      <c r="F68" s="246"/>
      <c r="G68" s="1221"/>
      <c r="H68" s="1222"/>
      <c r="I68" s="1222"/>
      <c r="J68" s="1222"/>
      <c r="K68" s="1222"/>
      <c r="L68" s="1222"/>
      <c r="M68" s="1222"/>
      <c r="N68" s="1222"/>
      <c r="O68" s="1223"/>
    </row>
    <row r="69" spans="2:30" ht="13.5" x14ac:dyDescent="0.15">
      <c r="B69" s="250"/>
      <c r="C69" s="246"/>
      <c r="D69" s="246"/>
      <c r="E69" s="246"/>
      <c r="F69" s="246"/>
      <c r="G69" s="1224"/>
      <c r="H69" s="1225"/>
      <c r="I69" s="1225"/>
      <c r="J69" s="1225"/>
      <c r="K69" s="1225"/>
      <c r="L69" s="1225"/>
      <c r="M69" s="1225"/>
      <c r="N69" s="1225"/>
      <c r="O69" s="1226"/>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575</v>
      </c>
      <c r="I71" s="370"/>
      <c r="J71" s="366"/>
      <c r="K71" s="366"/>
      <c r="L71" s="367"/>
      <c r="M71" s="366"/>
      <c r="N71" s="367"/>
      <c r="O71" s="368"/>
    </row>
    <row r="72" spans="2:30" ht="13.5" x14ac:dyDescent="0.15">
      <c r="B72" s="250"/>
      <c r="C72" s="246"/>
      <c r="D72" s="246"/>
      <c r="E72" s="246"/>
      <c r="F72" s="246"/>
      <c r="G72" s="1227"/>
      <c r="H72" s="1228"/>
      <c r="I72" s="1228"/>
      <c r="J72" s="1229"/>
      <c r="K72" s="356" t="s">
        <v>526</v>
      </c>
      <c r="L72" s="356" t="s">
        <v>527</v>
      </c>
      <c r="M72" s="356" t="s">
        <v>528</v>
      </c>
      <c r="N72" s="356" t="s">
        <v>529</v>
      </c>
      <c r="O72" s="356" t="s">
        <v>530</v>
      </c>
    </row>
    <row r="73" spans="2:30" ht="13.5" x14ac:dyDescent="0.15">
      <c r="B73" s="250"/>
      <c r="C73" s="246"/>
      <c r="D73" s="246"/>
      <c r="E73" s="246"/>
      <c r="F73" s="246"/>
      <c r="G73" s="1230" t="s">
        <v>570</v>
      </c>
      <c r="H73" s="1231"/>
      <c r="I73" s="1236" t="s">
        <v>571</v>
      </c>
      <c r="J73" s="1236"/>
      <c r="K73" s="1250">
        <v>129.5</v>
      </c>
      <c r="L73" s="1250">
        <v>118.9</v>
      </c>
      <c r="M73" s="1239">
        <v>111.9</v>
      </c>
      <c r="N73" s="1239">
        <v>117.7</v>
      </c>
      <c r="O73" s="1239">
        <v>126.7</v>
      </c>
      <c r="S73" s="245">
        <v>9.9</v>
      </c>
    </row>
    <row r="74" spans="2:30" ht="13.5" x14ac:dyDescent="0.15">
      <c r="B74" s="250"/>
      <c r="C74" s="246"/>
      <c r="D74" s="246"/>
      <c r="E74" s="246"/>
      <c r="F74" s="246"/>
      <c r="G74" s="1232"/>
      <c r="H74" s="1233"/>
      <c r="I74" s="1237"/>
      <c r="J74" s="1237"/>
      <c r="K74" s="1250"/>
      <c r="L74" s="1250"/>
      <c r="M74" s="1239"/>
      <c r="N74" s="1239"/>
      <c r="O74" s="1239"/>
    </row>
    <row r="75" spans="2:30" ht="13.5" x14ac:dyDescent="0.15">
      <c r="B75" s="250"/>
      <c r="C75" s="246"/>
      <c r="D75" s="246"/>
      <c r="E75" s="246"/>
      <c r="F75" s="246"/>
      <c r="G75" s="1232"/>
      <c r="H75" s="1233"/>
      <c r="I75" s="1240" t="s">
        <v>576</v>
      </c>
      <c r="J75" s="1240"/>
      <c r="K75" s="1251">
        <v>15.1</v>
      </c>
      <c r="L75" s="1251">
        <v>14.2</v>
      </c>
      <c r="M75" s="1251">
        <v>13.2</v>
      </c>
      <c r="N75" s="1251">
        <v>12.1</v>
      </c>
      <c r="O75" s="1251">
        <v>10.7</v>
      </c>
      <c r="U75" s="245">
        <v>81.2</v>
      </c>
      <c r="W75" s="245">
        <v>87.2</v>
      </c>
      <c r="Y75" s="245">
        <v>99.8</v>
      </c>
      <c r="AA75" s="245">
        <v>109.5</v>
      </c>
      <c r="AC75" s="245">
        <v>115.2</v>
      </c>
    </row>
    <row r="76" spans="2:30" ht="13.5" x14ac:dyDescent="0.15">
      <c r="B76" s="250"/>
      <c r="C76" s="246"/>
      <c r="D76" s="246"/>
      <c r="E76" s="246"/>
      <c r="F76" s="246"/>
      <c r="G76" s="1234"/>
      <c r="H76" s="1235"/>
      <c r="I76" s="1240"/>
      <c r="J76" s="1240"/>
      <c r="K76" s="1248"/>
      <c r="L76" s="1248"/>
      <c r="M76" s="1248"/>
      <c r="N76" s="1248"/>
      <c r="O76" s="1248"/>
    </row>
    <row r="77" spans="2:30" ht="13.5" x14ac:dyDescent="0.15">
      <c r="B77" s="250"/>
      <c r="C77" s="246"/>
      <c r="D77" s="246"/>
      <c r="E77" s="246"/>
      <c r="F77" s="246"/>
      <c r="G77" s="1241" t="s">
        <v>573</v>
      </c>
      <c r="H77" s="1242"/>
      <c r="I77" s="1240" t="s">
        <v>571</v>
      </c>
      <c r="J77" s="1240"/>
      <c r="K77" s="1250">
        <v>57.8</v>
      </c>
      <c r="L77" s="1250">
        <v>49.8</v>
      </c>
      <c r="M77" s="1239">
        <v>45.1</v>
      </c>
      <c r="N77" s="1239">
        <v>37.4</v>
      </c>
      <c r="O77" s="1239">
        <v>38.9</v>
      </c>
      <c r="R77" s="245">
        <v>12.3</v>
      </c>
      <c r="T77" s="245">
        <v>11.1</v>
      </c>
    </row>
    <row r="78" spans="2:30" ht="13.5" x14ac:dyDescent="0.15">
      <c r="B78" s="250"/>
      <c r="C78" s="246"/>
      <c r="D78" s="246"/>
      <c r="E78" s="246"/>
      <c r="F78" s="246"/>
      <c r="G78" s="1243"/>
      <c r="H78" s="1244"/>
      <c r="I78" s="1240"/>
      <c r="J78" s="1240"/>
      <c r="K78" s="1250"/>
      <c r="L78" s="1250"/>
      <c r="M78" s="1239"/>
      <c r="N78" s="1239"/>
      <c r="O78" s="1239"/>
    </row>
    <row r="79" spans="2:30" ht="13.5" x14ac:dyDescent="0.15">
      <c r="B79" s="250"/>
      <c r="C79" s="246"/>
      <c r="D79" s="246"/>
      <c r="E79" s="246"/>
      <c r="F79" s="246"/>
      <c r="G79" s="1243"/>
      <c r="H79" s="1244"/>
      <c r="I79" s="1252" t="s">
        <v>576</v>
      </c>
      <c r="J79" s="1249"/>
      <c r="K79" s="1253">
        <v>8.3000000000000007</v>
      </c>
      <c r="L79" s="1253">
        <v>7.7</v>
      </c>
      <c r="M79" s="1253">
        <v>7.1</v>
      </c>
      <c r="N79" s="1253">
        <v>6.3</v>
      </c>
      <c r="O79" s="1253">
        <v>6.4</v>
      </c>
      <c r="V79" s="245">
        <v>53.5</v>
      </c>
      <c r="X79" s="245">
        <v>48.2</v>
      </c>
      <c r="Z79" s="245">
        <v>34.200000000000003</v>
      </c>
      <c r="AB79" s="245">
        <v>30.3</v>
      </c>
      <c r="AD79" s="245">
        <v>28.9</v>
      </c>
    </row>
    <row r="80" spans="2:30" ht="13.5" x14ac:dyDescent="0.15">
      <c r="B80" s="250"/>
      <c r="C80" s="246"/>
      <c r="D80" s="246"/>
      <c r="E80" s="246"/>
      <c r="F80" s="246"/>
      <c r="G80" s="1245"/>
      <c r="H80" s="1246"/>
      <c r="I80" s="1249"/>
      <c r="J80" s="1249"/>
      <c r="K80" s="1253"/>
      <c r="L80" s="1253"/>
      <c r="M80" s="1253"/>
      <c r="N80" s="1253"/>
      <c r="O80" s="1253"/>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15" hidden="1" x14ac:dyDescent="0.15">
      <c r="B86" s="246"/>
      <c r="C86" s="246"/>
      <c r="D86" s="246"/>
      <c r="E86" s="246"/>
      <c r="F86" s="246"/>
      <c r="G86" s="246"/>
      <c r="H86" s="246"/>
      <c r="I86" s="246"/>
      <c r="J86" s="246"/>
      <c r="K86" s="246"/>
      <c r="L86" s="246"/>
      <c r="M86" s="246"/>
      <c r="N86" s="246"/>
      <c r="O86" s="246"/>
      <c r="P86" s="246"/>
      <c r="Q86" s="246"/>
    </row>
    <row r="87" spans="2:17" ht="13.15" hidden="1" x14ac:dyDescent="0.15">
      <c r="B87" s="246"/>
      <c r="C87" s="246"/>
      <c r="D87" s="246"/>
      <c r="E87" s="246"/>
      <c r="F87" s="246"/>
      <c r="G87" s="246"/>
      <c r="H87" s="246"/>
      <c r="I87" s="246"/>
      <c r="J87" s="246"/>
      <c r="K87" s="373"/>
      <c r="L87" s="246"/>
      <c r="M87" s="246"/>
      <c r="N87" s="246"/>
      <c r="O87" s="246"/>
      <c r="P87" s="246"/>
      <c r="Q87" s="246"/>
    </row>
    <row r="88" spans="2:17" ht="13.15" hidden="1" x14ac:dyDescent="0.15">
      <c r="B88" s="246"/>
      <c r="C88" s="246"/>
      <c r="D88" s="246"/>
      <c r="E88" s="246"/>
      <c r="F88" s="246"/>
      <c r="G88" s="246"/>
      <c r="H88" s="246"/>
      <c r="I88" s="246"/>
      <c r="J88" s="246"/>
      <c r="K88" s="246"/>
      <c r="L88" s="246"/>
      <c r="M88" s="246"/>
      <c r="N88" s="246"/>
      <c r="O88" s="246"/>
      <c r="P88" s="246"/>
      <c r="Q88" s="246"/>
    </row>
    <row r="89" spans="2:17" ht="13.15" hidden="1" x14ac:dyDescent="0.15">
      <c r="B89" s="246"/>
      <c r="C89" s="246"/>
      <c r="D89" s="246"/>
      <c r="E89" s="246"/>
      <c r="F89" s="246"/>
      <c r="G89" s="246"/>
      <c r="H89" s="246"/>
      <c r="I89" s="246"/>
      <c r="J89" s="246"/>
      <c r="K89" s="246"/>
      <c r="L89" s="246"/>
      <c r="M89" s="246"/>
      <c r="N89" s="246"/>
      <c r="O89" s="246"/>
      <c r="P89" s="246"/>
      <c r="Q89" s="246"/>
    </row>
    <row r="90" spans="2:17" ht="13.15" hidden="1" x14ac:dyDescent="0.15">
      <c r="B90" s="246"/>
      <c r="C90" s="246"/>
      <c r="D90" s="246"/>
      <c r="E90" s="246"/>
      <c r="F90" s="246"/>
      <c r="G90" s="246"/>
      <c r="H90" s="246"/>
      <c r="I90" s="246"/>
      <c r="J90" s="246"/>
      <c r="K90" s="246"/>
      <c r="L90" s="246"/>
      <c r="M90" s="246"/>
      <c r="N90" s="246"/>
      <c r="O90" s="246"/>
      <c r="P90" s="246"/>
      <c r="Q90" s="246"/>
    </row>
    <row r="91" spans="2:17" ht="13.15" hidden="1" x14ac:dyDescent="0.15">
      <c r="B91" s="246"/>
      <c r="C91" s="246"/>
      <c r="D91" s="246"/>
      <c r="E91" s="246"/>
      <c r="F91" s="246"/>
      <c r="G91" s="246"/>
      <c r="H91" s="246"/>
      <c r="I91" s="246"/>
      <c r="J91" s="246"/>
      <c r="K91" s="246"/>
      <c r="L91" s="246"/>
      <c r="M91" s="246"/>
      <c r="N91" s="246"/>
      <c r="O91" s="246"/>
      <c r="P91" s="246"/>
      <c r="Q91" s="246"/>
    </row>
    <row r="92" spans="2:17" ht="13.7" hidden="1" customHeight="1" x14ac:dyDescent="0.15">
      <c r="B92" s="246"/>
      <c r="C92" s="246"/>
      <c r="D92" s="246"/>
      <c r="E92" s="246"/>
      <c r="F92" s="246"/>
      <c r="G92" s="246"/>
      <c r="H92" s="246"/>
      <c r="I92" s="246"/>
      <c r="J92" s="246"/>
      <c r="K92" s="246"/>
      <c r="L92" s="246"/>
      <c r="M92" s="246"/>
      <c r="N92" s="246"/>
      <c r="O92" s="246"/>
      <c r="P92" s="246"/>
      <c r="Q92" s="246"/>
    </row>
    <row r="93" spans="2:17" ht="13.7" hidden="1" customHeight="1" x14ac:dyDescent="0.15">
      <c r="B93" s="246"/>
      <c r="C93" s="246"/>
      <c r="D93" s="246"/>
      <c r="E93" s="246"/>
      <c r="F93" s="246"/>
      <c r="G93" s="246"/>
      <c r="H93" s="246"/>
      <c r="I93" s="246"/>
      <c r="J93" s="246"/>
      <c r="K93" s="246"/>
      <c r="L93" s="246"/>
      <c r="M93" s="246"/>
      <c r="N93" s="246"/>
      <c r="O93" s="246"/>
      <c r="P93" s="246"/>
      <c r="Q93" s="246"/>
    </row>
    <row r="94" spans="2:17" ht="13.7" hidden="1" customHeight="1" x14ac:dyDescent="0.15">
      <c r="B94" s="246"/>
      <c r="C94" s="246"/>
      <c r="D94" s="246"/>
      <c r="E94" s="246"/>
      <c r="F94" s="246"/>
      <c r="G94" s="246"/>
      <c r="H94" s="246"/>
      <c r="I94" s="246"/>
      <c r="J94" s="246"/>
      <c r="K94" s="246"/>
      <c r="L94" s="246"/>
      <c r="M94" s="246"/>
      <c r="N94" s="246"/>
      <c r="O94" s="246"/>
      <c r="P94" s="246"/>
      <c r="Q94" s="246"/>
    </row>
    <row r="95" spans="2:17" ht="13.7" hidden="1" customHeight="1" x14ac:dyDescent="0.15">
      <c r="B95" s="246"/>
      <c r="C95" s="246"/>
      <c r="D95" s="246"/>
      <c r="E95" s="246"/>
      <c r="F95" s="246"/>
      <c r="G95" s="246"/>
      <c r="H95" s="246"/>
      <c r="I95" s="246"/>
      <c r="J95" s="246"/>
      <c r="K95" s="246"/>
      <c r="L95" s="246"/>
      <c r="M95" s="246"/>
      <c r="N95" s="246"/>
      <c r="O95" s="246"/>
      <c r="P95" s="246"/>
      <c r="Q95" s="246"/>
    </row>
    <row r="96" spans="2:17" ht="13.7" hidden="1" customHeight="1" x14ac:dyDescent="0.15">
      <c r="B96" s="246"/>
      <c r="C96" s="246"/>
      <c r="D96" s="246"/>
      <c r="E96" s="246"/>
      <c r="F96" s="246"/>
      <c r="G96" s="246"/>
      <c r="H96" s="246"/>
      <c r="I96" s="246"/>
      <c r="J96" s="246"/>
      <c r="K96" s="246"/>
      <c r="L96" s="246"/>
      <c r="M96" s="246"/>
      <c r="N96" s="246"/>
      <c r="O96" s="246"/>
      <c r="P96" s="246"/>
      <c r="Q96" s="246"/>
    </row>
    <row r="97" spans="2:17" ht="13.7" hidden="1" customHeight="1" x14ac:dyDescent="0.15">
      <c r="B97" s="246"/>
      <c r="C97" s="246"/>
      <c r="D97" s="246"/>
      <c r="E97" s="246"/>
      <c r="F97" s="246"/>
      <c r="G97" s="246"/>
      <c r="H97" s="246"/>
      <c r="I97" s="246"/>
      <c r="J97" s="246"/>
      <c r="K97" s="246"/>
      <c r="L97" s="246"/>
      <c r="M97" s="246"/>
      <c r="N97" s="246"/>
      <c r="O97" s="246"/>
      <c r="P97" s="246"/>
      <c r="Q97" s="246"/>
    </row>
    <row r="98" spans="2:17" ht="13.7" hidden="1" customHeight="1" x14ac:dyDescent="0.15">
      <c r="B98" s="246"/>
      <c r="C98" s="246"/>
      <c r="D98" s="246"/>
      <c r="E98" s="246"/>
      <c r="F98" s="246"/>
      <c r="G98" s="246"/>
      <c r="H98" s="246"/>
      <c r="I98" s="246"/>
      <c r="J98" s="246"/>
      <c r="K98" s="246"/>
      <c r="L98" s="246"/>
      <c r="M98" s="246"/>
      <c r="N98" s="246"/>
      <c r="O98" s="246"/>
      <c r="P98" s="246"/>
      <c r="Q98" s="246"/>
    </row>
    <row r="99" spans="2:17" ht="13.7" hidden="1" customHeight="1" x14ac:dyDescent="0.15">
      <c r="B99" s="246"/>
      <c r="C99" s="246"/>
      <c r="D99" s="246"/>
      <c r="E99" s="246"/>
      <c r="F99" s="246"/>
      <c r="G99" s="246"/>
      <c r="H99" s="246"/>
      <c r="I99" s="246"/>
      <c r="J99" s="246"/>
      <c r="K99" s="246"/>
      <c r="L99" s="246"/>
      <c r="M99" s="246"/>
      <c r="N99" s="246"/>
      <c r="O99" s="246"/>
      <c r="P99" s="246"/>
      <c r="Q99" s="246"/>
    </row>
    <row r="100" spans="2:17" ht="13.7" hidden="1" customHeight="1" x14ac:dyDescent="0.15">
      <c r="B100" s="246"/>
      <c r="C100" s="246"/>
      <c r="D100" s="246"/>
      <c r="E100" s="246"/>
      <c r="F100" s="246"/>
      <c r="G100" s="246"/>
      <c r="H100" s="246"/>
      <c r="I100" s="246"/>
      <c r="J100" s="246"/>
      <c r="K100" s="246"/>
      <c r="L100" s="246"/>
      <c r="M100" s="246"/>
      <c r="N100" s="246"/>
      <c r="O100" s="246"/>
      <c r="P100" s="246"/>
      <c r="Q100" s="246"/>
    </row>
    <row r="101" spans="2:17" ht="13.7" hidden="1" customHeight="1" x14ac:dyDescent="0.15">
      <c r="B101" s="246"/>
      <c r="C101" s="246"/>
      <c r="D101" s="246"/>
      <c r="E101" s="246"/>
      <c r="F101" s="246"/>
      <c r="G101" s="246"/>
      <c r="H101" s="246"/>
      <c r="I101" s="246"/>
      <c r="J101" s="246"/>
      <c r="K101" s="246"/>
      <c r="L101" s="246"/>
      <c r="M101" s="246"/>
      <c r="N101" s="246"/>
      <c r="O101" s="246"/>
      <c r="P101" s="246"/>
      <c r="Q101" s="246"/>
    </row>
    <row r="102" spans="2:17" ht="13.7" hidden="1" customHeight="1" x14ac:dyDescent="0.15">
      <c r="B102" s="246"/>
      <c r="C102" s="246"/>
      <c r="D102" s="246"/>
      <c r="E102" s="246"/>
      <c r="F102" s="246"/>
      <c r="G102" s="246"/>
      <c r="H102" s="246"/>
      <c r="I102" s="246"/>
      <c r="J102" s="246"/>
      <c r="K102" s="246"/>
      <c r="L102" s="246"/>
      <c r="M102" s="246"/>
      <c r="N102" s="246"/>
      <c r="O102" s="246"/>
      <c r="P102" s="246"/>
      <c r="Q102" s="246"/>
    </row>
    <row r="103" spans="2:17" ht="13.7" hidden="1" customHeight="1" x14ac:dyDescent="0.15">
      <c r="B103" s="246"/>
      <c r="C103" s="246"/>
      <c r="D103" s="246"/>
      <c r="E103" s="246"/>
      <c r="F103" s="246"/>
      <c r="G103" s="246"/>
      <c r="H103" s="246"/>
      <c r="I103" s="246"/>
      <c r="J103" s="246"/>
      <c r="K103" s="246"/>
      <c r="L103" s="246"/>
      <c r="M103" s="246"/>
      <c r="N103" s="246"/>
      <c r="O103" s="246"/>
      <c r="P103" s="246"/>
      <c r="Q103" s="246"/>
    </row>
    <row r="104" spans="2:17" ht="13.7" hidden="1" customHeight="1" x14ac:dyDescent="0.15">
      <c r="B104" s="246"/>
      <c r="C104" s="246"/>
      <c r="D104" s="246"/>
      <c r="E104" s="246"/>
      <c r="F104" s="246"/>
      <c r="G104" s="246"/>
      <c r="H104" s="246"/>
      <c r="I104" s="246"/>
      <c r="J104" s="246"/>
      <c r="K104" s="246"/>
      <c r="L104" s="246"/>
      <c r="M104" s="246"/>
      <c r="N104" s="246"/>
      <c r="O104" s="246"/>
      <c r="P104" s="246"/>
      <c r="Q104" s="246"/>
    </row>
    <row r="105" spans="2:17" ht="13.7" hidden="1" customHeight="1" x14ac:dyDescent="0.15">
      <c r="B105" s="246"/>
      <c r="C105" s="246"/>
      <c r="D105" s="246"/>
      <c r="E105" s="246"/>
      <c r="F105" s="246"/>
      <c r="G105" s="246"/>
      <c r="H105" s="246"/>
      <c r="I105" s="246"/>
      <c r="J105" s="246"/>
      <c r="K105" s="246"/>
      <c r="L105" s="246"/>
      <c r="M105" s="246"/>
      <c r="N105" s="246"/>
      <c r="O105" s="246"/>
      <c r="P105" s="246"/>
      <c r="Q105" s="246"/>
    </row>
    <row r="106" spans="2:17" ht="13.7" hidden="1" customHeight="1" x14ac:dyDescent="0.15">
      <c r="B106" s="246"/>
      <c r="C106" s="246"/>
      <c r="D106" s="246"/>
      <c r="E106" s="246"/>
      <c r="F106" s="246"/>
      <c r="G106" s="246"/>
      <c r="H106" s="246"/>
      <c r="I106" s="246"/>
      <c r="J106" s="246"/>
      <c r="K106" s="246"/>
      <c r="L106" s="246"/>
      <c r="M106" s="246"/>
      <c r="N106" s="246"/>
      <c r="O106" s="246"/>
      <c r="P106" s="246"/>
      <c r="Q106" s="246"/>
    </row>
    <row r="107" spans="2:17" ht="13.7" hidden="1" customHeight="1" x14ac:dyDescent="0.15">
      <c r="B107" s="246"/>
      <c r="C107" s="246"/>
      <c r="D107" s="246"/>
      <c r="E107" s="246"/>
      <c r="F107" s="246"/>
      <c r="G107" s="246"/>
      <c r="H107" s="246"/>
      <c r="I107" s="246"/>
      <c r="J107" s="246"/>
      <c r="K107" s="246"/>
      <c r="L107" s="246"/>
      <c r="M107" s="246"/>
      <c r="N107" s="246"/>
      <c r="O107" s="246"/>
      <c r="P107" s="246"/>
      <c r="Q107" s="246"/>
    </row>
    <row r="108" spans="2:17" ht="13.7" hidden="1" customHeight="1" x14ac:dyDescent="0.15">
      <c r="B108" s="246"/>
      <c r="C108" s="246"/>
      <c r="D108" s="246"/>
      <c r="E108" s="246"/>
      <c r="F108" s="246"/>
      <c r="G108" s="246"/>
      <c r="H108" s="246"/>
      <c r="I108" s="246"/>
      <c r="J108" s="246"/>
      <c r="K108" s="246"/>
      <c r="L108" s="246"/>
      <c r="M108" s="246"/>
      <c r="N108" s="246"/>
      <c r="O108" s="246"/>
      <c r="P108" s="246"/>
      <c r="Q108" s="246"/>
    </row>
    <row r="109" spans="2:17" ht="13.7" hidden="1" customHeight="1" x14ac:dyDescent="0.15">
      <c r="B109" s="246"/>
      <c r="C109" s="246"/>
      <c r="D109" s="246"/>
      <c r="E109" s="246"/>
      <c r="F109" s="246"/>
      <c r="G109" s="246"/>
      <c r="H109" s="246"/>
      <c r="I109" s="246"/>
      <c r="J109" s="246"/>
      <c r="K109" s="246"/>
      <c r="L109" s="246"/>
      <c r="M109" s="246"/>
      <c r="N109" s="246"/>
      <c r="O109" s="246"/>
      <c r="P109" s="246"/>
      <c r="Q109" s="246"/>
    </row>
    <row r="110" spans="2:17" ht="13.7" hidden="1" customHeight="1" x14ac:dyDescent="0.15">
      <c r="B110" s="246"/>
      <c r="C110" s="246"/>
      <c r="D110" s="246"/>
      <c r="E110" s="246"/>
      <c r="F110" s="246"/>
      <c r="G110" s="246"/>
      <c r="H110" s="246"/>
      <c r="I110" s="246"/>
      <c r="J110" s="246"/>
      <c r="K110" s="246"/>
      <c r="L110" s="246"/>
      <c r="M110" s="246"/>
      <c r="N110" s="246"/>
      <c r="O110" s="246"/>
      <c r="P110" s="246"/>
      <c r="Q110" s="246"/>
    </row>
    <row r="111" spans="2:17" ht="13.7" hidden="1" customHeight="1" x14ac:dyDescent="0.15">
      <c r="B111" s="246"/>
      <c r="C111" s="246"/>
      <c r="D111" s="246"/>
      <c r="E111" s="246"/>
      <c r="F111" s="246"/>
      <c r="G111" s="246"/>
      <c r="H111" s="246"/>
      <c r="I111" s="246"/>
      <c r="J111" s="246"/>
      <c r="K111" s="246"/>
      <c r="L111" s="246"/>
      <c r="M111" s="246"/>
      <c r="N111" s="246"/>
      <c r="O111" s="246"/>
      <c r="P111" s="246"/>
      <c r="Q111" s="246"/>
    </row>
    <row r="112" spans="2:17" ht="13.7" hidden="1" customHeight="1" x14ac:dyDescent="0.15">
      <c r="B112" s="246"/>
      <c r="C112" s="246"/>
      <c r="D112" s="246"/>
      <c r="E112" s="246"/>
      <c r="F112" s="246"/>
      <c r="G112" s="246"/>
      <c r="H112" s="246"/>
      <c r="I112" s="246"/>
      <c r="J112" s="246"/>
      <c r="K112" s="246"/>
      <c r="L112" s="246"/>
      <c r="M112" s="246"/>
      <c r="N112" s="246"/>
      <c r="O112" s="246"/>
      <c r="P112" s="246"/>
      <c r="Q112" s="246"/>
    </row>
    <row r="113" spans="2:17" ht="13.7" hidden="1" customHeight="1" x14ac:dyDescent="0.15">
      <c r="B113" s="246"/>
      <c r="C113" s="246"/>
      <c r="D113" s="246"/>
      <c r="E113" s="246"/>
      <c r="F113" s="246"/>
      <c r="G113" s="246"/>
      <c r="H113" s="246"/>
      <c r="I113" s="246"/>
      <c r="J113" s="246"/>
      <c r="K113" s="246"/>
      <c r="L113" s="246"/>
      <c r="M113" s="246"/>
      <c r="N113" s="246"/>
      <c r="O113" s="246"/>
      <c r="P113" s="246"/>
      <c r="Q113" s="246"/>
    </row>
    <row r="114" spans="2:17" ht="13.7" hidden="1" customHeight="1" x14ac:dyDescent="0.15">
      <c r="B114" s="246"/>
      <c r="C114" s="246"/>
      <c r="D114" s="246"/>
      <c r="E114" s="246"/>
      <c r="F114" s="246"/>
      <c r="G114" s="246"/>
      <c r="H114" s="246"/>
      <c r="I114" s="246"/>
      <c r="J114" s="246"/>
      <c r="K114" s="246"/>
      <c r="L114" s="246"/>
      <c r="M114" s="246"/>
      <c r="N114" s="246"/>
      <c r="O114" s="246"/>
      <c r="P114" s="246"/>
      <c r="Q114" s="246"/>
    </row>
    <row r="115" spans="2:17" ht="13.7" hidden="1" customHeight="1" x14ac:dyDescent="0.15">
      <c r="B115" s="246"/>
      <c r="C115" s="246"/>
      <c r="D115" s="246"/>
      <c r="E115" s="246"/>
      <c r="F115" s="246"/>
      <c r="G115" s="246"/>
      <c r="H115" s="246"/>
      <c r="I115" s="246"/>
      <c r="J115" s="246"/>
      <c r="K115" s="246"/>
      <c r="L115" s="246"/>
      <c r="M115" s="246"/>
      <c r="N115" s="246"/>
      <c r="O115" s="246"/>
      <c r="P115" s="246"/>
      <c r="Q115" s="246"/>
    </row>
    <row r="116" spans="2:17" ht="13.7" hidden="1" customHeight="1" x14ac:dyDescent="0.15">
      <c r="B116" s="246"/>
      <c r="C116" s="246"/>
      <c r="D116" s="246"/>
      <c r="E116" s="246"/>
      <c r="F116" s="246"/>
      <c r="G116" s="246"/>
      <c r="H116" s="246"/>
      <c r="I116" s="246"/>
      <c r="J116" s="246"/>
      <c r="K116" s="246"/>
      <c r="L116" s="246"/>
      <c r="M116" s="246"/>
      <c r="N116" s="246"/>
      <c r="O116" s="246"/>
      <c r="P116" s="246"/>
      <c r="Q116" s="246"/>
    </row>
    <row r="117" spans="2:17" ht="13.7" hidden="1" customHeight="1" x14ac:dyDescent="0.15">
      <c r="B117" s="246"/>
      <c r="C117" s="246"/>
      <c r="D117" s="246"/>
      <c r="E117" s="246"/>
      <c r="F117" s="246"/>
      <c r="G117" s="246"/>
      <c r="H117" s="246"/>
      <c r="I117" s="246"/>
      <c r="J117" s="246"/>
      <c r="K117" s="246"/>
      <c r="L117" s="246"/>
      <c r="M117" s="246"/>
      <c r="N117" s="246"/>
      <c r="O117" s="246"/>
      <c r="P117" s="246"/>
      <c r="Q117" s="246"/>
    </row>
    <row r="118" spans="2:17" ht="13.7" hidden="1" customHeight="1" x14ac:dyDescent="0.15">
      <c r="B118" s="246"/>
      <c r="C118" s="246"/>
      <c r="D118" s="246"/>
      <c r="E118" s="246"/>
      <c r="F118" s="246"/>
      <c r="G118" s="246"/>
      <c r="H118" s="246"/>
      <c r="I118" s="246"/>
      <c r="J118" s="246"/>
      <c r="K118" s="246"/>
      <c r="L118" s="246"/>
      <c r="M118" s="246"/>
      <c r="N118" s="246"/>
      <c r="O118" s="246"/>
      <c r="P118" s="246"/>
      <c r="Q118" s="246"/>
    </row>
    <row r="119" spans="2:17" ht="13.7" hidden="1" customHeight="1" x14ac:dyDescent="0.15">
      <c r="B119" s="246"/>
      <c r="C119" s="246"/>
      <c r="D119" s="246"/>
      <c r="E119" s="246"/>
      <c r="F119" s="246"/>
      <c r="G119" s="246"/>
      <c r="H119" s="246"/>
      <c r="I119" s="246"/>
      <c r="J119" s="246"/>
      <c r="K119" s="246"/>
      <c r="L119" s="246"/>
      <c r="M119" s="246"/>
      <c r="N119" s="246"/>
      <c r="O119" s="246"/>
      <c r="P119" s="246"/>
      <c r="Q119" s="246"/>
    </row>
    <row r="120" spans="2:17" ht="13.7" hidden="1" customHeight="1" x14ac:dyDescent="0.15">
      <c r="B120" s="246"/>
      <c r="C120" s="246"/>
      <c r="D120" s="246"/>
      <c r="E120" s="246"/>
      <c r="F120" s="246"/>
      <c r="G120" s="246"/>
      <c r="H120" s="246"/>
      <c r="I120" s="246"/>
      <c r="J120" s="246"/>
      <c r="K120" s="246"/>
      <c r="L120" s="246"/>
      <c r="M120" s="246"/>
      <c r="N120" s="246"/>
      <c r="O120" s="246"/>
      <c r="P120" s="246"/>
      <c r="Q120" s="246"/>
    </row>
    <row r="121" spans="2:17" ht="13.7" hidden="1" customHeight="1" x14ac:dyDescent="0.15">
      <c r="B121" s="246"/>
      <c r="C121" s="246"/>
      <c r="D121" s="246"/>
      <c r="E121" s="246"/>
      <c r="F121" s="246"/>
      <c r="G121" s="246"/>
      <c r="H121" s="246"/>
      <c r="I121" s="246"/>
      <c r="J121" s="246"/>
      <c r="K121" s="246"/>
      <c r="L121" s="246"/>
      <c r="M121" s="246"/>
      <c r="N121" s="246"/>
      <c r="O121" s="246"/>
      <c r="P121" s="246"/>
      <c r="Q121" s="246"/>
    </row>
    <row r="122" spans="2:17" ht="13.7" hidden="1" customHeight="1" x14ac:dyDescent="0.15">
      <c r="B122" s="246"/>
      <c r="C122" s="246"/>
      <c r="D122" s="246"/>
      <c r="E122" s="246"/>
      <c r="F122" s="246"/>
      <c r="G122" s="246"/>
      <c r="H122" s="246"/>
      <c r="I122" s="246"/>
      <c r="J122" s="246"/>
      <c r="K122" s="246"/>
      <c r="L122" s="246"/>
      <c r="M122" s="246"/>
      <c r="N122" s="246"/>
      <c r="O122" s="246"/>
      <c r="P122" s="246"/>
      <c r="Q122" s="246"/>
    </row>
    <row r="123" spans="2:17" ht="13.7" hidden="1" customHeight="1" x14ac:dyDescent="0.15">
      <c r="B123" s="246"/>
      <c r="C123" s="246"/>
      <c r="D123" s="246"/>
      <c r="E123" s="246"/>
      <c r="F123" s="246"/>
      <c r="G123" s="246"/>
      <c r="H123" s="246"/>
      <c r="I123" s="246"/>
      <c r="J123" s="246"/>
      <c r="K123" s="246"/>
      <c r="L123" s="246"/>
      <c r="M123" s="246"/>
      <c r="N123" s="246"/>
      <c r="O123" s="246"/>
      <c r="P123" s="246"/>
      <c r="Q123" s="246"/>
    </row>
    <row r="124" spans="2:17" ht="13.7" hidden="1" customHeight="1" x14ac:dyDescent="0.15">
      <c r="B124" s="246"/>
      <c r="C124" s="246"/>
      <c r="D124" s="246"/>
      <c r="E124" s="246"/>
      <c r="F124" s="246"/>
      <c r="G124" s="246"/>
      <c r="H124" s="246"/>
      <c r="I124" s="246"/>
      <c r="J124" s="246"/>
      <c r="K124" s="246"/>
      <c r="L124" s="246"/>
      <c r="M124" s="246"/>
      <c r="N124" s="246"/>
      <c r="O124" s="246"/>
      <c r="P124" s="246"/>
      <c r="Q124" s="246"/>
    </row>
    <row r="125" spans="2:17" ht="13.7" hidden="1" customHeight="1" x14ac:dyDescent="0.15">
      <c r="B125" s="246"/>
      <c r="C125" s="246"/>
      <c r="D125" s="246"/>
      <c r="E125" s="246"/>
      <c r="F125" s="246"/>
      <c r="G125" s="246"/>
      <c r="H125" s="246"/>
      <c r="I125" s="246"/>
      <c r="J125" s="246"/>
      <c r="K125" s="246"/>
      <c r="L125" s="246"/>
      <c r="M125" s="246"/>
      <c r="N125" s="246"/>
      <c r="O125" s="246"/>
      <c r="P125" s="246"/>
      <c r="Q125" s="246"/>
    </row>
    <row r="126" spans="2:17" ht="13.7" hidden="1" customHeight="1" x14ac:dyDescent="0.15">
      <c r="B126" s="246"/>
      <c r="C126" s="246"/>
      <c r="D126" s="246"/>
      <c r="E126" s="246"/>
      <c r="F126" s="246"/>
      <c r="G126" s="246"/>
      <c r="H126" s="246"/>
      <c r="I126" s="246"/>
      <c r="J126" s="246"/>
      <c r="K126" s="246"/>
      <c r="L126" s="246"/>
      <c r="M126" s="246"/>
      <c r="N126" s="246"/>
      <c r="O126" s="246"/>
      <c r="P126" s="246"/>
      <c r="Q126" s="246"/>
    </row>
    <row r="127" spans="2:17" ht="13.7" hidden="1" customHeight="1" x14ac:dyDescent="0.15">
      <c r="B127" s="246"/>
      <c r="C127" s="246"/>
      <c r="D127" s="246"/>
      <c r="E127" s="246"/>
      <c r="F127" s="246"/>
      <c r="G127" s="246"/>
      <c r="H127" s="246"/>
      <c r="I127" s="246"/>
      <c r="J127" s="246"/>
      <c r="K127" s="246"/>
      <c r="L127" s="246"/>
      <c r="M127" s="246"/>
      <c r="N127" s="246"/>
      <c r="O127" s="246"/>
      <c r="P127" s="246"/>
      <c r="Q127" s="246"/>
    </row>
    <row r="128" spans="2:17" ht="13.7" hidden="1" customHeight="1" x14ac:dyDescent="0.15">
      <c r="B128" s="246"/>
      <c r="C128" s="246"/>
      <c r="D128" s="246"/>
      <c r="E128" s="246"/>
      <c r="F128" s="246"/>
      <c r="G128" s="246"/>
      <c r="H128" s="246"/>
      <c r="I128" s="246"/>
      <c r="J128" s="246"/>
      <c r="K128" s="246"/>
      <c r="L128" s="246"/>
      <c r="M128" s="246"/>
      <c r="N128" s="246"/>
      <c r="O128" s="246"/>
      <c r="P128" s="246"/>
      <c r="Q128" s="246"/>
    </row>
    <row r="129" spans="2:17" ht="13.7" hidden="1" customHeight="1" x14ac:dyDescent="0.15">
      <c r="B129" s="246"/>
      <c r="C129" s="246"/>
      <c r="D129" s="246"/>
      <c r="E129" s="246"/>
      <c r="F129" s="246"/>
      <c r="G129" s="246"/>
      <c r="H129" s="246"/>
      <c r="I129" s="246"/>
      <c r="J129" s="246"/>
      <c r="K129" s="246"/>
      <c r="L129" s="246"/>
      <c r="M129" s="246"/>
      <c r="N129" s="246"/>
      <c r="O129" s="246"/>
      <c r="P129" s="246"/>
      <c r="Q129" s="246"/>
    </row>
    <row r="130" spans="2:17" ht="13.7" hidden="1" customHeight="1" x14ac:dyDescent="0.15">
      <c r="B130" s="246"/>
      <c r="C130" s="246"/>
      <c r="D130" s="246"/>
      <c r="E130" s="246"/>
      <c r="F130" s="246"/>
      <c r="G130" s="246"/>
      <c r="H130" s="246"/>
      <c r="I130" s="246"/>
      <c r="J130" s="246"/>
      <c r="K130" s="246"/>
      <c r="L130" s="246"/>
      <c r="M130" s="246"/>
      <c r="N130" s="246"/>
      <c r="O130" s="246"/>
      <c r="P130" s="246"/>
      <c r="Q130" s="246"/>
    </row>
    <row r="131" spans="2:17" ht="13.7" hidden="1" customHeight="1" x14ac:dyDescent="0.15">
      <c r="B131" s="246"/>
      <c r="C131" s="246"/>
      <c r="D131" s="246"/>
      <c r="E131" s="246"/>
      <c r="F131" s="246"/>
      <c r="G131" s="246"/>
      <c r="H131" s="246"/>
      <c r="I131" s="246"/>
      <c r="J131" s="246"/>
      <c r="K131" s="246"/>
      <c r="L131" s="246"/>
      <c r="M131" s="246"/>
      <c r="N131" s="246"/>
      <c r="O131" s="246"/>
      <c r="P131" s="246"/>
      <c r="Q131" s="246"/>
    </row>
    <row r="132" spans="2:17" ht="13.7" hidden="1" customHeight="1" x14ac:dyDescent="0.15">
      <c r="B132" s="246"/>
      <c r="C132" s="246"/>
      <c r="D132" s="246"/>
      <c r="E132" s="246"/>
      <c r="F132" s="246"/>
      <c r="G132" s="246"/>
      <c r="H132" s="246"/>
      <c r="I132" s="246"/>
      <c r="J132" s="246"/>
      <c r="K132" s="246"/>
      <c r="L132" s="246"/>
      <c r="M132" s="246"/>
      <c r="N132" s="246"/>
      <c r="O132" s="246"/>
      <c r="P132" s="246"/>
      <c r="Q132" s="246"/>
    </row>
    <row r="133" spans="2:17" ht="13.7" hidden="1" customHeight="1" x14ac:dyDescent="0.15">
      <c r="B133" s="246"/>
      <c r="C133" s="246"/>
      <c r="D133" s="246"/>
      <c r="E133" s="246"/>
      <c r="F133" s="246"/>
      <c r="G133" s="246"/>
      <c r="H133" s="246"/>
      <c r="I133" s="246"/>
      <c r="J133" s="246"/>
      <c r="K133" s="246"/>
      <c r="L133" s="246"/>
      <c r="M133" s="246"/>
      <c r="N133" s="246"/>
      <c r="O133" s="246"/>
      <c r="P133" s="246"/>
      <c r="Q133" s="246"/>
    </row>
    <row r="134" spans="2:17" ht="13.7" hidden="1" customHeight="1" x14ac:dyDescent="0.15">
      <c r="B134" s="246"/>
      <c r="C134" s="246"/>
      <c r="D134" s="246"/>
      <c r="E134" s="246"/>
      <c r="F134" s="246"/>
      <c r="G134" s="246"/>
      <c r="H134" s="246"/>
      <c r="I134" s="246"/>
      <c r="J134" s="246"/>
      <c r="K134" s="246"/>
      <c r="L134" s="246"/>
      <c r="M134" s="246"/>
      <c r="N134" s="246"/>
      <c r="O134" s="246"/>
      <c r="P134" s="246"/>
      <c r="Q134" s="246"/>
    </row>
    <row r="135" spans="2:17" ht="13.7" hidden="1" customHeight="1" x14ac:dyDescent="0.15">
      <c r="B135" s="246"/>
      <c r="C135" s="246"/>
      <c r="D135" s="246"/>
      <c r="E135" s="246"/>
      <c r="F135" s="246"/>
      <c r="G135" s="246"/>
      <c r="H135" s="246"/>
      <c r="I135" s="246"/>
      <c r="J135" s="246"/>
      <c r="K135" s="246"/>
      <c r="L135" s="246"/>
      <c r="M135" s="246"/>
      <c r="N135" s="246"/>
      <c r="O135" s="246"/>
      <c r="P135" s="246"/>
      <c r="Q135" s="246"/>
    </row>
    <row r="136" spans="2:17" ht="13.7" hidden="1" customHeight="1" x14ac:dyDescent="0.15">
      <c r="B136" s="246"/>
      <c r="C136" s="246"/>
      <c r="D136" s="246"/>
      <c r="E136" s="246"/>
      <c r="F136" s="246"/>
      <c r="G136" s="246"/>
      <c r="H136" s="246"/>
      <c r="I136" s="246"/>
      <c r="J136" s="246"/>
      <c r="K136" s="246"/>
      <c r="L136" s="246"/>
      <c r="M136" s="246"/>
      <c r="N136" s="246"/>
      <c r="O136" s="246"/>
      <c r="P136" s="246"/>
      <c r="Q136" s="246"/>
    </row>
    <row r="137" spans="2:17" ht="13.7" hidden="1" customHeight="1" x14ac:dyDescent="0.15">
      <c r="B137" s="246"/>
      <c r="C137" s="246"/>
      <c r="D137" s="246"/>
      <c r="E137" s="246"/>
      <c r="F137" s="246"/>
      <c r="G137" s="246"/>
      <c r="H137" s="246"/>
      <c r="I137" s="246"/>
      <c r="J137" s="246"/>
      <c r="K137" s="246"/>
      <c r="L137" s="246"/>
      <c r="M137" s="246"/>
      <c r="N137" s="246"/>
      <c r="O137" s="246"/>
      <c r="P137" s="246"/>
      <c r="Q137" s="246"/>
    </row>
    <row r="138" spans="2:17" ht="13.7" hidden="1" customHeight="1" x14ac:dyDescent="0.15">
      <c r="B138" s="246"/>
      <c r="C138" s="246"/>
      <c r="D138" s="246"/>
      <c r="E138" s="246"/>
      <c r="F138" s="246"/>
      <c r="G138" s="246"/>
      <c r="H138" s="246"/>
      <c r="I138" s="246"/>
      <c r="J138" s="246"/>
      <c r="K138" s="246"/>
      <c r="L138" s="246"/>
      <c r="M138" s="246"/>
      <c r="N138" s="246"/>
      <c r="O138" s="246"/>
      <c r="P138" s="246"/>
      <c r="Q138" s="246"/>
    </row>
    <row r="139" spans="2:17" ht="13.7" hidden="1" customHeight="1" x14ac:dyDescent="0.15">
      <c r="B139" s="246"/>
      <c r="C139" s="246"/>
      <c r="D139" s="246"/>
      <c r="E139" s="246"/>
      <c r="F139" s="246"/>
      <c r="G139" s="246"/>
      <c r="H139" s="246"/>
      <c r="I139" s="246"/>
      <c r="J139" s="246"/>
      <c r="K139" s="246"/>
      <c r="L139" s="246"/>
      <c r="M139" s="246"/>
      <c r="N139" s="246"/>
      <c r="O139" s="246"/>
      <c r="P139" s="246"/>
      <c r="Q139" s="246"/>
    </row>
    <row r="140" spans="2:17" ht="13.7" hidden="1" customHeight="1" x14ac:dyDescent="0.15">
      <c r="B140" s="246"/>
      <c r="C140" s="246"/>
      <c r="D140" s="246"/>
      <c r="E140" s="246"/>
      <c r="F140" s="246"/>
      <c r="G140" s="246"/>
      <c r="H140" s="246"/>
      <c r="I140" s="246"/>
      <c r="J140" s="246"/>
      <c r="K140" s="246"/>
      <c r="L140" s="246"/>
      <c r="M140" s="246"/>
      <c r="N140" s="246"/>
      <c r="O140" s="246"/>
      <c r="P140" s="246"/>
      <c r="Q140" s="246"/>
    </row>
    <row r="141" spans="2:17" ht="13.7" hidden="1" customHeight="1" x14ac:dyDescent="0.15">
      <c r="B141" s="246"/>
      <c r="C141" s="246"/>
      <c r="D141" s="246"/>
      <c r="E141" s="246"/>
      <c r="F141" s="246"/>
      <c r="G141" s="246"/>
      <c r="H141" s="246"/>
      <c r="I141" s="246"/>
      <c r="J141" s="246"/>
      <c r="K141" s="246"/>
      <c r="L141" s="246"/>
      <c r="M141" s="246"/>
      <c r="N141" s="246"/>
      <c r="O141" s="246"/>
      <c r="P141" s="246"/>
      <c r="Q141" s="246"/>
    </row>
    <row r="142" spans="2:17" ht="13.7" hidden="1" customHeight="1" x14ac:dyDescent="0.15">
      <c r="B142" s="246"/>
      <c r="C142" s="246"/>
      <c r="D142" s="246"/>
      <c r="E142" s="246"/>
      <c r="F142" s="246"/>
      <c r="G142" s="246"/>
      <c r="H142" s="246"/>
      <c r="I142" s="246"/>
      <c r="J142" s="246"/>
      <c r="K142" s="246"/>
      <c r="L142" s="246"/>
      <c r="M142" s="246"/>
      <c r="N142" s="246"/>
      <c r="O142" s="246"/>
      <c r="P142" s="246"/>
      <c r="Q142" s="246"/>
    </row>
    <row r="143" spans="2:17" ht="13.7" hidden="1" customHeight="1" x14ac:dyDescent="0.15">
      <c r="B143" s="246"/>
      <c r="C143" s="246"/>
      <c r="D143" s="246"/>
      <c r="E143" s="246"/>
      <c r="F143" s="246"/>
      <c r="G143" s="246"/>
      <c r="H143" s="246"/>
      <c r="I143" s="246"/>
      <c r="J143" s="246"/>
      <c r="K143" s="246"/>
      <c r="L143" s="246"/>
      <c r="M143" s="246"/>
      <c r="N143" s="246"/>
      <c r="O143" s="246"/>
      <c r="P143" s="246"/>
      <c r="Q143" s="246"/>
    </row>
    <row r="144" spans="2:17" ht="13.7" hidden="1" customHeight="1" x14ac:dyDescent="0.15">
      <c r="B144" s="246"/>
      <c r="C144" s="246"/>
      <c r="D144" s="246"/>
      <c r="E144" s="246"/>
      <c r="F144" s="246"/>
      <c r="G144" s="246"/>
      <c r="H144" s="246"/>
      <c r="I144" s="246"/>
      <c r="J144" s="246"/>
      <c r="K144" s="246"/>
      <c r="L144" s="246"/>
      <c r="M144" s="246"/>
      <c r="N144" s="246"/>
      <c r="O144" s="246"/>
      <c r="P144" s="246"/>
      <c r="Q144" s="246"/>
    </row>
    <row r="145" spans="2:17" ht="13.7" hidden="1" customHeight="1" x14ac:dyDescent="0.15">
      <c r="B145" s="246"/>
      <c r="C145" s="246"/>
      <c r="D145" s="246"/>
      <c r="E145" s="246"/>
      <c r="F145" s="246"/>
      <c r="G145" s="246"/>
      <c r="H145" s="246"/>
      <c r="I145" s="246"/>
      <c r="J145" s="246"/>
      <c r="K145" s="246"/>
      <c r="L145" s="246"/>
      <c r="M145" s="246"/>
      <c r="N145" s="246"/>
      <c r="O145" s="246"/>
      <c r="P145" s="246"/>
      <c r="Q145" s="246"/>
    </row>
    <row r="146" spans="2:17" ht="13.7" hidden="1" customHeight="1" x14ac:dyDescent="0.15">
      <c r="B146" s="246"/>
      <c r="C146" s="246"/>
      <c r="D146" s="246"/>
      <c r="E146" s="246"/>
      <c r="F146" s="246"/>
      <c r="G146" s="246"/>
      <c r="H146" s="246"/>
      <c r="I146" s="246"/>
      <c r="J146" s="246"/>
      <c r="K146" s="246"/>
      <c r="L146" s="246"/>
      <c r="M146" s="246"/>
      <c r="N146" s="246"/>
      <c r="O146" s="246"/>
      <c r="P146" s="246"/>
      <c r="Q146" s="246"/>
    </row>
    <row r="147" spans="2:17" ht="13.7" hidden="1" customHeight="1" x14ac:dyDescent="0.15">
      <c r="B147" s="246"/>
      <c r="C147" s="246"/>
      <c r="D147" s="246"/>
      <c r="E147" s="246"/>
      <c r="F147" s="246"/>
      <c r="G147" s="246"/>
      <c r="H147" s="246"/>
      <c r="I147" s="246"/>
      <c r="J147" s="246"/>
      <c r="K147" s="246"/>
      <c r="L147" s="246"/>
      <c r="M147" s="246"/>
      <c r="N147" s="246"/>
      <c r="O147" s="246"/>
      <c r="P147" s="246"/>
      <c r="Q147" s="246"/>
    </row>
    <row r="148" spans="2:17" ht="13.7" hidden="1" customHeight="1" x14ac:dyDescent="0.15">
      <c r="B148" s="246"/>
      <c r="C148" s="246"/>
      <c r="D148" s="246"/>
      <c r="E148" s="246"/>
      <c r="F148" s="246"/>
      <c r="G148" s="246"/>
      <c r="H148" s="246"/>
      <c r="I148" s="246"/>
      <c r="J148" s="246"/>
      <c r="K148" s="246"/>
      <c r="L148" s="246"/>
      <c r="M148" s="246"/>
      <c r="N148" s="246"/>
      <c r="O148" s="246"/>
      <c r="P148" s="246"/>
      <c r="Q148" s="246"/>
    </row>
    <row r="149" spans="2:17" ht="13.7" hidden="1" customHeight="1" x14ac:dyDescent="0.15">
      <c r="B149" s="246"/>
      <c r="C149" s="246"/>
      <c r="D149" s="246"/>
      <c r="E149" s="246"/>
      <c r="F149" s="246"/>
      <c r="G149" s="246"/>
      <c r="H149" s="246"/>
      <c r="I149" s="246"/>
      <c r="J149" s="246"/>
      <c r="K149" s="246"/>
      <c r="L149" s="246"/>
      <c r="M149" s="246"/>
      <c r="N149" s="246"/>
      <c r="O149" s="246"/>
      <c r="P149" s="246"/>
      <c r="Q149" s="246"/>
    </row>
    <row r="150" spans="2:17" ht="13.7" hidden="1" customHeight="1" x14ac:dyDescent="0.15">
      <c r="B150" s="246"/>
      <c r="C150" s="246"/>
      <c r="D150" s="246"/>
      <c r="E150" s="246"/>
      <c r="F150" s="246"/>
      <c r="G150" s="246"/>
      <c r="H150" s="246"/>
      <c r="I150" s="246"/>
      <c r="J150" s="246"/>
      <c r="K150" s="246"/>
      <c r="L150" s="246"/>
      <c r="M150" s="246"/>
      <c r="N150" s="246"/>
      <c r="O150" s="246"/>
      <c r="P150" s="246"/>
      <c r="Q150" s="246"/>
    </row>
    <row r="151" spans="2:17" ht="13.7" hidden="1" customHeight="1" x14ac:dyDescent="0.15">
      <c r="B151" s="246"/>
      <c r="C151" s="246"/>
      <c r="D151" s="246"/>
      <c r="E151" s="246"/>
      <c r="F151" s="246"/>
      <c r="G151" s="246"/>
      <c r="H151" s="246"/>
      <c r="I151" s="246"/>
      <c r="J151" s="246"/>
      <c r="K151" s="246"/>
      <c r="L151" s="246"/>
      <c r="M151" s="246"/>
      <c r="N151" s="246"/>
      <c r="O151" s="246"/>
      <c r="P151" s="246"/>
      <c r="Q151" s="246"/>
    </row>
    <row r="152" spans="2:17" ht="13.7" hidden="1" customHeight="1" x14ac:dyDescent="0.15">
      <c r="B152" s="246"/>
      <c r="C152" s="246"/>
      <c r="D152" s="246"/>
      <c r="E152" s="246"/>
      <c r="F152" s="246"/>
      <c r="G152" s="246"/>
      <c r="H152" s="246"/>
      <c r="I152" s="246"/>
      <c r="J152" s="246"/>
      <c r="K152" s="246"/>
      <c r="L152" s="246"/>
      <c r="M152" s="246"/>
      <c r="N152" s="246"/>
      <c r="O152" s="246"/>
      <c r="P152" s="246"/>
      <c r="Q152" s="246"/>
    </row>
    <row r="153" spans="2:17" ht="13.7" hidden="1" customHeight="1" x14ac:dyDescent="0.15">
      <c r="B153" s="246"/>
      <c r="C153" s="246"/>
      <c r="D153" s="246"/>
      <c r="E153" s="246"/>
      <c r="F153" s="246"/>
      <c r="G153" s="246"/>
      <c r="H153" s="246"/>
      <c r="I153" s="246"/>
      <c r="J153" s="246"/>
      <c r="K153" s="246"/>
      <c r="L153" s="246"/>
      <c r="M153" s="246"/>
      <c r="N153" s="246"/>
      <c r="O153" s="246"/>
      <c r="P153" s="246"/>
      <c r="Q153" s="246"/>
    </row>
    <row r="154" spans="2:17" ht="13.7" hidden="1" customHeight="1" x14ac:dyDescent="0.15">
      <c r="B154" s="246"/>
      <c r="C154" s="246"/>
      <c r="D154" s="246"/>
      <c r="E154" s="246"/>
      <c r="F154" s="246"/>
      <c r="G154" s="246"/>
      <c r="H154" s="246"/>
      <c r="I154" s="246"/>
      <c r="J154" s="246"/>
      <c r="K154" s="246"/>
      <c r="L154" s="246"/>
      <c r="M154" s="246"/>
      <c r="N154" s="246"/>
      <c r="O154" s="246"/>
      <c r="P154" s="246"/>
      <c r="Q154" s="246"/>
    </row>
    <row r="155" spans="2:17" ht="13.7" hidden="1" customHeight="1" x14ac:dyDescent="0.15">
      <c r="B155" s="246"/>
      <c r="C155" s="246"/>
      <c r="D155" s="246"/>
      <c r="E155" s="246"/>
      <c r="F155" s="246"/>
      <c r="G155" s="246"/>
      <c r="H155" s="246"/>
      <c r="I155" s="246"/>
      <c r="J155" s="246"/>
      <c r="K155" s="246"/>
      <c r="L155" s="246"/>
      <c r="M155" s="246"/>
      <c r="N155" s="246"/>
      <c r="O155" s="246"/>
      <c r="P155" s="246"/>
      <c r="Q155" s="246"/>
    </row>
    <row r="156" spans="2:17" ht="13.7" hidden="1" customHeight="1" x14ac:dyDescent="0.15">
      <c r="B156" s="246"/>
      <c r="C156" s="246"/>
      <c r="D156" s="246"/>
      <c r="E156" s="246"/>
      <c r="F156" s="246"/>
      <c r="G156" s="246"/>
      <c r="H156" s="246"/>
      <c r="I156" s="246"/>
      <c r="J156" s="246"/>
      <c r="K156" s="246"/>
      <c r="L156" s="246"/>
      <c r="M156" s="246"/>
      <c r="N156" s="246"/>
      <c r="O156" s="246"/>
      <c r="P156" s="246"/>
      <c r="Q156" s="246"/>
    </row>
    <row r="157" spans="2:17" ht="13.7" hidden="1" customHeight="1" x14ac:dyDescent="0.15">
      <c r="B157" s="246"/>
      <c r="C157" s="246"/>
      <c r="D157" s="246"/>
      <c r="E157" s="246"/>
      <c r="F157" s="246"/>
      <c r="G157" s="246"/>
      <c r="H157" s="246"/>
      <c r="I157" s="246"/>
      <c r="J157" s="246"/>
      <c r="K157" s="246"/>
      <c r="L157" s="246"/>
      <c r="M157" s="246"/>
      <c r="N157" s="246"/>
      <c r="O157" s="246"/>
      <c r="P157" s="246"/>
      <c r="Q157" s="246"/>
    </row>
    <row r="158" spans="2:17" ht="13.7" hidden="1" customHeight="1" x14ac:dyDescent="0.15">
      <c r="B158" s="246"/>
      <c r="C158" s="246"/>
      <c r="D158" s="246"/>
      <c r="E158" s="246"/>
      <c r="F158" s="246"/>
      <c r="G158" s="246"/>
      <c r="H158" s="246"/>
      <c r="I158" s="246"/>
      <c r="J158" s="246"/>
      <c r="K158" s="246"/>
      <c r="L158" s="246"/>
      <c r="M158" s="246"/>
      <c r="N158" s="246"/>
      <c r="O158" s="246"/>
      <c r="P158" s="246"/>
      <c r="Q158" s="246"/>
    </row>
    <row r="159" spans="2:17" ht="13.7" hidden="1" customHeight="1" x14ac:dyDescent="0.15">
      <c r="B159" s="246"/>
      <c r="C159" s="246"/>
      <c r="D159" s="246"/>
      <c r="E159" s="246"/>
      <c r="F159" s="246"/>
      <c r="G159" s="246"/>
      <c r="H159" s="246"/>
      <c r="I159" s="246"/>
      <c r="J159" s="246"/>
      <c r="K159" s="246"/>
      <c r="L159" s="246"/>
      <c r="M159" s="246"/>
      <c r="N159" s="246"/>
      <c r="O159" s="246"/>
      <c r="P159" s="246"/>
      <c r="Q159" s="246"/>
    </row>
    <row r="160" spans="2:17" ht="13.7" hidden="1" customHeight="1" x14ac:dyDescent="0.15">
      <c r="B160" s="246"/>
      <c r="C160" s="246"/>
      <c r="D160" s="246"/>
      <c r="E160" s="246"/>
      <c r="F160" s="246"/>
      <c r="G160" s="246"/>
      <c r="H160" s="246"/>
      <c r="I160" s="246"/>
      <c r="J160" s="246"/>
      <c r="K160" s="246"/>
      <c r="L160" s="246"/>
      <c r="M160" s="246"/>
      <c r="N160" s="246"/>
      <c r="O160" s="246"/>
      <c r="P160" s="246"/>
      <c r="Q160" s="246"/>
    </row>
    <row r="161" ht="13.7" hidden="1" customHeight="1" x14ac:dyDescent="0.15"/>
    <row r="162" ht="13.7" hidden="1" customHeight="1" x14ac:dyDescent="0.15"/>
    <row r="163" ht="13.7" hidden="1" customHeight="1" x14ac:dyDescent="0.15"/>
    <row r="164" ht="13.7" hidden="1" customHeight="1" x14ac:dyDescent="0.15"/>
    <row r="165" ht="13.7" hidden="1" customHeight="1" x14ac:dyDescent="0.15"/>
    <row r="166" ht="13.7" hidden="1" customHeight="1" x14ac:dyDescent="0.15"/>
    <row r="167" ht="13.7" hidden="1" customHeight="1" x14ac:dyDescent="0.15"/>
    <row r="168" ht="13.7" hidden="1" customHeight="1" x14ac:dyDescent="0.15"/>
    <row r="169" ht="13.7" hidden="1" customHeight="1" x14ac:dyDescent="0.15"/>
    <row r="170" ht="13.7" hidden="1" customHeight="1" x14ac:dyDescent="0.15"/>
    <row r="171" ht="13.7" hidden="1" customHeight="1" x14ac:dyDescent="0.15"/>
    <row r="172" ht="13.7" hidden="1" customHeight="1" x14ac:dyDescent="0.15"/>
    <row r="173" ht="13.7" hidden="1" customHeight="1" x14ac:dyDescent="0.15"/>
    <row r="174" ht="13.7" hidden="1" customHeight="1" x14ac:dyDescent="0.15"/>
    <row r="175" ht="13.7" hidden="1" customHeight="1" x14ac:dyDescent="0.15"/>
    <row r="176" ht="13.7" hidden="1" customHeight="1" x14ac:dyDescent="0.15"/>
    <row r="177" ht="13.7" hidden="1" customHeight="1" x14ac:dyDescent="0.15"/>
    <row r="178" ht="13.7" hidden="1" customHeight="1" x14ac:dyDescent="0.15"/>
    <row r="179" ht="13.7" hidden="1" customHeight="1" x14ac:dyDescent="0.15"/>
    <row r="180" ht="13.7" hidden="1" customHeight="1" x14ac:dyDescent="0.15"/>
    <row r="181" ht="13.7" hidden="1" customHeight="1" x14ac:dyDescent="0.15"/>
    <row r="182" ht="13.7" hidden="1" customHeight="1" x14ac:dyDescent="0.15"/>
    <row r="183" ht="13.7" hidden="1" customHeight="1" x14ac:dyDescent="0.15"/>
    <row r="184" ht="13.7" hidden="1" customHeight="1" x14ac:dyDescent="0.15"/>
    <row r="185" ht="13.7" hidden="1" customHeight="1" x14ac:dyDescent="0.15"/>
    <row r="186" ht="13.7" hidden="1" customHeight="1" x14ac:dyDescent="0.15"/>
    <row r="187" ht="13.7" hidden="1" customHeight="1" x14ac:dyDescent="0.15"/>
    <row r="188" ht="13.7" hidden="1" customHeight="1" x14ac:dyDescent="0.15"/>
    <row r="189" ht="13.7" hidden="1" customHeight="1" x14ac:dyDescent="0.15"/>
    <row r="190" ht="13.7" hidden="1" customHeight="1" x14ac:dyDescent="0.15"/>
    <row r="191" ht="13.7"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7"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7"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15" x14ac:dyDescent="0.15">
      <c r="S2" s="243"/>
      <c r="AH2" s="243"/>
    </row>
    <row r="3" spans="2:34" ht="13.1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15" x14ac:dyDescent="0.15"/>
    <row r="5" spans="2:34" ht="13.15" x14ac:dyDescent="0.15"/>
    <row r="6" spans="2:34" ht="13.15" x14ac:dyDescent="0.15"/>
    <row r="7" spans="2:34" ht="13.15" x14ac:dyDescent="0.15"/>
    <row r="8" spans="2:34" ht="13.15" x14ac:dyDescent="0.15"/>
    <row r="9" spans="2:34" ht="13.15" x14ac:dyDescent="0.15">
      <c r="AH9" s="243"/>
    </row>
    <row r="10" spans="2:34" ht="13.15" x14ac:dyDescent="0.15"/>
    <row r="11" spans="2:34" ht="13.15" x14ac:dyDescent="0.15"/>
    <row r="12" spans="2:34" ht="13.15" x14ac:dyDescent="0.15"/>
    <row r="13" spans="2:34" ht="13.15" x14ac:dyDescent="0.15"/>
    <row r="14" spans="2:34" ht="13.15" x14ac:dyDescent="0.15"/>
    <row r="15" spans="2:34" ht="13.15" x14ac:dyDescent="0.15"/>
    <row r="16" spans="2:34" ht="13.15" x14ac:dyDescent="0.15"/>
    <row r="17" spans="12:34" ht="13.15" x14ac:dyDescent="0.15">
      <c r="AH17" s="243"/>
    </row>
    <row r="18" spans="12:34" ht="13.15" x14ac:dyDescent="0.15"/>
    <row r="19" spans="12:34" ht="13.15" x14ac:dyDescent="0.15"/>
    <row r="20" spans="12:34" ht="13.15" x14ac:dyDescent="0.15">
      <c r="AH20" s="243"/>
    </row>
    <row r="21" spans="12:34" ht="13.15" x14ac:dyDescent="0.15">
      <c r="AH21" s="243"/>
    </row>
    <row r="22" spans="12:34" ht="13.15" x14ac:dyDescent="0.15"/>
    <row r="23" spans="12:34" ht="13.15" x14ac:dyDescent="0.15"/>
    <row r="24" spans="12:34" ht="13.15" x14ac:dyDescent="0.15">
      <c r="Q24" s="243"/>
    </row>
    <row r="25" spans="12:34" ht="13.15" x14ac:dyDescent="0.15"/>
    <row r="26" spans="12:34" ht="13.15" x14ac:dyDescent="0.15"/>
    <row r="27" spans="12:34" ht="13.15" x14ac:dyDescent="0.15"/>
    <row r="28" spans="12:34" ht="13.15" x14ac:dyDescent="0.15">
      <c r="O28" s="243"/>
      <c r="T28" s="243"/>
      <c r="AH28" s="243"/>
    </row>
    <row r="29" spans="12:34" ht="13.15" x14ac:dyDescent="0.15"/>
    <row r="30" spans="12:34" ht="13.15" x14ac:dyDescent="0.15"/>
    <row r="31" spans="12:34" ht="13.15" x14ac:dyDescent="0.15">
      <c r="Q31" s="243"/>
    </row>
    <row r="32" spans="12:34" ht="13.15" x14ac:dyDescent="0.15">
      <c r="L32" s="243"/>
    </row>
    <row r="33" spans="2:34" ht="13.15" x14ac:dyDescent="0.15">
      <c r="C33" s="243"/>
      <c r="E33" s="243"/>
      <c r="G33" s="243"/>
      <c r="I33" s="243"/>
      <c r="X33" s="243"/>
    </row>
    <row r="34" spans="2:34" ht="13.15" x14ac:dyDescent="0.15">
      <c r="B34" s="243"/>
      <c r="P34" s="243"/>
      <c r="R34" s="243"/>
      <c r="T34" s="243"/>
    </row>
    <row r="35" spans="2:34" ht="13.15" x14ac:dyDescent="0.15">
      <c r="D35" s="243"/>
      <c r="W35" s="243"/>
      <c r="AC35" s="243"/>
      <c r="AD35" s="243"/>
      <c r="AE35" s="243"/>
      <c r="AF35" s="243"/>
      <c r="AG35" s="243"/>
      <c r="AH35" s="243"/>
    </row>
    <row r="36" spans="2:34" ht="13.15" x14ac:dyDescent="0.15">
      <c r="H36" s="243"/>
      <c r="J36" s="243"/>
      <c r="K36" s="243"/>
      <c r="M36" s="243"/>
      <c r="Y36" s="243"/>
      <c r="Z36" s="243"/>
      <c r="AA36" s="243"/>
      <c r="AB36" s="243"/>
      <c r="AC36" s="243"/>
      <c r="AD36" s="243"/>
      <c r="AE36" s="243"/>
      <c r="AF36" s="243"/>
      <c r="AG36" s="243"/>
      <c r="AH36" s="243"/>
    </row>
    <row r="37" spans="2:34" ht="13.15" x14ac:dyDescent="0.15">
      <c r="AH37" s="243"/>
    </row>
    <row r="38" spans="2:34" ht="13.15" x14ac:dyDescent="0.15">
      <c r="AG38" s="243"/>
      <c r="AH38" s="243"/>
    </row>
    <row r="39" spans="2:34" ht="13.15" x14ac:dyDescent="0.15"/>
    <row r="40" spans="2:34" ht="13.15" x14ac:dyDescent="0.15">
      <c r="X40" s="243"/>
    </row>
    <row r="41" spans="2:34" ht="13.15" x14ac:dyDescent="0.15">
      <c r="R41" s="243"/>
    </row>
    <row r="42" spans="2:34" ht="13.15" x14ac:dyDescent="0.15">
      <c r="W42" s="243"/>
    </row>
    <row r="43" spans="2:34" ht="13.15" x14ac:dyDescent="0.15">
      <c r="Y43" s="243"/>
      <c r="Z43" s="243"/>
      <c r="AA43" s="243"/>
      <c r="AB43" s="243"/>
      <c r="AC43" s="243"/>
      <c r="AD43" s="243"/>
      <c r="AE43" s="243"/>
      <c r="AF43" s="243"/>
      <c r="AG43" s="243"/>
      <c r="AH43" s="243"/>
    </row>
    <row r="44" spans="2:34" ht="13.15" x14ac:dyDescent="0.15">
      <c r="AH44" s="243"/>
    </row>
    <row r="45" spans="2:34" ht="13.15" x14ac:dyDescent="0.15">
      <c r="X45" s="243"/>
    </row>
    <row r="46" spans="2:34" ht="13.15" x14ac:dyDescent="0.15"/>
    <row r="47" spans="2:34" ht="13.15" x14ac:dyDescent="0.15"/>
    <row r="48" spans="2:34" ht="13.15" x14ac:dyDescent="0.15">
      <c r="W48" s="243"/>
      <c r="Y48" s="243"/>
      <c r="Z48" s="243"/>
      <c r="AA48" s="243"/>
      <c r="AB48" s="243"/>
      <c r="AC48" s="243"/>
      <c r="AD48" s="243"/>
      <c r="AE48" s="243"/>
      <c r="AF48" s="243"/>
      <c r="AG48" s="243"/>
      <c r="AH48" s="243"/>
    </row>
    <row r="49" spans="28:34" ht="13.15" x14ac:dyDescent="0.15"/>
    <row r="50" spans="28:34" ht="13.15" x14ac:dyDescent="0.15">
      <c r="AE50" s="243"/>
      <c r="AF50" s="243"/>
      <c r="AG50" s="243"/>
      <c r="AH50" s="243"/>
    </row>
    <row r="51" spans="28:34" ht="13.15" x14ac:dyDescent="0.15">
      <c r="AC51" s="243"/>
      <c r="AD51" s="243"/>
      <c r="AE51" s="243"/>
      <c r="AF51" s="243"/>
      <c r="AG51" s="243"/>
      <c r="AH51" s="243"/>
    </row>
    <row r="52" spans="28:34" ht="13.15" x14ac:dyDescent="0.15"/>
    <row r="53" spans="28:34" ht="13.15" x14ac:dyDescent="0.15">
      <c r="AF53" s="243"/>
      <c r="AG53" s="243"/>
      <c r="AH53" s="243"/>
    </row>
    <row r="54" spans="28:34" ht="13.15" x14ac:dyDescent="0.15">
      <c r="AH54" s="243"/>
    </row>
    <row r="55" spans="28:34" ht="13.15" x14ac:dyDescent="0.15"/>
    <row r="56" spans="28:34" ht="13.15" x14ac:dyDescent="0.15">
      <c r="AB56" s="243"/>
      <c r="AC56" s="243"/>
      <c r="AD56" s="243"/>
      <c r="AE56" s="243"/>
      <c r="AF56" s="243"/>
      <c r="AG56" s="243"/>
      <c r="AH56" s="243"/>
    </row>
    <row r="57" spans="28:34" ht="13.15" x14ac:dyDescent="0.15">
      <c r="AH57" s="243"/>
    </row>
    <row r="58" spans="28:34" ht="13.15" x14ac:dyDescent="0.15">
      <c r="AH58" s="243"/>
    </row>
    <row r="59" spans="28:34" ht="13.15" x14ac:dyDescent="0.15"/>
    <row r="60" spans="28:34" ht="13.15" x14ac:dyDescent="0.15"/>
    <row r="61" spans="28:34" ht="13.15" x14ac:dyDescent="0.15"/>
    <row r="62" spans="28:34" ht="13.15" x14ac:dyDescent="0.15"/>
    <row r="63" spans="28:34" ht="13.15" x14ac:dyDescent="0.15">
      <c r="AH63" s="243"/>
    </row>
    <row r="64" spans="28:34" ht="13.15" x14ac:dyDescent="0.15">
      <c r="AG64" s="243"/>
      <c r="AH64" s="243"/>
    </row>
    <row r="65" spans="28:34" ht="13.15" x14ac:dyDescent="0.15"/>
    <row r="66" spans="28:34" ht="13.15" x14ac:dyDescent="0.15"/>
    <row r="67" spans="28:34" ht="13.15" x14ac:dyDescent="0.15"/>
    <row r="68" spans="28:34" ht="13.5" x14ac:dyDescent="0.15">
      <c r="AB68" s="243"/>
      <c r="AC68" s="243"/>
      <c r="AD68" s="243"/>
      <c r="AE68" s="243"/>
      <c r="AF68" s="243"/>
      <c r="AG68" s="243"/>
      <c r="AH68" s="243"/>
    </row>
    <row r="69" spans="28:34" ht="13.5" x14ac:dyDescent="0.15">
      <c r="AF69" s="243"/>
      <c r="AG69" s="243"/>
      <c r="AH69" s="243"/>
    </row>
    <row r="70" spans="28:34" ht="13.5" x14ac:dyDescent="0.15"/>
    <row r="71" spans="28:34" ht="13.5" x14ac:dyDescent="0.15"/>
    <row r="72" spans="28:34" ht="13.5" x14ac:dyDescent="0.15"/>
    <row r="73" spans="28:34" ht="13.5" x14ac:dyDescent="0.15"/>
    <row r="74" spans="28:34" ht="13.5" x14ac:dyDescent="0.15"/>
    <row r="75" spans="28:34" ht="13.5" x14ac:dyDescent="0.15">
      <c r="AH75" s="243"/>
    </row>
    <row r="76" spans="28:34" ht="13.5" x14ac:dyDescent="0.15">
      <c r="AF76" s="243"/>
      <c r="AG76" s="243"/>
      <c r="AH76" s="243"/>
    </row>
    <row r="77" spans="28:34" ht="13.5" x14ac:dyDescent="0.15">
      <c r="AG77" s="243"/>
      <c r="AH77" s="243"/>
    </row>
    <row r="78" spans="28:34" ht="13.5" x14ac:dyDescent="0.15"/>
    <row r="79" spans="28:34" ht="13.5" x14ac:dyDescent="0.15"/>
    <row r="80" spans="28:34" ht="13.5" x14ac:dyDescent="0.15"/>
    <row r="81" spans="25:34" ht="13.5" x14ac:dyDescent="0.15"/>
    <row r="82" spans="25:34" ht="13.5" x14ac:dyDescent="0.15">
      <c r="Y82" s="243"/>
    </row>
    <row r="83" spans="25:34" ht="13.5" x14ac:dyDescent="0.15">
      <c r="Y83" s="243"/>
      <c r="Z83" s="243"/>
      <c r="AA83" s="243"/>
      <c r="AB83" s="243"/>
      <c r="AC83" s="243"/>
      <c r="AD83" s="243"/>
      <c r="AE83" s="243"/>
      <c r="AF83" s="243"/>
      <c r="AG83" s="243"/>
      <c r="AH83" s="243"/>
    </row>
    <row r="84" spans="25:34" ht="13.5" x14ac:dyDescent="0.15"/>
    <row r="85" spans="25:34" ht="13.5" x14ac:dyDescent="0.15"/>
    <row r="86" spans="25:34" ht="13.5" x14ac:dyDescent="0.15"/>
    <row r="87" spans="25:34" ht="13.5" x14ac:dyDescent="0.15"/>
    <row r="88" spans="25:34" ht="13.5" x14ac:dyDescent="0.15">
      <c r="AH88" s="243"/>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3"/>
      <c r="AG94" s="243"/>
      <c r="AH94" s="243"/>
    </row>
    <row r="95" spans="25:34" ht="13.7" customHeight="1" x14ac:dyDescent="0.15">
      <c r="AH95" s="243"/>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3"/>
    </row>
    <row r="102" spans="33:34" ht="13.7" customHeight="1" x14ac:dyDescent="0.15"/>
    <row r="103" spans="33:34" ht="13.7" customHeight="1" x14ac:dyDescent="0.15"/>
    <row r="104" spans="33:34" ht="13.7" customHeight="1" x14ac:dyDescent="0.15">
      <c r="AG104" s="243"/>
      <c r="AH104" s="243"/>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3"/>
    </row>
    <row r="117" spans="34:34" ht="13.7" customHeight="1" x14ac:dyDescent="0.15"/>
    <row r="118" spans="34:34" ht="13.7" customHeight="1" x14ac:dyDescent="0.15"/>
    <row r="119" spans="34:34" ht="13.7" customHeight="1" x14ac:dyDescent="0.15"/>
    <row r="120" spans="34:34" ht="13.7" customHeight="1" x14ac:dyDescent="0.15">
      <c r="AH120" s="243"/>
    </row>
    <row r="121" spans="34:34" ht="13.7" customHeight="1" x14ac:dyDescent="0.15">
      <c r="AH121" s="243"/>
    </row>
    <row r="122" spans="34:34" ht="13.7" customHeight="1" x14ac:dyDescent="0.15"/>
    <row r="123" spans="34:34" ht="13.7" customHeight="1" x14ac:dyDescent="0.15"/>
    <row r="124" spans="34:34" ht="13.7" customHeight="1" x14ac:dyDescent="0.15"/>
    <row r="125" spans="34:34" ht="13.7"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7"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7"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15" x14ac:dyDescent="0.15">
      <c r="S2" s="243"/>
      <c r="AH2" s="243"/>
    </row>
    <row r="3" spans="2:34" ht="13.1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15" x14ac:dyDescent="0.15"/>
    <row r="5" spans="2:34" ht="13.15" x14ac:dyDescent="0.15"/>
    <row r="6" spans="2:34" ht="13.15" x14ac:dyDescent="0.15"/>
    <row r="7" spans="2:34" ht="13.15" x14ac:dyDescent="0.15"/>
    <row r="8" spans="2:34" ht="13.15" x14ac:dyDescent="0.15"/>
    <row r="9" spans="2:34" ht="13.15" x14ac:dyDescent="0.15">
      <c r="AH9" s="243"/>
    </row>
    <row r="10" spans="2:34" ht="13.15" x14ac:dyDescent="0.15"/>
    <row r="11" spans="2:34" ht="13.15" x14ac:dyDescent="0.15"/>
    <row r="12" spans="2:34" ht="13.15" x14ac:dyDescent="0.15"/>
    <row r="13" spans="2:34" ht="13.15" x14ac:dyDescent="0.15"/>
    <row r="14" spans="2:34" ht="13.15" x14ac:dyDescent="0.15"/>
    <row r="15" spans="2:34" ht="13.15" x14ac:dyDescent="0.15"/>
    <row r="16" spans="2:34" ht="13.15" x14ac:dyDescent="0.15"/>
    <row r="17" spans="12:34" ht="13.15" x14ac:dyDescent="0.15">
      <c r="AH17" s="243"/>
    </row>
    <row r="18" spans="12:34" ht="13.15" x14ac:dyDescent="0.15"/>
    <row r="19" spans="12:34" ht="13.15" x14ac:dyDescent="0.15"/>
    <row r="20" spans="12:34" ht="13.15" x14ac:dyDescent="0.15">
      <c r="AH20" s="243"/>
    </row>
    <row r="21" spans="12:34" ht="13.15" x14ac:dyDescent="0.15">
      <c r="AH21" s="243"/>
    </row>
    <row r="22" spans="12:34" ht="13.15" x14ac:dyDescent="0.15"/>
    <row r="23" spans="12:34" ht="13.15" x14ac:dyDescent="0.15"/>
    <row r="24" spans="12:34" ht="13.15" x14ac:dyDescent="0.15">
      <c r="Q24" s="243"/>
    </row>
    <row r="25" spans="12:34" ht="13.15" x14ac:dyDescent="0.15"/>
    <row r="26" spans="12:34" ht="13.15" x14ac:dyDescent="0.15"/>
    <row r="27" spans="12:34" ht="13.15" x14ac:dyDescent="0.15"/>
    <row r="28" spans="12:34" ht="13.15" x14ac:dyDescent="0.15">
      <c r="O28" s="243"/>
      <c r="T28" s="243"/>
      <c r="AH28" s="243"/>
    </row>
    <row r="29" spans="12:34" ht="13.15" x14ac:dyDescent="0.15"/>
    <row r="30" spans="12:34" ht="13.15" x14ac:dyDescent="0.15"/>
    <row r="31" spans="12:34" ht="13.15" x14ac:dyDescent="0.15">
      <c r="Q31" s="243"/>
    </row>
    <row r="32" spans="12:34" ht="13.15" x14ac:dyDescent="0.15">
      <c r="L32" s="243"/>
    </row>
    <row r="33" spans="2:34" ht="13.15" x14ac:dyDescent="0.15">
      <c r="C33" s="243"/>
      <c r="E33" s="243"/>
      <c r="G33" s="243"/>
      <c r="I33" s="243"/>
      <c r="X33" s="243"/>
    </row>
    <row r="34" spans="2:34" ht="13.15" x14ac:dyDescent="0.15">
      <c r="B34" s="243"/>
      <c r="P34" s="243"/>
      <c r="R34" s="243"/>
      <c r="T34" s="243"/>
    </row>
    <row r="35" spans="2:34" ht="13.15" x14ac:dyDescent="0.15">
      <c r="D35" s="243"/>
      <c r="W35" s="243"/>
      <c r="AC35" s="243"/>
      <c r="AD35" s="243"/>
      <c r="AE35" s="243"/>
      <c r="AF35" s="243"/>
      <c r="AG35" s="243"/>
      <c r="AH35" s="243"/>
    </row>
    <row r="36" spans="2:34" ht="13.15" x14ac:dyDescent="0.15">
      <c r="H36" s="243"/>
      <c r="J36" s="243"/>
      <c r="K36" s="243"/>
      <c r="M36" s="243"/>
      <c r="Y36" s="243"/>
      <c r="Z36" s="243"/>
      <c r="AA36" s="243"/>
      <c r="AB36" s="243"/>
      <c r="AC36" s="243"/>
      <c r="AD36" s="243"/>
      <c r="AE36" s="243"/>
      <c r="AF36" s="243"/>
      <c r="AG36" s="243"/>
      <c r="AH36" s="243"/>
    </row>
    <row r="37" spans="2:34" ht="13.15" x14ac:dyDescent="0.15">
      <c r="AH37" s="243"/>
    </row>
    <row r="38" spans="2:34" ht="13.15" x14ac:dyDescent="0.15">
      <c r="AG38" s="243"/>
      <c r="AH38" s="243"/>
    </row>
    <row r="39" spans="2:34" ht="13.15" x14ac:dyDescent="0.15"/>
    <row r="40" spans="2:34" ht="13.15" x14ac:dyDescent="0.15">
      <c r="X40" s="243"/>
    </row>
    <row r="41" spans="2:34" ht="13.15" x14ac:dyDescent="0.15">
      <c r="R41" s="243"/>
    </row>
    <row r="42" spans="2:34" ht="13.15" x14ac:dyDescent="0.15">
      <c r="W42" s="243"/>
    </row>
    <row r="43" spans="2:34" ht="13.15" x14ac:dyDescent="0.15">
      <c r="Y43" s="243"/>
      <c r="Z43" s="243"/>
      <c r="AA43" s="243"/>
      <c r="AB43" s="243"/>
      <c r="AC43" s="243"/>
      <c r="AD43" s="243"/>
      <c r="AE43" s="243"/>
      <c r="AF43" s="243"/>
      <c r="AG43" s="243"/>
      <c r="AH43" s="243"/>
    </row>
    <row r="44" spans="2:34" ht="13.15" x14ac:dyDescent="0.15">
      <c r="AH44" s="243"/>
    </row>
    <row r="45" spans="2:34" ht="13.15" x14ac:dyDescent="0.15">
      <c r="X45" s="243"/>
    </row>
    <row r="46" spans="2:34" ht="13.15" x14ac:dyDescent="0.15"/>
    <row r="47" spans="2:34" ht="13.15" x14ac:dyDescent="0.15"/>
    <row r="48" spans="2:34" ht="13.15" x14ac:dyDescent="0.15">
      <c r="W48" s="243"/>
      <c r="Y48" s="243"/>
      <c r="Z48" s="243"/>
      <c r="AA48" s="243"/>
      <c r="AB48" s="243"/>
      <c r="AC48" s="243"/>
      <c r="AD48" s="243"/>
      <c r="AE48" s="243"/>
      <c r="AF48" s="243"/>
      <c r="AG48" s="243"/>
      <c r="AH48" s="243"/>
    </row>
    <row r="49" spans="28:34" ht="13.15" x14ac:dyDescent="0.15"/>
    <row r="50" spans="28:34" ht="13.15" x14ac:dyDescent="0.15">
      <c r="AE50" s="243"/>
      <c r="AF50" s="243"/>
      <c r="AG50" s="243"/>
      <c r="AH50" s="243"/>
    </row>
    <row r="51" spans="28:34" ht="13.15" x14ac:dyDescent="0.15">
      <c r="AC51" s="243"/>
      <c r="AD51" s="243"/>
      <c r="AE51" s="243"/>
      <c r="AF51" s="243"/>
      <c r="AG51" s="243"/>
      <c r="AH51" s="243"/>
    </row>
    <row r="52" spans="28:34" ht="13.15" x14ac:dyDescent="0.15"/>
    <row r="53" spans="28:34" ht="13.15" x14ac:dyDescent="0.15">
      <c r="AF53" s="243"/>
      <c r="AG53" s="243"/>
      <c r="AH53" s="243"/>
    </row>
    <row r="54" spans="28:34" ht="13.15" x14ac:dyDescent="0.15">
      <c r="AH54" s="243"/>
    </row>
    <row r="55" spans="28:34" ht="13.15" x14ac:dyDescent="0.15"/>
    <row r="56" spans="28:34" ht="13.15" x14ac:dyDescent="0.15">
      <c r="AB56" s="243"/>
      <c r="AC56" s="243"/>
      <c r="AD56" s="243"/>
      <c r="AE56" s="243"/>
      <c r="AF56" s="243"/>
      <c r="AG56" s="243"/>
      <c r="AH56" s="243"/>
    </row>
    <row r="57" spans="28:34" ht="13.15" x14ac:dyDescent="0.15">
      <c r="AH57" s="243"/>
    </row>
    <row r="58" spans="28:34" ht="13.15" x14ac:dyDescent="0.15">
      <c r="AH58" s="243"/>
    </row>
    <row r="59" spans="28:34" ht="13.15" x14ac:dyDescent="0.15">
      <c r="AG59" s="243"/>
      <c r="AH59" s="243"/>
    </row>
    <row r="60" spans="28:34" ht="13.15" x14ac:dyDescent="0.15"/>
    <row r="61" spans="28:34" ht="13.15" x14ac:dyDescent="0.15"/>
    <row r="62" spans="28:34" ht="13.15" x14ac:dyDescent="0.15"/>
    <row r="63" spans="28:34" ht="13.15" x14ac:dyDescent="0.15">
      <c r="AH63" s="243"/>
    </row>
    <row r="64" spans="28:34" ht="13.15" x14ac:dyDescent="0.15">
      <c r="AG64" s="243"/>
      <c r="AH64" s="243"/>
    </row>
    <row r="65" spans="28:34" ht="13.15" x14ac:dyDescent="0.15"/>
    <row r="66" spans="28:34" ht="13.15" x14ac:dyDescent="0.15"/>
    <row r="67" spans="28:34" ht="13.15" x14ac:dyDescent="0.15"/>
    <row r="68" spans="28:34" ht="13.5" x14ac:dyDescent="0.15">
      <c r="AB68" s="243"/>
      <c r="AC68" s="243"/>
      <c r="AD68" s="243"/>
      <c r="AE68" s="243"/>
      <c r="AF68" s="243"/>
      <c r="AG68" s="243"/>
      <c r="AH68" s="243"/>
    </row>
    <row r="69" spans="28:34" ht="13.5" x14ac:dyDescent="0.15">
      <c r="AF69" s="243"/>
      <c r="AG69" s="243"/>
      <c r="AH69" s="243"/>
    </row>
    <row r="70" spans="28:34" ht="13.5" x14ac:dyDescent="0.15"/>
    <row r="71" spans="28:34" ht="13.5" x14ac:dyDescent="0.15"/>
    <row r="72" spans="28:34" ht="13.5" x14ac:dyDescent="0.15"/>
    <row r="73" spans="28:34" ht="13.5" x14ac:dyDescent="0.15"/>
    <row r="74" spans="28:34" ht="13.5" x14ac:dyDescent="0.15"/>
    <row r="75" spans="28:34" ht="13.5" x14ac:dyDescent="0.15">
      <c r="AH75" s="243"/>
    </row>
    <row r="76" spans="28:34" ht="13.5" x14ac:dyDescent="0.15">
      <c r="AF76" s="243"/>
      <c r="AG76" s="243"/>
      <c r="AH76" s="243"/>
    </row>
    <row r="77" spans="28:34" ht="13.5" x14ac:dyDescent="0.15">
      <c r="AG77" s="243"/>
      <c r="AH77" s="243"/>
    </row>
    <row r="78" spans="28:34" ht="13.5" x14ac:dyDescent="0.15"/>
    <row r="79" spans="28:34" ht="13.5" x14ac:dyDescent="0.15"/>
    <row r="80" spans="28:34" ht="13.5" x14ac:dyDescent="0.15"/>
    <row r="81" spans="25:34" ht="13.5" x14ac:dyDescent="0.15"/>
    <row r="82" spans="25:34" ht="13.5" x14ac:dyDescent="0.15">
      <c r="Y82" s="243"/>
    </row>
    <row r="83" spans="25:34" ht="13.5" x14ac:dyDescent="0.15">
      <c r="Y83" s="243"/>
      <c r="Z83" s="243"/>
      <c r="AA83" s="243"/>
      <c r="AB83" s="243"/>
      <c r="AC83" s="243"/>
      <c r="AD83" s="243"/>
      <c r="AE83" s="243"/>
      <c r="AF83" s="243"/>
      <c r="AG83" s="243"/>
      <c r="AH83" s="243"/>
    </row>
    <row r="84" spans="25:34" ht="13.5" x14ac:dyDescent="0.15"/>
    <row r="85" spans="25:34" ht="13.5" x14ac:dyDescent="0.15"/>
    <row r="86" spans="25:34" ht="13.5" x14ac:dyDescent="0.15"/>
    <row r="87" spans="25:34" ht="13.5" x14ac:dyDescent="0.15"/>
    <row r="88" spans="25:34" ht="13.5" x14ac:dyDescent="0.15">
      <c r="AH88" s="243"/>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3"/>
      <c r="AG94" s="243"/>
      <c r="AH94" s="243"/>
    </row>
    <row r="95" spans="25:34" ht="13.7" customHeight="1" x14ac:dyDescent="0.15">
      <c r="AH95" s="243"/>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3"/>
    </row>
    <row r="102" spans="33:34" ht="13.7" customHeight="1" x14ac:dyDescent="0.15"/>
    <row r="103" spans="33:34" ht="13.7" customHeight="1" x14ac:dyDescent="0.15"/>
    <row r="104" spans="33:34" ht="13.7" customHeight="1" x14ac:dyDescent="0.15">
      <c r="AG104" s="243"/>
      <c r="AH104" s="243"/>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3"/>
    </row>
    <row r="117" spans="34:34" ht="13.7" customHeight="1" x14ac:dyDescent="0.15"/>
    <row r="118" spans="34:34" ht="13.7" customHeight="1" x14ac:dyDescent="0.15"/>
    <row r="119" spans="34:34" ht="13.7" customHeight="1" x14ac:dyDescent="0.15"/>
    <row r="120" spans="34:34" ht="13.7" customHeight="1" x14ac:dyDescent="0.15">
      <c r="AH120" s="243"/>
    </row>
    <row r="121" spans="34:34" ht="13.7" customHeight="1" x14ac:dyDescent="0.15">
      <c r="AH121" s="243"/>
    </row>
    <row r="122" spans="34:34" ht="13.7" customHeight="1" x14ac:dyDescent="0.15"/>
    <row r="123" spans="34:34" ht="13.7" customHeight="1" x14ac:dyDescent="0.15"/>
    <row r="124" spans="34:34" ht="13.7" customHeight="1" x14ac:dyDescent="0.15"/>
    <row r="125" spans="34:34" ht="13.7"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58848</v>
      </c>
      <c r="E3" s="118"/>
      <c r="F3" s="119">
        <v>39052</v>
      </c>
      <c r="G3" s="120"/>
      <c r="H3" s="121"/>
    </row>
    <row r="4" spans="1:8" x14ac:dyDescent="0.15">
      <c r="A4" s="122"/>
      <c r="B4" s="123"/>
      <c r="C4" s="124"/>
      <c r="D4" s="125">
        <v>34921</v>
      </c>
      <c r="E4" s="126"/>
      <c r="F4" s="127">
        <v>21186</v>
      </c>
      <c r="G4" s="128"/>
      <c r="H4" s="129"/>
    </row>
    <row r="5" spans="1:8" x14ac:dyDescent="0.15">
      <c r="A5" s="110" t="s">
        <v>520</v>
      </c>
      <c r="B5" s="115"/>
      <c r="C5" s="116"/>
      <c r="D5" s="117">
        <v>47612</v>
      </c>
      <c r="E5" s="118"/>
      <c r="F5" s="119">
        <v>41235</v>
      </c>
      <c r="G5" s="120"/>
      <c r="H5" s="121"/>
    </row>
    <row r="6" spans="1:8" x14ac:dyDescent="0.15">
      <c r="A6" s="122"/>
      <c r="B6" s="123"/>
      <c r="C6" s="124"/>
      <c r="D6" s="125">
        <v>22857</v>
      </c>
      <c r="E6" s="126"/>
      <c r="F6" s="127">
        <v>22086</v>
      </c>
      <c r="G6" s="128"/>
      <c r="H6" s="129"/>
    </row>
    <row r="7" spans="1:8" x14ac:dyDescent="0.15">
      <c r="A7" s="110" t="s">
        <v>521</v>
      </c>
      <c r="B7" s="115"/>
      <c r="C7" s="116"/>
      <c r="D7" s="117">
        <v>44772</v>
      </c>
      <c r="E7" s="118"/>
      <c r="F7" s="119">
        <v>41862</v>
      </c>
      <c r="G7" s="120"/>
      <c r="H7" s="121"/>
    </row>
    <row r="8" spans="1:8" x14ac:dyDescent="0.15">
      <c r="A8" s="122"/>
      <c r="B8" s="123"/>
      <c r="C8" s="124"/>
      <c r="D8" s="125">
        <v>25711</v>
      </c>
      <c r="E8" s="126"/>
      <c r="F8" s="127">
        <v>23710</v>
      </c>
      <c r="G8" s="128"/>
      <c r="H8" s="129"/>
    </row>
    <row r="9" spans="1:8" x14ac:dyDescent="0.15">
      <c r="A9" s="110" t="s">
        <v>522</v>
      </c>
      <c r="B9" s="115"/>
      <c r="C9" s="116"/>
      <c r="D9" s="117">
        <v>57099</v>
      </c>
      <c r="E9" s="118"/>
      <c r="F9" s="119">
        <v>43554</v>
      </c>
      <c r="G9" s="120"/>
      <c r="H9" s="121"/>
    </row>
    <row r="10" spans="1:8" x14ac:dyDescent="0.15">
      <c r="A10" s="122"/>
      <c r="B10" s="123"/>
      <c r="C10" s="124"/>
      <c r="D10" s="125">
        <v>29762</v>
      </c>
      <c r="E10" s="126"/>
      <c r="F10" s="127">
        <v>24811</v>
      </c>
      <c r="G10" s="128"/>
      <c r="H10" s="129"/>
    </row>
    <row r="11" spans="1:8" x14ac:dyDescent="0.15">
      <c r="A11" s="110" t="s">
        <v>523</v>
      </c>
      <c r="B11" s="115"/>
      <c r="C11" s="116"/>
      <c r="D11" s="117">
        <v>89568</v>
      </c>
      <c r="E11" s="118"/>
      <c r="F11" s="119">
        <v>46395</v>
      </c>
      <c r="G11" s="120"/>
      <c r="H11" s="121"/>
    </row>
    <row r="12" spans="1:8" x14ac:dyDescent="0.15">
      <c r="A12" s="122"/>
      <c r="B12" s="123"/>
      <c r="C12" s="130"/>
      <c r="D12" s="125">
        <v>56969</v>
      </c>
      <c r="E12" s="126"/>
      <c r="F12" s="127">
        <v>26304</v>
      </c>
      <c r="G12" s="128"/>
      <c r="H12" s="129"/>
    </row>
    <row r="13" spans="1:8" x14ac:dyDescent="0.15">
      <c r="A13" s="110"/>
      <c r="B13" s="115"/>
      <c r="C13" s="131"/>
      <c r="D13" s="132">
        <v>59580</v>
      </c>
      <c r="E13" s="133"/>
      <c r="F13" s="134">
        <v>42420</v>
      </c>
      <c r="G13" s="135"/>
      <c r="H13" s="121"/>
    </row>
    <row r="14" spans="1:8" x14ac:dyDescent="0.15">
      <c r="A14" s="122"/>
      <c r="B14" s="123"/>
      <c r="C14" s="124"/>
      <c r="D14" s="125">
        <v>34044</v>
      </c>
      <c r="E14" s="126"/>
      <c r="F14" s="127">
        <v>23619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5.36</v>
      </c>
      <c r="C19" s="136">
        <f>ROUND(VALUE(SUBSTITUTE(実質収支比率等に係る経年分析!G$48,"▲","-")),2)</f>
        <v>4.01</v>
      </c>
      <c r="D19" s="136">
        <f>ROUND(VALUE(SUBSTITUTE(実質収支比率等に係る経年分析!H$48,"▲","-")),2)</f>
        <v>2.61</v>
      </c>
      <c r="E19" s="136">
        <f>ROUND(VALUE(SUBSTITUTE(実質収支比率等に係る経年分析!I$48,"▲","-")),2)</f>
        <v>2.97</v>
      </c>
      <c r="F19" s="136">
        <f>ROUND(VALUE(SUBSTITUTE(実質収支比率等に係る経年分析!J$48,"▲","-")),2)</f>
        <v>5.13</v>
      </c>
    </row>
    <row r="20" spans="1:11" x14ac:dyDescent="0.15">
      <c r="A20" s="136" t="s">
        <v>43</v>
      </c>
      <c r="B20" s="136">
        <f>ROUND(VALUE(SUBSTITUTE(実質収支比率等に係る経年分析!F$47,"▲","-")),2)</f>
        <v>6.26</v>
      </c>
      <c r="C20" s="136">
        <f>ROUND(VALUE(SUBSTITUTE(実質収支比率等に係る経年分析!G$47,"▲","-")),2)</f>
        <v>7.04</v>
      </c>
      <c r="D20" s="136">
        <f>ROUND(VALUE(SUBSTITUTE(実質収支比率等に係る経年分析!H$47,"▲","-")),2)</f>
        <v>7.38</v>
      </c>
      <c r="E20" s="136">
        <f>ROUND(VALUE(SUBSTITUTE(実質収支比率等に係る経年分析!I$47,"▲","-")),2)</f>
        <v>7.32</v>
      </c>
      <c r="F20" s="136">
        <f>ROUND(VALUE(SUBSTITUTE(実質収支比率等に係る経年分析!J$47,"▲","-")),2)</f>
        <v>6.67</v>
      </c>
    </row>
    <row r="21" spans="1:11" x14ac:dyDescent="0.15">
      <c r="A21" s="136" t="s">
        <v>44</v>
      </c>
      <c r="B21" s="136">
        <f>IF(ISNUMBER(VALUE(SUBSTITUTE(実質収支比率等に係る経年分析!F$49,"▲","-"))),ROUND(VALUE(SUBSTITUTE(実質収支比率等に係る経年分析!F$49,"▲","-")),2),NA())</f>
        <v>1.1100000000000001</v>
      </c>
      <c r="C21" s="136">
        <f>IF(ISNUMBER(VALUE(SUBSTITUTE(実質収支比率等に係る経年分析!G$49,"▲","-"))),ROUND(VALUE(SUBSTITUTE(実質収支比率等に係る経年分析!G$49,"▲","-")),2),NA())</f>
        <v>-0.27</v>
      </c>
      <c r="D21" s="136">
        <f>IF(ISNUMBER(VALUE(SUBSTITUTE(実質収支比率等に係る経年分析!H$49,"▲","-"))),ROUND(VALUE(SUBSTITUTE(実質収支比率等に係る経年分析!H$49,"▲","-")),2),NA())</f>
        <v>-1.1200000000000001</v>
      </c>
      <c r="E21" s="136">
        <f>IF(ISNUMBER(VALUE(SUBSTITUTE(実質収支比率等に係る経年分析!I$49,"▲","-"))),ROUND(VALUE(SUBSTITUTE(実質収支比率等に係る経年分析!I$49,"▲","-")),2),NA())</f>
        <v>0.36</v>
      </c>
      <c r="F21" s="136">
        <f>IF(ISNUMBER(VALUE(SUBSTITUTE(実質収支比率等に係る経年分析!J$49,"▲","-"))),ROUND(VALUE(SUBSTITUTE(実質収支比率等に係る経年分析!J$49,"▲","-")),2),NA())</f>
        <v>1.46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学校給食特別会計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都市計画下水道事業特別会計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x14ac:dyDescent="0.15">
      <c r="A33" s="137" t="str">
        <f>IF(連結実質赤字比率に係る赤字・黒字の構成分析!C$37="",NA(),連結実質赤字比率に係る赤字・黒字の構成分析!C$37)</f>
        <v>自動車運送事業会計</v>
      </c>
      <c r="B33" s="137">
        <f>IF(ROUND(VALUE(SUBSTITUTE(連結実質赤字比率に係る赤字・黒字の構成分析!F$37,"▲", "-")), 2) &lt; 0, ABS(ROUND(VALUE(SUBSTITUTE(連結実質赤字比率に係る赤字・黒字の構成分析!F$37,"▲", "-")), 2)), NA())</f>
        <v>0.4</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4.9800000000000004</v>
      </c>
    </row>
    <row r="36" spans="1:16" x14ac:dyDescent="0.15">
      <c r="A36" s="137" t="str">
        <f>IF(連結実質赤字比率に係る赤字・黒字の構成分析!C$34="",NA(),連結実質赤字比率に係る赤字・黒字の構成分析!C$34)</f>
        <v>市民病院事業会計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20.059999999999999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22.22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9097</v>
      </c>
      <c r="E42" s="138"/>
      <c r="F42" s="138"/>
      <c r="G42" s="138">
        <f>'実質公債費比率（分子）の構造'!L$52</f>
        <v>9354</v>
      </c>
      <c r="H42" s="138"/>
      <c r="I42" s="138"/>
      <c r="J42" s="138">
        <f>'実質公債費比率（分子）の構造'!M$52</f>
        <v>9365</v>
      </c>
      <c r="K42" s="138"/>
      <c r="L42" s="138"/>
      <c r="M42" s="138">
        <f>'実質公債費比率（分子）の構造'!N$52</f>
        <v>9096</v>
      </c>
      <c r="N42" s="138"/>
      <c r="O42" s="138"/>
      <c r="P42" s="138">
        <f>'実質公債費比率（分子）の構造'!O$52</f>
        <v>9243</v>
      </c>
    </row>
    <row r="43" spans="1:16" x14ac:dyDescent="0.15">
      <c r="A43" s="138" t="s">
        <v>52</v>
      </c>
      <c r="B43" s="138">
        <f>'実質公債費比率（分子）の構造'!K$51</f>
        <v>1</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208</v>
      </c>
      <c r="C44" s="138"/>
      <c r="D44" s="138"/>
      <c r="E44" s="138">
        <f>'実質公債費比率（分子）の構造'!L$50</f>
        <v>198</v>
      </c>
      <c r="F44" s="138"/>
      <c r="G44" s="138"/>
      <c r="H44" s="138">
        <f>'実質公債費比率（分子）の構造'!M$50</f>
        <v>196</v>
      </c>
      <c r="I44" s="138"/>
      <c r="J44" s="138"/>
      <c r="K44" s="138">
        <f>'実質公債費比率（分子）の構造'!N$50</f>
        <v>199</v>
      </c>
      <c r="L44" s="138"/>
      <c r="M44" s="138"/>
      <c r="N44" s="138">
        <f>'実質公債費比率（分子）の構造'!O$50</f>
        <v>180</v>
      </c>
      <c r="O44" s="138"/>
      <c r="P44" s="138"/>
    </row>
    <row r="45" spans="1:16" x14ac:dyDescent="0.15">
      <c r="A45" s="138" t="s">
        <v>54</v>
      </c>
      <c r="B45" s="138">
        <f>'実質公債費比率（分子）の構造'!K$49</f>
        <v>604</v>
      </c>
      <c r="C45" s="138"/>
      <c r="D45" s="138"/>
      <c r="E45" s="138">
        <f>'実質公債費比率（分子）の構造'!L$49</f>
        <v>614</v>
      </c>
      <c r="F45" s="138"/>
      <c r="G45" s="138"/>
      <c r="H45" s="138">
        <f>'実質公債費比率（分子）の構造'!M$49</f>
        <v>548</v>
      </c>
      <c r="I45" s="138"/>
      <c r="J45" s="138"/>
      <c r="K45" s="138">
        <f>'実質公債費比率（分子）の構造'!N$49</f>
        <v>375</v>
      </c>
      <c r="L45" s="138"/>
      <c r="M45" s="138"/>
      <c r="N45" s="138">
        <f>'実質公債費比率（分子）の構造'!O$49</f>
        <v>371</v>
      </c>
      <c r="O45" s="138"/>
      <c r="P45" s="138"/>
    </row>
    <row r="46" spans="1:16" x14ac:dyDescent="0.15">
      <c r="A46" s="138" t="s">
        <v>55</v>
      </c>
      <c r="B46" s="138">
        <f>'実質公債費比率（分子）の構造'!K$48</f>
        <v>4125</v>
      </c>
      <c r="C46" s="138"/>
      <c r="D46" s="138"/>
      <c r="E46" s="138">
        <f>'実質公債費比率（分子）の構造'!L$48</f>
        <v>4119</v>
      </c>
      <c r="F46" s="138"/>
      <c r="G46" s="138"/>
      <c r="H46" s="138">
        <f>'実質公債費比率（分子）の構造'!M$48</f>
        <v>3997</v>
      </c>
      <c r="I46" s="138"/>
      <c r="J46" s="138"/>
      <c r="K46" s="138">
        <f>'実質公債費比率（分子）の構造'!N$48</f>
        <v>4084</v>
      </c>
      <c r="L46" s="138"/>
      <c r="M46" s="138"/>
      <c r="N46" s="138">
        <f>'実質公債費比率（分子）の構造'!O$48</f>
        <v>3925</v>
      </c>
      <c r="O46" s="138"/>
      <c r="P46" s="138"/>
    </row>
    <row r="47" spans="1:16" x14ac:dyDescent="0.15">
      <c r="A47" s="138" t="s">
        <v>56</v>
      </c>
      <c r="B47" s="138">
        <f>'実質公債費比率（分子）の構造'!K$47</f>
        <v>99</v>
      </c>
      <c r="C47" s="138"/>
      <c r="D47" s="138"/>
      <c r="E47" s="138">
        <f>'実質公債費比率（分子）の構造'!L$47</f>
        <v>99</v>
      </c>
      <c r="F47" s="138"/>
      <c r="G47" s="138"/>
      <c r="H47" s="138">
        <f>'実質公債費比率（分子）の構造'!M$47</f>
        <v>99</v>
      </c>
      <c r="I47" s="138"/>
      <c r="J47" s="138"/>
      <c r="K47" s="138">
        <f>'実質公債費比率（分子）の構造'!N$47</f>
        <v>99</v>
      </c>
      <c r="L47" s="138"/>
      <c r="M47" s="138"/>
      <c r="N47" s="138">
        <f>'実質公債費比率（分子）の構造'!O$47</f>
        <v>99</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10067</v>
      </c>
      <c r="C49" s="138"/>
      <c r="D49" s="138"/>
      <c r="E49" s="138">
        <f>'実質公債費比率（分子）の構造'!L$45</f>
        <v>9827</v>
      </c>
      <c r="F49" s="138"/>
      <c r="G49" s="138"/>
      <c r="H49" s="138">
        <f>'実質公債費比率（分子）の構造'!M$45</f>
        <v>9611</v>
      </c>
      <c r="I49" s="138"/>
      <c r="J49" s="138"/>
      <c r="K49" s="138">
        <f>'実質公債費比率（分子）の構造'!N$45</f>
        <v>9044</v>
      </c>
      <c r="L49" s="138"/>
      <c r="M49" s="138"/>
      <c r="N49" s="138">
        <f>'実質公債費比率（分子）の構造'!O$45</f>
        <v>8368</v>
      </c>
      <c r="O49" s="138"/>
      <c r="P49" s="138"/>
    </row>
    <row r="50" spans="1:16" x14ac:dyDescent="0.15">
      <c r="A50" s="138" t="s">
        <v>59</v>
      </c>
      <c r="B50" s="138" t="e">
        <f>NA()</f>
        <v>#N/A</v>
      </c>
      <c r="C50" s="138">
        <f>IF(ISNUMBER('実質公債費比率（分子）の構造'!K$53),'実質公債費比率（分子）の構造'!K$53,NA())</f>
        <v>6007</v>
      </c>
      <c r="D50" s="138" t="e">
        <f>NA()</f>
        <v>#N/A</v>
      </c>
      <c r="E50" s="138" t="e">
        <f>NA()</f>
        <v>#N/A</v>
      </c>
      <c r="F50" s="138">
        <f>IF(ISNUMBER('実質公債費比率（分子）の構造'!L$53),'実質公債費比率（分子）の構造'!L$53,NA())</f>
        <v>5503</v>
      </c>
      <c r="G50" s="138" t="e">
        <f>NA()</f>
        <v>#N/A</v>
      </c>
      <c r="H50" s="138" t="e">
        <f>NA()</f>
        <v>#N/A</v>
      </c>
      <c r="I50" s="138">
        <f>IF(ISNUMBER('実質公債費比率（分子）の構造'!M$53),'実質公債費比率（分子）の構造'!M$53,NA())</f>
        <v>5086</v>
      </c>
      <c r="J50" s="138" t="e">
        <f>NA()</f>
        <v>#N/A</v>
      </c>
      <c r="K50" s="138" t="e">
        <f>NA()</f>
        <v>#N/A</v>
      </c>
      <c r="L50" s="138">
        <f>IF(ISNUMBER('実質公債費比率（分子）の構造'!N$53),'実質公債費比率（分子）の構造'!N$53,NA())</f>
        <v>4705</v>
      </c>
      <c r="M50" s="138" t="e">
        <f>NA()</f>
        <v>#N/A</v>
      </c>
      <c r="N50" s="138" t="e">
        <f>NA()</f>
        <v>#N/A</v>
      </c>
      <c r="O50" s="138">
        <f>IF(ISNUMBER('実質公債費比率（分子）の構造'!O$53),'実質公債費比率（分子）の構造'!O$53,NA())</f>
        <v>3700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102692</v>
      </c>
      <c r="E56" s="137"/>
      <c r="F56" s="137"/>
      <c r="G56" s="137">
        <f>'将来負担比率（分子）の構造'!J$52</f>
        <v>104038</v>
      </c>
      <c r="H56" s="137"/>
      <c r="I56" s="137"/>
      <c r="J56" s="137">
        <f>'将来負担比率（分子）の構造'!K$52</f>
        <v>103085</v>
      </c>
      <c r="K56" s="137"/>
      <c r="L56" s="137"/>
      <c r="M56" s="137">
        <f>'将来負担比率（分子）の構造'!L$52</f>
        <v>102296</v>
      </c>
      <c r="N56" s="137"/>
      <c r="O56" s="137"/>
      <c r="P56" s="137">
        <f>'将来負担比率（分子）の構造'!M$52</f>
        <v>103378</v>
      </c>
    </row>
    <row r="57" spans="1:16" x14ac:dyDescent="0.15">
      <c r="A57" s="137" t="s">
        <v>36</v>
      </c>
      <c r="B57" s="137"/>
      <c r="C57" s="137"/>
      <c r="D57" s="137">
        <f>'将来負担比率（分子）の構造'!I$51</f>
        <v>2594</v>
      </c>
      <c r="E57" s="137"/>
      <c r="F57" s="137"/>
      <c r="G57" s="137">
        <f>'将来負担比率（分子）の構造'!J$51</f>
        <v>2461</v>
      </c>
      <c r="H57" s="137"/>
      <c r="I57" s="137"/>
      <c r="J57" s="137">
        <f>'将来負担比率（分子）の構造'!K$51</f>
        <v>2370</v>
      </c>
      <c r="K57" s="137"/>
      <c r="L57" s="137"/>
      <c r="M57" s="137">
        <f>'将来負担比率（分子）の構造'!L$51</f>
        <v>2923</v>
      </c>
      <c r="N57" s="137"/>
      <c r="O57" s="137"/>
      <c r="P57" s="137">
        <f>'将来負担比率（分子）の構造'!M$51</f>
        <v>3514</v>
      </c>
    </row>
    <row r="58" spans="1:16" x14ac:dyDescent="0.15">
      <c r="A58" s="137" t="s">
        <v>35</v>
      </c>
      <c r="B58" s="137"/>
      <c r="C58" s="137"/>
      <c r="D58" s="137">
        <f>'将来負担比率（分子）の構造'!I$50</f>
        <v>10731</v>
      </c>
      <c r="E58" s="137"/>
      <c r="F58" s="137"/>
      <c r="G58" s="137">
        <f>'将来負担比率（分子）の構造'!J$50</f>
        <v>11321</v>
      </c>
      <c r="H58" s="137"/>
      <c r="I58" s="137"/>
      <c r="J58" s="137">
        <f>'将来負担比率（分子）の構造'!K$50</f>
        <v>11512</v>
      </c>
      <c r="K58" s="137"/>
      <c r="L58" s="137"/>
      <c r="M58" s="137">
        <f>'将来負担比率（分子）の構造'!L$50</f>
        <v>11533</v>
      </c>
      <c r="N58" s="137"/>
      <c r="O58" s="137"/>
      <c r="P58" s="137">
        <f>'将来負担比率（分子）の構造'!M$50</f>
        <v>11495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18</v>
      </c>
      <c r="C61" s="137"/>
      <c r="D61" s="137"/>
      <c r="E61" s="137">
        <f>'将来負担比率（分子）の構造'!J$46</f>
        <v>14</v>
      </c>
      <c r="F61" s="137"/>
      <c r="G61" s="137"/>
      <c r="H61" s="137">
        <f>'将来負担比率（分子）の構造'!K$46</f>
        <v>10</v>
      </c>
      <c r="I61" s="137"/>
      <c r="J61" s="137"/>
      <c r="K61" s="137">
        <f>'将来負担比率（分子）の構造'!L$46</f>
        <v>6</v>
      </c>
      <c r="L61" s="137"/>
      <c r="M61" s="137"/>
      <c r="N61" s="137">
        <f>'将来負担比率（分子）の構造'!M$46</f>
        <v>2</v>
      </c>
      <c r="O61" s="137"/>
      <c r="P61" s="137"/>
    </row>
    <row r="62" spans="1:16" x14ac:dyDescent="0.15">
      <c r="A62" s="137" t="s">
        <v>29</v>
      </c>
      <c r="B62" s="137">
        <f>'将来負担比率（分子）の構造'!I$45</f>
        <v>11630</v>
      </c>
      <c r="C62" s="137"/>
      <c r="D62" s="137"/>
      <c r="E62" s="137">
        <f>'将来負担比率（分子）の構造'!J$45</f>
        <v>11049</v>
      </c>
      <c r="F62" s="137"/>
      <c r="G62" s="137"/>
      <c r="H62" s="137">
        <f>'将来負担比率（分子）の構造'!K$45</f>
        <v>10165</v>
      </c>
      <c r="I62" s="137"/>
      <c r="J62" s="137"/>
      <c r="K62" s="137">
        <f>'将来負担比率（分子）の構造'!L$45</f>
        <v>9510</v>
      </c>
      <c r="L62" s="137"/>
      <c r="M62" s="137"/>
      <c r="N62" s="137">
        <f>'将来負担比率（分子）の構造'!M$45</f>
        <v>9210</v>
      </c>
      <c r="O62" s="137"/>
      <c r="P62" s="137"/>
    </row>
    <row r="63" spans="1:16" x14ac:dyDescent="0.15">
      <c r="A63" s="137" t="s">
        <v>28</v>
      </c>
      <c r="B63" s="137">
        <f>'将来負担比率（分子）の構造'!I$44</f>
        <v>3261</v>
      </c>
      <c r="C63" s="137"/>
      <c r="D63" s="137"/>
      <c r="E63" s="137">
        <f>'将来負担比率（分子）の構造'!J$44</f>
        <v>3125</v>
      </c>
      <c r="F63" s="137"/>
      <c r="G63" s="137"/>
      <c r="H63" s="137">
        <f>'将来負担比率（分子）の構造'!K$44</f>
        <v>3167</v>
      </c>
      <c r="I63" s="137"/>
      <c r="J63" s="137"/>
      <c r="K63" s="137">
        <f>'将来負担比率（分子）の構造'!L$44</f>
        <v>3852</v>
      </c>
      <c r="L63" s="137"/>
      <c r="M63" s="137"/>
      <c r="N63" s="137">
        <f>'将来負担比率（分子）の構造'!M$44</f>
        <v>4085</v>
      </c>
      <c r="O63" s="137"/>
      <c r="P63" s="137"/>
    </row>
    <row r="64" spans="1:16" x14ac:dyDescent="0.15">
      <c r="A64" s="137" t="s">
        <v>27</v>
      </c>
      <c r="B64" s="137">
        <f>'将来負担比率（分子）の構造'!I$43</f>
        <v>57136</v>
      </c>
      <c r="C64" s="137"/>
      <c r="D64" s="137"/>
      <c r="E64" s="137">
        <f>'将来負担比率（分子）の構造'!J$43</f>
        <v>56224</v>
      </c>
      <c r="F64" s="137"/>
      <c r="G64" s="137"/>
      <c r="H64" s="137">
        <f>'将来負担比率（分子）の構造'!K$43</f>
        <v>54598</v>
      </c>
      <c r="I64" s="137"/>
      <c r="J64" s="137"/>
      <c r="K64" s="137">
        <f>'将来負担比率（分子）の構造'!L$43</f>
        <v>53353</v>
      </c>
      <c r="L64" s="137"/>
      <c r="M64" s="137"/>
      <c r="N64" s="137">
        <f>'将来負担比率（分子）の構造'!M$43</f>
        <v>51271</v>
      </c>
      <c r="O64" s="137"/>
      <c r="P64" s="137"/>
    </row>
    <row r="65" spans="1:16" x14ac:dyDescent="0.15">
      <c r="A65" s="137" t="s">
        <v>26</v>
      </c>
      <c r="B65" s="137">
        <f>'将来負担比率（分子）の構造'!I$42</f>
        <v>1319</v>
      </c>
      <c r="C65" s="137"/>
      <c r="D65" s="137"/>
      <c r="E65" s="137">
        <f>'将来負担比率（分子）の構造'!J$42</f>
        <v>1171</v>
      </c>
      <c r="F65" s="137"/>
      <c r="G65" s="137"/>
      <c r="H65" s="137">
        <f>'将来負担比率（分子）の構造'!K$42</f>
        <v>1018</v>
      </c>
      <c r="I65" s="137"/>
      <c r="J65" s="137"/>
      <c r="K65" s="137">
        <f>'将来負担比率（分子）の構造'!L$42</f>
        <v>858</v>
      </c>
      <c r="L65" s="137"/>
      <c r="M65" s="137"/>
      <c r="N65" s="137">
        <f>'将来負担比率（分子）の構造'!M$42</f>
        <v>712</v>
      </c>
      <c r="O65" s="137"/>
      <c r="P65" s="137"/>
    </row>
    <row r="66" spans="1:16" x14ac:dyDescent="0.15">
      <c r="A66" s="137" t="s">
        <v>25</v>
      </c>
      <c r="B66" s="137">
        <f>'将来負担比率（分子）の構造'!I$41</f>
        <v>96419</v>
      </c>
      <c r="C66" s="137"/>
      <c r="D66" s="137"/>
      <c r="E66" s="137">
        <f>'将来負担比率（分子）の構造'!J$41</f>
        <v>96259</v>
      </c>
      <c r="F66" s="137"/>
      <c r="G66" s="137"/>
      <c r="H66" s="137">
        <f>'将来負担比率（分子）の構造'!K$41</f>
        <v>94685</v>
      </c>
      <c r="I66" s="137"/>
      <c r="J66" s="137"/>
      <c r="K66" s="137">
        <f>'将来負担比率（分子）の構造'!L$41</f>
        <v>99016</v>
      </c>
      <c r="L66" s="137"/>
      <c r="M66" s="137"/>
      <c r="N66" s="137">
        <f>'将来負担比率（分子）の構造'!M$41</f>
        <v>106220</v>
      </c>
      <c r="O66" s="137"/>
      <c r="P66" s="137"/>
    </row>
    <row r="67" spans="1:16" x14ac:dyDescent="0.15">
      <c r="A67" s="137" t="s">
        <v>63</v>
      </c>
      <c r="B67" s="137" t="e">
        <f>NA()</f>
        <v>#N/A</v>
      </c>
      <c r="C67" s="137">
        <f>IF(ISNUMBER('将来負担比率（分子）の構造'!I$53), IF('将来負担比率（分子）の構造'!I$53 &lt; 0, 0, '将来負担比率（分子）の構造'!I$53), NA())</f>
        <v>53766</v>
      </c>
      <c r="D67" s="137" t="e">
        <f>NA()</f>
        <v>#N/A</v>
      </c>
      <c r="E67" s="137" t="e">
        <f>NA()</f>
        <v>#N/A</v>
      </c>
      <c r="F67" s="137">
        <f>IF(ISNUMBER('将来負担比率（分子）の構造'!J$53), IF('将来負担比率（分子）の構造'!J$53 &lt; 0, 0, '将来負担比率（分子）の構造'!J$53), NA())</f>
        <v>50023</v>
      </c>
      <c r="G67" s="137" t="e">
        <f>NA()</f>
        <v>#N/A</v>
      </c>
      <c r="H67" s="137" t="e">
        <f>NA()</f>
        <v>#N/A</v>
      </c>
      <c r="I67" s="137">
        <f>IF(ISNUMBER('将来負担比率（分子）の構造'!K$53), IF('将来負担比率（分子）の構造'!K$53 &lt; 0, 0, '将来負担比率（分子）の構造'!K$53), NA())</f>
        <v>46675</v>
      </c>
      <c r="J67" s="137" t="e">
        <f>NA()</f>
        <v>#N/A</v>
      </c>
      <c r="K67" s="137" t="e">
        <f>NA()</f>
        <v>#N/A</v>
      </c>
      <c r="L67" s="137">
        <f>IF(ISNUMBER('将来負担比率（分子）の構造'!L$53), IF('将来負担比率（分子）の構造'!L$53 &lt; 0, 0, '将来負担比率（分子）の構造'!L$53), NA())</f>
        <v>49841</v>
      </c>
      <c r="M67" s="137" t="e">
        <f>NA()</f>
        <v>#N/A</v>
      </c>
      <c r="N67" s="137" t="e">
        <f>NA()</f>
        <v>#N/A</v>
      </c>
      <c r="O67" s="137">
        <f>IF(ISNUMBER('将来負担比率（分子）の構造'!M$53), IF('将来負担比率（分子）の構造'!M$53 &lt; 0, 0, '将来負担比率（分子）の構造'!M$53), NA())</f>
        <v>53112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7"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7"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30621836</v>
      </c>
      <c r="S5" s="615"/>
      <c r="T5" s="615"/>
      <c r="U5" s="615"/>
      <c r="V5" s="615"/>
      <c r="W5" s="615"/>
      <c r="X5" s="615"/>
      <c r="Y5" s="616"/>
      <c r="Z5" s="617">
        <v>28.1</v>
      </c>
      <c r="AA5" s="617"/>
      <c r="AB5" s="617"/>
      <c r="AC5" s="617"/>
      <c r="AD5" s="618">
        <v>30621836</v>
      </c>
      <c r="AE5" s="618"/>
      <c r="AF5" s="618"/>
      <c r="AG5" s="618"/>
      <c r="AH5" s="618"/>
      <c r="AI5" s="618"/>
      <c r="AJ5" s="618"/>
      <c r="AK5" s="618"/>
      <c r="AL5" s="619">
        <v>61.8</v>
      </c>
      <c r="AM5" s="620"/>
      <c r="AN5" s="620"/>
      <c r="AO5" s="621"/>
      <c r="AP5" s="611" t="s">
        <v>208</v>
      </c>
      <c r="AQ5" s="612"/>
      <c r="AR5" s="612"/>
      <c r="AS5" s="612"/>
      <c r="AT5" s="612"/>
      <c r="AU5" s="612"/>
      <c r="AV5" s="612"/>
      <c r="AW5" s="612"/>
      <c r="AX5" s="612"/>
      <c r="AY5" s="612"/>
      <c r="AZ5" s="612"/>
      <c r="BA5" s="612"/>
      <c r="BB5" s="612"/>
      <c r="BC5" s="612"/>
      <c r="BD5" s="612"/>
      <c r="BE5" s="612"/>
      <c r="BF5" s="613"/>
      <c r="BG5" s="625">
        <v>30621836</v>
      </c>
      <c r="BH5" s="626"/>
      <c r="BI5" s="626"/>
      <c r="BJ5" s="626"/>
      <c r="BK5" s="626"/>
      <c r="BL5" s="626"/>
      <c r="BM5" s="626"/>
      <c r="BN5" s="627"/>
      <c r="BO5" s="628">
        <v>100</v>
      </c>
      <c r="BP5" s="628"/>
      <c r="BQ5" s="628"/>
      <c r="BR5" s="628"/>
      <c r="BS5" s="629">
        <v>2397434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715877</v>
      </c>
      <c r="S6" s="626"/>
      <c r="T6" s="626"/>
      <c r="U6" s="626"/>
      <c r="V6" s="626"/>
      <c r="W6" s="626"/>
      <c r="X6" s="626"/>
      <c r="Y6" s="627"/>
      <c r="Z6" s="628">
        <v>0.7</v>
      </c>
      <c r="AA6" s="628"/>
      <c r="AB6" s="628"/>
      <c r="AC6" s="628"/>
      <c r="AD6" s="629">
        <v>715877</v>
      </c>
      <c r="AE6" s="629"/>
      <c r="AF6" s="629"/>
      <c r="AG6" s="629"/>
      <c r="AH6" s="629"/>
      <c r="AI6" s="629"/>
      <c r="AJ6" s="629"/>
      <c r="AK6" s="629"/>
      <c r="AL6" s="630">
        <v>1.4</v>
      </c>
      <c r="AM6" s="631"/>
      <c r="AN6" s="631"/>
      <c r="AO6" s="632"/>
      <c r="AP6" s="622" t="s">
        <v>213</v>
      </c>
      <c r="AQ6" s="623"/>
      <c r="AR6" s="623"/>
      <c r="AS6" s="623"/>
      <c r="AT6" s="623"/>
      <c r="AU6" s="623"/>
      <c r="AV6" s="623"/>
      <c r="AW6" s="623"/>
      <c r="AX6" s="623"/>
      <c r="AY6" s="623"/>
      <c r="AZ6" s="623"/>
      <c r="BA6" s="623"/>
      <c r="BB6" s="623"/>
      <c r="BC6" s="623"/>
      <c r="BD6" s="623"/>
      <c r="BE6" s="623"/>
      <c r="BF6" s="624"/>
      <c r="BG6" s="625">
        <v>30621836</v>
      </c>
      <c r="BH6" s="626"/>
      <c r="BI6" s="626"/>
      <c r="BJ6" s="626"/>
      <c r="BK6" s="626"/>
      <c r="BL6" s="626"/>
      <c r="BM6" s="626"/>
      <c r="BN6" s="627"/>
      <c r="BO6" s="628">
        <v>100</v>
      </c>
      <c r="BP6" s="628"/>
      <c r="BQ6" s="628"/>
      <c r="BR6" s="628"/>
      <c r="BS6" s="629">
        <v>2397434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567452</v>
      </c>
      <c r="CS6" s="626"/>
      <c r="CT6" s="626"/>
      <c r="CU6" s="626"/>
      <c r="CV6" s="626"/>
      <c r="CW6" s="626"/>
      <c r="CX6" s="626"/>
      <c r="CY6" s="627"/>
      <c r="CZ6" s="628">
        <v>0.5</v>
      </c>
      <c r="DA6" s="628"/>
      <c r="DB6" s="628"/>
      <c r="DC6" s="628"/>
      <c r="DD6" s="634" t="s">
        <v>215</v>
      </c>
      <c r="DE6" s="626"/>
      <c r="DF6" s="626"/>
      <c r="DG6" s="626"/>
      <c r="DH6" s="626"/>
      <c r="DI6" s="626"/>
      <c r="DJ6" s="626"/>
      <c r="DK6" s="626"/>
      <c r="DL6" s="626"/>
      <c r="DM6" s="626"/>
      <c r="DN6" s="626"/>
      <c r="DO6" s="626"/>
      <c r="DP6" s="627"/>
      <c r="DQ6" s="634">
        <v>566141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33564</v>
      </c>
      <c r="S7" s="626"/>
      <c r="T7" s="626"/>
      <c r="U7" s="626"/>
      <c r="V7" s="626"/>
      <c r="W7" s="626"/>
      <c r="X7" s="626"/>
      <c r="Y7" s="627"/>
      <c r="Z7" s="628">
        <v>0</v>
      </c>
      <c r="AA7" s="628"/>
      <c r="AB7" s="628"/>
      <c r="AC7" s="628"/>
      <c r="AD7" s="629">
        <v>33564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12998160</v>
      </c>
      <c r="BH7" s="626"/>
      <c r="BI7" s="626"/>
      <c r="BJ7" s="626"/>
      <c r="BK7" s="626"/>
      <c r="BL7" s="626"/>
      <c r="BM7" s="626"/>
      <c r="BN7" s="627"/>
      <c r="BO7" s="628">
        <v>42.4</v>
      </c>
      <c r="BP7" s="628"/>
      <c r="BQ7" s="628"/>
      <c r="BR7" s="628"/>
      <c r="BS7" s="629">
        <v>540876</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8553405</v>
      </c>
      <c r="CS7" s="626"/>
      <c r="CT7" s="626"/>
      <c r="CU7" s="626"/>
      <c r="CV7" s="626"/>
      <c r="CW7" s="626"/>
      <c r="CX7" s="626"/>
      <c r="CY7" s="627"/>
      <c r="CZ7" s="628">
        <v>8.1</v>
      </c>
      <c r="DA7" s="628"/>
      <c r="DB7" s="628"/>
      <c r="DC7" s="628"/>
      <c r="DD7" s="634">
        <v>312200</v>
      </c>
      <c r="DE7" s="626"/>
      <c r="DF7" s="626"/>
      <c r="DG7" s="626"/>
      <c r="DH7" s="626"/>
      <c r="DI7" s="626"/>
      <c r="DJ7" s="626"/>
      <c r="DK7" s="626"/>
      <c r="DL7" s="626"/>
      <c r="DM7" s="626"/>
      <c r="DN7" s="626"/>
      <c r="DO7" s="626"/>
      <c r="DP7" s="627"/>
      <c r="DQ7" s="634">
        <v>6781956</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42279</v>
      </c>
      <c r="S8" s="626"/>
      <c r="T8" s="626"/>
      <c r="U8" s="626"/>
      <c r="V8" s="626"/>
      <c r="W8" s="626"/>
      <c r="X8" s="626"/>
      <c r="Y8" s="627"/>
      <c r="Z8" s="628">
        <v>0</v>
      </c>
      <c r="AA8" s="628"/>
      <c r="AB8" s="628"/>
      <c r="AC8" s="628"/>
      <c r="AD8" s="629">
        <v>42279</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391121</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36422136</v>
      </c>
      <c r="CS8" s="626"/>
      <c r="CT8" s="626"/>
      <c r="CU8" s="626"/>
      <c r="CV8" s="626"/>
      <c r="CW8" s="626"/>
      <c r="CX8" s="626"/>
      <c r="CY8" s="627"/>
      <c r="CZ8" s="628">
        <v>34.5</v>
      </c>
      <c r="DA8" s="628"/>
      <c r="DB8" s="628"/>
      <c r="DC8" s="628"/>
      <c r="DD8" s="634">
        <v>452323</v>
      </c>
      <c r="DE8" s="626"/>
      <c r="DF8" s="626"/>
      <c r="DG8" s="626"/>
      <c r="DH8" s="626"/>
      <c r="DI8" s="626"/>
      <c r="DJ8" s="626"/>
      <c r="DK8" s="626"/>
      <c r="DL8" s="626"/>
      <c r="DM8" s="626"/>
      <c r="DN8" s="626"/>
      <c r="DO8" s="626"/>
      <c r="DP8" s="627"/>
      <c r="DQ8" s="634">
        <v>15226580</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21470</v>
      </c>
      <c r="S9" s="626"/>
      <c r="T9" s="626"/>
      <c r="U9" s="626"/>
      <c r="V9" s="626"/>
      <c r="W9" s="626"/>
      <c r="X9" s="626"/>
      <c r="Y9" s="627"/>
      <c r="Z9" s="628">
        <v>0</v>
      </c>
      <c r="AA9" s="628"/>
      <c r="AB9" s="628"/>
      <c r="AC9" s="628"/>
      <c r="AD9" s="629">
        <v>21470</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9741662</v>
      </c>
      <c r="BH9" s="626"/>
      <c r="BI9" s="626"/>
      <c r="BJ9" s="626"/>
      <c r="BK9" s="626"/>
      <c r="BL9" s="626"/>
      <c r="BM9" s="626"/>
      <c r="BN9" s="627"/>
      <c r="BO9" s="628">
        <v>31.8</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8039424</v>
      </c>
      <c r="CS9" s="626"/>
      <c r="CT9" s="626"/>
      <c r="CU9" s="626"/>
      <c r="CV9" s="626"/>
      <c r="CW9" s="626"/>
      <c r="CX9" s="626"/>
      <c r="CY9" s="627"/>
      <c r="CZ9" s="628">
        <v>7.6</v>
      </c>
      <c r="DA9" s="628"/>
      <c r="DB9" s="628"/>
      <c r="DC9" s="628"/>
      <c r="DD9" s="634">
        <v>114887</v>
      </c>
      <c r="DE9" s="626"/>
      <c r="DF9" s="626"/>
      <c r="DG9" s="626"/>
      <c r="DH9" s="626"/>
      <c r="DI9" s="626"/>
      <c r="DJ9" s="626"/>
      <c r="DK9" s="626"/>
      <c r="DL9" s="626"/>
      <c r="DM9" s="626"/>
      <c r="DN9" s="626"/>
      <c r="DO9" s="626"/>
      <c r="DP9" s="627"/>
      <c r="DQ9" s="634">
        <v>7278498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4122759</v>
      </c>
      <c r="S10" s="626"/>
      <c r="T10" s="626"/>
      <c r="U10" s="626"/>
      <c r="V10" s="626"/>
      <c r="W10" s="626"/>
      <c r="X10" s="626"/>
      <c r="Y10" s="627"/>
      <c r="Z10" s="628">
        <v>3.8</v>
      </c>
      <c r="AA10" s="628"/>
      <c r="AB10" s="628"/>
      <c r="AC10" s="628"/>
      <c r="AD10" s="629">
        <v>4122759</v>
      </c>
      <c r="AE10" s="629"/>
      <c r="AF10" s="629"/>
      <c r="AG10" s="629"/>
      <c r="AH10" s="629"/>
      <c r="AI10" s="629"/>
      <c r="AJ10" s="629"/>
      <c r="AK10" s="629"/>
      <c r="AL10" s="630">
        <v>8.3000000000000007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822585</v>
      </c>
      <c r="BH10" s="626"/>
      <c r="BI10" s="626"/>
      <c r="BJ10" s="626"/>
      <c r="BK10" s="626"/>
      <c r="BL10" s="626"/>
      <c r="BM10" s="626"/>
      <c r="BN10" s="627"/>
      <c r="BO10" s="628">
        <v>2.7</v>
      </c>
      <c r="BP10" s="628"/>
      <c r="BQ10" s="628"/>
      <c r="BR10" s="628"/>
      <c r="BS10" s="634">
        <v>136882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140624</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105470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2843</v>
      </c>
      <c r="S11" s="626"/>
      <c r="T11" s="626"/>
      <c r="U11" s="626"/>
      <c r="V11" s="626"/>
      <c r="W11" s="626"/>
      <c r="X11" s="626"/>
      <c r="Y11" s="627"/>
      <c r="Z11" s="628">
        <v>0</v>
      </c>
      <c r="AA11" s="628"/>
      <c r="AB11" s="628"/>
      <c r="AC11" s="628"/>
      <c r="AD11" s="629">
        <v>2843</v>
      </c>
      <c r="AE11" s="629"/>
      <c r="AF11" s="629"/>
      <c r="AG11" s="629"/>
      <c r="AH11" s="629"/>
      <c r="AI11" s="629"/>
      <c r="AJ11" s="629"/>
      <c r="AK11" s="629"/>
      <c r="AL11" s="630">
        <v>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2042792</v>
      </c>
      <c r="BH11" s="626"/>
      <c r="BI11" s="626"/>
      <c r="BJ11" s="626"/>
      <c r="BK11" s="626"/>
      <c r="BL11" s="626"/>
      <c r="BM11" s="626"/>
      <c r="BN11" s="627"/>
      <c r="BO11" s="628">
        <v>6.7</v>
      </c>
      <c r="BP11" s="628"/>
      <c r="BQ11" s="628"/>
      <c r="BR11" s="628"/>
      <c r="BS11" s="634">
        <v>403994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2530337</v>
      </c>
      <c r="CS11" s="626"/>
      <c r="CT11" s="626"/>
      <c r="CU11" s="626"/>
      <c r="CV11" s="626"/>
      <c r="CW11" s="626"/>
      <c r="CX11" s="626"/>
      <c r="CY11" s="627"/>
      <c r="CZ11" s="628">
        <v>2.4</v>
      </c>
      <c r="DA11" s="628"/>
      <c r="DB11" s="628"/>
      <c r="DC11" s="628"/>
      <c r="DD11" s="634">
        <v>1331180</v>
      </c>
      <c r="DE11" s="626"/>
      <c r="DF11" s="626"/>
      <c r="DG11" s="626"/>
      <c r="DH11" s="626"/>
      <c r="DI11" s="626"/>
      <c r="DJ11" s="626"/>
      <c r="DK11" s="626"/>
      <c r="DL11" s="626"/>
      <c r="DM11" s="626"/>
      <c r="DN11" s="626"/>
      <c r="DO11" s="626"/>
      <c r="DP11" s="627"/>
      <c r="DQ11" s="634">
        <v>1142995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15145843</v>
      </c>
      <c r="BH12" s="626"/>
      <c r="BI12" s="626"/>
      <c r="BJ12" s="626"/>
      <c r="BK12" s="626"/>
      <c r="BL12" s="626"/>
      <c r="BM12" s="626"/>
      <c r="BN12" s="627"/>
      <c r="BO12" s="628">
        <v>49.5</v>
      </c>
      <c r="BP12" s="628"/>
      <c r="BQ12" s="628"/>
      <c r="BR12" s="628"/>
      <c r="BS12" s="634">
        <v>1856558</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3307270</v>
      </c>
      <c r="CS12" s="626"/>
      <c r="CT12" s="626"/>
      <c r="CU12" s="626"/>
      <c r="CV12" s="626"/>
      <c r="CW12" s="626"/>
      <c r="CX12" s="626"/>
      <c r="CY12" s="627"/>
      <c r="CZ12" s="628">
        <v>3.1</v>
      </c>
      <c r="DA12" s="628"/>
      <c r="DB12" s="628"/>
      <c r="DC12" s="628"/>
      <c r="DD12" s="634">
        <v>566960</v>
      </c>
      <c r="DE12" s="626"/>
      <c r="DF12" s="626"/>
      <c r="DG12" s="626"/>
      <c r="DH12" s="626"/>
      <c r="DI12" s="626"/>
      <c r="DJ12" s="626"/>
      <c r="DK12" s="626"/>
      <c r="DL12" s="626"/>
      <c r="DM12" s="626"/>
      <c r="DN12" s="626"/>
      <c r="DO12" s="626"/>
      <c r="DP12" s="627"/>
      <c r="DQ12" s="634">
        <v>1873693</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127251</v>
      </c>
      <c r="S13" s="626"/>
      <c r="T13" s="626"/>
      <c r="U13" s="626"/>
      <c r="V13" s="626"/>
      <c r="W13" s="626"/>
      <c r="X13" s="626"/>
      <c r="Y13" s="627"/>
      <c r="Z13" s="628">
        <v>0.1</v>
      </c>
      <c r="AA13" s="628"/>
      <c r="AB13" s="628"/>
      <c r="AC13" s="628"/>
      <c r="AD13" s="629">
        <v>127251</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15087506</v>
      </c>
      <c r="BH13" s="626"/>
      <c r="BI13" s="626"/>
      <c r="BJ13" s="626"/>
      <c r="BK13" s="626"/>
      <c r="BL13" s="626"/>
      <c r="BM13" s="626"/>
      <c r="BN13" s="627"/>
      <c r="BO13" s="628">
        <v>49.3</v>
      </c>
      <c r="BP13" s="628"/>
      <c r="BQ13" s="628"/>
      <c r="BR13" s="628"/>
      <c r="BS13" s="634">
        <v>1856558</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13773997</v>
      </c>
      <c r="CS13" s="626"/>
      <c r="CT13" s="626"/>
      <c r="CU13" s="626"/>
      <c r="CV13" s="626"/>
      <c r="CW13" s="626"/>
      <c r="CX13" s="626"/>
      <c r="CY13" s="627"/>
      <c r="CZ13" s="628">
        <v>13.1</v>
      </c>
      <c r="DA13" s="628"/>
      <c r="DB13" s="628"/>
      <c r="DC13" s="628"/>
      <c r="DD13" s="634">
        <v>7048589</v>
      </c>
      <c r="DE13" s="626"/>
      <c r="DF13" s="626"/>
      <c r="DG13" s="626"/>
      <c r="DH13" s="626"/>
      <c r="DI13" s="626"/>
      <c r="DJ13" s="626"/>
      <c r="DK13" s="626"/>
      <c r="DL13" s="626"/>
      <c r="DM13" s="626"/>
      <c r="DN13" s="626"/>
      <c r="DO13" s="626"/>
      <c r="DP13" s="627"/>
      <c r="DQ13" s="634">
        <v>7303882</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524545</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3364135</v>
      </c>
      <c r="CS14" s="626"/>
      <c r="CT14" s="626"/>
      <c r="CU14" s="626"/>
      <c r="CV14" s="626"/>
      <c r="CW14" s="626"/>
      <c r="CX14" s="626"/>
      <c r="CY14" s="627"/>
      <c r="CZ14" s="628">
        <v>3.2</v>
      </c>
      <c r="DA14" s="628"/>
      <c r="DB14" s="628"/>
      <c r="DC14" s="628"/>
      <c r="DD14" s="634">
        <v>486579</v>
      </c>
      <c r="DE14" s="626"/>
      <c r="DF14" s="626"/>
      <c r="DG14" s="626"/>
      <c r="DH14" s="626"/>
      <c r="DI14" s="626"/>
      <c r="DJ14" s="626"/>
      <c r="DK14" s="626"/>
      <c r="DL14" s="626"/>
      <c r="DM14" s="626"/>
      <c r="DN14" s="626"/>
      <c r="DO14" s="626"/>
      <c r="DP14" s="627"/>
      <c r="DQ14" s="634">
        <v>2856577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109601</v>
      </c>
      <c r="S15" s="626"/>
      <c r="T15" s="626"/>
      <c r="U15" s="626"/>
      <c r="V15" s="626"/>
      <c r="W15" s="626"/>
      <c r="X15" s="626"/>
      <c r="Y15" s="627"/>
      <c r="Z15" s="628">
        <v>0.1</v>
      </c>
      <c r="AA15" s="628"/>
      <c r="AB15" s="628"/>
      <c r="AC15" s="628"/>
      <c r="AD15" s="629">
        <v>109601</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1946632</v>
      </c>
      <c r="BH15" s="626"/>
      <c r="BI15" s="626"/>
      <c r="BJ15" s="626"/>
      <c r="BK15" s="626"/>
      <c r="BL15" s="626"/>
      <c r="BM15" s="626"/>
      <c r="BN15" s="627"/>
      <c r="BO15" s="628">
        <v>6.4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19174405</v>
      </c>
      <c r="CS15" s="626"/>
      <c r="CT15" s="626"/>
      <c r="CU15" s="626"/>
      <c r="CV15" s="626"/>
      <c r="CW15" s="626"/>
      <c r="CX15" s="626"/>
      <c r="CY15" s="627"/>
      <c r="CZ15" s="628">
        <v>18.2</v>
      </c>
      <c r="DA15" s="628"/>
      <c r="DB15" s="628"/>
      <c r="DC15" s="628"/>
      <c r="DD15" s="634">
        <v>10663038</v>
      </c>
      <c r="DE15" s="626"/>
      <c r="DF15" s="626"/>
      <c r="DG15" s="626"/>
      <c r="DH15" s="626"/>
      <c r="DI15" s="626"/>
      <c r="DJ15" s="626"/>
      <c r="DK15" s="626"/>
      <c r="DL15" s="626"/>
      <c r="DM15" s="626"/>
      <c r="DN15" s="626"/>
      <c r="DO15" s="626"/>
      <c r="DP15" s="627"/>
      <c r="DQ15" s="634">
        <v>7251061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16986860</v>
      </c>
      <c r="S16" s="626"/>
      <c r="T16" s="626"/>
      <c r="U16" s="626"/>
      <c r="V16" s="626"/>
      <c r="W16" s="626"/>
      <c r="X16" s="626"/>
      <c r="Y16" s="627"/>
      <c r="Z16" s="628">
        <v>15.6</v>
      </c>
      <c r="AA16" s="628"/>
      <c r="AB16" s="628"/>
      <c r="AC16" s="628"/>
      <c r="AD16" s="629">
        <v>13125069</v>
      </c>
      <c r="AE16" s="629"/>
      <c r="AF16" s="629"/>
      <c r="AG16" s="629"/>
      <c r="AH16" s="629"/>
      <c r="AI16" s="629"/>
      <c r="AJ16" s="629"/>
      <c r="AK16" s="629"/>
      <c r="AL16" s="630">
        <v>26.5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6656</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79779</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44094</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13125069</v>
      </c>
      <c r="S17" s="626"/>
      <c r="T17" s="626"/>
      <c r="U17" s="626"/>
      <c r="V17" s="626"/>
      <c r="W17" s="626"/>
      <c r="X17" s="626"/>
      <c r="Y17" s="627"/>
      <c r="Z17" s="628">
        <v>12.1</v>
      </c>
      <c r="AA17" s="628"/>
      <c r="AB17" s="628"/>
      <c r="AC17" s="628"/>
      <c r="AD17" s="629">
        <v>13125069</v>
      </c>
      <c r="AE17" s="629"/>
      <c r="AF17" s="629"/>
      <c r="AG17" s="629"/>
      <c r="AH17" s="629"/>
      <c r="AI17" s="629"/>
      <c r="AJ17" s="629"/>
      <c r="AK17" s="629"/>
      <c r="AL17" s="630">
        <v>26.5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9044339</v>
      </c>
      <c r="CS17" s="626"/>
      <c r="CT17" s="626"/>
      <c r="CU17" s="626"/>
      <c r="CV17" s="626"/>
      <c r="CW17" s="626"/>
      <c r="CX17" s="626"/>
      <c r="CY17" s="627"/>
      <c r="CZ17" s="628">
        <v>8.6</v>
      </c>
      <c r="DA17" s="628"/>
      <c r="DB17" s="628"/>
      <c r="DC17" s="628"/>
      <c r="DD17" s="634" t="s">
        <v>111</v>
      </c>
      <c r="DE17" s="626"/>
      <c r="DF17" s="626"/>
      <c r="DG17" s="626"/>
      <c r="DH17" s="626"/>
      <c r="DI17" s="626"/>
      <c r="DJ17" s="626"/>
      <c r="DK17" s="626"/>
      <c r="DL17" s="626"/>
      <c r="DM17" s="626"/>
      <c r="DN17" s="626"/>
      <c r="DO17" s="626"/>
      <c r="DP17" s="627"/>
      <c r="DQ17" s="634">
        <v>8689600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2017701</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507360</v>
      </c>
      <c r="CS18" s="626"/>
      <c r="CT18" s="626"/>
      <c r="CU18" s="626"/>
      <c r="CV18" s="626"/>
      <c r="CW18" s="626"/>
      <c r="CX18" s="626"/>
      <c r="CY18" s="627"/>
      <c r="CZ18" s="628">
        <v>0.5</v>
      </c>
      <c r="DA18" s="628"/>
      <c r="DB18" s="628"/>
      <c r="DC18" s="628"/>
      <c r="DD18" s="634" t="s">
        <v>111</v>
      </c>
      <c r="DE18" s="626"/>
      <c r="DF18" s="626"/>
      <c r="DG18" s="626"/>
      <c r="DH18" s="626"/>
      <c r="DI18" s="626"/>
      <c r="DJ18" s="626"/>
      <c r="DK18" s="626"/>
      <c r="DL18" s="626"/>
      <c r="DM18" s="626"/>
      <c r="DN18" s="626"/>
      <c r="DO18" s="626"/>
      <c r="DP18" s="627"/>
      <c r="DQ18" s="634">
        <v>507360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1844090</v>
      </c>
      <c r="S19" s="626"/>
      <c r="T19" s="626"/>
      <c r="U19" s="626"/>
      <c r="V19" s="626"/>
      <c r="W19" s="626"/>
      <c r="X19" s="626"/>
      <c r="Y19" s="627"/>
      <c r="Z19" s="628">
        <v>1.7</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52784340</v>
      </c>
      <c r="S20" s="626"/>
      <c r="T20" s="626"/>
      <c r="U20" s="626"/>
      <c r="V20" s="626"/>
      <c r="W20" s="626"/>
      <c r="X20" s="626"/>
      <c r="Y20" s="627"/>
      <c r="Z20" s="628">
        <v>48.5</v>
      </c>
      <c r="AA20" s="628"/>
      <c r="AB20" s="628"/>
      <c r="AC20" s="628"/>
      <c r="AD20" s="629">
        <v>48922549</v>
      </c>
      <c r="AE20" s="629"/>
      <c r="AF20" s="629"/>
      <c r="AG20" s="629"/>
      <c r="AH20" s="629"/>
      <c r="AI20" s="629"/>
      <c r="AJ20" s="629"/>
      <c r="AK20" s="629"/>
      <c r="AL20" s="630">
        <v>98.8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105504663</v>
      </c>
      <c r="CS20" s="626"/>
      <c r="CT20" s="626"/>
      <c r="CU20" s="626"/>
      <c r="CV20" s="626"/>
      <c r="CW20" s="626"/>
      <c r="CX20" s="626"/>
      <c r="CY20" s="627"/>
      <c r="CZ20" s="628">
        <v>100</v>
      </c>
      <c r="DA20" s="628"/>
      <c r="DB20" s="628"/>
      <c r="DC20" s="628"/>
      <c r="DD20" s="634">
        <v>20975756</v>
      </c>
      <c r="DE20" s="626"/>
      <c r="DF20" s="626"/>
      <c r="DG20" s="626"/>
      <c r="DH20" s="626"/>
      <c r="DI20" s="626"/>
      <c r="DJ20" s="626"/>
      <c r="DK20" s="626"/>
      <c r="DL20" s="626"/>
      <c r="DM20" s="626"/>
      <c r="DN20" s="626"/>
      <c r="DO20" s="626"/>
      <c r="DP20" s="627"/>
      <c r="DQ20" s="634">
        <v>59627907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38826</v>
      </c>
      <c r="S21" s="626"/>
      <c r="T21" s="626"/>
      <c r="U21" s="626"/>
      <c r="V21" s="626"/>
      <c r="W21" s="626"/>
      <c r="X21" s="626"/>
      <c r="Y21" s="627"/>
      <c r="Z21" s="628">
        <v>0</v>
      </c>
      <c r="AA21" s="628"/>
      <c r="AB21" s="628"/>
      <c r="AC21" s="628"/>
      <c r="AD21" s="629">
        <v>38826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411791</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841887</v>
      </c>
      <c r="S23" s="626"/>
      <c r="T23" s="626"/>
      <c r="U23" s="626"/>
      <c r="V23" s="626"/>
      <c r="W23" s="626"/>
      <c r="X23" s="626"/>
      <c r="Y23" s="627"/>
      <c r="Z23" s="628">
        <v>0.8</v>
      </c>
      <c r="AA23" s="628"/>
      <c r="AB23" s="628"/>
      <c r="AC23" s="628"/>
      <c r="AD23" s="629">
        <v>61047</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532354</v>
      </c>
      <c r="S24" s="626"/>
      <c r="T24" s="626"/>
      <c r="U24" s="626"/>
      <c r="V24" s="626"/>
      <c r="W24" s="626"/>
      <c r="X24" s="626"/>
      <c r="Y24" s="627"/>
      <c r="Z24" s="628">
        <v>0.5</v>
      </c>
      <c r="AA24" s="628"/>
      <c r="AB24" s="628"/>
      <c r="AC24" s="628"/>
      <c r="AD24" s="629">
        <v>1834</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45146454</v>
      </c>
      <c r="CS24" s="615"/>
      <c r="CT24" s="615"/>
      <c r="CU24" s="615"/>
      <c r="CV24" s="615"/>
      <c r="CW24" s="615"/>
      <c r="CX24" s="615"/>
      <c r="CY24" s="616"/>
      <c r="CZ24" s="652">
        <v>42.8</v>
      </c>
      <c r="DA24" s="653"/>
      <c r="DB24" s="653"/>
      <c r="DC24" s="654"/>
      <c r="DD24" s="651">
        <v>25420414</v>
      </c>
      <c r="DE24" s="615"/>
      <c r="DF24" s="615"/>
      <c r="DG24" s="615"/>
      <c r="DH24" s="615"/>
      <c r="DI24" s="615"/>
      <c r="DJ24" s="615"/>
      <c r="DK24" s="616"/>
      <c r="DL24" s="651">
        <v>25212786</v>
      </c>
      <c r="DM24" s="615"/>
      <c r="DN24" s="615"/>
      <c r="DO24" s="615"/>
      <c r="DP24" s="615"/>
      <c r="DQ24" s="615"/>
      <c r="DR24" s="615"/>
      <c r="DS24" s="615"/>
      <c r="DT24" s="615"/>
      <c r="DU24" s="615"/>
      <c r="DV24" s="616"/>
      <c r="DW24" s="619">
        <v>47.5</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19520204</v>
      </c>
      <c r="S25" s="626"/>
      <c r="T25" s="626"/>
      <c r="U25" s="626"/>
      <c r="V25" s="626"/>
      <c r="W25" s="626"/>
      <c r="X25" s="626"/>
      <c r="Y25" s="627"/>
      <c r="Z25" s="628">
        <v>17.899999999999999</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9865102</v>
      </c>
      <c r="CS25" s="657"/>
      <c r="CT25" s="657"/>
      <c r="CU25" s="657"/>
      <c r="CV25" s="657"/>
      <c r="CW25" s="657"/>
      <c r="CX25" s="657"/>
      <c r="CY25" s="658"/>
      <c r="CZ25" s="659">
        <v>9.4</v>
      </c>
      <c r="DA25" s="660"/>
      <c r="DB25" s="660"/>
      <c r="DC25" s="661"/>
      <c r="DD25" s="634">
        <v>9553798</v>
      </c>
      <c r="DE25" s="657"/>
      <c r="DF25" s="657"/>
      <c r="DG25" s="657"/>
      <c r="DH25" s="657"/>
      <c r="DI25" s="657"/>
      <c r="DJ25" s="657"/>
      <c r="DK25" s="658"/>
      <c r="DL25" s="634">
        <v>9346350</v>
      </c>
      <c r="DM25" s="657"/>
      <c r="DN25" s="657"/>
      <c r="DO25" s="657"/>
      <c r="DP25" s="657"/>
      <c r="DQ25" s="657"/>
      <c r="DR25" s="657"/>
      <c r="DS25" s="657"/>
      <c r="DT25" s="657"/>
      <c r="DU25" s="657"/>
      <c r="DV25" s="658"/>
      <c r="DW25" s="630">
        <v>17.600000000000001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v>481930</v>
      </c>
      <c r="S26" s="626"/>
      <c r="T26" s="626"/>
      <c r="U26" s="626"/>
      <c r="V26" s="626"/>
      <c r="W26" s="626"/>
      <c r="X26" s="626"/>
      <c r="Y26" s="627"/>
      <c r="Z26" s="628">
        <v>0.4</v>
      </c>
      <c r="AA26" s="628"/>
      <c r="AB26" s="628"/>
      <c r="AC26" s="628"/>
      <c r="AD26" s="629">
        <v>481930</v>
      </c>
      <c r="AE26" s="629"/>
      <c r="AF26" s="629"/>
      <c r="AG26" s="629"/>
      <c r="AH26" s="629"/>
      <c r="AI26" s="629"/>
      <c r="AJ26" s="629"/>
      <c r="AK26" s="629"/>
      <c r="AL26" s="630">
        <v>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6189791</v>
      </c>
      <c r="CS26" s="626"/>
      <c r="CT26" s="626"/>
      <c r="CU26" s="626"/>
      <c r="CV26" s="626"/>
      <c r="CW26" s="626"/>
      <c r="CX26" s="626"/>
      <c r="CY26" s="627"/>
      <c r="CZ26" s="659">
        <v>5.9</v>
      </c>
      <c r="DA26" s="660"/>
      <c r="DB26" s="660"/>
      <c r="DC26" s="661"/>
      <c r="DD26" s="634">
        <v>6022398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7148257</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30621836</v>
      </c>
      <c r="BH27" s="626"/>
      <c r="BI27" s="626"/>
      <c r="BJ27" s="626"/>
      <c r="BK27" s="626"/>
      <c r="BL27" s="626"/>
      <c r="BM27" s="626"/>
      <c r="BN27" s="627"/>
      <c r="BO27" s="628">
        <v>100</v>
      </c>
      <c r="BP27" s="628"/>
      <c r="BQ27" s="628"/>
      <c r="BR27" s="628"/>
      <c r="BS27" s="634">
        <v>2397434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26237013</v>
      </c>
      <c r="CS27" s="657"/>
      <c r="CT27" s="657"/>
      <c r="CU27" s="657"/>
      <c r="CV27" s="657"/>
      <c r="CW27" s="657"/>
      <c r="CX27" s="657"/>
      <c r="CY27" s="658"/>
      <c r="CZ27" s="659">
        <v>24.9</v>
      </c>
      <c r="DA27" s="660"/>
      <c r="DB27" s="660"/>
      <c r="DC27" s="661"/>
      <c r="DD27" s="634">
        <v>7177016</v>
      </c>
      <c r="DE27" s="657"/>
      <c r="DF27" s="657"/>
      <c r="DG27" s="657"/>
      <c r="DH27" s="657"/>
      <c r="DI27" s="657"/>
      <c r="DJ27" s="657"/>
      <c r="DK27" s="658"/>
      <c r="DL27" s="634">
        <v>7177016</v>
      </c>
      <c r="DM27" s="657"/>
      <c r="DN27" s="657"/>
      <c r="DO27" s="657"/>
      <c r="DP27" s="657"/>
      <c r="DQ27" s="657"/>
      <c r="DR27" s="657"/>
      <c r="DS27" s="657"/>
      <c r="DT27" s="657"/>
      <c r="DU27" s="657"/>
      <c r="DV27" s="658"/>
      <c r="DW27" s="630">
        <v>13.5</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347463</v>
      </c>
      <c r="S28" s="626"/>
      <c r="T28" s="626"/>
      <c r="U28" s="626"/>
      <c r="V28" s="626"/>
      <c r="W28" s="626"/>
      <c r="X28" s="626"/>
      <c r="Y28" s="627"/>
      <c r="Z28" s="628">
        <v>0.3</v>
      </c>
      <c r="AA28" s="628"/>
      <c r="AB28" s="628"/>
      <c r="AC28" s="628"/>
      <c r="AD28" s="629">
        <v>19535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9044339</v>
      </c>
      <c r="CS28" s="626"/>
      <c r="CT28" s="626"/>
      <c r="CU28" s="626"/>
      <c r="CV28" s="626"/>
      <c r="CW28" s="626"/>
      <c r="CX28" s="626"/>
      <c r="CY28" s="627"/>
      <c r="CZ28" s="659">
        <v>8.6</v>
      </c>
      <c r="DA28" s="660"/>
      <c r="DB28" s="660"/>
      <c r="DC28" s="661"/>
      <c r="DD28" s="634">
        <v>8689600</v>
      </c>
      <c r="DE28" s="626"/>
      <c r="DF28" s="626"/>
      <c r="DG28" s="626"/>
      <c r="DH28" s="626"/>
      <c r="DI28" s="626"/>
      <c r="DJ28" s="626"/>
      <c r="DK28" s="627"/>
      <c r="DL28" s="634">
        <v>8689420</v>
      </c>
      <c r="DM28" s="626"/>
      <c r="DN28" s="626"/>
      <c r="DO28" s="626"/>
      <c r="DP28" s="626"/>
      <c r="DQ28" s="626"/>
      <c r="DR28" s="626"/>
      <c r="DS28" s="626"/>
      <c r="DT28" s="626"/>
      <c r="DU28" s="626"/>
      <c r="DV28" s="627"/>
      <c r="DW28" s="630">
        <v>16.399999999999999</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62855</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9044211</v>
      </c>
      <c r="CS29" s="657"/>
      <c r="CT29" s="657"/>
      <c r="CU29" s="657"/>
      <c r="CV29" s="657"/>
      <c r="CW29" s="657"/>
      <c r="CX29" s="657"/>
      <c r="CY29" s="658"/>
      <c r="CZ29" s="659">
        <v>8.6</v>
      </c>
      <c r="DA29" s="660"/>
      <c r="DB29" s="660"/>
      <c r="DC29" s="661"/>
      <c r="DD29" s="634">
        <v>8689472</v>
      </c>
      <c r="DE29" s="657"/>
      <c r="DF29" s="657"/>
      <c r="DG29" s="657"/>
      <c r="DH29" s="657"/>
      <c r="DI29" s="657"/>
      <c r="DJ29" s="657"/>
      <c r="DK29" s="658"/>
      <c r="DL29" s="634">
        <v>8689292</v>
      </c>
      <c r="DM29" s="657"/>
      <c r="DN29" s="657"/>
      <c r="DO29" s="657"/>
      <c r="DP29" s="657"/>
      <c r="DQ29" s="657"/>
      <c r="DR29" s="657"/>
      <c r="DS29" s="657"/>
      <c r="DT29" s="657"/>
      <c r="DU29" s="657"/>
      <c r="DV29" s="658"/>
      <c r="DW29" s="630">
        <v>16.399999999999999</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3481727</v>
      </c>
      <c r="S30" s="626"/>
      <c r="T30" s="626"/>
      <c r="U30" s="626"/>
      <c r="V30" s="626"/>
      <c r="W30" s="626"/>
      <c r="X30" s="626"/>
      <c r="Y30" s="627"/>
      <c r="Z30" s="628">
        <v>3.2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94.6</v>
      </c>
      <c r="BN30" s="684"/>
      <c r="BO30" s="684"/>
      <c r="BP30" s="684"/>
      <c r="BQ30" s="685"/>
      <c r="BR30" s="683">
        <v>98.5</v>
      </c>
      <c r="BS30" s="684"/>
      <c r="BT30" s="684"/>
      <c r="BU30" s="684"/>
      <c r="BV30" s="684"/>
      <c r="BW30" s="684"/>
      <c r="BX30" s="620">
        <v>94</v>
      </c>
      <c r="BY30" s="684"/>
      <c r="BZ30" s="684"/>
      <c r="CA30" s="684"/>
      <c r="CB30" s="685"/>
      <c r="CD30" s="688"/>
      <c r="CE30" s="689"/>
      <c r="CF30" s="639" t="s">
        <v>291</v>
      </c>
      <c r="CG30" s="640"/>
      <c r="CH30" s="640"/>
      <c r="CI30" s="640"/>
      <c r="CJ30" s="640"/>
      <c r="CK30" s="640"/>
      <c r="CL30" s="640"/>
      <c r="CM30" s="640"/>
      <c r="CN30" s="640"/>
      <c r="CO30" s="640"/>
      <c r="CP30" s="640"/>
      <c r="CQ30" s="641"/>
      <c r="CR30" s="625">
        <v>8246040</v>
      </c>
      <c r="CS30" s="626"/>
      <c r="CT30" s="626"/>
      <c r="CU30" s="626"/>
      <c r="CV30" s="626"/>
      <c r="CW30" s="626"/>
      <c r="CX30" s="626"/>
      <c r="CY30" s="627"/>
      <c r="CZ30" s="659">
        <v>7.8</v>
      </c>
      <c r="DA30" s="660"/>
      <c r="DB30" s="660"/>
      <c r="DC30" s="661"/>
      <c r="DD30" s="634">
        <v>7891301</v>
      </c>
      <c r="DE30" s="626"/>
      <c r="DF30" s="626"/>
      <c r="DG30" s="626"/>
      <c r="DH30" s="626"/>
      <c r="DI30" s="626"/>
      <c r="DJ30" s="626"/>
      <c r="DK30" s="627"/>
      <c r="DL30" s="634">
        <v>7891121</v>
      </c>
      <c r="DM30" s="626"/>
      <c r="DN30" s="626"/>
      <c r="DO30" s="626"/>
      <c r="DP30" s="626"/>
      <c r="DQ30" s="626"/>
      <c r="DR30" s="626"/>
      <c r="DS30" s="626"/>
      <c r="DT30" s="626"/>
      <c r="DU30" s="626"/>
      <c r="DV30" s="627"/>
      <c r="DW30" s="630">
        <v>14.9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3723438</v>
      </c>
      <c r="S31" s="626"/>
      <c r="T31" s="626"/>
      <c r="U31" s="626"/>
      <c r="V31" s="626"/>
      <c r="W31" s="626"/>
      <c r="X31" s="626"/>
      <c r="Y31" s="627"/>
      <c r="Z31" s="628">
        <v>3.4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95.5</v>
      </c>
      <c r="BN31" s="681"/>
      <c r="BO31" s="681"/>
      <c r="BP31" s="681"/>
      <c r="BQ31" s="682"/>
      <c r="BR31" s="680">
        <v>98.6</v>
      </c>
      <c r="BS31" s="657"/>
      <c r="BT31" s="657"/>
      <c r="BU31" s="657"/>
      <c r="BV31" s="657"/>
      <c r="BW31" s="657"/>
      <c r="BX31" s="631">
        <v>95.1</v>
      </c>
      <c r="BY31" s="681"/>
      <c r="BZ31" s="681"/>
      <c r="CA31" s="681"/>
      <c r="CB31" s="682"/>
      <c r="CD31" s="688"/>
      <c r="CE31" s="689"/>
      <c r="CF31" s="639" t="s">
        <v>295</v>
      </c>
      <c r="CG31" s="640"/>
      <c r="CH31" s="640"/>
      <c r="CI31" s="640"/>
      <c r="CJ31" s="640"/>
      <c r="CK31" s="640"/>
      <c r="CL31" s="640"/>
      <c r="CM31" s="640"/>
      <c r="CN31" s="640"/>
      <c r="CO31" s="640"/>
      <c r="CP31" s="640"/>
      <c r="CQ31" s="641"/>
      <c r="CR31" s="625">
        <v>798171</v>
      </c>
      <c r="CS31" s="657"/>
      <c r="CT31" s="657"/>
      <c r="CU31" s="657"/>
      <c r="CV31" s="657"/>
      <c r="CW31" s="657"/>
      <c r="CX31" s="657"/>
      <c r="CY31" s="658"/>
      <c r="CZ31" s="659">
        <v>0.8</v>
      </c>
      <c r="DA31" s="660"/>
      <c r="DB31" s="660"/>
      <c r="DC31" s="661"/>
      <c r="DD31" s="634">
        <v>798171</v>
      </c>
      <c r="DE31" s="657"/>
      <c r="DF31" s="657"/>
      <c r="DG31" s="657"/>
      <c r="DH31" s="657"/>
      <c r="DI31" s="657"/>
      <c r="DJ31" s="657"/>
      <c r="DK31" s="658"/>
      <c r="DL31" s="634">
        <v>798171</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3383166</v>
      </c>
      <c r="S32" s="626"/>
      <c r="T32" s="626"/>
      <c r="U32" s="626"/>
      <c r="V32" s="626"/>
      <c r="W32" s="626"/>
      <c r="X32" s="626"/>
      <c r="Y32" s="627"/>
      <c r="Z32" s="628">
        <v>3.1</v>
      </c>
      <c r="AA32" s="628"/>
      <c r="AB32" s="628"/>
      <c r="AC32" s="628"/>
      <c r="AD32" s="629">
        <v>119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98.6</v>
      </c>
      <c r="BH32" s="693"/>
      <c r="BI32" s="693"/>
      <c r="BJ32" s="693"/>
      <c r="BK32" s="693"/>
      <c r="BL32" s="693"/>
      <c r="BM32" s="694">
        <v>93.2</v>
      </c>
      <c r="BN32" s="693"/>
      <c r="BO32" s="693"/>
      <c r="BP32" s="693"/>
      <c r="BQ32" s="695"/>
      <c r="BR32" s="692">
        <v>98.3</v>
      </c>
      <c r="BS32" s="693"/>
      <c r="BT32" s="693"/>
      <c r="BU32" s="693"/>
      <c r="BV32" s="693"/>
      <c r="BW32" s="693"/>
      <c r="BX32" s="694">
        <v>92.4</v>
      </c>
      <c r="BY32" s="693"/>
      <c r="BZ32" s="693"/>
      <c r="CA32" s="693"/>
      <c r="CB32" s="695"/>
      <c r="CD32" s="690"/>
      <c r="CE32" s="691"/>
      <c r="CF32" s="639" t="s">
        <v>298</v>
      </c>
      <c r="CG32" s="640"/>
      <c r="CH32" s="640"/>
      <c r="CI32" s="640"/>
      <c r="CJ32" s="640"/>
      <c r="CK32" s="640"/>
      <c r="CL32" s="640"/>
      <c r="CM32" s="640"/>
      <c r="CN32" s="640"/>
      <c r="CO32" s="640"/>
      <c r="CP32" s="640"/>
      <c r="CQ32" s="641"/>
      <c r="CR32" s="625">
        <v>128</v>
      </c>
      <c r="CS32" s="626"/>
      <c r="CT32" s="626"/>
      <c r="CU32" s="626"/>
      <c r="CV32" s="626"/>
      <c r="CW32" s="626"/>
      <c r="CX32" s="626"/>
      <c r="CY32" s="627"/>
      <c r="CZ32" s="659">
        <v>0</v>
      </c>
      <c r="DA32" s="660"/>
      <c r="DB32" s="660"/>
      <c r="DC32" s="661"/>
      <c r="DD32" s="634">
        <v>128</v>
      </c>
      <c r="DE32" s="626"/>
      <c r="DF32" s="626"/>
      <c r="DG32" s="626"/>
      <c r="DH32" s="626"/>
      <c r="DI32" s="626"/>
      <c r="DJ32" s="626"/>
      <c r="DK32" s="627"/>
      <c r="DL32" s="634">
        <v>128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16058915</v>
      </c>
      <c r="S33" s="626"/>
      <c r="T33" s="626"/>
      <c r="U33" s="626"/>
      <c r="V33" s="626"/>
      <c r="W33" s="626"/>
      <c r="X33" s="626"/>
      <c r="Y33" s="627"/>
      <c r="Z33" s="628">
        <v>14.8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39302674</v>
      </c>
      <c r="CS33" s="657"/>
      <c r="CT33" s="657"/>
      <c r="CU33" s="657"/>
      <c r="CV33" s="657"/>
      <c r="CW33" s="657"/>
      <c r="CX33" s="657"/>
      <c r="CY33" s="658"/>
      <c r="CZ33" s="659">
        <v>37.299999999999997</v>
      </c>
      <c r="DA33" s="660"/>
      <c r="DB33" s="660"/>
      <c r="DC33" s="661"/>
      <c r="DD33" s="634">
        <v>31312000</v>
      </c>
      <c r="DE33" s="657"/>
      <c r="DF33" s="657"/>
      <c r="DG33" s="657"/>
      <c r="DH33" s="657"/>
      <c r="DI33" s="657"/>
      <c r="DJ33" s="657"/>
      <c r="DK33" s="658"/>
      <c r="DL33" s="634">
        <v>22836373</v>
      </c>
      <c r="DM33" s="657"/>
      <c r="DN33" s="657"/>
      <c r="DO33" s="657"/>
      <c r="DP33" s="657"/>
      <c r="DQ33" s="657"/>
      <c r="DR33" s="657"/>
      <c r="DS33" s="657"/>
      <c r="DT33" s="657"/>
      <c r="DU33" s="657"/>
      <c r="DV33" s="658"/>
      <c r="DW33" s="630">
        <v>43.1</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11663871</v>
      </c>
      <c r="CS34" s="626"/>
      <c r="CT34" s="626"/>
      <c r="CU34" s="626"/>
      <c r="CV34" s="626"/>
      <c r="CW34" s="626"/>
      <c r="CX34" s="626"/>
      <c r="CY34" s="627"/>
      <c r="CZ34" s="659">
        <v>11.1</v>
      </c>
      <c r="DA34" s="660"/>
      <c r="DB34" s="660"/>
      <c r="DC34" s="661"/>
      <c r="DD34" s="634">
        <v>8767986</v>
      </c>
      <c r="DE34" s="626"/>
      <c r="DF34" s="626"/>
      <c r="DG34" s="626"/>
      <c r="DH34" s="626"/>
      <c r="DI34" s="626"/>
      <c r="DJ34" s="626"/>
      <c r="DK34" s="627"/>
      <c r="DL34" s="634">
        <v>7117009</v>
      </c>
      <c r="DM34" s="626"/>
      <c r="DN34" s="626"/>
      <c r="DO34" s="626"/>
      <c r="DP34" s="626"/>
      <c r="DQ34" s="626"/>
      <c r="DR34" s="626"/>
      <c r="DS34" s="626"/>
      <c r="DT34" s="626"/>
      <c r="DU34" s="626"/>
      <c r="DV34" s="627"/>
      <c r="DW34" s="630">
        <v>13.4</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3506015</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14103708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115540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1042118</v>
      </c>
      <c r="CS35" s="657"/>
      <c r="CT35" s="657"/>
      <c r="CU35" s="657"/>
      <c r="CV35" s="657"/>
      <c r="CW35" s="657"/>
      <c r="CX35" s="657"/>
      <c r="CY35" s="658"/>
      <c r="CZ35" s="659">
        <v>1</v>
      </c>
      <c r="DA35" s="660"/>
      <c r="DB35" s="660"/>
      <c r="DC35" s="661"/>
      <c r="DD35" s="634">
        <v>1008246</v>
      </c>
      <c r="DE35" s="657"/>
      <c r="DF35" s="657"/>
      <c r="DG35" s="657"/>
      <c r="DH35" s="657"/>
      <c r="DI35" s="657"/>
      <c r="DJ35" s="657"/>
      <c r="DK35" s="658"/>
      <c r="DL35" s="634">
        <v>751860</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108817153</v>
      </c>
      <c r="S36" s="698"/>
      <c r="T36" s="698"/>
      <c r="U36" s="698"/>
      <c r="V36" s="698"/>
      <c r="W36" s="698"/>
      <c r="X36" s="698"/>
      <c r="Y36" s="699"/>
      <c r="Z36" s="700">
        <v>100</v>
      </c>
      <c r="AA36" s="700"/>
      <c r="AB36" s="700"/>
      <c r="AC36" s="700"/>
      <c r="AD36" s="701">
        <v>49525840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3204719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-352393</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10561363</v>
      </c>
      <c r="CS36" s="626"/>
      <c r="CT36" s="626"/>
      <c r="CU36" s="626"/>
      <c r="CV36" s="626"/>
      <c r="CW36" s="626"/>
      <c r="CX36" s="626"/>
      <c r="CY36" s="627"/>
      <c r="CZ36" s="659">
        <v>10</v>
      </c>
      <c r="DA36" s="660"/>
      <c r="DB36" s="660"/>
      <c r="DC36" s="661"/>
      <c r="DD36" s="634">
        <v>9784396</v>
      </c>
      <c r="DE36" s="626"/>
      <c r="DF36" s="626"/>
      <c r="DG36" s="626"/>
      <c r="DH36" s="626"/>
      <c r="DI36" s="626"/>
      <c r="DJ36" s="626"/>
      <c r="DK36" s="627"/>
      <c r="DL36" s="634">
        <v>7312318</v>
      </c>
      <c r="DM36" s="626"/>
      <c r="DN36" s="626"/>
      <c r="DO36" s="626"/>
      <c r="DP36" s="626"/>
      <c r="DQ36" s="626"/>
      <c r="DR36" s="626"/>
      <c r="DS36" s="626"/>
      <c r="DT36" s="626"/>
      <c r="DU36" s="626"/>
      <c r="DV36" s="627"/>
      <c r="DW36" s="630">
        <v>13.8</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2308351</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34995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4424631</v>
      </c>
      <c r="CS37" s="657"/>
      <c r="CT37" s="657"/>
      <c r="CU37" s="657"/>
      <c r="CV37" s="657"/>
      <c r="CW37" s="657"/>
      <c r="CX37" s="657"/>
      <c r="CY37" s="658"/>
      <c r="CZ37" s="659">
        <v>4.2</v>
      </c>
      <c r="DA37" s="660"/>
      <c r="DB37" s="660"/>
      <c r="DC37" s="661"/>
      <c r="DD37" s="634">
        <v>4414164</v>
      </c>
      <c r="DE37" s="657"/>
      <c r="DF37" s="657"/>
      <c r="DG37" s="657"/>
      <c r="DH37" s="657"/>
      <c r="DI37" s="657"/>
      <c r="DJ37" s="657"/>
      <c r="DK37" s="658"/>
      <c r="DL37" s="634">
        <v>4323533</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507360</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54585</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11212604</v>
      </c>
      <c r="CS38" s="626"/>
      <c r="CT38" s="626"/>
      <c r="CU38" s="626"/>
      <c r="CV38" s="626"/>
      <c r="CW38" s="626"/>
      <c r="CX38" s="626"/>
      <c r="CY38" s="627"/>
      <c r="CZ38" s="659">
        <v>10.6</v>
      </c>
      <c r="DA38" s="660"/>
      <c r="DB38" s="660"/>
      <c r="DC38" s="661"/>
      <c r="DD38" s="634">
        <v>9586030</v>
      </c>
      <c r="DE38" s="626"/>
      <c r="DF38" s="626"/>
      <c r="DG38" s="626"/>
      <c r="DH38" s="626"/>
      <c r="DI38" s="626"/>
      <c r="DJ38" s="626"/>
      <c r="DK38" s="627"/>
      <c r="DL38" s="634">
        <v>7655186</v>
      </c>
      <c r="DM38" s="626"/>
      <c r="DN38" s="626"/>
      <c r="DO38" s="626"/>
      <c r="DP38" s="626"/>
      <c r="DQ38" s="626"/>
      <c r="DR38" s="626"/>
      <c r="DS38" s="626"/>
      <c r="DT38" s="626"/>
      <c r="DU38" s="626"/>
      <c r="DV38" s="627"/>
      <c r="DW38" s="630">
        <v>14.4</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185697</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88</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2469031</v>
      </c>
      <c r="CS39" s="657"/>
      <c r="CT39" s="657"/>
      <c r="CU39" s="657"/>
      <c r="CV39" s="657"/>
      <c r="CW39" s="657"/>
      <c r="CX39" s="657"/>
      <c r="CY39" s="658"/>
      <c r="CZ39" s="659">
        <v>2.2999999999999998</v>
      </c>
      <c r="DA39" s="660"/>
      <c r="DB39" s="660"/>
      <c r="DC39" s="661"/>
      <c r="DD39" s="634">
        <v>1803871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2283160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2353687</v>
      </c>
      <c r="CS40" s="626"/>
      <c r="CT40" s="626"/>
      <c r="CU40" s="626"/>
      <c r="CV40" s="626"/>
      <c r="CW40" s="626"/>
      <c r="CX40" s="626"/>
      <c r="CY40" s="627"/>
      <c r="CZ40" s="659">
        <v>2.2000000000000002</v>
      </c>
      <c r="DA40" s="660"/>
      <c r="DB40" s="660"/>
      <c r="DC40" s="661"/>
      <c r="DD40" s="634">
        <v>361471</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5614421</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312</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21055535</v>
      </c>
      <c r="CS42" s="626"/>
      <c r="CT42" s="626"/>
      <c r="CU42" s="626"/>
      <c r="CV42" s="626"/>
      <c r="CW42" s="626"/>
      <c r="CX42" s="626"/>
      <c r="CY42" s="627"/>
      <c r="CZ42" s="659">
        <v>20</v>
      </c>
      <c r="DA42" s="708"/>
      <c r="DB42" s="708"/>
      <c r="DC42" s="709"/>
      <c r="DD42" s="634">
        <v>2895493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536468</v>
      </c>
      <c r="CS43" s="657"/>
      <c r="CT43" s="657"/>
      <c r="CU43" s="657"/>
      <c r="CV43" s="657"/>
      <c r="CW43" s="657"/>
      <c r="CX43" s="657"/>
      <c r="CY43" s="658"/>
      <c r="CZ43" s="659">
        <v>0.5</v>
      </c>
      <c r="DA43" s="660"/>
      <c r="DB43" s="660"/>
      <c r="DC43" s="661"/>
      <c r="DD43" s="634">
        <v>536468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20975756</v>
      </c>
      <c r="CS44" s="626"/>
      <c r="CT44" s="626"/>
      <c r="CU44" s="626"/>
      <c r="CV44" s="626"/>
      <c r="CW44" s="626"/>
      <c r="CX44" s="626"/>
      <c r="CY44" s="627"/>
      <c r="CZ44" s="659">
        <v>19.899999999999999</v>
      </c>
      <c r="DA44" s="708"/>
      <c r="DB44" s="708"/>
      <c r="DC44" s="709"/>
      <c r="DD44" s="634">
        <v>2851399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7366486</v>
      </c>
      <c r="CS45" s="657"/>
      <c r="CT45" s="657"/>
      <c r="CU45" s="657"/>
      <c r="CV45" s="657"/>
      <c r="CW45" s="657"/>
      <c r="CX45" s="657"/>
      <c r="CY45" s="658"/>
      <c r="CZ45" s="659">
        <v>7</v>
      </c>
      <c r="DA45" s="660"/>
      <c r="DB45" s="660"/>
      <c r="DC45" s="661"/>
      <c r="DD45" s="634">
        <v>446740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13341523</v>
      </c>
      <c r="CS46" s="626"/>
      <c r="CT46" s="626"/>
      <c r="CU46" s="626"/>
      <c r="CV46" s="626"/>
      <c r="CW46" s="626"/>
      <c r="CX46" s="626"/>
      <c r="CY46" s="627"/>
      <c r="CZ46" s="659">
        <v>12.6</v>
      </c>
      <c r="DA46" s="708"/>
      <c r="DB46" s="708"/>
      <c r="DC46" s="709"/>
      <c r="DD46" s="634">
        <v>2272212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79779</v>
      </c>
      <c r="CS47" s="657"/>
      <c r="CT47" s="657"/>
      <c r="CU47" s="657"/>
      <c r="CV47" s="657"/>
      <c r="CW47" s="657"/>
      <c r="CX47" s="657"/>
      <c r="CY47" s="658"/>
      <c r="CZ47" s="659">
        <v>0.1</v>
      </c>
      <c r="DA47" s="660"/>
      <c r="DB47" s="660"/>
      <c r="DC47" s="661"/>
      <c r="DD47" s="634">
        <v>44094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105504663</v>
      </c>
      <c r="CS49" s="693"/>
      <c r="CT49" s="693"/>
      <c r="CU49" s="693"/>
      <c r="CV49" s="693"/>
      <c r="CW49" s="693"/>
      <c r="CX49" s="693"/>
      <c r="CY49" s="720"/>
      <c r="CZ49" s="721">
        <v>100</v>
      </c>
      <c r="DA49" s="722"/>
      <c r="DB49" s="722"/>
      <c r="DC49" s="723"/>
      <c r="DD49" s="724">
        <v>59627907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1.1" hidden="1" x14ac:dyDescent="0.15"/>
    <row r="51" spans="82:133" ht="11.1"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103627</v>
      </c>
      <c r="R7" s="755"/>
      <c r="S7" s="755"/>
      <c r="T7" s="755"/>
      <c r="U7" s="755"/>
      <c r="V7" s="755">
        <v>100503</v>
      </c>
      <c r="W7" s="755"/>
      <c r="X7" s="755"/>
      <c r="Y7" s="755"/>
      <c r="Z7" s="755"/>
      <c r="AA7" s="755">
        <v>3125</v>
      </c>
      <c r="AB7" s="755"/>
      <c r="AC7" s="755"/>
      <c r="AD7" s="755"/>
      <c r="AE7" s="756"/>
      <c r="AF7" s="757">
        <v>2530</v>
      </c>
      <c r="AG7" s="758"/>
      <c r="AH7" s="758"/>
      <c r="AI7" s="758"/>
      <c r="AJ7" s="759"/>
      <c r="AK7" s="794">
        <v>3472</v>
      </c>
      <c r="AL7" s="795"/>
      <c r="AM7" s="795"/>
      <c r="AN7" s="795"/>
      <c r="AO7" s="795"/>
      <c r="AP7" s="795">
        <v>99338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88" t="s">
        <v>553</v>
      </c>
      <c r="BT7" s="789"/>
      <c r="BU7" s="789"/>
      <c r="BV7" s="789"/>
      <c r="BW7" s="789"/>
      <c r="BX7" s="789"/>
      <c r="BY7" s="789"/>
      <c r="BZ7" s="789"/>
      <c r="CA7" s="789"/>
      <c r="CB7" s="789"/>
      <c r="CC7" s="789"/>
      <c r="CD7" s="789"/>
      <c r="CE7" s="789"/>
      <c r="CF7" s="789"/>
      <c r="CG7" s="790"/>
      <c r="CH7" s="791">
        <v>157</v>
      </c>
      <c r="CI7" s="792"/>
      <c r="CJ7" s="792"/>
      <c r="CK7" s="792"/>
      <c r="CL7" s="793"/>
      <c r="CM7" s="791">
        <v>2622</v>
      </c>
      <c r="CN7" s="792"/>
      <c r="CO7" s="792"/>
      <c r="CP7" s="792"/>
      <c r="CQ7" s="793"/>
      <c r="CR7" s="791">
        <v>333</v>
      </c>
      <c r="CS7" s="792"/>
      <c r="CT7" s="792"/>
      <c r="CU7" s="792"/>
      <c r="CV7" s="793"/>
      <c r="CW7" s="791">
        <v>0</v>
      </c>
      <c r="CX7" s="792"/>
      <c r="CY7" s="792"/>
      <c r="CZ7" s="792"/>
      <c r="DA7" s="793"/>
      <c r="DB7" s="791">
        <v>0</v>
      </c>
      <c r="DC7" s="792"/>
      <c r="DD7" s="792"/>
      <c r="DE7" s="792"/>
      <c r="DF7" s="793"/>
      <c r="DG7" s="791" t="s">
        <v>556</v>
      </c>
      <c r="DH7" s="792"/>
      <c r="DI7" s="792"/>
      <c r="DJ7" s="792"/>
      <c r="DK7" s="793"/>
      <c r="DL7" s="791" t="s">
        <v>487</v>
      </c>
      <c r="DM7" s="792"/>
      <c r="DN7" s="792"/>
      <c r="DO7" s="792"/>
      <c r="DP7" s="793"/>
      <c r="DQ7" s="791" t="s">
        <v>487</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1658</v>
      </c>
      <c r="R8" s="779"/>
      <c r="S8" s="779"/>
      <c r="T8" s="779"/>
      <c r="U8" s="779"/>
      <c r="V8" s="779">
        <v>1554</v>
      </c>
      <c r="W8" s="779"/>
      <c r="X8" s="779"/>
      <c r="Y8" s="779"/>
      <c r="Z8" s="779"/>
      <c r="AA8" s="779">
        <v>104</v>
      </c>
      <c r="AB8" s="779"/>
      <c r="AC8" s="779"/>
      <c r="AD8" s="779"/>
      <c r="AE8" s="780"/>
      <c r="AF8" s="781">
        <v>8</v>
      </c>
      <c r="AG8" s="782"/>
      <c r="AH8" s="782"/>
      <c r="AI8" s="782"/>
      <c r="AJ8" s="783"/>
      <c r="AK8" s="784">
        <v>479</v>
      </c>
      <c r="AL8" s="785"/>
      <c r="AM8" s="785"/>
      <c r="AN8" s="785"/>
      <c r="AO8" s="785"/>
      <c r="AP8" s="785">
        <v>3944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557</v>
      </c>
      <c r="BS8" s="788" t="s">
        <v>551</v>
      </c>
      <c r="BT8" s="789"/>
      <c r="BU8" s="789"/>
      <c r="BV8" s="789"/>
      <c r="BW8" s="789"/>
      <c r="BX8" s="789"/>
      <c r="BY8" s="789"/>
      <c r="BZ8" s="789"/>
      <c r="CA8" s="789"/>
      <c r="CB8" s="789"/>
      <c r="CC8" s="789"/>
      <c r="CD8" s="789"/>
      <c r="CE8" s="789"/>
      <c r="CF8" s="789"/>
      <c r="CG8" s="790"/>
      <c r="CH8" s="798">
        <v>0</v>
      </c>
      <c r="CI8" s="799"/>
      <c r="CJ8" s="799"/>
      <c r="CK8" s="799"/>
      <c r="CL8" s="800"/>
      <c r="CM8" s="798">
        <v>71</v>
      </c>
      <c r="CN8" s="799"/>
      <c r="CO8" s="799"/>
      <c r="CP8" s="799"/>
      <c r="CQ8" s="800"/>
      <c r="CR8" s="798">
        <v>5</v>
      </c>
      <c r="CS8" s="799"/>
      <c r="CT8" s="799"/>
      <c r="CU8" s="799"/>
      <c r="CV8" s="800"/>
      <c r="CW8" s="798">
        <v>0</v>
      </c>
      <c r="CX8" s="799"/>
      <c r="CY8" s="799"/>
      <c r="CZ8" s="799"/>
      <c r="DA8" s="800"/>
      <c r="DB8" s="798">
        <v>0</v>
      </c>
      <c r="DC8" s="799"/>
      <c r="DD8" s="799"/>
      <c r="DE8" s="799"/>
      <c r="DF8" s="800"/>
      <c r="DG8" s="798" t="s">
        <v>487</v>
      </c>
      <c r="DH8" s="799"/>
      <c r="DI8" s="799"/>
      <c r="DJ8" s="799"/>
      <c r="DK8" s="800"/>
      <c r="DL8" s="798" t="s">
        <v>487</v>
      </c>
      <c r="DM8" s="799"/>
      <c r="DN8" s="799"/>
      <c r="DO8" s="799"/>
      <c r="DP8" s="800"/>
      <c r="DQ8" s="798" t="s">
        <v>487</v>
      </c>
      <c r="DR8" s="799"/>
      <c r="DS8" s="799"/>
      <c r="DT8" s="799"/>
      <c r="DU8" s="800"/>
      <c r="DV8" s="801"/>
      <c r="DW8" s="802"/>
      <c r="DX8" s="802"/>
      <c r="DY8" s="802"/>
      <c r="DZ8" s="803"/>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4981</v>
      </c>
      <c r="R9" s="779"/>
      <c r="S9" s="779"/>
      <c r="T9" s="779"/>
      <c r="U9" s="779"/>
      <c r="V9" s="779">
        <v>4906</v>
      </c>
      <c r="W9" s="779"/>
      <c r="X9" s="779"/>
      <c r="Y9" s="779"/>
      <c r="Z9" s="779"/>
      <c r="AA9" s="779">
        <v>74</v>
      </c>
      <c r="AB9" s="779"/>
      <c r="AC9" s="779"/>
      <c r="AD9" s="779"/>
      <c r="AE9" s="780"/>
      <c r="AF9" s="781">
        <v>57</v>
      </c>
      <c r="AG9" s="782"/>
      <c r="AH9" s="782"/>
      <c r="AI9" s="782"/>
      <c r="AJ9" s="783"/>
      <c r="AK9" s="784">
        <v>887</v>
      </c>
      <c r="AL9" s="785"/>
      <c r="AM9" s="785"/>
      <c r="AN9" s="785"/>
      <c r="AO9" s="785"/>
      <c r="AP9" s="785">
        <v>2930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798">
        <v>1</v>
      </c>
      <c r="CI9" s="799"/>
      <c r="CJ9" s="799"/>
      <c r="CK9" s="799"/>
      <c r="CL9" s="800"/>
      <c r="CM9" s="798">
        <v>337</v>
      </c>
      <c r="CN9" s="799"/>
      <c r="CO9" s="799"/>
      <c r="CP9" s="799"/>
      <c r="CQ9" s="800"/>
      <c r="CR9" s="798">
        <v>199</v>
      </c>
      <c r="CS9" s="799"/>
      <c r="CT9" s="799"/>
      <c r="CU9" s="799"/>
      <c r="CV9" s="800"/>
      <c r="CW9" s="798">
        <v>0</v>
      </c>
      <c r="CX9" s="799"/>
      <c r="CY9" s="799"/>
      <c r="CZ9" s="799"/>
      <c r="DA9" s="800"/>
      <c r="DB9" s="798">
        <v>0</v>
      </c>
      <c r="DC9" s="799"/>
      <c r="DD9" s="799"/>
      <c r="DE9" s="799"/>
      <c r="DF9" s="800"/>
      <c r="DG9" s="798" t="s">
        <v>487</v>
      </c>
      <c r="DH9" s="799"/>
      <c r="DI9" s="799"/>
      <c r="DJ9" s="799"/>
      <c r="DK9" s="800"/>
      <c r="DL9" s="798" t="s">
        <v>487</v>
      </c>
      <c r="DM9" s="799"/>
      <c r="DN9" s="799"/>
      <c r="DO9" s="799"/>
      <c r="DP9" s="800"/>
      <c r="DQ9" s="798" t="s">
        <v>487</v>
      </c>
      <c r="DR9" s="799"/>
      <c r="DS9" s="799"/>
      <c r="DT9" s="799"/>
      <c r="DU9" s="800"/>
      <c r="DV9" s="801"/>
      <c r="DW9" s="802"/>
      <c r="DX9" s="802"/>
      <c r="DY9" s="802"/>
      <c r="DZ9" s="803"/>
      <c r="EA9" s="207"/>
    </row>
    <row r="10" spans="1:131" s="208" customFormat="1" ht="26.25" customHeight="1" x14ac:dyDescent="0.15">
      <c r="A10" s="214">
        <v>4</v>
      </c>
      <c r="B10" s="775" t="s">
        <v>367</v>
      </c>
      <c r="C10" s="776"/>
      <c r="D10" s="776"/>
      <c r="E10" s="776"/>
      <c r="F10" s="776"/>
      <c r="G10" s="776"/>
      <c r="H10" s="776"/>
      <c r="I10" s="776"/>
      <c r="J10" s="776"/>
      <c r="K10" s="776"/>
      <c r="L10" s="776"/>
      <c r="M10" s="776"/>
      <c r="N10" s="776"/>
      <c r="O10" s="776"/>
      <c r="P10" s="777"/>
      <c r="Q10" s="778" t="s">
        <v>564</v>
      </c>
      <c r="R10" s="779"/>
      <c r="S10" s="779"/>
      <c r="T10" s="779"/>
      <c r="U10" s="779"/>
      <c r="V10" s="779" t="s">
        <v>565</v>
      </c>
      <c r="W10" s="779"/>
      <c r="X10" s="779"/>
      <c r="Y10" s="779"/>
      <c r="Z10" s="779"/>
      <c r="AA10" s="779" t="s">
        <v>565</v>
      </c>
      <c r="AB10" s="779"/>
      <c r="AC10" s="779"/>
      <c r="AD10" s="779"/>
      <c r="AE10" s="780"/>
      <c r="AF10" s="781" t="s">
        <v>111</v>
      </c>
      <c r="AG10" s="782"/>
      <c r="AH10" s="782"/>
      <c r="AI10" s="782"/>
      <c r="AJ10" s="783"/>
      <c r="AK10" s="784" t="s">
        <v>565</v>
      </c>
      <c r="AL10" s="785"/>
      <c r="AM10" s="785"/>
      <c r="AN10" s="785"/>
      <c r="AO10" s="785"/>
      <c r="AP10" s="785" t="s">
        <v>565</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558</v>
      </c>
      <c r="BS10" s="788" t="s">
        <v>552</v>
      </c>
      <c r="BT10" s="789"/>
      <c r="BU10" s="789"/>
      <c r="BV10" s="789"/>
      <c r="BW10" s="789"/>
      <c r="BX10" s="789"/>
      <c r="BY10" s="789"/>
      <c r="BZ10" s="789"/>
      <c r="CA10" s="789"/>
      <c r="CB10" s="789"/>
      <c r="CC10" s="789"/>
      <c r="CD10" s="789"/>
      <c r="CE10" s="789"/>
      <c r="CF10" s="789"/>
      <c r="CG10" s="790"/>
      <c r="CH10" s="798">
        <v>12</v>
      </c>
      <c r="CI10" s="799"/>
      <c r="CJ10" s="799"/>
      <c r="CK10" s="799"/>
      <c r="CL10" s="800"/>
      <c r="CM10" s="798">
        <v>1837</v>
      </c>
      <c r="CN10" s="799"/>
      <c r="CO10" s="799"/>
      <c r="CP10" s="799"/>
      <c r="CQ10" s="800"/>
      <c r="CR10" s="798">
        <v>27</v>
      </c>
      <c r="CS10" s="799"/>
      <c r="CT10" s="799"/>
      <c r="CU10" s="799"/>
      <c r="CV10" s="800"/>
      <c r="CW10" s="798">
        <v>0</v>
      </c>
      <c r="CX10" s="799"/>
      <c r="CY10" s="799"/>
      <c r="CZ10" s="799"/>
      <c r="DA10" s="800"/>
      <c r="DB10" s="798">
        <v>0</v>
      </c>
      <c r="DC10" s="799"/>
      <c r="DD10" s="799"/>
      <c r="DE10" s="799"/>
      <c r="DF10" s="800"/>
      <c r="DG10" s="798">
        <v>0</v>
      </c>
      <c r="DH10" s="799"/>
      <c r="DI10" s="799"/>
      <c r="DJ10" s="799"/>
      <c r="DK10" s="800"/>
      <c r="DL10" s="798">
        <v>15</v>
      </c>
      <c r="DM10" s="799"/>
      <c r="DN10" s="799"/>
      <c r="DO10" s="799"/>
      <c r="DP10" s="800"/>
      <c r="DQ10" s="798">
        <v>2</v>
      </c>
      <c r="DR10" s="799"/>
      <c r="DS10" s="799"/>
      <c r="DT10" s="799"/>
      <c r="DU10" s="800"/>
      <c r="DV10" s="801"/>
      <c r="DW10" s="802"/>
      <c r="DX10" s="802"/>
      <c r="DY10" s="802"/>
      <c r="DZ10" s="803"/>
      <c r="EA10" s="207"/>
    </row>
    <row r="11" spans="1:131" s="208" customFormat="1" ht="26.25" customHeight="1" x14ac:dyDescent="0.15">
      <c r="A11" s="214">
        <v>5</v>
      </c>
      <c r="B11" s="775" t="s">
        <v>368</v>
      </c>
      <c r="C11" s="776"/>
      <c r="D11" s="776"/>
      <c r="E11" s="776"/>
      <c r="F11" s="776"/>
      <c r="G11" s="776"/>
      <c r="H11" s="776"/>
      <c r="I11" s="776"/>
      <c r="J11" s="776"/>
      <c r="K11" s="776"/>
      <c r="L11" s="776"/>
      <c r="M11" s="776"/>
      <c r="N11" s="776"/>
      <c r="O11" s="776"/>
      <c r="P11" s="777"/>
      <c r="Q11" s="778">
        <v>46</v>
      </c>
      <c r="R11" s="779"/>
      <c r="S11" s="779"/>
      <c r="T11" s="779"/>
      <c r="U11" s="779"/>
      <c r="V11" s="779">
        <v>43</v>
      </c>
      <c r="W11" s="779"/>
      <c r="X11" s="779"/>
      <c r="Y11" s="779"/>
      <c r="Z11" s="779"/>
      <c r="AA11" s="779">
        <v>3</v>
      </c>
      <c r="AB11" s="779"/>
      <c r="AC11" s="779"/>
      <c r="AD11" s="779"/>
      <c r="AE11" s="780"/>
      <c r="AF11" s="781">
        <v>3</v>
      </c>
      <c r="AG11" s="782"/>
      <c r="AH11" s="782"/>
      <c r="AI11" s="782"/>
      <c r="AJ11" s="783"/>
      <c r="AK11" s="784">
        <v>6</v>
      </c>
      <c r="AL11" s="785"/>
      <c r="AM11" s="785"/>
      <c r="AN11" s="785"/>
      <c r="AO11" s="785"/>
      <c r="AP11" s="785">
        <v>8</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555</v>
      </c>
      <c r="BT11" s="789"/>
      <c r="BU11" s="789"/>
      <c r="BV11" s="789"/>
      <c r="BW11" s="789"/>
      <c r="BX11" s="789"/>
      <c r="BY11" s="789"/>
      <c r="BZ11" s="789"/>
      <c r="CA11" s="789"/>
      <c r="CB11" s="789"/>
      <c r="CC11" s="789"/>
      <c r="CD11" s="789"/>
      <c r="CE11" s="789"/>
      <c r="CF11" s="789"/>
      <c r="CG11" s="790"/>
      <c r="CH11" s="798">
        <v>4</v>
      </c>
      <c r="CI11" s="799"/>
      <c r="CJ11" s="799"/>
      <c r="CK11" s="799"/>
      <c r="CL11" s="800"/>
      <c r="CM11" s="798">
        <v>77</v>
      </c>
      <c r="CN11" s="799"/>
      <c r="CO11" s="799"/>
      <c r="CP11" s="799"/>
      <c r="CQ11" s="800"/>
      <c r="CR11" s="798">
        <v>50</v>
      </c>
      <c r="CS11" s="799"/>
      <c r="CT11" s="799"/>
      <c r="CU11" s="799"/>
      <c r="CV11" s="800"/>
      <c r="CW11" s="798">
        <v>0</v>
      </c>
      <c r="CX11" s="799"/>
      <c r="CY11" s="799"/>
      <c r="CZ11" s="799"/>
      <c r="DA11" s="800"/>
      <c r="DB11" s="798">
        <v>0</v>
      </c>
      <c r="DC11" s="799"/>
      <c r="DD11" s="799"/>
      <c r="DE11" s="799"/>
      <c r="DF11" s="800"/>
      <c r="DG11" s="798" t="s">
        <v>487</v>
      </c>
      <c r="DH11" s="799"/>
      <c r="DI11" s="799"/>
      <c r="DJ11" s="799"/>
      <c r="DK11" s="800"/>
      <c r="DL11" s="798" t="s">
        <v>487</v>
      </c>
      <c r="DM11" s="799"/>
      <c r="DN11" s="799"/>
      <c r="DO11" s="799"/>
      <c r="DP11" s="800"/>
      <c r="DQ11" s="798" t="s">
        <v>487</v>
      </c>
      <c r="DR11" s="799"/>
      <c r="DS11" s="799"/>
      <c r="DT11" s="799"/>
      <c r="DU11" s="800"/>
      <c r="DV11" s="801"/>
      <c r="DW11" s="802"/>
      <c r="DX11" s="802"/>
      <c r="DY11" s="802"/>
      <c r="DZ11" s="803"/>
      <c r="EA11" s="207"/>
    </row>
    <row r="12" spans="1:131" s="208" customFormat="1" ht="26.25" customHeight="1" x14ac:dyDescent="0.15">
      <c r="A12" s="214">
        <v>6</v>
      </c>
      <c r="B12" s="775" t="s">
        <v>369</v>
      </c>
      <c r="C12" s="776"/>
      <c r="D12" s="776"/>
      <c r="E12" s="776"/>
      <c r="F12" s="776"/>
      <c r="G12" s="776"/>
      <c r="H12" s="776"/>
      <c r="I12" s="776"/>
      <c r="J12" s="776"/>
      <c r="K12" s="776"/>
      <c r="L12" s="776"/>
      <c r="M12" s="776"/>
      <c r="N12" s="776"/>
      <c r="O12" s="776"/>
      <c r="P12" s="777"/>
      <c r="Q12" s="778">
        <v>20</v>
      </c>
      <c r="R12" s="779"/>
      <c r="S12" s="779"/>
      <c r="T12" s="779"/>
      <c r="U12" s="779"/>
      <c r="V12" s="779">
        <v>14</v>
      </c>
      <c r="W12" s="779"/>
      <c r="X12" s="779"/>
      <c r="Y12" s="779"/>
      <c r="Z12" s="779"/>
      <c r="AA12" s="779">
        <v>7</v>
      </c>
      <c r="AB12" s="779"/>
      <c r="AC12" s="779"/>
      <c r="AD12" s="779"/>
      <c r="AE12" s="780"/>
      <c r="AF12" s="781">
        <v>7</v>
      </c>
      <c r="AG12" s="782"/>
      <c r="AH12" s="782"/>
      <c r="AI12" s="782"/>
      <c r="AJ12" s="783"/>
      <c r="AK12" s="784">
        <v>7</v>
      </c>
      <c r="AL12" s="785"/>
      <c r="AM12" s="785"/>
      <c r="AN12" s="785"/>
      <c r="AO12" s="785"/>
      <c r="AP12" s="785" t="s">
        <v>559</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801"/>
      <c r="DW12" s="802"/>
      <c r="DX12" s="802"/>
      <c r="DY12" s="802"/>
      <c r="DZ12" s="803"/>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801"/>
      <c r="DW13" s="802"/>
      <c r="DX13" s="802"/>
      <c r="DY13" s="802"/>
      <c r="DZ13" s="803"/>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801"/>
      <c r="DW14" s="802"/>
      <c r="DX14" s="802"/>
      <c r="DY14" s="802"/>
      <c r="DZ14" s="803"/>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801"/>
      <c r="DW15" s="802"/>
      <c r="DX15" s="802"/>
      <c r="DY15" s="802"/>
      <c r="DZ15" s="803"/>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801"/>
      <c r="DW16" s="802"/>
      <c r="DX16" s="802"/>
      <c r="DY16" s="802"/>
      <c r="DZ16" s="803"/>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801"/>
      <c r="DW17" s="802"/>
      <c r="DX17" s="802"/>
      <c r="DY17" s="802"/>
      <c r="DZ17" s="803"/>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801"/>
      <c r="DW18" s="802"/>
      <c r="DX18" s="802"/>
      <c r="DY18" s="802"/>
      <c r="DZ18" s="803"/>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801"/>
      <c r="DW19" s="802"/>
      <c r="DX19" s="802"/>
      <c r="DY19" s="802"/>
      <c r="DZ19" s="803"/>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801"/>
      <c r="DW20" s="802"/>
      <c r="DX20" s="802"/>
      <c r="DY20" s="802"/>
      <c r="DZ20" s="803"/>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801"/>
      <c r="DW21" s="802"/>
      <c r="DX21" s="802"/>
      <c r="DY21" s="802"/>
      <c r="DZ21" s="803"/>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4"/>
      <c r="R22" s="805"/>
      <c r="S22" s="805"/>
      <c r="T22" s="805"/>
      <c r="U22" s="805"/>
      <c r="V22" s="805"/>
      <c r="W22" s="805"/>
      <c r="X22" s="805"/>
      <c r="Y22" s="805"/>
      <c r="Z22" s="805"/>
      <c r="AA22" s="805"/>
      <c r="AB22" s="805"/>
      <c r="AC22" s="805"/>
      <c r="AD22" s="805"/>
      <c r="AE22" s="806"/>
      <c r="AF22" s="781"/>
      <c r="AG22" s="782"/>
      <c r="AH22" s="782"/>
      <c r="AI22" s="782"/>
      <c r="AJ22" s="783"/>
      <c r="AK22" s="819"/>
      <c r="AL22" s="820"/>
      <c r="AM22" s="820"/>
      <c r="AN22" s="820"/>
      <c r="AO22" s="820"/>
      <c r="AP22" s="820"/>
      <c r="AQ22" s="820"/>
      <c r="AR22" s="820"/>
      <c r="AS22" s="820"/>
      <c r="AT22" s="820"/>
      <c r="AU22" s="821"/>
      <c r="AV22" s="821"/>
      <c r="AW22" s="821"/>
      <c r="AX22" s="821"/>
      <c r="AY22" s="822"/>
      <c r="AZ22" s="823" t="s">
        <v>370</v>
      </c>
      <c r="BA22" s="823"/>
      <c r="BB22" s="823"/>
      <c r="BC22" s="823"/>
      <c r="BD22" s="824"/>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801"/>
      <c r="DW22" s="802"/>
      <c r="DX22" s="802"/>
      <c r="DY22" s="802"/>
      <c r="DZ22" s="803"/>
      <c r="EA22" s="207"/>
    </row>
    <row r="23" spans="1:131" s="208" customFormat="1" ht="26.25" customHeight="1" thickBot="1" x14ac:dyDescent="0.2">
      <c r="A23" s="217" t="s">
        <v>371</v>
      </c>
      <c r="B23" s="807" t="s">
        <v>372</v>
      </c>
      <c r="C23" s="808"/>
      <c r="D23" s="808"/>
      <c r="E23" s="808"/>
      <c r="F23" s="808"/>
      <c r="G23" s="808"/>
      <c r="H23" s="808"/>
      <c r="I23" s="808"/>
      <c r="J23" s="808"/>
      <c r="K23" s="808"/>
      <c r="L23" s="808"/>
      <c r="M23" s="808"/>
      <c r="N23" s="808"/>
      <c r="O23" s="808"/>
      <c r="P23" s="809"/>
      <c r="Q23" s="810">
        <v>108817</v>
      </c>
      <c r="R23" s="811"/>
      <c r="S23" s="811"/>
      <c r="T23" s="811"/>
      <c r="U23" s="811"/>
      <c r="V23" s="811">
        <v>105505</v>
      </c>
      <c r="W23" s="811"/>
      <c r="X23" s="811"/>
      <c r="Y23" s="811"/>
      <c r="Z23" s="811"/>
      <c r="AA23" s="811">
        <v>3312</v>
      </c>
      <c r="AB23" s="811"/>
      <c r="AC23" s="811"/>
      <c r="AD23" s="811"/>
      <c r="AE23" s="812"/>
      <c r="AF23" s="813">
        <v>2604</v>
      </c>
      <c r="AG23" s="811"/>
      <c r="AH23" s="811"/>
      <c r="AI23" s="811"/>
      <c r="AJ23" s="814"/>
      <c r="AK23" s="815"/>
      <c r="AL23" s="816"/>
      <c r="AM23" s="816"/>
      <c r="AN23" s="816"/>
      <c r="AO23" s="816"/>
      <c r="AP23" s="811">
        <v>106220</v>
      </c>
      <c r="AQ23" s="811"/>
      <c r="AR23" s="811"/>
      <c r="AS23" s="811"/>
      <c r="AT23" s="811"/>
      <c r="AU23" s="817"/>
      <c r="AV23" s="817"/>
      <c r="AW23" s="817"/>
      <c r="AX23" s="817"/>
      <c r="AY23" s="818"/>
      <c r="AZ23" s="826" t="s">
        <v>111</v>
      </c>
      <c r="BA23" s="827"/>
      <c r="BB23" s="827"/>
      <c r="BC23" s="827"/>
      <c r="BD23" s="828"/>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801"/>
      <c r="DW23" s="802"/>
      <c r="DX23" s="802"/>
      <c r="DY23" s="802"/>
      <c r="DZ23" s="803"/>
      <c r="EA23" s="207"/>
    </row>
    <row r="24" spans="1:131" s="208" customFormat="1" ht="26.25" customHeight="1" x14ac:dyDescent="0.15">
      <c r="A24" s="825" t="s">
        <v>373</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801"/>
      <c r="DW24" s="802"/>
      <c r="DX24" s="802"/>
      <c r="DY24" s="802"/>
      <c r="DZ24" s="803"/>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801"/>
      <c r="DW25" s="802"/>
      <c r="DX25" s="802"/>
      <c r="DY25" s="802"/>
      <c r="DZ25" s="803"/>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29" t="s">
        <v>378</v>
      </c>
      <c r="AG26" s="830"/>
      <c r="AH26" s="830"/>
      <c r="AI26" s="830"/>
      <c r="AJ26" s="831"/>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801"/>
      <c r="DW26" s="802"/>
      <c r="DX26" s="802"/>
      <c r="DY26" s="802"/>
      <c r="DZ26" s="803"/>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2"/>
      <c r="AG27" s="833"/>
      <c r="AH27" s="833"/>
      <c r="AI27" s="833"/>
      <c r="AJ27" s="834"/>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801"/>
      <c r="DW27" s="802"/>
      <c r="DX27" s="802"/>
      <c r="DY27" s="802"/>
      <c r="DZ27" s="803"/>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39">
        <v>28754</v>
      </c>
      <c r="R28" s="840"/>
      <c r="S28" s="840"/>
      <c r="T28" s="840"/>
      <c r="U28" s="840"/>
      <c r="V28" s="840">
        <v>28636</v>
      </c>
      <c r="W28" s="840"/>
      <c r="X28" s="840"/>
      <c r="Y28" s="840"/>
      <c r="Z28" s="840"/>
      <c r="AA28" s="840">
        <v>118</v>
      </c>
      <c r="AB28" s="840"/>
      <c r="AC28" s="840"/>
      <c r="AD28" s="840"/>
      <c r="AE28" s="841"/>
      <c r="AF28" s="842">
        <v>116</v>
      </c>
      <c r="AG28" s="840"/>
      <c r="AH28" s="840"/>
      <c r="AI28" s="840"/>
      <c r="AJ28" s="843"/>
      <c r="AK28" s="844">
        <v>2283</v>
      </c>
      <c r="AL28" s="835"/>
      <c r="AM28" s="835"/>
      <c r="AN28" s="835"/>
      <c r="AO28" s="835"/>
      <c r="AP28" s="835" t="s">
        <v>560</v>
      </c>
      <c r="AQ28" s="835"/>
      <c r="AR28" s="835"/>
      <c r="AS28" s="835"/>
      <c r="AT28" s="835"/>
      <c r="AU28" s="835" t="s">
        <v>560</v>
      </c>
      <c r="AV28" s="835"/>
      <c r="AW28" s="835"/>
      <c r="AX28" s="835"/>
      <c r="AY28" s="835"/>
      <c r="AZ28" s="836"/>
      <c r="BA28" s="836"/>
      <c r="BB28" s="836"/>
      <c r="BC28" s="836"/>
      <c r="BD28" s="836"/>
      <c r="BE28" s="837"/>
      <c r="BF28" s="837"/>
      <c r="BG28" s="837"/>
      <c r="BH28" s="837"/>
      <c r="BI28" s="838"/>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801"/>
      <c r="DW28" s="802"/>
      <c r="DX28" s="802"/>
      <c r="DY28" s="802"/>
      <c r="DZ28" s="803"/>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229</v>
      </c>
      <c r="R29" s="779"/>
      <c r="S29" s="779"/>
      <c r="T29" s="779"/>
      <c r="U29" s="779"/>
      <c r="V29" s="779">
        <v>220</v>
      </c>
      <c r="W29" s="779"/>
      <c r="X29" s="779"/>
      <c r="Y29" s="779"/>
      <c r="Z29" s="779"/>
      <c r="AA29" s="779">
        <v>9</v>
      </c>
      <c r="AB29" s="779"/>
      <c r="AC29" s="779"/>
      <c r="AD29" s="779"/>
      <c r="AE29" s="780"/>
      <c r="AF29" s="781">
        <v>9</v>
      </c>
      <c r="AG29" s="782"/>
      <c r="AH29" s="782"/>
      <c r="AI29" s="782"/>
      <c r="AJ29" s="783"/>
      <c r="AK29" s="847">
        <v>93</v>
      </c>
      <c r="AL29" s="848"/>
      <c r="AM29" s="848"/>
      <c r="AN29" s="848"/>
      <c r="AO29" s="848"/>
      <c r="AP29" s="848">
        <v>200</v>
      </c>
      <c r="AQ29" s="848"/>
      <c r="AR29" s="848"/>
      <c r="AS29" s="848"/>
      <c r="AT29" s="848"/>
      <c r="AU29" s="848">
        <v>10</v>
      </c>
      <c r="AV29" s="848"/>
      <c r="AW29" s="848"/>
      <c r="AX29" s="848"/>
      <c r="AY29" s="848"/>
      <c r="AZ29" s="849"/>
      <c r="BA29" s="849"/>
      <c r="BB29" s="849"/>
      <c r="BC29" s="849"/>
      <c r="BD29" s="849"/>
      <c r="BE29" s="845"/>
      <c r="BF29" s="845"/>
      <c r="BG29" s="845"/>
      <c r="BH29" s="845"/>
      <c r="BI29" s="846"/>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801"/>
      <c r="DW29" s="802"/>
      <c r="DX29" s="802"/>
      <c r="DY29" s="802"/>
      <c r="DZ29" s="803"/>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20562</v>
      </c>
      <c r="R30" s="779"/>
      <c r="S30" s="779"/>
      <c r="T30" s="779"/>
      <c r="U30" s="779"/>
      <c r="V30" s="779">
        <v>19936</v>
      </c>
      <c r="W30" s="779"/>
      <c r="X30" s="779"/>
      <c r="Y30" s="779"/>
      <c r="Z30" s="779"/>
      <c r="AA30" s="779">
        <v>626</v>
      </c>
      <c r="AB30" s="779"/>
      <c r="AC30" s="779"/>
      <c r="AD30" s="779"/>
      <c r="AE30" s="780"/>
      <c r="AF30" s="781">
        <v>626</v>
      </c>
      <c r="AG30" s="782"/>
      <c r="AH30" s="782"/>
      <c r="AI30" s="782"/>
      <c r="AJ30" s="783"/>
      <c r="AK30" s="847">
        <v>2827</v>
      </c>
      <c r="AL30" s="848"/>
      <c r="AM30" s="848"/>
      <c r="AN30" s="848"/>
      <c r="AO30" s="848"/>
      <c r="AP30" s="848" t="s">
        <v>560</v>
      </c>
      <c r="AQ30" s="848"/>
      <c r="AR30" s="848"/>
      <c r="AS30" s="848"/>
      <c r="AT30" s="848"/>
      <c r="AU30" s="848" t="s">
        <v>561</v>
      </c>
      <c r="AV30" s="848"/>
      <c r="AW30" s="848"/>
      <c r="AX30" s="848"/>
      <c r="AY30" s="848"/>
      <c r="AZ30" s="849"/>
      <c r="BA30" s="849"/>
      <c r="BB30" s="849"/>
      <c r="BC30" s="849"/>
      <c r="BD30" s="849"/>
      <c r="BE30" s="845"/>
      <c r="BF30" s="845"/>
      <c r="BG30" s="845"/>
      <c r="BH30" s="845"/>
      <c r="BI30" s="846"/>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801"/>
      <c r="DW30" s="802"/>
      <c r="DX30" s="802"/>
      <c r="DY30" s="802"/>
      <c r="DZ30" s="803"/>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182</v>
      </c>
      <c r="R31" s="779"/>
      <c r="S31" s="779"/>
      <c r="T31" s="779"/>
      <c r="U31" s="779"/>
      <c r="V31" s="779">
        <v>164</v>
      </c>
      <c r="W31" s="779"/>
      <c r="X31" s="779"/>
      <c r="Y31" s="779"/>
      <c r="Z31" s="779"/>
      <c r="AA31" s="779">
        <v>18</v>
      </c>
      <c r="AB31" s="779"/>
      <c r="AC31" s="779"/>
      <c r="AD31" s="779"/>
      <c r="AE31" s="780"/>
      <c r="AF31" s="781">
        <v>18</v>
      </c>
      <c r="AG31" s="782"/>
      <c r="AH31" s="782"/>
      <c r="AI31" s="782"/>
      <c r="AJ31" s="783"/>
      <c r="AK31" s="847" t="s">
        <v>560</v>
      </c>
      <c r="AL31" s="848"/>
      <c r="AM31" s="848"/>
      <c r="AN31" s="848"/>
      <c r="AO31" s="848"/>
      <c r="AP31" s="848">
        <v>27</v>
      </c>
      <c r="AQ31" s="848"/>
      <c r="AR31" s="848"/>
      <c r="AS31" s="848"/>
      <c r="AT31" s="848"/>
      <c r="AU31" s="848" t="s">
        <v>560</v>
      </c>
      <c r="AV31" s="848"/>
      <c r="AW31" s="848"/>
      <c r="AX31" s="848"/>
      <c r="AY31" s="848"/>
      <c r="AZ31" s="849"/>
      <c r="BA31" s="849"/>
      <c r="BB31" s="849"/>
      <c r="BC31" s="849"/>
      <c r="BD31" s="849"/>
      <c r="BE31" s="845"/>
      <c r="BF31" s="845"/>
      <c r="BG31" s="845"/>
      <c r="BH31" s="845"/>
      <c r="BI31" s="846"/>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801"/>
      <c r="DW31" s="802"/>
      <c r="DX31" s="802"/>
      <c r="DY31" s="802"/>
      <c r="DZ31" s="803"/>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2225</v>
      </c>
      <c r="R32" s="779"/>
      <c r="S32" s="779"/>
      <c r="T32" s="779"/>
      <c r="U32" s="779"/>
      <c r="V32" s="779">
        <v>2174</v>
      </c>
      <c r="W32" s="779"/>
      <c r="X32" s="779"/>
      <c r="Y32" s="779"/>
      <c r="Z32" s="779"/>
      <c r="AA32" s="779">
        <v>51</v>
      </c>
      <c r="AB32" s="779"/>
      <c r="AC32" s="779"/>
      <c r="AD32" s="779"/>
      <c r="AE32" s="780"/>
      <c r="AF32" s="781">
        <v>51</v>
      </c>
      <c r="AG32" s="782"/>
      <c r="AH32" s="782"/>
      <c r="AI32" s="782"/>
      <c r="AJ32" s="783"/>
      <c r="AK32" s="847">
        <v>687</v>
      </c>
      <c r="AL32" s="848"/>
      <c r="AM32" s="848"/>
      <c r="AN32" s="848"/>
      <c r="AO32" s="848"/>
      <c r="AP32" s="848" t="s">
        <v>560</v>
      </c>
      <c r="AQ32" s="848"/>
      <c r="AR32" s="848"/>
      <c r="AS32" s="848"/>
      <c r="AT32" s="848"/>
      <c r="AU32" s="848" t="s">
        <v>560</v>
      </c>
      <c r="AV32" s="848"/>
      <c r="AW32" s="848"/>
      <c r="AX32" s="848"/>
      <c r="AY32" s="848"/>
      <c r="AZ32" s="849"/>
      <c r="BA32" s="849"/>
      <c r="BB32" s="849"/>
      <c r="BC32" s="849"/>
      <c r="BD32" s="849"/>
      <c r="BE32" s="845"/>
      <c r="BF32" s="845"/>
      <c r="BG32" s="845"/>
      <c r="BH32" s="845"/>
      <c r="BI32" s="846"/>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801"/>
      <c r="DW32" s="802"/>
      <c r="DX32" s="802"/>
      <c r="DY32" s="802"/>
      <c r="DZ32" s="803"/>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1466</v>
      </c>
      <c r="R33" s="779"/>
      <c r="S33" s="779"/>
      <c r="T33" s="779"/>
      <c r="U33" s="779"/>
      <c r="V33" s="779">
        <v>1422</v>
      </c>
      <c r="W33" s="779"/>
      <c r="X33" s="779"/>
      <c r="Y33" s="779"/>
      <c r="Z33" s="779"/>
      <c r="AA33" s="779">
        <v>44</v>
      </c>
      <c r="AB33" s="779"/>
      <c r="AC33" s="779"/>
      <c r="AD33" s="779"/>
      <c r="AE33" s="780"/>
      <c r="AF33" s="781">
        <v>477</v>
      </c>
      <c r="AG33" s="782"/>
      <c r="AH33" s="782"/>
      <c r="AI33" s="782"/>
      <c r="AJ33" s="783"/>
      <c r="AK33" s="847">
        <v>300</v>
      </c>
      <c r="AL33" s="848"/>
      <c r="AM33" s="848"/>
      <c r="AN33" s="848"/>
      <c r="AO33" s="848"/>
      <c r="AP33" s="848">
        <v>350</v>
      </c>
      <c r="AQ33" s="848"/>
      <c r="AR33" s="848"/>
      <c r="AS33" s="848"/>
      <c r="AT33" s="848"/>
      <c r="AU33" s="848" t="s">
        <v>560</v>
      </c>
      <c r="AV33" s="848"/>
      <c r="AW33" s="848"/>
      <c r="AX33" s="848"/>
      <c r="AY33" s="848"/>
      <c r="AZ33" s="849" t="s">
        <v>544</v>
      </c>
      <c r="BA33" s="849"/>
      <c r="BB33" s="849"/>
      <c r="BC33" s="849"/>
      <c r="BD33" s="849"/>
      <c r="BE33" s="845" t="s">
        <v>389</v>
      </c>
      <c r="BF33" s="845"/>
      <c r="BG33" s="845"/>
      <c r="BH33" s="845"/>
      <c r="BI33" s="846"/>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801"/>
      <c r="DW33" s="802"/>
      <c r="DX33" s="802"/>
      <c r="DY33" s="802"/>
      <c r="DZ33" s="803"/>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18776</v>
      </c>
      <c r="R34" s="779"/>
      <c r="S34" s="779"/>
      <c r="T34" s="779"/>
      <c r="U34" s="779"/>
      <c r="V34" s="779">
        <v>17002</v>
      </c>
      <c r="W34" s="779"/>
      <c r="X34" s="779"/>
      <c r="Y34" s="779"/>
      <c r="Z34" s="779"/>
      <c r="AA34" s="779">
        <v>1775</v>
      </c>
      <c r="AB34" s="779"/>
      <c r="AC34" s="779"/>
      <c r="AD34" s="779"/>
      <c r="AE34" s="780"/>
      <c r="AF34" s="781">
        <v>11289</v>
      </c>
      <c r="AG34" s="782"/>
      <c r="AH34" s="782"/>
      <c r="AI34" s="782"/>
      <c r="AJ34" s="783"/>
      <c r="AK34" s="847">
        <v>1200</v>
      </c>
      <c r="AL34" s="848"/>
      <c r="AM34" s="848"/>
      <c r="AN34" s="848"/>
      <c r="AO34" s="848"/>
      <c r="AP34" s="848">
        <v>15026</v>
      </c>
      <c r="AQ34" s="848"/>
      <c r="AR34" s="848"/>
      <c r="AS34" s="848"/>
      <c r="AT34" s="848"/>
      <c r="AU34" s="848">
        <v>8325</v>
      </c>
      <c r="AV34" s="848"/>
      <c r="AW34" s="848"/>
      <c r="AX34" s="848"/>
      <c r="AY34" s="848"/>
      <c r="AZ34" s="849" t="s">
        <v>544</v>
      </c>
      <c r="BA34" s="849"/>
      <c r="BB34" s="849"/>
      <c r="BC34" s="849"/>
      <c r="BD34" s="849"/>
      <c r="BE34" s="845" t="s">
        <v>389</v>
      </c>
      <c r="BF34" s="845"/>
      <c r="BG34" s="845"/>
      <c r="BH34" s="845"/>
      <c r="BI34" s="846"/>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801"/>
      <c r="DW34" s="802"/>
      <c r="DX34" s="802"/>
      <c r="DY34" s="802"/>
      <c r="DZ34" s="803"/>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335</v>
      </c>
      <c r="R35" s="779"/>
      <c r="S35" s="779"/>
      <c r="T35" s="779"/>
      <c r="U35" s="779"/>
      <c r="V35" s="779">
        <v>316</v>
      </c>
      <c r="W35" s="779"/>
      <c r="X35" s="779"/>
      <c r="Y35" s="779"/>
      <c r="Z35" s="779"/>
      <c r="AA35" s="779">
        <v>18</v>
      </c>
      <c r="AB35" s="779"/>
      <c r="AC35" s="779"/>
      <c r="AD35" s="779"/>
      <c r="AE35" s="780"/>
      <c r="AF35" s="781">
        <v>18</v>
      </c>
      <c r="AG35" s="782"/>
      <c r="AH35" s="782"/>
      <c r="AI35" s="782"/>
      <c r="AJ35" s="783"/>
      <c r="AK35" s="847">
        <v>161</v>
      </c>
      <c r="AL35" s="848"/>
      <c r="AM35" s="848"/>
      <c r="AN35" s="848"/>
      <c r="AO35" s="848"/>
      <c r="AP35" s="848">
        <v>149</v>
      </c>
      <c r="AQ35" s="848"/>
      <c r="AR35" s="848"/>
      <c r="AS35" s="848"/>
      <c r="AT35" s="848"/>
      <c r="AU35" s="848">
        <v>126</v>
      </c>
      <c r="AV35" s="848"/>
      <c r="AW35" s="848"/>
      <c r="AX35" s="848"/>
      <c r="AY35" s="848"/>
      <c r="AZ35" s="849" t="s">
        <v>544</v>
      </c>
      <c r="BA35" s="849"/>
      <c r="BB35" s="849"/>
      <c r="BC35" s="849"/>
      <c r="BD35" s="849"/>
      <c r="BE35" s="845" t="s">
        <v>392</v>
      </c>
      <c r="BF35" s="845"/>
      <c r="BG35" s="845"/>
      <c r="BH35" s="845"/>
      <c r="BI35" s="846"/>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801"/>
      <c r="DW35" s="802"/>
      <c r="DX35" s="802"/>
      <c r="DY35" s="802"/>
      <c r="DZ35" s="803"/>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324</v>
      </c>
      <c r="R36" s="779"/>
      <c r="S36" s="779"/>
      <c r="T36" s="779"/>
      <c r="U36" s="779"/>
      <c r="V36" s="779">
        <v>319</v>
      </c>
      <c r="W36" s="779"/>
      <c r="X36" s="779"/>
      <c r="Y36" s="779"/>
      <c r="Z36" s="779"/>
      <c r="AA36" s="779">
        <v>5</v>
      </c>
      <c r="AB36" s="779"/>
      <c r="AC36" s="779"/>
      <c r="AD36" s="779"/>
      <c r="AE36" s="780"/>
      <c r="AF36" s="781">
        <v>5</v>
      </c>
      <c r="AG36" s="782"/>
      <c r="AH36" s="782"/>
      <c r="AI36" s="782"/>
      <c r="AJ36" s="783"/>
      <c r="AK36" s="847">
        <v>43</v>
      </c>
      <c r="AL36" s="848"/>
      <c r="AM36" s="848"/>
      <c r="AN36" s="848"/>
      <c r="AO36" s="848"/>
      <c r="AP36" s="848">
        <v>366</v>
      </c>
      <c r="AQ36" s="848"/>
      <c r="AR36" s="848"/>
      <c r="AS36" s="848"/>
      <c r="AT36" s="848"/>
      <c r="AU36" s="848">
        <v>249</v>
      </c>
      <c r="AV36" s="848"/>
      <c r="AW36" s="848"/>
      <c r="AX36" s="848"/>
      <c r="AY36" s="848"/>
      <c r="AZ36" s="849" t="s">
        <v>544</v>
      </c>
      <c r="BA36" s="849"/>
      <c r="BB36" s="849"/>
      <c r="BC36" s="849"/>
      <c r="BD36" s="849"/>
      <c r="BE36" s="845" t="s">
        <v>392</v>
      </c>
      <c r="BF36" s="845"/>
      <c r="BG36" s="845"/>
      <c r="BH36" s="845"/>
      <c r="BI36" s="846"/>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801"/>
      <c r="DW36" s="802"/>
      <c r="DX36" s="802"/>
      <c r="DY36" s="802"/>
      <c r="DZ36" s="803"/>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11355</v>
      </c>
      <c r="R37" s="779"/>
      <c r="S37" s="779"/>
      <c r="T37" s="779"/>
      <c r="U37" s="779"/>
      <c r="V37" s="779">
        <v>11233</v>
      </c>
      <c r="W37" s="779"/>
      <c r="X37" s="779"/>
      <c r="Y37" s="779"/>
      <c r="Z37" s="779"/>
      <c r="AA37" s="779">
        <v>122</v>
      </c>
      <c r="AB37" s="779"/>
      <c r="AC37" s="779"/>
      <c r="AD37" s="779"/>
      <c r="AE37" s="780"/>
      <c r="AF37" s="781">
        <v>101</v>
      </c>
      <c r="AG37" s="782"/>
      <c r="AH37" s="782"/>
      <c r="AI37" s="782"/>
      <c r="AJ37" s="783"/>
      <c r="AK37" s="847">
        <v>2993</v>
      </c>
      <c r="AL37" s="848"/>
      <c r="AM37" s="848"/>
      <c r="AN37" s="848"/>
      <c r="AO37" s="848"/>
      <c r="AP37" s="848">
        <v>61334</v>
      </c>
      <c r="AQ37" s="848"/>
      <c r="AR37" s="848"/>
      <c r="AS37" s="848"/>
      <c r="AT37" s="848"/>
      <c r="AU37" s="848">
        <v>40603</v>
      </c>
      <c r="AV37" s="848"/>
      <c r="AW37" s="848"/>
      <c r="AX37" s="848"/>
      <c r="AY37" s="848"/>
      <c r="AZ37" s="849" t="s">
        <v>544</v>
      </c>
      <c r="BA37" s="849"/>
      <c r="BB37" s="849"/>
      <c r="BC37" s="849"/>
      <c r="BD37" s="849"/>
      <c r="BE37" s="845" t="s">
        <v>392</v>
      </c>
      <c r="BF37" s="845"/>
      <c r="BG37" s="845"/>
      <c r="BH37" s="845"/>
      <c r="BI37" s="846"/>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801"/>
      <c r="DW37" s="802"/>
      <c r="DX37" s="802"/>
      <c r="DY37" s="802"/>
      <c r="DZ37" s="803"/>
      <c r="EA37" s="199"/>
    </row>
    <row r="38" spans="1:131" s="200" customFormat="1" ht="26.25" customHeight="1" x14ac:dyDescent="0.15">
      <c r="A38" s="219">
        <v>11</v>
      </c>
      <c r="B38" s="775" t="s">
        <v>395</v>
      </c>
      <c r="C38" s="776"/>
      <c r="D38" s="776"/>
      <c r="E38" s="776"/>
      <c r="F38" s="776"/>
      <c r="G38" s="776"/>
      <c r="H38" s="776"/>
      <c r="I38" s="776"/>
      <c r="J38" s="776"/>
      <c r="K38" s="776"/>
      <c r="L38" s="776"/>
      <c r="M38" s="776"/>
      <c r="N38" s="776"/>
      <c r="O38" s="776"/>
      <c r="P38" s="777"/>
      <c r="Q38" s="778">
        <v>330</v>
      </c>
      <c r="R38" s="779"/>
      <c r="S38" s="779"/>
      <c r="T38" s="779"/>
      <c r="U38" s="779"/>
      <c r="V38" s="779">
        <v>321</v>
      </c>
      <c r="W38" s="779"/>
      <c r="X38" s="779"/>
      <c r="Y38" s="779"/>
      <c r="Z38" s="779"/>
      <c r="AA38" s="779">
        <v>9</v>
      </c>
      <c r="AB38" s="779"/>
      <c r="AC38" s="779"/>
      <c r="AD38" s="779"/>
      <c r="AE38" s="780"/>
      <c r="AF38" s="781">
        <v>9</v>
      </c>
      <c r="AG38" s="782"/>
      <c r="AH38" s="782"/>
      <c r="AI38" s="782"/>
      <c r="AJ38" s="783"/>
      <c r="AK38" s="847">
        <v>211</v>
      </c>
      <c r="AL38" s="848"/>
      <c r="AM38" s="848"/>
      <c r="AN38" s="848"/>
      <c r="AO38" s="848"/>
      <c r="AP38" s="848">
        <v>2161</v>
      </c>
      <c r="AQ38" s="848"/>
      <c r="AR38" s="848"/>
      <c r="AS38" s="848"/>
      <c r="AT38" s="848"/>
      <c r="AU38" s="848">
        <v>2006</v>
      </c>
      <c r="AV38" s="848"/>
      <c r="AW38" s="848"/>
      <c r="AX38" s="848"/>
      <c r="AY38" s="848"/>
      <c r="AZ38" s="849" t="s">
        <v>544</v>
      </c>
      <c r="BA38" s="849"/>
      <c r="BB38" s="849"/>
      <c r="BC38" s="849"/>
      <c r="BD38" s="849"/>
      <c r="BE38" s="845" t="s">
        <v>392</v>
      </c>
      <c r="BF38" s="845"/>
      <c r="BG38" s="845"/>
      <c r="BH38" s="845"/>
      <c r="BI38" s="846"/>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801"/>
      <c r="DW38" s="802"/>
      <c r="DX38" s="802"/>
      <c r="DY38" s="802"/>
      <c r="DZ38" s="803"/>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801"/>
      <c r="DW39" s="802"/>
      <c r="DX39" s="802"/>
      <c r="DY39" s="802"/>
      <c r="DZ39" s="803"/>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801"/>
      <c r="DW40" s="802"/>
      <c r="DX40" s="802"/>
      <c r="DY40" s="802"/>
      <c r="DZ40" s="803"/>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801"/>
      <c r="DW41" s="802"/>
      <c r="DX41" s="802"/>
      <c r="DY41" s="802"/>
      <c r="DZ41" s="803"/>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801"/>
      <c r="DW42" s="802"/>
      <c r="DX42" s="802"/>
      <c r="DY42" s="802"/>
      <c r="DZ42" s="803"/>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801"/>
      <c r="DW43" s="802"/>
      <c r="DX43" s="802"/>
      <c r="DY43" s="802"/>
      <c r="DZ43" s="803"/>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801"/>
      <c r="DW44" s="802"/>
      <c r="DX44" s="802"/>
      <c r="DY44" s="802"/>
      <c r="DZ44" s="803"/>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801"/>
      <c r="DW45" s="802"/>
      <c r="DX45" s="802"/>
      <c r="DY45" s="802"/>
      <c r="DZ45" s="803"/>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801"/>
      <c r="DW46" s="802"/>
      <c r="DX46" s="802"/>
      <c r="DY46" s="802"/>
      <c r="DZ46" s="803"/>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801"/>
      <c r="DW47" s="802"/>
      <c r="DX47" s="802"/>
      <c r="DY47" s="802"/>
      <c r="DZ47" s="803"/>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801"/>
      <c r="DW48" s="802"/>
      <c r="DX48" s="802"/>
      <c r="DY48" s="802"/>
      <c r="DZ48" s="803"/>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801"/>
      <c r="DW49" s="802"/>
      <c r="DX49" s="802"/>
      <c r="DY49" s="802"/>
      <c r="DZ49" s="803"/>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0"/>
      <c r="R50" s="851"/>
      <c r="S50" s="851"/>
      <c r="T50" s="851"/>
      <c r="U50" s="851"/>
      <c r="V50" s="851"/>
      <c r="W50" s="851"/>
      <c r="X50" s="851"/>
      <c r="Y50" s="851"/>
      <c r="Z50" s="851"/>
      <c r="AA50" s="851"/>
      <c r="AB50" s="851"/>
      <c r="AC50" s="851"/>
      <c r="AD50" s="851"/>
      <c r="AE50" s="852"/>
      <c r="AF50" s="781"/>
      <c r="AG50" s="782"/>
      <c r="AH50" s="782"/>
      <c r="AI50" s="782"/>
      <c r="AJ50" s="783"/>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801"/>
      <c r="DW50" s="802"/>
      <c r="DX50" s="802"/>
      <c r="DY50" s="802"/>
      <c r="DZ50" s="803"/>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0"/>
      <c r="R51" s="851"/>
      <c r="S51" s="851"/>
      <c r="T51" s="851"/>
      <c r="U51" s="851"/>
      <c r="V51" s="851"/>
      <c r="W51" s="851"/>
      <c r="X51" s="851"/>
      <c r="Y51" s="851"/>
      <c r="Z51" s="851"/>
      <c r="AA51" s="851"/>
      <c r="AB51" s="851"/>
      <c r="AC51" s="851"/>
      <c r="AD51" s="851"/>
      <c r="AE51" s="852"/>
      <c r="AF51" s="781"/>
      <c r="AG51" s="782"/>
      <c r="AH51" s="782"/>
      <c r="AI51" s="782"/>
      <c r="AJ51" s="783"/>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801"/>
      <c r="DW51" s="802"/>
      <c r="DX51" s="802"/>
      <c r="DY51" s="802"/>
      <c r="DZ51" s="803"/>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0"/>
      <c r="R52" s="851"/>
      <c r="S52" s="851"/>
      <c r="T52" s="851"/>
      <c r="U52" s="851"/>
      <c r="V52" s="851"/>
      <c r="W52" s="851"/>
      <c r="X52" s="851"/>
      <c r="Y52" s="851"/>
      <c r="Z52" s="851"/>
      <c r="AA52" s="851"/>
      <c r="AB52" s="851"/>
      <c r="AC52" s="851"/>
      <c r="AD52" s="851"/>
      <c r="AE52" s="852"/>
      <c r="AF52" s="781"/>
      <c r="AG52" s="782"/>
      <c r="AH52" s="782"/>
      <c r="AI52" s="782"/>
      <c r="AJ52" s="783"/>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801"/>
      <c r="DW52" s="802"/>
      <c r="DX52" s="802"/>
      <c r="DY52" s="802"/>
      <c r="DZ52" s="803"/>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0"/>
      <c r="R53" s="851"/>
      <c r="S53" s="851"/>
      <c r="T53" s="851"/>
      <c r="U53" s="851"/>
      <c r="V53" s="851"/>
      <c r="W53" s="851"/>
      <c r="X53" s="851"/>
      <c r="Y53" s="851"/>
      <c r="Z53" s="851"/>
      <c r="AA53" s="851"/>
      <c r="AB53" s="851"/>
      <c r="AC53" s="851"/>
      <c r="AD53" s="851"/>
      <c r="AE53" s="852"/>
      <c r="AF53" s="781"/>
      <c r="AG53" s="782"/>
      <c r="AH53" s="782"/>
      <c r="AI53" s="782"/>
      <c r="AJ53" s="783"/>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801"/>
      <c r="DW53" s="802"/>
      <c r="DX53" s="802"/>
      <c r="DY53" s="802"/>
      <c r="DZ53" s="803"/>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0"/>
      <c r="R54" s="851"/>
      <c r="S54" s="851"/>
      <c r="T54" s="851"/>
      <c r="U54" s="851"/>
      <c r="V54" s="851"/>
      <c r="W54" s="851"/>
      <c r="X54" s="851"/>
      <c r="Y54" s="851"/>
      <c r="Z54" s="851"/>
      <c r="AA54" s="851"/>
      <c r="AB54" s="851"/>
      <c r="AC54" s="851"/>
      <c r="AD54" s="851"/>
      <c r="AE54" s="852"/>
      <c r="AF54" s="781"/>
      <c r="AG54" s="782"/>
      <c r="AH54" s="782"/>
      <c r="AI54" s="782"/>
      <c r="AJ54" s="783"/>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801"/>
      <c r="DW54" s="802"/>
      <c r="DX54" s="802"/>
      <c r="DY54" s="802"/>
      <c r="DZ54" s="803"/>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0"/>
      <c r="R55" s="851"/>
      <c r="S55" s="851"/>
      <c r="T55" s="851"/>
      <c r="U55" s="851"/>
      <c r="V55" s="851"/>
      <c r="W55" s="851"/>
      <c r="X55" s="851"/>
      <c r="Y55" s="851"/>
      <c r="Z55" s="851"/>
      <c r="AA55" s="851"/>
      <c r="AB55" s="851"/>
      <c r="AC55" s="851"/>
      <c r="AD55" s="851"/>
      <c r="AE55" s="852"/>
      <c r="AF55" s="781"/>
      <c r="AG55" s="782"/>
      <c r="AH55" s="782"/>
      <c r="AI55" s="782"/>
      <c r="AJ55" s="783"/>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801"/>
      <c r="DW55" s="802"/>
      <c r="DX55" s="802"/>
      <c r="DY55" s="802"/>
      <c r="DZ55" s="803"/>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0"/>
      <c r="R56" s="851"/>
      <c r="S56" s="851"/>
      <c r="T56" s="851"/>
      <c r="U56" s="851"/>
      <c r="V56" s="851"/>
      <c r="W56" s="851"/>
      <c r="X56" s="851"/>
      <c r="Y56" s="851"/>
      <c r="Z56" s="851"/>
      <c r="AA56" s="851"/>
      <c r="AB56" s="851"/>
      <c r="AC56" s="851"/>
      <c r="AD56" s="851"/>
      <c r="AE56" s="852"/>
      <c r="AF56" s="781"/>
      <c r="AG56" s="782"/>
      <c r="AH56" s="782"/>
      <c r="AI56" s="782"/>
      <c r="AJ56" s="783"/>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801"/>
      <c r="DW56" s="802"/>
      <c r="DX56" s="802"/>
      <c r="DY56" s="802"/>
      <c r="DZ56" s="803"/>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0"/>
      <c r="R57" s="851"/>
      <c r="S57" s="851"/>
      <c r="T57" s="851"/>
      <c r="U57" s="851"/>
      <c r="V57" s="851"/>
      <c r="W57" s="851"/>
      <c r="X57" s="851"/>
      <c r="Y57" s="851"/>
      <c r="Z57" s="851"/>
      <c r="AA57" s="851"/>
      <c r="AB57" s="851"/>
      <c r="AC57" s="851"/>
      <c r="AD57" s="851"/>
      <c r="AE57" s="852"/>
      <c r="AF57" s="781"/>
      <c r="AG57" s="782"/>
      <c r="AH57" s="782"/>
      <c r="AI57" s="782"/>
      <c r="AJ57" s="783"/>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801"/>
      <c r="DW57" s="802"/>
      <c r="DX57" s="802"/>
      <c r="DY57" s="802"/>
      <c r="DZ57" s="803"/>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0"/>
      <c r="R58" s="851"/>
      <c r="S58" s="851"/>
      <c r="T58" s="851"/>
      <c r="U58" s="851"/>
      <c r="V58" s="851"/>
      <c r="W58" s="851"/>
      <c r="X58" s="851"/>
      <c r="Y58" s="851"/>
      <c r="Z58" s="851"/>
      <c r="AA58" s="851"/>
      <c r="AB58" s="851"/>
      <c r="AC58" s="851"/>
      <c r="AD58" s="851"/>
      <c r="AE58" s="852"/>
      <c r="AF58" s="781"/>
      <c r="AG58" s="782"/>
      <c r="AH58" s="782"/>
      <c r="AI58" s="782"/>
      <c r="AJ58" s="783"/>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801"/>
      <c r="DW58" s="802"/>
      <c r="DX58" s="802"/>
      <c r="DY58" s="802"/>
      <c r="DZ58" s="803"/>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0"/>
      <c r="R59" s="851"/>
      <c r="S59" s="851"/>
      <c r="T59" s="851"/>
      <c r="U59" s="851"/>
      <c r="V59" s="851"/>
      <c r="W59" s="851"/>
      <c r="X59" s="851"/>
      <c r="Y59" s="851"/>
      <c r="Z59" s="851"/>
      <c r="AA59" s="851"/>
      <c r="AB59" s="851"/>
      <c r="AC59" s="851"/>
      <c r="AD59" s="851"/>
      <c r="AE59" s="852"/>
      <c r="AF59" s="781"/>
      <c r="AG59" s="782"/>
      <c r="AH59" s="782"/>
      <c r="AI59" s="782"/>
      <c r="AJ59" s="783"/>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801"/>
      <c r="DW59" s="802"/>
      <c r="DX59" s="802"/>
      <c r="DY59" s="802"/>
      <c r="DZ59" s="803"/>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0"/>
      <c r="R60" s="851"/>
      <c r="S60" s="851"/>
      <c r="T60" s="851"/>
      <c r="U60" s="851"/>
      <c r="V60" s="851"/>
      <c r="W60" s="851"/>
      <c r="X60" s="851"/>
      <c r="Y60" s="851"/>
      <c r="Z60" s="851"/>
      <c r="AA60" s="851"/>
      <c r="AB60" s="851"/>
      <c r="AC60" s="851"/>
      <c r="AD60" s="851"/>
      <c r="AE60" s="852"/>
      <c r="AF60" s="781"/>
      <c r="AG60" s="782"/>
      <c r="AH60" s="782"/>
      <c r="AI60" s="782"/>
      <c r="AJ60" s="783"/>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801"/>
      <c r="DW60" s="802"/>
      <c r="DX60" s="802"/>
      <c r="DY60" s="802"/>
      <c r="DZ60" s="803"/>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0"/>
      <c r="R61" s="851"/>
      <c r="S61" s="851"/>
      <c r="T61" s="851"/>
      <c r="U61" s="851"/>
      <c r="V61" s="851"/>
      <c r="W61" s="851"/>
      <c r="X61" s="851"/>
      <c r="Y61" s="851"/>
      <c r="Z61" s="851"/>
      <c r="AA61" s="851"/>
      <c r="AB61" s="851"/>
      <c r="AC61" s="851"/>
      <c r="AD61" s="851"/>
      <c r="AE61" s="852"/>
      <c r="AF61" s="781"/>
      <c r="AG61" s="782"/>
      <c r="AH61" s="782"/>
      <c r="AI61" s="782"/>
      <c r="AJ61" s="783"/>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801"/>
      <c r="DW61" s="802"/>
      <c r="DX61" s="802"/>
      <c r="DY61" s="802"/>
      <c r="DZ61" s="803"/>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0"/>
      <c r="R62" s="851"/>
      <c r="S62" s="851"/>
      <c r="T62" s="851"/>
      <c r="U62" s="851"/>
      <c r="V62" s="851"/>
      <c r="W62" s="851"/>
      <c r="X62" s="851"/>
      <c r="Y62" s="851"/>
      <c r="Z62" s="851"/>
      <c r="AA62" s="851"/>
      <c r="AB62" s="851"/>
      <c r="AC62" s="851"/>
      <c r="AD62" s="851"/>
      <c r="AE62" s="852"/>
      <c r="AF62" s="781"/>
      <c r="AG62" s="782"/>
      <c r="AH62" s="782"/>
      <c r="AI62" s="782"/>
      <c r="AJ62" s="783"/>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396</v>
      </c>
      <c r="BK62" s="823"/>
      <c r="BL62" s="823"/>
      <c r="BM62" s="823"/>
      <c r="BN62" s="824"/>
      <c r="BO62" s="218"/>
      <c r="BP62" s="218"/>
      <c r="BQ62" s="215">
        <v>56</v>
      </c>
      <c r="BR62" s="216"/>
      <c r="BS62" s="788"/>
      <c r="BT62" s="789"/>
      <c r="BU62" s="789"/>
      <c r="BV62" s="789"/>
      <c r="BW62" s="789"/>
      <c r="BX62" s="789"/>
      <c r="BY62" s="789"/>
      <c r="BZ62" s="789"/>
      <c r="CA62" s="789"/>
      <c r="CB62" s="789"/>
      <c r="CC62" s="789"/>
      <c r="CD62" s="789"/>
      <c r="CE62" s="789"/>
      <c r="CF62" s="789"/>
      <c r="CG62" s="790"/>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801"/>
      <c r="DW62" s="802"/>
      <c r="DX62" s="802"/>
      <c r="DY62" s="802"/>
      <c r="DZ62" s="803"/>
      <c r="EA62" s="199"/>
    </row>
    <row r="63" spans="1:131" s="200" customFormat="1" ht="26.25" customHeight="1" thickBot="1" x14ac:dyDescent="0.2">
      <c r="A63" s="217" t="s">
        <v>371</v>
      </c>
      <c r="B63" s="807" t="s">
        <v>397</v>
      </c>
      <c r="C63" s="808"/>
      <c r="D63" s="808"/>
      <c r="E63" s="808"/>
      <c r="F63" s="808"/>
      <c r="G63" s="808"/>
      <c r="H63" s="808"/>
      <c r="I63" s="808"/>
      <c r="J63" s="808"/>
      <c r="K63" s="808"/>
      <c r="L63" s="808"/>
      <c r="M63" s="808"/>
      <c r="N63" s="808"/>
      <c r="O63" s="808"/>
      <c r="P63" s="809"/>
      <c r="Q63" s="855"/>
      <c r="R63" s="856"/>
      <c r="S63" s="856"/>
      <c r="T63" s="856"/>
      <c r="U63" s="856"/>
      <c r="V63" s="856"/>
      <c r="W63" s="856"/>
      <c r="X63" s="856"/>
      <c r="Y63" s="856"/>
      <c r="Z63" s="856"/>
      <c r="AA63" s="856"/>
      <c r="AB63" s="856"/>
      <c r="AC63" s="856"/>
      <c r="AD63" s="856"/>
      <c r="AE63" s="857"/>
      <c r="AF63" s="858">
        <v>12718</v>
      </c>
      <c r="AG63" s="859"/>
      <c r="AH63" s="859"/>
      <c r="AI63" s="859"/>
      <c r="AJ63" s="860"/>
      <c r="AK63" s="861"/>
      <c r="AL63" s="856"/>
      <c r="AM63" s="856"/>
      <c r="AN63" s="856"/>
      <c r="AO63" s="856"/>
      <c r="AP63" s="859">
        <v>79614</v>
      </c>
      <c r="AQ63" s="859"/>
      <c r="AR63" s="859"/>
      <c r="AS63" s="859"/>
      <c r="AT63" s="859"/>
      <c r="AU63" s="859">
        <v>51319</v>
      </c>
      <c r="AV63" s="859"/>
      <c r="AW63" s="859"/>
      <c r="AX63" s="859"/>
      <c r="AY63" s="859"/>
      <c r="AZ63" s="863"/>
      <c r="BA63" s="863"/>
      <c r="BB63" s="863"/>
      <c r="BC63" s="863"/>
      <c r="BD63" s="863"/>
      <c r="BE63" s="864"/>
      <c r="BF63" s="864"/>
      <c r="BG63" s="864"/>
      <c r="BH63" s="864"/>
      <c r="BI63" s="865"/>
      <c r="BJ63" s="866" t="s">
        <v>111</v>
      </c>
      <c r="BK63" s="867"/>
      <c r="BL63" s="867"/>
      <c r="BM63" s="867"/>
      <c r="BN63" s="868"/>
      <c r="BO63" s="218"/>
      <c r="BP63" s="218"/>
      <c r="BQ63" s="215">
        <v>57</v>
      </c>
      <c r="BR63" s="216"/>
      <c r="BS63" s="788"/>
      <c r="BT63" s="789"/>
      <c r="BU63" s="789"/>
      <c r="BV63" s="789"/>
      <c r="BW63" s="789"/>
      <c r="BX63" s="789"/>
      <c r="BY63" s="789"/>
      <c r="BZ63" s="789"/>
      <c r="CA63" s="789"/>
      <c r="CB63" s="789"/>
      <c r="CC63" s="789"/>
      <c r="CD63" s="789"/>
      <c r="CE63" s="789"/>
      <c r="CF63" s="789"/>
      <c r="CG63" s="790"/>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801"/>
      <c r="DW63" s="802"/>
      <c r="DX63" s="802"/>
      <c r="DY63" s="802"/>
      <c r="DZ63" s="80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801"/>
      <c r="DW64" s="802"/>
      <c r="DX64" s="802"/>
      <c r="DY64" s="802"/>
      <c r="DZ64" s="803"/>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801"/>
      <c r="DW65" s="802"/>
      <c r="DX65" s="802"/>
      <c r="DY65" s="802"/>
      <c r="DZ65" s="803"/>
      <c r="EA65" s="199"/>
    </row>
    <row r="66" spans="1:131" s="200" customFormat="1" ht="26.25" customHeight="1" x14ac:dyDescent="0.15">
      <c r="A66" s="760" t="s">
        <v>399</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69" t="s">
        <v>378</v>
      </c>
      <c r="AG66" s="830"/>
      <c r="AH66" s="830"/>
      <c r="AI66" s="830"/>
      <c r="AJ66" s="870"/>
      <c r="AK66" s="737" t="s">
        <v>379</v>
      </c>
      <c r="AL66" s="761"/>
      <c r="AM66" s="761"/>
      <c r="AN66" s="761"/>
      <c r="AO66" s="762"/>
      <c r="AP66" s="737" t="s">
        <v>380</v>
      </c>
      <c r="AQ66" s="738"/>
      <c r="AR66" s="738"/>
      <c r="AS66" s="738"/>
      <c r="AT66" s="739"/>
      <c r="AU66" s="737" t="s">
        <v>400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1"/>
      <c r="AG67" s="833"/>
      <c r="AH67" s="833"/>
      <c r="AI67" s="833"/>
      <c r="AJ67" s="872"/>
      <c r="AK67" s="873"/>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9"/>
    </row>
    <row r="68" spans="1:131" s="200" customFormat="1" ht="26.25" customHeight="1" thickTop="1" x14ac:dyDescent="0.15">
      <c r="A68" s="211">
        <v>1</v>
      </c>
      <c r="B68" s="886" t="s">
        <v>545</v>
      </c>
      <c r="C68" s="887"/>
      <c r="D68" s="887"/>
      <c r="E68" s="887"/>
      <c r="F68" s="887"/>
      <c r="G68" s="887"/>
      <c r="H68" s="887"/>
      <c r="I68" s="887"/>
      <c r="J68" s="887"/>
      <c r="K68" s="887"/>
      <c r="L68" s="887"/>
      <c r="M68" s="887"/>
      <c r="N68" s="887"/>
      <c r="O68" s="887"/>
      <c r="P68" s="888"/>
      <c r="Q68" s="889">
        <v>7523</v>
      </c>
      <c r="R68" s="883"/>
      <c r="S68" s="883"/>
      <c r="T68" s="883"/>
      <c r="U68" s="883"/>
      <c r="V68" s="883">
        <v>7238</v>
      </c>
      <c r="W68" s="883"/>
      <c r="X68" s="883"/>
      <c r="Y68" s="883"/>
      <c r="Z68" s="883"/>
      <c r="AA68" s="883">
        <v>285</v>
      </c>
      <c r="AB68" s="883"/>
      <c r="AC68" s="883"/>
      <c r="AD68" s="883"/>
      <c r="AE68" s="883"/>
      <c r="AF68" s="883">
        <v>281</v>
      </c>
      <c r="AG68" s="883"/>
      <c r="AH68" s="883"/>
      <c r="AI68" s="883"/>
      <c r="AJ68" s="883"/>
      <c r="AK68" s="883">
        <v>5</v>
      </c>
      <c r="AL68" s="883"/>
      <c r="AM68" s="883"/>
      <c r="AN68" s="883"/>
      <c r="AO68" s="883"/>
      <c r="AP68" s="883">
        <v>4903</v>
      </c>
      <c r="AQ68" s="883"/>
      <c r="AR68" s="883"/>
      <c r="AS68" s="883"/>
      <c r="AT68" s="883"/>
      <c r="AU68" s="883">
        <v>3698</v>
      </c>
      <c r="AV68" s="883"/>
      <c r="AW68" s="883"/>
      <c r="AX68" s="883"/>
      <c r="AY68" s="883"/>
      <c r="AZ68" s="884"/>
      <c r="BA68" s="884"/>
      <c r="BB68" s="884"/>
      <c r="BC68" s="884"/>
      <c r="BD68" s="885"/>
      <c r="BE68" s="218"/>
      <c r="BF68" s="218"/>
      <c r="BG68" s="218"/>
      <c r="BH68" s="218"/>
      <c r="BI68" s="218"/>
      <c r="BJ68" s="218"/>
      <c r="BK68" s="218"/>
      <c r="BL68" s="218"/>
      <c r="BM68" s="218"/>
      <c r="BN68" s="218"/>
      <c r="BO68" s="218"/>
      <c r="BP68" s="218"/>
      <c r="BQ68" s="215">
        <v>62</v>
      </c>
      <c r="BR68" s="220"/>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9"/>
    </row>
    <row r="69" spans="1:131" s="200" customFormat="1" ht="26.25" customHeight="1" x14ac:dyDescent="0.15">
      <c r="A69" s="214">
        <v>2</v>
      </c>
      <c r="B69" s="890" t="s">
        <v>546</v>
      </c>
      <c r="C69" s="891"/>
      <c r="D69" s="891"/>
      <c r="E69" s="891"/>
      <c r="F69" s="891"/>
      <c r="G69" s="891"/>
      <c r="H69" s="891"/>
      <c r="I69" s="891"/>
      <c r="J69" s="891"/>
      <c r="K69" s="891"/>
      <c r="L69" s="891"/>
      <c r="M69" s="891"/>
      <c r="N69" s="891"/>
      <c r="O69" s="891"/>
      <c r="P69" s="892"/>
      <c r="Q69" s="893">
        <v>32</v>
      </c>
      <c r="R69" s="848"/>
      <c r="S69" s="848"/>
      <c r="T69" s="848"/>
      <c r="U69" s="848"/>
      <c r="V69" s="848">
        <v>24</v>
      </c>
      <c r="W69" s="848"/>
      <c r="X69" s="848"/>
      <c r="Y69" s="848"/>
      <c r="Z69" s="848"/>
      <c r="AA69" s="848">
        <v>8</v>
      </c>
      <c r="AB69" s="848"/>
      <c r="AC69" s="848"/>
      <c r="AD69" s="848"/>
      <c r="AE69" s="848"/>
      <c r="AF69" s="848">
        <v>8</v>
      </c>
      <c r="AG69" s="848"/>
      <c r="AH69" s="848"/>
      <c r="AI69" s="848"/>
      <c r="AJ69" s="848"/>
      <c r="AK69" s="848" t="s">
        <v>560</v>
      </c>
      <c r="AL69" s="848"/>
      <c r="AM69" s="848"/>
      <c r="AN69" s="848"/>
      <c r="AO69" s="848"/>
      <c r="AP69" s="848" t="s">
        <v>560</v>
      </c>
      <c r="AQ69" s="848"/>
      <c r="AR69" s="848"/>
      <c r="AS69" s="848"/>
      <c r="AT69" s="848"/>
      <c r="AU69" s="848" t="s">
        <v>560</v>
      </c>
      <c r="AV69" s="848"/>
      <c r="AW69" s="848"/>
      <c r="AX69" s="848"/>
      <c r="AY69" s="848"/>
      <c r="AZ69" s="894"/>
      <c r="BA69" s="894"/>
      <c r="BB69" s="894"/>
      <c r="BC69" s="894"/>
      <c r="BD69" s="895"/>
      <c r="BE69" s="218"/>
      <c r="BF69" s="218"/>
      <c r="BG69" s="218"/>
      <c r="BH69" s="218"/>
      <c r="BI69" s="218"/>
      <c r="BJ69" s="218"/>
      <c r="BK69" s="218"/>
      <c r="BL69" s="218"/>
      <c r="BM69" s="218"/>
      <c r="BN69" s="218"/>
      <c r="BO69" s="218"/>
      <c r="BP69" s="218"/>
      <c r="BQ69" s="215">
        <v>63</v>
      </c>
      <c r="BR69" s="220"/>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9"/>
    </row>
    <row r="70" spans="1:131" s="200" customFormat="1" ht="26.25" customHeight="1" x14ac:dyDescent="0.15">
      <c r="A70" s="214">
        <v>3</v>
      </c>
      <c r="B70" s="890" t="s">
        <v>547</v>
      </c>
      <c r="C70" s="891"/>
      <c r="D70" s="891"/>
      <c r="E70" s="891"/>
      <c r="F70" s="891"/>
      <c r="G70" s="891"/>
      <c r="H70" s="891"/>
      <c r="I70" s="891"/>
      <c r="J70" s="891"/>
      <c r="K70" s="891"/>
      <c r="L70" s="891"/>
      <c r="M70" s="891"/>
      <c r="N70" s="891"/>
      <c r="O70" s="891"/>
      <c r="P70" s="892"/>
      <c r="Q70" s="893">
        <v>636</v>
      </c>
      <c r="R70" s="848"/>
      <c r="S70" s="848"/>
      <c r="T70" s="848"/>
      <c r="U70" s="848"/>
      <c r="V70" s="848">
        <v>589</v>
      </c>
      <c r="W70" s="848"/>
      <c r="X70" s="848"/>
      <c r="Y70" s="848"/>
      <c r="Z70" s="848"/>
      <c r="AA70" s="848">
        <v>47</v>
      </c>
      <c r="AB70" s="848"/>
      <c r="AC70" s="848"/>
      <c r="AD70" s="848"/>
      <c r="AE70" s="848"/>
      <c r="AF70" s="848">
        <v>47</v>
      </c>
      <c r="AG70" s="848"/>
      <c r="AH70" s="848"/>
      <c r="AI70" s="848"/>
      <c r="AJ70" s="848"/>
      <c r="AK70" s="848">
        <v>56</v>
      </c>
      <c r="AL70" s="848"/>
      <c r="AM70" s="848"/>
      <c r="AN70" s="848"/>
      <c r="AO70" s="848"/>
      <c r="AP70" s="848" t="s">
        <v>560</v>
      </c>
      <c r="AQ70" s="848"/>
      <c r="AR70" s="848"/>
      <c r="AS70" s="848"/>
      <c r="AT70" s="848"/>
      <c r="AU70" s="848" t="s">
        <v>560</v>
      </c>
      <c r="AV70" s="848"/>
      <c r="AW70" s="848"/>
      <c r="AX70" s="848"/>
      <c r="AY70" s="848"/>
      <c r="AZ70" s="894"/>
      <c r="BA70" s="894"/>
      <c r="BB70" s="894"/>
      <c r="BC70" s="894"/>
      <c r="BD70" s="895"/>
      <c r="BE70" s="218"/>
      <c r="BF70" s="218"/>
      <c r="BG70" s="218"/>
      <c r="BH70" s="218"/>
      <c r="BI70" s="218"/>
      <c r="BJ70" s="218"/>
      <c r="BK70" s="218"/>
      <c r="BL70" s="218"/>
      <c r="BM70" s="218"/>
      <c r="BN70" s="218"/>
      <c r="BO70" s="218"/>
      <c r="BP70" s="218"/>
      <c r="BQ70" s="215">
        <v>64</v>
      </c>
      <c r="BR70" s="220"/>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9"/>
    </row>
    <row r="71" spans="1:131" s="200" customFormat="1" ht="26.25" customHeight="1" x14ac:dyDescent="0.15">
      <c r="A71" s="214">
        <v>4</v>
      </c>
      <c r="B71" s="890" t="s">
        <v>548</v>
      </c>
      <c r="C71" s="891"/>
      <c r="D71" s="891"/>
      <c r="E71" s="891"/>
      <c r="F71" s="891"/>
      <c r="G71" s="891"/>
      <c r="H71" s="891"/>
      <c r="I71" s="891"/>
      <c r="J71" s="891"/>
      <c r="K71" s="891"/>
      <c r="L71" s="891"/>
      <c r="M71" s="891"/>
      <c r="N71" s="891"/>
      <c r="O71" s="891"/>
      <c r="P71" s="892"/>
      <c r="Q71" s="893">
        <v>8586</v>
      </c>
      <c r="R71" s="848"/>
      <c r="S71" s="848"/>
      <c r="T71" s="848"/>
      <c r="U71" s="848"/>
      <c r="V71" s="848">
        <v>7229</v>
      </c>
      <c r="W71" s="848"/>
      <c r="X71" s="848"/>
      <c r="Y71" s="848"/>
      <c r="Z71" s="848"/>
      <c r="AA71" s="848">
        <v>1357</v>
      </c>
      <c r="AB71" s="848"/>
      <c r="AC71" s="848"/>
      <c r="AD71" s="848"/>
      <c r="AE71" s="848"/>
      <c r="AF71" s="848">
        <v>5842</v>
      </c>
      <c r="AG71" s="848"/>
      <c r="AH71" s="848"/>
      <c r="AI71" s="848"/>
      <c r="AJ71" s="848"/>
      <c r="AK71" s="848">
        <v>147</v>
      </c>
      <c r="AL71" s="848"/>
      <c r="AM71" s="848"/>
      <c r="AN71" s="848"/>
      <c r="AO71" s="848"/>
      <c r="AP71" s="848">
        <v>12626</v>
      </c>
      <c r="AQ71" s="848"/>
      <c r="AR71" s="848"/>
      <c r="AS71" s="848"/>
      <c r="AT71" s="848"/>
      <c r="AU71" s="848">
        <v>387</v>
      </c>
      <c r="AV71" s="848"/>
      <c r="AW71" s="848"/>
      <c r="AX71" s="848"/>
      <c r="AY71" s="848"/>
      <c r="AZ71" s="894"/>
      <c r="BA71" s="894"/>
      <c r="BB71" s="894"/>
      <c r="BC71" s="894"/>
      <c r="BD71" s="895"/>
      <c r="BE71" s="218"/>
      <c r="BF71" s="218"/>
      <c r="BG71" s="218"/>
      <c r="BH71" s="218"/>
      <c r="BI71" s="218"/>
      <c r="BJ71" s="218"/>
      <c r="BK71" s="218"/>
      <c r="BL71" s="218"/>
      <c r="BM71" s="218"/>
      <c r="BN71" s="218"/>
      <c r="BO71" s="218"/>
      <c r="BP71" s="218"/>
      <c r="BQ71" s="215">
        <v>65</v>
      </c>
      <c r="BR71" s="220"/>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9"/>
    </row>
    <row r="72" spans="1:131" s="200" customFormat="1" ht="26.25" customHeight="1" x14ac:dyDescent="0.15">
      <c r="A72" s="214">
        <v>5</v>
      </c>
      <c r="B72" s="890" t="s">
        <v>562</v>
      </c>
      <c r="C72" s="891"/>
      <c r="D72" s="891"/>
      <c r="E72" s="891"/>
      <c r="F72" s="891"/>
      <c r="G72" s="891"/>
      <c r="H72" s="891"/>
      <c r="I72" s="891"/>
      <c r="J72" s="891"/>
      <c r="K72" s="891"/>
      <c r="L72" s="891"/>
      <c r="M72" s="891"/>
      <c r="N72" s="891"/>
      <c r="O72" s="891"/>
      <c r="P72" s="892"/>
      <c r="Q72" s="893">
        <v>504</v>
      </c>
      <c r="R72" s="848"/>
      <c r="S72" s="848"/>
      <c r="T72" s="848"/>
      <c r="U72" s="848"/>
      <c r="V72" s="848">
        <v>472</v>
      </c>
      <c r="W72" s="848"/>
      <c r="X72" s="848"/>
      <c r="Y72" s="848"/>
      <c r="Z72" s="848"/>
      <c r="AA72" s="848">
        <v>33</v>
      </c>
      <c r="AB72" s="848"/>
      <c r="AC72" s="848"/>
      <c r="AD72" s="848"/>
      <c r="AE72" s="848"/>
      <c r="AF72" s="848">
        <v>33</v>
      </c>
      <c r="AG72" s="848"/>
      <c r="AH72" s="848"/>
      <c r="AI72" s="848"/>
      <c r="AJ72" s="848"/>
      <c r="AK72" s="848">
        <v>20</v>
      </c>
      <c r="AL72" s="848"/>
      <c r="AM72" s="848"/>
      <c r="AN72" s="848"/>
      <c r="AO72" s="848"/>
      <c r="AP72" s="848" t="s">
        <v>487</v>
      </c>
      <c r="AQ72" s="848"/>
      <c r="AR72" s="848"/>
      <c r="AS72" s="848"/>
      <c r="AT72" s="848"/>
      <c r="AU72" s="848" t="s">
        <v>487</v>
      </c>
      <c r="AV72" s="848"/>
      <c r="AW72" s="848"/>
      <c r="AX72" s="848"/>
      <c r="AY72" s="848"/>
      <c r="AZ72" s="894"/>
      <c r="BA72" s="894"/>
      <c r="BB72" s="894"/>
      <c r="BC72" s="894"/>
      <c r="BD72" s="895"/>
      <c r="BE72" s="218"/>
      <c r="BF72" s="218"/>
      <c r="BG72" s="218"/>
      <c r="BH72" s="218"/>
      <c r="BI72" s="218"/>
      <c r="BJ72" s="218"/>
      <c r="BK72" s="218"/>
      <c r="BL72" s="218"/>
      <c r="BM72" s="218"/>
      <c r="BN72" s="218"/>
      <c r="BO72" s="218"/>
      <c r="BP72" s="218"/>
      <c r="BQ72" s="215">
        <v>66</v>
      </c>
      <c r="BR72" s="220"/>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9"/>
    </row>
    <row r="73" spans="1:131" s="200" customFormat="1" ht="26.25" customHeight="1" x14ac:dyDescent="0.15">
      <c r="A73" s="214">
        <v>6</v>
      </c>
      <c r="B73" s="890" t="s">
        <v>563</v>
      </c>
      <c r="C73" s="891"/>
      <c r="D73" s="891"/>
      <c r="E73" s="891"/>
      <c r="F73" s="891"/>
      <c r="G73" s="891"/>
      <c r="H73" s="891"/>
      <c r="I73" s="891"/>
      <c r="J73" s="891"/>
      <c r="K73" s="891"/>
      <c r="L73" s="891"/>
      <c r="M73" s="891"/>
      <c r="N73" s="891"/>
      <c r="O73" s="891"/>
      <c r="P73" s="892"/>
      <c r="Q73" s="893">
        <v>162336</v>
      </c>
      <c r="R73" s="848"/>
      <c r="S73" s="848"/>
      <c r="T73" s="848"/>
      <c r="U73" s="848"/>
      <c r="V73" s="848">
        <v>158133</v>
      </c>
      <c r="W73" s="848"/>
      <c r="X73" s="848"/>
      <c r="Y73" s="848"/>
      <c r="Z73" s="848"/>
      <c r="AA73" s="848">
        <v>4203</v>
      </c>
      <c r="AB73" s="848"/>
      <c r="AC73" s="848"/>
      <c r="AD73" s="848"/>
      <c r="AE73" s="848"/>
      <c r="AF73" s="848">
        <v>4199</v>
      </c>
      <c r="AG73" s="848"/>
      <c r="AH73" s="848"/>
      <c r="AI73" s="848"/>
      <c r="AJ73" s="848"/>
      <c r="AK73" s="848">
        <v>2277</v>
      </c>
      <c r="AL73" s="848"/>
      <c r="AM73" s="848"/>
      <c r="AN73" s="848"/>
      <c r="AO73" s="848"/>
      <c r="AP73" s="848" t="s">
        <v>487</v>
      </c>
      <c r="AQ73" s="848"/>
      <c r="AR73" s="848"/>
      <c r="AS73" s="848"/>
      <c r="AT73" s="848"/>
      <c r="AU73" s="848" t="s">
        <v>487</v>
      </c>
      <c r="AV73" s="848"/>
      <c r="AW73" s="848"/>
      <c r="AX73" s="848"/>
      <c r="AY73" s="848"/>
      <c r="AZ73" s="894"/>
      <c r="BA73" s="894"/>
      <c r="BB73" s="894"/>
      <c r="BC73" s="894"/>
      <c r="BD73" s="895"/>
      <c r="BE73" s="218"/>
      <c r="BF73" s="218"/>
      <c r="BG73" s="218"/>
      <c r="BH73" s="218"/>
      <c r="BI73" s="218"/>
      <c r="BJ73" s="218"/>
      <c r="BK73" s="218"/>
      <c r="BL73" s="218"/>
      <c r="BM73" s="218"/>
      <c r="BN73" s="218"/>
      <c r="BO73" s="218"/>
      <c r="BP73" s="218"/>
      <c r="BQ73" s="215">
        <v>67</v>
      </c>
      <c r="BR73" s="220"/>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9"/>
    </row>
    <row r="74" spans="1:131" s="200" customFormat="1" ht="26.25" customHeight="1" x14ac:dyDescent="0.15">
      <c r="A74" s="214">
        <v>7</v>
      </c>
      <c r="B74" s="890" t="s">
        <v>549</v>
      </c>
      <c r="C74" s="891"/>
      <c r="D74" s="891"/>
      <c r="E74" s="891"/>
      <c r="F74" s="891"/>
      <c r="G74" s="891"/>
      <c r="H74" s="891"/>
      <c r="I74" s="891"/>
      <c r="J74" s="891"/>
      <c r="K74" s="891"/>
      <c r="L74" s="891"/>
      <c r="M74" s="891"/>
      <c r="N74" s="891"/>
      <c r="O74" s="891"/>
      <c r="P74" s="892"/>
      <c r="Q74" s="893">
        <v>178</v>
      </c>
      <c r="R74" s="848"/>
      <c r="S74" s="848"/>
      <c r="T74" s="848"/>
      <c r="U74" s="848"/>
      <c r="V74" s="848">
        <v>169</v>
      </c>
      <c r="W74" s="848"/>
      <c r="X74" s="848"/>
      <c r="Y74" s="848"/>
      <c r="Z74" s="848"/>
      <c r="AA74" s="848">
        <v>9</v>
      </c>
      <c r="AB74" s="848"/>
      <c r="AC74" s="848"/>
      <c r="AD74" s="848"/>
      <c r="AE74" s="848"/>
      <c r="AF74" s="848">
        <v>9</v>
      </c>
      <c r="AG74" s="848"/>
      <c r="AH74" s="848"/>
      <c r="AI74" s="848"/>
      <c r="AJ74" s="848"/>
      <c r="AK74" s="848" t="s">
        <v>560</v>
      </c>
      <c r="AL74" s="848"/>
      <c r="AM74" s="848"/>
      <c r="AN74" s="848"/>
      <c r="AO74" s="848"/>
      <c r="AP74" s="848" t="s">
        <v>487</v>
      </c>
      <c r="AQ74" s="848"/>
      <c r="AR74" s="848"/>
      <c r="AS74" s="848"/>
      <c r="AT74" s="848"/>
      <c r="AU74" s="848" t="s">
        <v>487</v>
      </c>
      <c r="AV74" s="848"/>
      <c r="AW74" s="848"/>
      <c r="AX74" s="848"/>
      <c r="AY74" s="848"/>
      <c r="AZ74" s="894"/>
      <c r="BA74" s="894"/>
      <c r="BB74" s="894"/>
      <c r="BC74" s="894"/>
      <c r="BD74" s="895"/>
      <c r="BE74" s="218"/>
      <c r="BF74" s="218"/>
      <c r="BG74" s="218"/>
      <c r="BH74" s="218"/>
      <c r="BI74" s="218"/>
      <c r="BJ74" s="218"/>
      <c r="BK74" s="218"/>
      <c r="BL74" s="218"/>
      <c r="BM74" s="218"/>
      <c r="BN74" s="218"/>
      <c r="BO74" s="218"/>
      <c r="BP74" s="218"/>
      <c r="BQ74" s="215">
        <v>68</v>
      </c>
      <c r="BR74" s="220"/>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9"/>
    </row>
    <row r="75" spans="1:131" s="200" customFormat="1" ht="26.25" customHeight="1" x14ac:dyDescent="0.15">
      <c r="A75" s="214">
        <v>8</v>
      </c>
      <c r="B75" s="890" t="s">
        <v>550</v>
      </c>
      <c r="C75" s="891"/>
      <c r="D75" s="891"/>
      <c r="E75" s="891"/>
      <c r="F75" s="891"/>
      <c r="G75" s="891"/>
      <c r="H75" s="891"/>
      <c r="I75" s="891"/>
      <c r="J75" s="891"/>
      <c r="K75" s="891"/>
      <c r="L75" s="891"/>
      <c r="M75" s="891"/>
      <c r="N75" s="891"/>
      <c r="O75" s="891"/>
      <c r="P75" s="892"/>
      <c r="Q75" s="893">
        <v>6</v>
      </c>
      <c r="R75" s="848"/>
      <c r="S75" s="848"/>
      <c r="T75" s="848"/>
      <c r="U75" s="848"/>
      <c r="V75" s="848">
        <v>5</v>
      </c>
      <c r="W75" s="848"/>
      <c r="X75" s="848"/>
      <c r="Y75" s="848"/>
      <c r="Z75" s="848"/>
      <c r="AA75" s="848">
        <v>1</v>
      </c>
      <c r="AB75" s="848"/>
      <c r="AC75" s="848"/>
      <c r="AD75" s="848"/>
      <c r="AE75" s="848"/>
      <c r="AF75" s="848">
        <v>1</v>
      </c>
      <c r="AG75" s="848"/>
      <c r="AH75" s="848"/>
      <c r="AI75" s="848"/>
      <c r="AJ75" s="848"/>
      <c r="AK75" s="848" t="s">
        <v>559</v>
      </c>
      <c r="AL75" s="848"/>
      <c r="AM75" s="848"/>
      <c r="AN75" s="848"/>
      <c r="AO75" s="848"/>
      <c r="AP75" s="848" t="s">
        <v>487</v>
      </c>
      <c r="AQ75" s="848"/>
      <c r="AR75" s="848"/>
      <c r="AS75" s="848"/>
      <c r="AT75" s="848"/>
      <c r="AU75" s="848" t="s">
        <v>487</v>
      </c>
      <c r="AV75" s="848"/>
      <c r="AW75" s="848"/>
      <c r="AX75" s="848"/>
      <c r="AY75" s="848"/>
      <c r="AZ75" s="894"/>
      <c r="BA75" s="894"/>
      <c r="BB75" s="894"/>
      <c r="BC75" s="894"/>
      <c r="BD75" s="895"/>
      <c r="BE75" s="218"/>
      <c r="BF75" s="218"/>
      <c r="BG75" s="218"/>
      <c r="BH75" s="218"/>
      <c r="BI75" s="218"/>
      <c r="BJ75" s="218"/>
      <c r="BK75" s="218"/>
      <c r="BL75" s="218"/>
      <c r="BM75" s="218"/>
      <c r="BN75" s="218"/>
      <c r="BO75" s="218"/>
      <c r="BP75" s="218"/>
      <c r="BQ75" s="215">
        <v>69</v>
      </c>
      <c r="BR75" s="220"/>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9"/>
    </row>
    <row r="76" spans="1:131" s="200" customFormat="1" ht="26.25" customHeight="1" x14ac:dyDescent="0.15">
      <c r="A76" s="214">
        <v>9</v>
      </c>
      <c r="B76" s="890"/>
      <c r="C76" s="891"/>
      <c r="D76" s="891"/>
      <c r="E76" s="891"/>
      <c r="F76" s="891"/>
      <c r="G76" s="891"/>
      <c r="H76" s="891"/>
      <c r="I76" s="891"/>
      <c r="J76" s="891"/>
      <c r="K76" s="891"/>
      <c r="L76" s="891"/>
      <c r="M76" s="891"/>
      <c r="N76" s="891"/>
      <c r="O76" s="891"/>
      <c r="P76" s="892"/>
      <c r="Q76" s="898"/>
      <c r="R76" s="897"/>
      <c r="S76" s="897"/>
      <c r="T76" s="897"/>
      <c r="U76" s="847"/>
      <c r="V76" s="896"/>
      <c r="W76" s="897"/>
      <c r="X76" s="897"/>
      <c r="Y76" s="897"/>
      <c r="Z76" s="847"/>
      <c r="AA76" s="896"/>
      <c r="AB76" s="897"/>
      <c r="AC76" s="897"/>
      <c r="AD76" s="897"/>
      <c r="AE76" s="847"/>
      <c r="AF76" s="896"/>
      <c r="AG76" s="897"/>
      <c r="AH76" s="897"/>
      <c r="AI76" s="897"/>
      <c r="AJ76" s="847"/>
      <c r="AK76" s="896"/>
      <c r="AL76" s="897"/>
      <c r="AM76" s="897"/>
      <c r="AN76" s="897"/>
      <c r="AO76" s="847"/>
      <c r="AP76" s="896"/>
      <c r="AQ76" s="897"/>
      <c r="AR76" s="897"/>
      <c r="AS76" s="897"/>
      <c r="AT76" s="847"/>
      <c r="AU76" s="896"/>
      <c r="AV76" s="897"/>
      <c r="AW76" s="897"/>
      <c r="AX76" s="897"/>
      <c r="AY76" s="847"/>
      <c r="AZ76" s="894"/>
      <c r="BA76" s="894"/>
      <c r="BB76" s="894"/>
      <c r="BC76" s="894"/>
      <c r="BD76" s="895"/>
      <c r="BE76" s="218"/>
      <c r="BF76" s="218"/>
      <c r="BG76" s="218"/>
      <c r="BH76" s="218"/>
      <c r="BI76" s="218"/>
      <c r="BJ76" s="218"/>
      <c r="BK76" s="218"/>
      <c r="BL76" s="218"/>
      <c r="BM76" s="218"/>
      <c r="BN76" s="218"/>
      <c r="BO76" s="218"/>
      <c r="BP76" s="218"/>
      <c r="BQ76" s="215">
        <v>70</v>
      </c>
      <c r="BR76" s="220"/>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9"/>
    </row>
    <row r="77" spans="1:131" s="200" customFormat="1" ht="26.25" customHeight="1" x14ac:dyDescent="0.15">
      <c r="A77" s="214">
        <v>10</v>
      </c>
      <c r="B77" s="890"/>
      <c r="C77" s="891"/>
      <c r="D77" s="891"/>
      <c r="E77" s="891"/>
      <c r="F77" s="891"/>
      <c r="G77" s="891"/>
      <c r="H77" s="891"/>
      <c r="I77" s="891"/>
      <c r="J77" s="891"/>
      <c r="K77" s="891"/>
      <c r="L77" s="891"/>
      <c r="M77" s="891"/>
      <c r="N77" s="891"/>
      <c r="O77" s="891"/>
      <c r="P77" s="892"/>
      <c r="Q77" s="898"/>
      <c r="R77" s="897"/>
      <c r="S77" s="897"/>
      <c r="T77" s="897"/>
      <c r="U77" s="847"/>
      <c r="V77" s="896"/>
      <c r="W77" s="897"/>
      <c r="X77" s="897"/>
      <c r="Y77" s="897"/>
      <c r="Z77" s="847"/>
      <c r="AA77" s="896"/>
      <c r="AB77" s="897"/>
      <c r="AC77" s="897"/>
      <c r="AD77" s="897"/>
      <c r="AE77" s="847"/>
      <c r="AF77" s="896"/>
      <c r="AG77" s="897"/>
      <c r="AH77" s="897"/>
      <c r="AI77" s="897"/>
      <c r="AJ77" s="847"/>
      <c r="AK77" s="896"/>
      <c r="AL77" s="897"/>
      <c r="AM77" s="897"/>
      <c r="AN77" s="897"/>
      <c r="AO77" s="847"/>
      <c r="AP77" s="896"/>
      <c r="AQ77" s="897"/>
      <c r="AR77" s="897"/>
      <c r="AS77" s="897"/>
      <c r="AT77" s="847"/>
      <c r="AU77" s="896"/>
      <c r="AV77" s="897"/>
      <c r="AW77" s="897"/>
      <c r="AX77" s="897"/>
      <c r="AY77" s="847"/>
      <c r="AZ77" s="894"/>
      <c r="BA77" s="894"/>
      <c r="BB77" s="894"/>
      <c r="BC77" s="894"/>
      <c r="BD77" s="895"/>
      <c r="BE77" s="218"/>
      <c r="BF77" s="218"/>
      <c r="BG77" s="218"/>
      <c r="BH77" s="218"/>
      <c r="BI77" s="218"/>
      <c r="BJ77" s="218"/>
      <c r="BK77" s="218"/>
      <c r="BL77" s="218"/>
      <c r="BM77" s="218"/>
      <c r="BN77" s="218"/>
      <c r="BO77" s="218"/>
      <c r="BP77" s="218"/>
      <c r="BQ77" s="215">
        <v>71</v>
      </c>
      <c r="BR77" s="220"/>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9"/>
    </row>
    <row r="78" spans="1:131" s="200" customFormat="1" ht="26.25" customHeight="1" x14ac:dyDescent="0.15">
      <c r="A78" s="214">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8"/>
      <c r="BF78" s="218"/>
      <c r="BG78" s="218"/>
      <c r="BH78" s="218"/>
      <c r="BI78" s="218"/>
      <c r="BJ78" s="221"/>
      <c r="BK78" s="221"/>
      <c r="BL78" s="221"/>
      <c r="BM78" s="221"/>
      <c r="BN78" s="221"/>
      <c r="BO78" s="218"/>
      <c r="BP78" s="218"/>
      <c r="BQ78" s="215">
        <v>72</v>
      </c>
      <c r="BR78" s="220"/>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9"/>
    </row>
    <row r="79" spans="1:131" s="200" customFormat="1" ht="26.25" customHeight="1" x14ac:dyDescent="0.15">
      <c r="A79" s="214">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8"/>
      <c r="BF79" s="218"/>
      <c r="BG79" s="218"/>
      <c r="BH79" s="218"/>
      <c r="BI79" s="218"/>
      <c r="BJ79" s="221"/>
      <c r="BK79" s="221"/>
      <c r="BL79" s="221"/>
      <c r="BM79" s="221"/>
      <c r="BN79" s="221"/>
      <c r="BO79" s="218"/>
      <c r="BP79" s="218"/>
      <c r="BQ79" s="215">
        <v>73</v>
      </c>
      <c r="BR79" s="220"/>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9"/>
    </row>
    <row r="80" spans="1:131" s="200" customFormat="1" ht="26.25" customHeight="1" x14ac:dyDescent="0.15">
      <c r="A80" s="214">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8"/>
      <c r="BF80" s="218"/>
      <c r="BG80" s="218"/>
      <c r="BH80" s="218"/>
      <c r="BI80" s="218"/>
      <c r="BJ80" s="218"/>
      <c r="BK80" s="218"/>
      <c r="BL80" s="218"/>
      <c r="BM80" s="218"/>
      <c r="BN80" s="218"/>
      <c r="BO80" s="218"/>
      <c r="BP80" s="218"/>
      <c r="BQ80" s="215">
        <v>74</v>
      </c>
      <c r="BR80" s="220"/>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9"/>
    </row>
    <row r="81" spans="1:131" s="200" customFormat="1" ht="26.25" customHeight="1" x14ac:dyDescent="0.15">
      <c r="A81" s="214">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8"/>
      <c r="BF81" s="218"/>
      <c r="BG81" s="218"/>
      <c r="BH81" s="218"/>
      <c r="BI81" s="218"/>
      <c r="BJ81" s="218"/>
      <c r="BK81" s="218"/>
      <c r="BL81" s="218"/>
      <c r="BM81" s="218"/>
      <c r="BN81" s="218"/>
      <c r="BO81" s="218"/>
      <c r="BP81" s="218"/>
      <c r="BQ81" s="215">
        <v>75</v>
      </c>
      <c r="BR81" s="220"/>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9"/>
    </row>
    <row r="82" spans="1:131" s="200" customFormat="1" ht="26.25" customHeight="1" x14ac:dyDescent="0.15">
      <c r="A82" s="214">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8"/>
      <c r="BF82" s="218"/>
      <c r="BG82" s="218"/>
      <c r="BH82" s="218"/>
      <c r="BI82" s="218"/>
      <c r="BJ82" s="218"/>
      <c r="BK82" s="218"/>
      <c r="BL82" s="218"/>
      <c r="BM82" s="218"/>
      <c r="BN82" s="218"/>
      <c r="BO82" s="218"/>
      <c r="BP82" s="218"/>
      <c r="BQ82" s="215">
        <v>76</v>
      </c>
      <c r="BR82" s="220"/>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9"/>
    </row>
    <row r="83" spans="1:131" s="200" customFormat="1" ht="26.25" customHeight="1" x14ac:dyDescent="0.15">
      <c r="A83" s="214">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8"/>
      <c r="BF83" s="218"/>
      <c r="BG83" s="218"/>
      <c r="BH83" s="218"/>
      <c r="BI83" s="218"/>
      <c r="BJ83" s="218"/>
      <c r="BK83" s="218"/>
      <c r="BL83" s="218"/>
      <c r="BM83" s="218"/>
      <c r="BN83" s="218"/>
      <c r="BO83" s="218"/>
      <c r="BP83" s="218"/>
      <c r="BQ83" s="215">
        <v>77</v>
      </c>
      <c r="BR83" s="220"/>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9"/>
    </row>
    <row r="84" spans="1:131" s="200" customFormat="1" ht="26.25" customHeight="1" x14ac:dyDescent="0.15">
      <c r="A84" s="214">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8"/>
      <c r="BF84" s="218"/>
      <c r="BG84" s="218"/>
      <c r="BH84" s="218"/>
      <c r="BI84" s="218"/>
      <c r="BJ84" s="218"/>
      <c r="BK84" s="218"/>
      <c r="BL84" s="218"/>
      <c r="BM84" s="218"/>
      <c r="BN84" s="218"/>
      <c r="BO84" s="218"/>
      <c r="BP84" s="218"/>
      <c r="BQ84" s="215">
        <v>78</v>
      </c>
      <c r="BR84" s="220"/>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9"/>
    </row>
    <row r="85" spans="1:131" s="200" customFormat="1" ht="26.25" customHeight="1" x14ac:dyDescent="0.15">
      <c r="A85" s="214">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8"/>
      <c r="BF85" s="218"/>
      <c r="BG85" s="218"/>
      <c r="BH85" s="218"/>
      <c r="BI85" s="218"/>
      <c r="BJ85" s="218"/>
      <c r="BK85" s="218"/>
      <c r="BL85" s="218"/>
      <c r="BM85" s="218"/>
      <c r="BN85" s="218"/>
      <c r="BO85" s="218"/>
      <c r="BP85" s="218"/>
      <c r="BQ85" s="215">
        <v>79</v>
      </c>
      <c r="BR85" s="220"/>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9"/>
    </row>
    <row r="86" spans="1:131" s="200" customFormat="1" ht="26.25" customHeight="1" x14ac:dyDescent="0.15">
      <c r="A86" s="214">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8"/>
      <c r="BF86" s="218"/>
      <c r="BG86" s="218"/>
      <c r="BH86" s="218"/>
      <c r="BI86" s="218"/>
      <c r="BJ86" s="218"/>
      <c r="BK86" s="218"/>
      <c r="BL86" s="218"/>
      <c r="BM86" s="218"/>
      <c r="BN86" s="218"/>
      <c r="BO86" s="218"/>
      <c r="BP86" s="218"/>
      <c r="BQ86" s="215">
        <v>80</v>
      </c>
      <c r="BR86" s="220"/>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9"/>
    </row>
    <row r="87" spans="1:131" s="200" customFormat="1" ht="26.25" customHeight="1" x14ac:dyDescent="0.15">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9"/>
    </row>
    <row r="88" spans="1:131" s="200" customFormat="1" ht="26.25" customHeight="1" thickBot="1" x14ac:dyDescent="0.2">
      <c r="A88" s="217" t="s">
        <v>371</v>
      </c>
      <c r="B88" s="807" t="s">
        <v>401</v>
      </c>
      <c r="C88" s="808"/>
      <c r="D88" s="808"/>
      <c r="E88" s="808"/>
      <c r="F88" s="808"/>
      <c r="G88" s="808"/>
      <c r="H88" s="808"/>
      <c r="I88" s="808"/>
      <c r="J88" s="808"/>
      <c r="K88" s="808"/>
      <c r="L88" s="808"/>
      <c r="M88" s="808"/>
      <c r="N88" s="808"/>
      <c r="O88" s="808"/>
      <c r="P88" s="809"/>
      <c r="Q88" s="855"/>
      <c r="R88" s="856"/>
      <c r="S88" s="856"/>
      <c r="T88" s="856"/>
      <c r="U88" s="856"/>
      <c r="V88" s="856"/>
      <c r="W88" s="856"/>
      <c r="X88" s="856"/>
      <c r="Y88" s="856"/>
      <c r="Z88" s="856"/>
      <c r="AA88" s="856"/>
      <c r="AB88" s="856"/>
      <c r="AC88" s="856"/>
      <c r="AD88" s="856"/>
      <c r="AE88" s="856"/>
      <c r="AF88" s="859">
        <v>10420</v>
      </c>
      <c r="AG88" s="859"/>
      <c r="AH88" s="859"/>
      <c r="AI88" s="859"/>
      <c r="AJ88" s="859"/>
      <c r="AK88" s="856"/>
      <c r="AL88" s="856"/>
      <c r="AM88" s="856"/>
      <c r="AN88" s="856"/>
      <c r="AO88" s="856"/>
      <c r="AP88" s="859">
        <v>17529</v>
      </c>
      <c r="AQ88" s="859"/>
      <c r="AR88" s="859"/>
      <c r="AS88" s="859"/>
      <c r="AT88" s="859"/>
      <c r="AU88" s="859">
        <v>4085</v>
      </c>
      <c r="AV88" s="859"/>
      <c r="AW88" s="859"/>
      <c r="AX88" s="859"/>
      <c r="AY88" s="859"/>
      <c r="AZ88" s="864"/>
      <c r="BA88" s="864"/>
      <c r="BB88" s="864"/>
      <c r="BC88" s="864"/>
      <c r="BD88" s="865"/>
      <c r="BE88" s="218"/>
      <c r="BF88" s="218"/>
      <c r="BG88" s="218"/>
      <c r="BH88" s="218"/>
      <c r="BI88" s="218"/>
      <c r="BJ88" s="218"/>
      <c r="BK88" s="218"/>
      <c r="BL88" s="218"/>
      <c r="BM88" s="218"/>
      <c r="BN88" s="218"/>
      <c r="BO88" s="218"/>
      <c r="BP88" s="218"/>
      <c r="BQ88" s="215">
        <v>82</v>
      </c>
      <c r="BR88" s="220"/>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07" t="s">
        <v>402</v>
      </c>
      <c r="BS102" s="808"/>
      <c r="BT102" s="808"/>
      <c r="BU102" s="808"/>
      <c r="BV102" s="808"/>
      <c r="BW102" s="808"/>
      <c r="BX102" s="808"/>
      <c r="BY102" s="808"/>
      <c r="BZ102" s="808"/>
      <c r="CA102" s="808"/>
      <c r="CB102" s="808"/>
      <c r="CC102" s="808"/>
      <c r="CD102" s="808"/>
      <c r="CE102" s="808"/>
      <c r="CF102" s="808"/>
      <c r="CG102" s="809"/>
      <c r="CH102" s="906"/>
      <c r="CI102" s="907"/>
      <c r="CJ102" s="907"/>
      <c r="CK102" s="907"/>
      <c r="CL102" s="908"/>
      <c r="CM102" s="906"/>
      <c r="CN102" s="907"/>
      <c r="CO102" s="907"/>
      <c r="CP102" s="907"/>
      <c r="CQ102" s="908"/>
      <c r="CR102" s="909">
        <v>614</v>
      </c>
      <c r="CS102" s="867"/>
      <c r="CT102" s="867"/>
      <c r="CU102" s="867"/>
      <c r="CV102" s="910"/>
      <c r="CW102" s="909">
        <v>0</v>
      </c>
      <c r="CX102" s="867"/>
      <c r="CY102" s="867"/>
      <c r="CZ102" s="867"/>
      <c r="DA102" s="910"/>
      <c r="DB102" s="909">
        <v>0</v>
      </c>
      <c r="DC102" s="867"/>
      <c r="DD102" s="867"/>
      <c r="DE102" s="867"/>
      <c r="DF102" s="910"/>
      <c r="DG102" s="909">
        <v>0</v>
      </c>
      <c r="DH102" s="867"/>
      <c r="DI102" s="867"/>
      <c r="DJ102" s="867"/>
      <c r="DK102" s="910"/>
      <c r="DL102" s="909">
        <v>15</v>
      </c>
      <c r="DM102" s="867"/>
      <c r="DN102" s="867"/>
      <c r="DO102" s="867"/>
      <c r="DP102" s="910"/>
      <c r="DQ102" s="909">
        <v>2</v>
      </c>
      <c r="DR102" s="867"/>
      <c r="DS102" s="867"/>
      <c r="DT102" s="867"/>
      <c r="DU102" s="910"/>
      <c r="DV102" s="933"/>
      <c r="DW102" s="934"/>
      <c r="DX102" s="934"/>
      <c r="DY102" s="934"/>
      <c r="DZ102" s="93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403</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404</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407</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408</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1" t="s">
        <v>409</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410</v>
      </c>
      <c r="AB109" s="912"/>
      <c r="AC109" s="912"/>
      <c r="AD109" s="912"/>
      <c r="AE109" s="913"/>
      <c r="AF109" s="911" t="s">
        <v>286</v>
      </c>
      <c r="AG109" s="912"/>
      <c r="AH109" s="912"/>
      <c r="AI109" s="912"/>
      <c r="AJ109" s="913"/>
      <c r="AK109" s="911" t="s">
        <v>285</v>
      </c>
      <c r="AL109" s="912"/>
      <c r="AM109" s="912"/>
      <c r="AN109" s="912"/>
      <c r="AO109" s="913"/>
      <c r="AP109" s="911" t="s">
        <v>411</v>
      </c>
      <c r="AQ109" s="912"/>
      <c r="AR109" s="912"/>
      <c r="AS109" s="912"/>
      <c r="AT109" s="914"/>
      <c r="AU109" s="931" t="s">
        <v>409</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410</v>
      </c>
      <c r="BR109" s="912"/>
      <c r="BS109" s="912"/>
      <c r="BT109" s="912"/>
      <c r="BU109" s="913"/>
      <c r="BV109" s="911" t="s">
        <v>286</v>
      </c>
      <c r="BW109" s="912"/>
      <c r="BX109" s="912"/>
      <c r="BY109" s="912"/>
      <c r="BZ109" s="913"/>
      <c r="CA109" s="911" t="s">
        <v>285</v>
      </c>
      <c r="CB109" s="912"/>
      <c r="CC109" s="912"/>
      <c r="CD109" s="912"/>
      <c r="CE109" s="913"/>
      <c r="CF109" s="932" t="s">
        <v>411</v>
      </c>
      <c r="CG109" s="932"/>
      <c r="CH109" s="932"/>
      <c r="CI109" s="932"/>
      <c r="CJ109" s="932"/>
      <c r="CK109" s="911" t="s">
        <v>412</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410</v>
      </c>
      <c r="DH109" s="912"/>
      <c r="DI109" s="912"/>
      <c r="DJ109" s="912"/>
      <c r="DK109" s="913"/>
      <c r="DL109" s="911" t="s">
        <v>286</v>
      </c>
      <c r="DM109" s="912"/>
      <c r="DN109" s="912"/>
      <c r="DO109" s="912"/>
      <c r="DP109" s="913"/>
      <c r="DQ109" s="911" t="s">
        <v>285</v>
      </c>
      <c r="DR109" s="912"/>
      <c r="DS109" s="912"/>
      <c r="DT109" s="912"/>
      <c r="DU109" s="913"/>
      <c r="DV109" s="911" t="s">
        <v>411</v>
      </c>
      <c r="DW109" s="912"/>
      <c r="DX109" s="912"/>
      <c r="DY109" s="912"/>
      <c r="DZ109" s="914"/>
    </row>
    <row r="110" spans="1:131" s="199" customFormat="1" ht="26.25" customHeight="1" x14ac:dyDescent="0.15">
      <c r="A110" s="915" t="s">
        <v>413</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9610517</v>
      </c>
      <c r="AB110" s="919"/>
      <c r="AC110" s="919"/>
      <c r="AD110" s="919"/>
      <c r="AE110" s="920"/>
      <c r="AF110" s="921">
        <v>9044123</v>
      </c>
      <c r="AG110" s="919"/>
      <c r="AH110" s="919"/>
      <c r="AI110" s="919"/>
      <c r="AJ110" s="920"/>
      <c r="AK110" s="921">
        <v>8368394</v>
      </c>
      <c r="AL110" s="919"/>
      <c r="AM110" s="919"/>
      <c r="AN110" s="919"/>
      <c r="AO110" s="920"/>
      <c r="AP110" s="922">
        <v>20</v>
      </c>
      <c r="AQ110" s="923"/>
      <c r="AR110" s="923"/>
      <c r="AS110" s="923"/>
      <c r="AT110" s="924"/>
      <c r="AU110" s="925" t="s">
        <v>61</v>
      </c>
      <c r="AV110" s="926"/>
      <c r="AW110" s="926"/>
      <c r="AX110" s="926"/>
      <c r="AY110" s="926"/>
      <c r="AZ110" s="967" t="s">
        <v>414</v>
      </c>
      <c r="BA110" s="916"/>
      <c r="BB110" s="916"/>
      <c r="BC110" s="916"/>
      <c r="BD110" s="916"/>
      <c r="BE110" s="916"/>
      <c r="BF110" s="916"/>
      <c r="BG110" s="916"/>
      <c r="BH110" s="916"/>
      <c r="BI110" s="916"/>
      <c r="BJ110" s="916"/>
      <c r="BK110" s="916"/>
      <c r="BL110" s="916"/>
      <c r="BM110" s="916"/>
      <c r="BN110" s="916"/>
      <c r="BO110" s="916"/>
      <c r="BP110" s="917"/>
      <c r="BQ110" s="953">
        <v>94684672</v>
      </c>
      <c r="BR110" s="954"/>
      <c r="BS110" s="954"/>
      <c r="BT110" s="954"/>
      <c r="BU110" s="954"/>
      <c r="BV110" s="954">
        <v>99016175</v>
      </c>
      <c r="BW110" s="954"/>
      <c r="BX110" s="954"/>
      <c r="BY110" s="954"/>
      <c r="BZ110" s="954"/>
      <c r="CA110" s="954">
        <v>106219650</v>
      </c>
      <c r="CB110" s="954"/>
      <c r="CC110" s="954"/>
      <c r="CD110" s="954"/>
      <c r="CE110" s="954"/>
      <c r="CF110" s="968">
        <v>253.5</v>
      </c>
      <c r="CG110" s="969"/>
      <c r="CH110" s="969"/>
      <c r="CI110" s="969"/>
      <c r="CJ110" s="969"/>
      <c r="CK110" s="970" t="s">
        <v>415</v>
      </c>
      <c r="CL110" s="971"/>
      <c r="CM110" s="950" t="s">
        <v>416</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111</v>
      </c>
      <c r="DH110" s="954"/>
      <c r="DI110" s="954"/>
      <c r="DJ110" s="954"/>
      <c r="DK110" s="954"/>
      <c r="DL110" s="954" t="s">
        <v>111</v>
      </c>
      <c r="DM110" s="954"/>
      <c r="DN110" s="954"/>
      <c r="DO110" s="954"/>
      <c r="DP110" s="954"/>
      <c r="DQ110" s="954" t="s">
        <v>111</v>
      </c>
      <c r="DR110" s="954"/>
      <c r="DS110" s="954"/>
      <c r="DT110" s="954"/>
      <c r="DU110" s="954"/>
      <c r="DV110" s="955" t="s">
        <v>111</v>
      </c>
      <c r="DW110" s="955"/>
      <c r="DX110" s="955"/>
      <c r="DY110" s="955"/>
      <c r="DZ110" s="956"/>
    </row>
    <row r="111" spans="1:131" s="199" customFormat="1" ht="26.25" customHeight="1" x14ac:dyDescent="0.15">
      <c r="A111" s="957" t="s">
        <v>417</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111</v>
      </c>
      <c r="AB111" s="961"/>
      <c r="AC111" s="961"/>
      <c r="AD111" s="961"/>
      <c r="AE111" s="962"/>
      <c r="AF111" s="963" t="s">
        <v>111</v>
      </c>
      <c r="AG111" s="961"/>
      <c r="AH111" s="961"/>
      <c r="AI111" s="961"/>
      <c r="AJ111" s="962"/>
      <c r="AK111" s="963" t="s">
        <v>111</v>
      </c>
      <c r="AL111" s="961"/>
      <c r="AM111" s="961"/>
      <c r="AN111" s="961"/>
      <c r="AO111" s="962"/>
      <c r="AP111" s="964" t="s">
        <v>111</v>
      </c>
      <c r="AQ111" s="965"/>
      <c r="AR111" s="965"/>
      <c r="AS111" s="965"/>
      <c r="AT111" s="966"/>
      <c r="AU111" s="927"/>
      <c r="AV111" s="928"/>
      <c r="AW111" s="928"/>
      <c r="AX111" s="928"/>
      <c r="AY111" s="928"/>
      <c r="AZ111" s="976" t="s">
        <v>418</v>
      </c>
      <c r="BA111" s="977"/>
      <c r="BB111" s="977"/>
      <c r="BC111" s="977"/>
      <c r="BD111" s="977"/>
      <c r="BE111" s="977"/>
      <c r="BF111" s="977"/>
      <c r="BG111" s="977"/>
      <c r="BH111" s="977"/>
      <c r="BI111" s="977"/>
      <c r="BJ111" s="977"/>
      <c r="BK111" s="977"/>
      <c r="BL111" s="977"/>
      <c r="BM111" s="977"/>
      <c r="BN111" s="977"/>
      <c r="BO111" s="977"/>
      <c r="BP111" s="978"/>
      <c r="BQ111" s="946">
        <v>1017514</v>
      </c>
      <c r="BR111" s="947"/>
      <c r="BS111" s="947"/>
      <c r="BT111" s="947"/>
      <c r="BU111" s="947"/>
      <c r="BV111" s="947">
        <v>857929</v>
      </c>
      <c r="BW111" s="947"/>
      <c r="BX111" s="947"/>
      <c r="BY111" s="947"/>
      <c r="BZ111" s="947"/>
      <c r="CA111" s="947">
        <v>712275</v>
      </c>
      <c r="CB111" s="947"/>
      <c r="CC111" s="947"/>
      <c r="CD111" s="947"/>
      <c r="CE111" s="947"/>
      <c r="CF111" s="941">
        <v>1.7</v>
      </c>
      <c r="CG111" s="942"/>
      <c r="CH111" s="942"/>
      <c r="CI111" s="942"/>
      <c r="CJ111" s="942"/>
      <c r="CK111" s="972"/>
      <c r="CL111" s="973"/>
      <c r="CM111" s="943" t="s">
        <v>419</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v>648491</v>
      </c>
      <c r="DH111" s="947"/>
      <c r="DI111" s="947"/>
      <c r="DJ111" s="947"/>
      <c r="DK111" s="947"/>
      <c r="DL111" s="947">
        <v>589192</v>
      </c>
      <c r="DM111" s="947"/>
      <c r="DN111" s="947"/>
      <c r="DO111" s="947"/>
      <c r="DP111" s="947"/>
      <c r="DQ111" s="947">
        <v>528783</v>
      </c>
      <c r="DR111" s="947"/>
      <c r="DS111" s="947"/>
      <c r="DT111" s="947"/>
      <c r="DU111" s="947"/>
      <c r="DV111" s="948">
        <v>1.3</v>
      </c>
      <c r="DW111" s="948"/>
      <c r="DX111" s="948"/>
      <c r="DY111" s="948"/>
      <c r="DZ111" s="949"/>
    </row>
    <row r="112" spans="1:131" s="199" customFormat="1" ht="26.25" customHeight="1" x14ac:dyDescent="0.15">
      <c r="A112" s="979" t="s">
        <v>420</v>
      </c>
      <c r="B112" s="980"/>
      <c r="C112" s="977" t="s">
        <v>421</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v>99020</v>
      </c>
      <c r="AB112" s="986"/>
      <c r="AC112" s="986"/>
      <c r="AD112" s="986"/>
      <c r="AE112" s="987"/>
      <c r="AF112" s="988">
        <v>99020</v>
      </c>
      <c r="AG112" s="986"/>
      <c r="AH112" s="986"/>
      <c r="AI112" s="986"/>
      <c r="AJ112" s="987"/>
      <c r="AK112" s="988">
        <v>99020</v>
      </c>
      <c r="AL112" s="986"/>
      <c r="AM112" s="986"/>
      <c r="AN112" s="986"/>
      <c r="AO112" s="987"/>
      <c r="AP112" s="989">
        <v>0.2</v>
      </c>
      <c r="AQ112" s="990"/>
      <c r="AR112" s="990"/>
      <c r="AS112" s="990"/>
      <c r="AT112" s="991"/>
      <c r="AU112" s="927"/>
      <c r="AV112" s="928"/>
      <c r="AW112" s="928"/>
      <c r="AX112" s="928"/>
      <c r="AY112" s="928"/>
      <c r="AZ112" s="976" t="s">
        <v>422</v>
      </c>
      <c r="BA112" s="977"/>
      <c r="BB112" s="977"/>
      <c r="BC112" s="977"/>
      <c r="BD112" s="977"/>
      <c r="BE112" s="977"/>
      <c r="BF112" s="977"/>
      <c r="BG112" s="977"/>
      <c r="BH112" s="977"/>
      <c r="BI112" s="977"/>
      <c r="BJ112" s="977"/>
      <c r="BK112" s="977"/>
      <c r="BL112" s="977"/>
      <c r="BM112" s="977"/>
      <c r="BN112" s="977"/>
      <c r="BO112" s="977"/>
      <c r="BP112" s="978"/>
      <c r="BQ112" s="946">
        <v>54597788</v>
      </c>
      <c r="BR112" s="947"/>
      <c r="BS112" s="947"/>
      <c r="BT112" s="947"/>
      <c r="BU112" s="947"/>
      <c r="BV112" s="947">
        <v>53352671</v>
      </c>
      <c r="BW112" s="947"/>
      <c r="BX112" s="947"/>
      <c r="BY112" s="947"/>
      <c r="BZ112" s="947"/>
      <c r="CA112" s="947">
        <v>51271041</v>
      </c>
      <c r="CB112" s="947"/>
      <c r="CC112" s="947"/>
      <c r="CD112" s="947"/>
      <c r="CE112" s="947"/>
      <c r="CF112" s="941">
        <v>122.4</v>
      </c>
      <c r="CG112" s="942"/>
      <c r="CH112" s="942"/>
      <c r="CI112" s="942"/>
      <c r="CJ112" s="942"/>
      <c r="CK112" s="972"/>
      <c r="CL112" s="973"/>
      <c r="CM112" s="943" t="s">
        <v>423</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v>369023</v>
      </c>
      <c r="DH112" s="947"/>
      <c r="DI112" s="947"/>
      <c r="DJ112" s="947"/>
      <c r="DK112" s="947"/>
      <c r="DL112" s="947">
        <v>268737</v>
      </c>
      <c r="DM112" s="947"/>
      <c r="DN112" s="947"/>
      <c r="DO112" s="947"/>
      <c r="DP112" s="947"/>
      <c r="DQ112" s="947">
        <v>183492</v>
      </c>
      <c r="DR112" s="947"/>
      <c r="DS112" s="947"/>
      <c r="DT112" s="947"/>
      <c r="DU112" s="947"/>
      <c r="DV112" s="948">
        <v>0.4</v>
      </c>
      <c r="DW112" s="948"/>
      <c r="DX112" s="948"/>
      <c r="DY112" s="948"/>
      <c r="DZ112" s="949"/>
    </row>
    <row r="113" spans="1:130" s="199" customFormat="1" ht="26.25" customHeight="1" x14ac:dyDescent="0.15">
      <c r="A113" s="981"/>
      <c r="B113" s="982"/>
      <c r="C113" s="977" t="s">
        <v>424</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3996736</v>
      </c>
      <c r="AB113" s="961"/>
      <c r="AC113" s="961"/>
      <c r="AD113" s="961"/>
      <c r="AE113" s="962"/>
      <c r="AF113" s="963">
        <v>4083652</v>
      </c>
      <c r="AG113" s="961"/>
      <c r="AH113" s="961"/>
      <c r="AI113" s="961"/>
      <c r="AJ113" s="962"/>
      <c r="AK113" s="963">
        <v>3924882</v>
      </c>
      <c r="AL113" s="961"/>
      <c r="AM113" s="961"/>
      <c r="AN113" s="961"/>
      <c r="AO113" s="962"/>
      <c r="AP113" s="964">
        <v>9.4</v>
      </c>
      <c r="AQ113" s="965"/>
      <c r="AR113" s="965"/>
      <c r="AS113" s="965"/>
      <c r="AT113" s="966"/>
      <c r="AU113" s="927"/>
      <c r="AV113" s="928"/>
      <c r="AW113" s="928"/>
      <c r="AX113" s="928"/>
      <c r="AY113" s="928"/>
      <c r="AZ113" s="976" t="s">
        <v>425</v>
      </c>
      <c r="BA113" s="977"/>
      <c r="BB113" s="977"/>
      <c r="BC113" s="977"/>
      <c r="BD113" s="977"/>
      <c r="BE113" s="977"/>
      <c r="BF113" s="977"/>
      <c r="BG113" s="977"/>
      <c r="BH113" s="977"/>
      <c r="BI113" s="977"/>
      <c r="BJ113" s="977"/>
      <c r="BK113" s="977"/>
      <c r="BL113" s="977"/>
      <c r="BM113" s="977"/>
      <c r="BN113" s="977"/>
      <c r="BO113" s="977"/>
      <c r="BP113" s="978"/>
      <c r="BQ113" s="946">
        <v>3166557</v>
      </c>
      <c r="BR113" s="947"/>
      <c r="BS113" s="947"/>
      <c r="BT113" s="947"/>
      <c r="BU113" s="947"/>
      <c r="BV113" s="947">
        <v>3852034</v>
      </c>
      <c r="BW113" s="947"/>
      <c r="BX113" s="947"/>
      <c r="BY113" s="947"/>
      <c r="BZ113" s="947"/>
      <c r="CA113" s="947">
        <v>4084658</v>
      </c>
      <c r="CB113" s="947"/>
      <c r="CC113" s="947"/>
      <c r="CD113" s="947"/>
      <c r="CE113" s="947"/>
      <c r="CF113" s="941">
        <v>9.6999999999999993</v>
      </c>
      <c r="CG113" s="942"/>
      <c r="CH113" s="942"/>
      <c r="CI113" s="942"/>
      <c r="CJ113" s="942"/>
      <c r="CK113" s="972"/>
      <c r="CL113" s="973"/>
      <c r="CM113" s="943" t="s">
        <v>426</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111</v>
      </c>
      <c r="DH113" s="986"/>
      <c r="DI113" s="986"/>
      <c r="DJ113" s="986"/>
      <c r="DK113" s="987"/>
      <c r="DL113" s="988" t="s">
        <v>111</v>
      </c>
      <c r="DM113" s="986"/>
      <c r="DN113" s="986"/>
      <c r="DO113" s="986"/>
      <c r="DP113" s="987"/>
      <c r="DQ113" s="988" t="s">
        <v>111</v>
      </c>
      <c r="DR113" s="986"/>
      <c r="DS113" s="986"/>
      <c r="DT113" s="986"/>
      <c r="DU113" s="987"/>
      <c r="DV113" s="989" t="s">
        <v>111</v>
      </c>
      <c r="DW113" s="990"/>
      <c r="DX113" s="990"/>
      <c r="DY113" s="990"/>
      <c r="DZ113" s="991"/>
    </row>
    <row r="114" spans="1:130" s="199" customFormat="1" ht="26.25" customHeight="1" x14ac:dyDescent="0.15">
      <c r="A114" s="981"/>
      <c r="B114" s="982"/>
      <c r="C114" s="977" t="s">
        <v>427</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547531</v>
      </c>
      <c r="AB114" s="986"/>
      <c r="AC114" s="986"/>
      <c r="AD114" s="986"/>
      <c r="AE114" s="987"/>
      <c r="AF114" s="988">
        <v>375411</v>
      </c>
      <c r="AG114" s="986"/>
      <c r="AH114" s="986"/>
      <c r="AI114" s="986"/>
      <c r="AJ114" s="987"/>
      <c r="AK114" s="988">
        <v>370983</v>
      </c>
      <c r="AL114" s="986"/>
      <c r="AM114" s="986"/>
      <c r="AN114" s="986"/>
      <c r="AO114" s="987"/>
      <c r="AP114" s="989">
        <v>0.9</v>
      </c>
      <c r="AQ114" s="990"/>
      <c r="AR114" s="990"/>
      <c r="AS114" s="990"/>
      <c r="AT114" s="991"/>
      <c r="AU114" s="927"/>
      <c r="AV114" s="928"/>
      <c r="AW114" s="928"/>
      <c r="AX114" s="928"/>
      <c r="AY114" s="928"/>
      <c r="AZ114" s="976" t="s">
        <v>428</v>
      </c>
      <c r="BA114" s="977"/>
      <c r="BB114" s="977"/>
      <c r="BC114" s="977"/>
      <c r="BD114" s="977"/>
      <c r="BE114" s="977"/>
      <c r="BF114" s="977"/>
      <c r="BG114" s="977"/>
      <c r="BH114" s="977"/>
      <c r="BI114" s="977"/>
      <c r="BJ114" s="977"/>
      <c r="BK114" s="977"/>
      <c r="BL114" s="977"/>
      <c r="BM114" s="977"/>
      <c r="BN114" s="977"/>
      <c r="BO114" s="977"/>
      <c r="BP114" s="978"/>
      <c r="BQ114" s="946">
        <v>10164749</v>
      </c>
      <c r="BR114" s="947"/>
      <c r="BS114" s="947"/>
      <c r="BT114" s="947"/>
      <c r="BU114" s="947"/>
      <c r="BV114" s="947">
        <v>9509503</v>
      </c>
      <c r="BW114" s="947"/>
      <c r="BX114" s="947"/>
      <c r="BY114" s="947"/>
      <c r="BZ114" s="947"/>
      <c r="CA114" s="947">
        <v>9209940</v>
      </c>
      <c r="CB114" s="947"/>
      <c r="CC114" s="947"/>
      <c r="CD114" s="947"/>
      <c r="CE114" s="947"/>
      <c r="CF114" s="941">
        <v>22</v>
      </c>
      <c r="CG114" s="942"/>
      <c r="CH114" s="942"/>
      <c r="CI114" s="942"/>
      <c r="CJ114" s="942"/>
      <c r="CK114" s="972"/>
      <c r="CL114" s="973"/>
      <c r="CM114" s="943" t="s">
        <v>429</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111</v>
      </c>
      <c r="DH114" s="986"/>
      <c r="DI114" s="986"/>
      <c r="DJ114" s="986"/>
      <c r="DK114" s="987"/>
      <c r="DL114" s="988" t="s">
        <v>111</v>
      </c>
      <c r="DM114" s="986"/>
      <c r="DN114" s="986"/>
      <c r="DO114" s="986"/>
      <c r="DP114" s="987"/>
      <c r="DQ114" s="988" t="s">
        <v>111</v>
      </c>
      <c r="DR114" s="986"/>
      <c r="DS114" s="986"/>
      <c r="DT114" s="986"/>
      <c r="DU114" s="987"/>
      <c r="DV114" s="989" t="s">
        <v>111</v>
      </c>
      <c r="DW114" s="990"/>
      <c r="DX114" s="990"/>
      <c r="DY114" s="990"/>
      <c r="DZ114" s="991"/>
    </row>
    <row r="115" spans="1:130" s="199" customFormat="1" ht="26.25" customHeight="1" x14ac:dyDescent="0.15">
      <c r="A115" s="981"/>
      <c r="B115" s="982"/>
      <c r="C115" s="977" t="s">
        <v>430</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196446</v>
      </c>
      <c r="AB115" s="961"/>
      <c r="AC115" s="961"/>
      <c r="AD115" s="961"/>
      <c r="AE115" s="962"/>
      <c r="AF115" s="963">
        <v>199389</v>
      </c>
      <c r="AG115" s="961"/>
      <c r="AH115" s="961"/>
      <c r="AI115" s="961"/>
      <c r="AJ115" s="962"/>
      <c r="AK115" s="963">
        <v>180335</v>
      </c>
      <c r="AL115" s="961"/>
      <c r="AM115" s="961"/>
      <c r="AN115" s="961"/>
      <c r="AO115" s="962"/>
      <c r="AP115" s="964">
        <v>0.4</v>
      </c>
      <c r="AQ115" s="965"/>
      <c r="AR115" s="965"/>
      <c r="AS115" s="965"/>
      <c r="AT115" s="966"/>
      <c r="AU115" s="927"/>
      <c r="AV115" s="928"/>
      <c r="AW115" s="928"/>
      <c r="AX115" s="928"/>
      <c r="AY115" s="928"/>
      <c r="AZ115" s="976" t="s">
        <v>431</v>
      </c>
      <c r="BA115" s="977"/>
      <c r="BB115" s="977"/>
      <c r="BC115" s="977"/>
      <c r="BD115" s="977"/>
      <c r="BE115" s="977"/>
      <c r="BF115" s="977"/>
      <c r="BG115" s="977"/>
      <c r="BH115" s="977"/>
      <c r="BI115" s="977"/>
      <c r="BJ115" s="977"/>
      <c r="BK115" s="977"/>
      <c r="BL115" s="977"/>
      <c r="BM115" s="977"/>
      <c r="BN115" s="977"/>
      <c r="BO115" s="977"/>
      <c r="BP115" s="978"/>
      <c r="BQ115" s="946">
        <v>9680</v>
      </c>
      <c r="BR115" s="947"/>
      <c r="BS115" s="947"/>
      <c r="BT115" s="947"/>
      <c r="BU115" s="947"/>
      <c r="BV115" s="947">
        <v>5610</v>
      </c>
      <c r="BW115" s="947"/>
      <c r="BX115" s="947"/>
      <c r="BY115" s="947"/>
      <c r="BZ115" s="947"/>
      <c r="CA115" s="947">
        <v>1540</v>
      </c>
      <c r="CB115" s="947"/>
      <c r="CC115" s="947"/>
      <c r="CD115" s="947"/>
      <c r="CE115" s="947"/>
      <c r="CF115" s="941">
        <v>0</v>
      </c>
      <c r="CG115" s="942"/>
      <c r="CH115" s="942"/>
      <c r="CI115" s="942"/>
      <c r="CJ115" s="942"/>
      <c r="CK115" s="972"/>
      <c r="CL115" s="973"/>
      <c r="CM115" s="976" t="s">
        <v>432</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t="s">
        <v>111</v>
      </c>
      <c r="DH115" s="986"/>
      <c r="DI115" s="986"/>
      <c r="DJ115" s="986"/>
      <c r="DK115" s="987"/>
      <c r="DL115" s="988" t="s">
        <v>111</v>
      </c>
      <c r="DM115" s="986"/>
      <c r="DN115" s="986"/>
      <c r="DO115" s="986"/>
      <c r="DP115" s="987"/>
      <c r="DQ115" s="988" t="s">
        <v>111</v>
      </c>
      <c r="DR115" s="986"/>
      <c r="DS115" s="986"/>
      <c r="DT115" s="986"/>
      <c r="DU115" s="987"/>
      <c r="DV115" s="989" t="s">
        <v>111</v>
      </c>
      <c r="DW115" s="990"/>
      <c r="DX115" s="990"/>
      <c r="DY115" s="990"/>
      <c r="DZ115" s="991"/>
    </row>
    <row r="116" spans="1:130" s="199" customFormat="1" ht="26.25" customHeight="1" x14ac:dyDescent="0.15">
      <c r="A116" s="983"/>
      <c r="B116" s="984"/>
      <c r="C116" s="992" t="s">
        <v>433</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111</v>
      </c>
      <c r="AB116" s="986"/>
      <c r="AC116" s="986"/>
      <c r="AD116" s="986"/>
      <c r="AE116" s="987"/>
      <c r="AF116" s="988">
        <v>9</v>
      </c>
      <c r="AG116" s="986"/>
      <c r="AH116" s="986"/>
      <c r="AI116" s="986"/>
      <c r="AJ116" s="987"/>
      <c r="AK116" s="988">
        <v>128</v>
      </c>
      <c r="AL116" s="986"/>
      <c r="AM116" s="986"/>
      <c r="AN116" s="986"/>
      <c r="AO116" s="987"/>
      <c r="AP116" s="989">
        <v>0</v>
      </c>
      <c r="AQ116" s="990"/>
      <c r="AR116" s="990"/>
      <c r="AS116" s="990"/>
      <c r="AT116" s="991"/>
      <c r="AU116" s="927"/>
      <c r="AV116" s="928"/>
      <c r="AW116" s="928"/>
      <c r="AX116" s="928"/>
      <c r="AY116" s="928"/>
      <c r="AZ116" s="994" t="s">
        <v>434</v>
      </c>
      <c r="BA116" s="995"/>
      <c r="BB116" s="995"/>
      <c r="BC116" s="995"/>
      <c r="BD116" s="995"/>
      <c r="BE116" s="995"/>
      <c r="BF116" s="995"/>
      <c r="BG116" s="995"/>
      <c r="BH116" s="995"/>
      <c r="BI116" s="995"/>
      <c r="BJ116" s="995"/>
      <c r="BK116" s="995"/>
      <c r="BL116" s="995"/>
      <c r="BM116" s="995"/>
      <c r="BN116" s="995"/>
      <c r="BO116" s="995"/>
      <c r="BP116" s="996"/>
      <c r="BQ116" s="946" t="s">
        <v>111</v>
      </c>
      <c r="BR116" s="947"/>
      <c r="BS116" s="947"/>
      <c r="BT116" s="947"/>
      <c r="BU116" s="947"/>
      <c r="BV116" s="947" t="s">
        <v>111</v>
      </c>
      <c r="BW116" s="947"/>
      <c r="BX116" s="947"/>
      <c r="BY116" s="947"/>
      <c r="BZ116" s="947"/>
      <c r="CA116" s="947" t="s">
        <v>111</v>
      </c>
      <c r="CB116" s="947"/>
      <c r="CC116" s="947"/>
      <c r="CD116" s="947"/>
      <c r="CE116" s="947"/>
      <c r="CF116" s="941" t="s">
        <v>111</v>
      </c>
      <c r="CG116" s="942"/>
      <c r="CH116" s="942"/>
      <c r="CI116" s="942"/>
      <c r="CJ116" s="942"/>
      <c r="CK116" s="972"/>
      <c r="CL116" s="973"/>
      <c r="CM116" s="943" t="s">
        <v>435</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111</v>
      </c>
      <c r="DH116" s="986"/>
      <c r="DI116" s="986"/>
      <c r="DJ116" s="986"/>
      <c r="DK116" s="987"/>
      <c r="DL116" s="988" t="s">
        <v>111</v>
      </c>
      <c r="DM116" s="986"/>
      <c r="DN116" s="986"/>
      <c r="DO116" s="986"/>
      <c r="DP116" s="987"/>
      <c r="DQ116" s="988" t="s">
        <v>111</v>
      </c>
      <c r="DR116" s="986"/>
      <c r="DS116" s="986"/>
      <c r="DT116" s="986"/>
      <c r="DU116" s="987"/>
      <c r="DV116" s="989" t="s">
        <v>111</v>
      </c>
      <c r="DW116" s="990"/>
      <c r="DX116" s="990"/>
      <c r="DY116" s="990"/>
      <c r="DZ116" s="991"/>
    </row>
    <row r="117" spans="1:130" s="199" customFormat="1" ht="26.25" customHeight="1" x14ac:dyDescent="0.15">
      <c r="A117" s="931" t="s">
        <v>169</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436</v>
      </c>
      <c r="Z117" s="913"/>
      <c r="AA117" s="1003">
        <v>14450250</v>
      </c>
      <c r="AB117" s="1004"/>
      <c r="AC117" s="1004"/>
      <c r="AD117" s="1004"/>
      <c r="AE117" s="1005"/>
      <c r="AF117" s="1006">
        <v>13801604</v>
      </c>
      <c r="AG117" s="1004"/>
      <c r="AH117" s="1004"/>
      <c r="AI117" s="1004"/>
      <c r="AJ117" s="1005"/>
      <c r="AK117" s="1006">
        <v>12943742</v>
      </c>
      <c r="AL117" s="1004"/>
      <c r="AM117" s="1004"/>
      <c r="AN117" s="1004"/>
      <c r="AO117" s="1005"/>
      <c r="AP117" s="1007"/>
      <c r="AQ117" s="1008"/>
      <c r="AR117" s="1008"/>
      <c r="AS117" s="1008"/>
      <c r="AT117" s="1009"/>
      <c r="AU117" s="927"/>
      <c r="AV117" s="928"/>
      <c r="AW117" s="928"/>
      <c r="AX117" s="928"/>
      <c r="AY117" s="928"/>
      <c r="AZ117" s="994" t="s">
        <v>437</v>
      </c>
      <c r="BA117" s="995"/>
      <c r="BB117" s="995"/>
      <c r="BC117" s="995"/>
      <c r="BD117" s="995"/>
      <c r="BE117" s="995"/>
      <c r="BF117" s="995"/>
      <c r="BG117" s="995"/>
      <c r="BH117" s="995"/>
      <c r="BI117" s="995"/>
      <c r="BJ117" s="995"/>
      <c r="BK117" s="995"/>
      <c r="BL117" s="995"/>
      <c r="BM117" s="995"/>
      <c r="BN117" s="995"/>
      <c r="BO117" s="995"/>
      <c r="BP117" s="996"/>
      <c r="BQ117" s="946" t="s">
        <v>111</v>
      </c>
      <c r="BR117" s="947"/>
      <c r="BS117" s="947"/>
      <c r="BT117" s="947"/>
      <c r="BU117" s="947"/>
      <c r="BV117" s="947" t="s">
        <v>111</v>
      </c>
      <c r="BW117" s="947"/>
      <c r="BX117" s="947"/>
      <c r="BY117" s="947"/>
      <c r="BZ117" s="947"/>
      <c r="CA117" s="947" t="s">
        <v>111</v>
      </c>
      <c r="CB117" s="947"/>
      <c r="CC117" s="947"/>
      <c r="CD117" s="947"/>
      <c r="CE117" s="947"/>
      <c r="CF117" s="941" t="s">
        <v>111</v>
      </c>
      <c r="CG117" s="942"/>
      <c r="CH117" s="942"/>
      <c r="CI117" s="942"/>
      <c r="CJ117" s="942"/>
      <c r="CK117" s="972"/>
      <c r="CL117" s="973"/>
      <c r="CM117" s="943" t="s">
        <v>438</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111</v>
      </c>
      <c r="DH117" s="986"/>
      <c r="DI117" s="986"/>
      <c r="DJ117" s="986"/>
      <c r="DK117" s="987"/>
      <c r="DL117" s="988" t="s">
        <v>111</v>
      </c>
      <c r="DM117" s="986"/>
      <c r="DN117" s="986"/>
      <c r="DO117" s="986"/>
      <c r="DP117" s="987"/>
      <c r="DQ117" s="988" t="s">
        <v>111</v>
      </c>
      <c r="DR117" s="986"/>
      <c r="DS117" s="986"/>
      <c r="DT117" s="986"/>
      <c r="DU117" s="987"/>
      <c r="DV117" s="989" t="s">
        <v>111</v>
      </c>
      <c r="DW117" s="990"/>
      <c r="DX117" s="990"/>
      <c r="DY117" s="990"/>
      <c r="DZ117" s="991"/>
    </row>
    <row r="118" spans="1:130" s="199" customFormat="1" ht="26.25" customHeight="1" x14ac:dyDescent="0.15">
      <c r="A118" s="931" t="s">
        <v>412</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410</v>
      </c>
      <c r="AB118" s="912"/>
      <c r="AC118" s="912"/>
      <c r="AD118" s="912"/>
      <c r="AE118" s="913"/>
      <c r="AF118" s="911" t="s">
        <v>286</v>
      </c>
      <c r="AG118" s="912"/>
      <c r="AH118" s="912"/>
      <c r="AI118" s="912"/>
      <c r="AJ118" s="913"/>
      <c r="AK118" s="911" t="s">
        <v>285</v>
      </c>
      <c r="AL118" s="912"/>
      <c r="AM118" s="912"/>
      <c r="AN118" s="912"/>
      <c r="AO118" s="913"/>
      <c r="AP118" s="998" t="s">
        <v>411</v>
      </c>
      <c r="AQ118" s="999"/>
      <c r="AR118" s="999"/>
      <c r="AS118" s="999"/>
      <c r="AT118" s="1000"/>
      <c r="AU118" s="927"/>
      <c r="AV118" s="928"/>
      <c r="AW118" s="928"/>
      <c r="AX118" s="928"/>
      <c r="AY118" s="928"/>
      <c r="AZ118" s="1001" t="s">
        <v>439</v>
      </c>
      <c r="BA118" s="992"/>
      <c r="BB118" s="992"/>
      <c r="BC118" s="992"/>
      <c r="BD118" s="992"/>
      <c r="BE118" s="992"/>
      <c r="BF118" s="992"/>
      <c r="BG118" s="992"/>
      <c r="BH118" s="992"/>
      <c r="BI118" s="992"/>
      <c r="BJ118" s="992"/>
      <c r="BK118" s="992"/>
      <c r="BL118" s="992"/>
      <c r="BM118" s="992"/>
      <c r="BN118" s="992"/>
      <c r="BO118" s="992"/>
      <c r="BP118" s="993"/>
      <c r="BQ118" s="1024" t="s">
        <v>111</v>
      </c>
      <c r="BR118" s="1025"/>
      <c r="BS118" s="1025"/>
      <c r="BT118" s="1025"/>
      <c r="BU118" s="1025"/>
      <c r="BV118" s="1025" t="s">
        <v>111</v>
      </c>
      <c r="BW118" s="1025"/>
      <c r="BX118" s="1025"/>
      <c r="BY118" s="1025"/>
      <c r="BZ118" s="1025"/>
      <c r="CA118" s="1025" t="s">
        <v>111</v>
      </c>
      <c r="CB118" s="1025"/>
      <c r="CC118" s="1025"/>
      <c r="CD118" s="1025"/>
      <c r="CE118" s="1025"/>
      <c r="CF118" s="941" t="s">
        <v>111</v>
      </c>
      <c r="CG118" s="942"/>
      <c r="CH118" s="942"/>
      <c r="CI118" s="942"/>
      <c r="CJ118" s="942"/>
      <c r="CK118" s="972"/>
      <c r="CL118" s="973"/>
      <c r="CM118" s="943" t="s">
        <v>440</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111</v>
      </c>
      <c r="DH118" s="986"/>
      <c r="DI118" s="986"/>
      <c r="DJ118" s="986"/>
      <c r="DK118" s="987"/>
      <c r="DL118" s="988" t="s">
        <v>111</v>
      </c>
      <c r="DM118" s="986"/>
      <c r="DN118" s="986"/>
      <c r="DO118" s="986"/>
      <c r="DP118" s="987"/>
      <c r="DQ118" s="988" t="s">
        <v>111</v>
      </c>
      <c r="DR118" s="986"/>
      <c r="DS118" s="986"/>
      <c r="DT118" s="986"/>
      <c r="DU118" s="987"/>
      <c r="DV118" s="989" t="s">
        <v>111</v>
      </c>
      <c r="DW118" s="990"/>
      <c r="DX118" s="990"/>
      <c r="DY118" s="990"/>
      <c r="DZ118" s="991"/>
    </row>
    <row r="119" spans="1:130" s="199" customFormat="1" ht="26.25" customHeight="1" x14ac:dyDescent="0.15">
      <c r="A119" s="1085" t="s">
        <v>415</v>
      </c>
      <c r="B119" s="971"/>
      <c r="C119" s="950" t="s">
        <v>416</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111</v>
      </c>
      <c r="AB119" s="919"/>
      <c r="AC119" s="919"/>
      <c r="AD119" s="919"/>
      <c r="AE119" s="920"/>
      <c r="AF119" s="921" t="s">
        <v>111</v>
      </c>
      <c r="AG119" s="919"/>
      <c r="AH119" s="919"/>
      <c r="AI119" s="919"/>
      <c r="AJ119" s="920"/>
      <c r="AK119" s="921" t="s">
        <v>111</v>
      </c>
      <c r="AL119" s="919"/>
      <c r="AM119" s="919"/>
      <c r="AN119" s="919"/>
      <c r="AO119" s="920"/>
      <c r="AP119" s="922" t="s">
        <v>111</v>
      </c>
      <c r="AQ119" s="923"/>
      <c r="AR119" s="923"/>
      <c r="AS119" s="923"/>
      <c r="AT119" s="924"/>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1002" t="s">
        <v>441</v>
      </c>
      <c r="BP119" s="1033"/>
      <c r="BQ119" s="1024">
        <v>163640960</v>
      </c>
      <c r="BR119" s="1025"/>
      <c r="BS119" s="1025"/>
      <c r="BT119" s="1025"/>
      <c r="BU119" s="1025"/>
      <c r="BV119" s="1025">
        <v>166593922</v>
      </c>
      <c r="BW119" s="1025"/>
      <c r="BX119" s="1025"/>
      <c r="BY119" s="1025"/>
      <c r="BZ119" s="1025"/>
      <c r="CA119" s="1025">
        <v>171499104</v>
      </c>
      <c r="CB119" s="1025"/>
      <c r="CC119" s="1025"/>
      <c r="CD119" s="1025"/>
      <c r="CE119" s="1025"/>
      <c r="CF119" s="1026"/>
      <c r="CG119" s="1027"/>
      <c r="CH119" s="1027"/>
      <c r="CI119" s="1027"/>
      <c r="CJ119" s="1028"/>
      <c r="CK119" s="974"/>
      <c r="CL119" s="975"/>
      <c r="CM119" s="1029" t="s">
        <v>442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111</v>
      </c>
      <c r="DH119" s="1011"/>
      <c r="DI119" s="1011"/>
      <c r="DJ119" s="1011"/>
      <c r="DK119" s="1012"/>
      <c r="DL119" s="1010" t="s">
        <v>111</v>
      </c>
      <c r="DM119" s="1011"/>
      <c r="DN119" s="1011"/>
      <c r="DO119" s="1011"/>
      <c r="DP119" s="1012"/>
      <c r="DQ119" s="1010" t="s">
        <v>111</v>
      </c>
      <c r="DR119" s="1011"/>
      <c r="DS119" s="1011"/>
      <c r="DT119" s="1011"/>
      <c r="DU119" s="1012"/>
      <c r="DV119" s="1013" t="s">
        <v>111</v>
      </c>
      <c r="DW119" s="1014"/>
      <c r="DX119" s="1014"/>
      <c r="DY119" s="1014"/>
      <c r="DZ119" s="1015"/>
    </row>
    <row r="120" spans="1:130" s="199" customFormat="1" ht="26.25" customHeight="1" x14ac:dyDescent="0.15">
      <c r="A120" s="1086"/>
      <c r="B120" s="973"/>
      <c r="C120" s="943" t="s">
        <v>419</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v>73798</v>
      </c>
      <c r="AB120" s="986"/>
      <c r="AC120" s="986"/>
      <c r="AD120" s="986"/>
      <c r="AE120" s="987"/>
      <c r="AF120" s="988">
        <v>73800</v>
      </c>
      <c r="AG120" s="986"/>
      <c r="AH120" s="986"/>
      <c r="AI120" s="986"/>
      <c r="AJ120" s="987"/>
      <c r="AK120" s="988">
        <v>73800</v>
      </c>
      <c r="AL120" s="986"/>
      <c r="AM120" s="986"/>
      <c r="AN120" s="986"/>
      <c r="AO120" s="987"/>
      <c r="AP120" s="989">
        <v>0.2</v>
      </c>
      <c r="AQ120" s="990"/>
      <c r="AR120" s="990"/>
      <c r="AS120" s="990"/>
      <c r="AT120" s="991"/>
      <c r="AU120" s="1016" t="s">
        <v>443</v>
      </c>
      <c r="AV120" s="1017"/>
      <c r="AW120" s="1017"/>
      <c r="AX120" s="1017"/>
      <c r="AY120" s="1018"/>
      <c r="AZ120" s="967" t="s">
        <v>444</v>
      </c>
      <c r="BA120" s="916"/>
      <c r="BB120" s="916"/>
      <c r="BC120" s="916"/>
      <c r="BD120" s="916"/>
      <c r="BE120" s="916"/>
      <c r="BF120" s="916"/>
      <c r="BG120" s="916"/>
      <c r="BH120" s="916"/>
      <c r="BI120" s="916"/>
      <c r="BJ120" s="916"/>
      <c r="BK120" s="916"/>
      <c r="BL120" s="916"/>
      <c r="BM120" s="916"/>
      <c r="BN120" s="916"/>
      <c r="BO120" s="916"/>
      <c r="BP120" s="917"/>
      <c r="BQ120" s="953">
        <v>11511509</v>
      </c>
      <c r="BR120" s="954"/>
      <c r="BS120" s="954"/>
      <c r="BT120" s="954"/>
      <c r="BU120" s="954"/>
      <c r="BV120" s="954">
        <v>11533294</v>
      </c>
      <c r="BW120" s="954"/>
      <c r="BX120" s="954"/>
      <c r="BY120" s="954"/>
      <c r="BZ120" s="954"/>
      <c r="CA120" s="954">
        <v>11495199</v>
      </c>
      <c r="CB120" s="954"/>
      <c r="CC120" s="954"/>
      <c r="CD120" s="954"/>
      <c r="CE120" s="954"/>
      <c r="CF120" s="968">
        <v>27.4</v>
      </c>
      <c r="CG120" s="969"/>
      <c r="CH120" s="969"/>
      <c r="CI120" s="969"/>
      <c r="CJ120" s="969"/>
      <c r="CK120" s="1034" t="s">
        <v>445</v>
      </c>
      <c r="CL120" s="1035"/>
      <c r="CM120" s="1035"/>
      <c r="CN120" s="1035"/>
      <c r="CO120" s="1036"/>
      <c r="CP120" s="1042" t="s">
        <v>394</v>
      </c>
      <c r="CQ120" s="1043"/>
      <c r="CR120" s="1043"/>
      <c r="CS120" s="1043"/>
      <c r="CT120" s="1043"/>
      <c r="CU120" s="1043"/>
      <c r="CV120" s="1043"/>
      <c r="CW120" s="1043"/>
      <c r="CX120" s="1043"/>
      <c r="CY120" s="1043"/>
      <c r="CZ120" s="1043"/>
      <c r="DA120" s="1043"/>
      <c r="DB120" s="1043"/>
      <c r="DC120" s="1043"/>
      <c r="DD120" s="1043"/>
      <c r="DE120" s="1043"/>
      <c r="DF120" s="1044"/>
      <c r="DG120" s="953">
        <v>42874026</v>
      </c>
      <c r="DH120" s="954"/>
      <c r="DI120" s="954"/>
      <c r="DJ120" s="954"/>
      <c r="DK120" s="954"/>
      <c r="DL120" s="954">
        <v>41935873</v>
      </c>
      <c r="DM120" s="954"/>
      <c r="DN120" s="954"/>
      <c r="DO120" s="954"/>
      <c r="DP120" s="954"/>
      <c r="DQ120" s="954">
        <v>40603356</v>
      </c>
      <c r="DR120" s="954"/>
      <c r="DS120" s="954"/>
      <c r="DT120" s="954"/>
      <c r="DU120" s="954"/>
      <c r="DV120" s="955">
        <v>96.9</v>
      </c>
      <c r="DW120" s="955"/>
      <c r="DX120" s="955"/>
      <c r="DY120" s="955"/>
      <c r="DZ120" s="956"/>
    </row>
    <row r="121" spans="1:130" s="199" customFormat="1" ht="26.25" customHeight="1" x14ac:dyDescent="0.15">
      <c r="A121" s="1086"/>
      <c r="B121" s="973"/>
      <c r="C121" s="994" t="s">
        <v>446</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v>118737</v>
      </c>
      <c r="AB121" s="986"/>
      <c r="AC121" s="986"/>
      <c r="AD121" s="986"/>
      <c r="AE121" s="987"/>
      <c r="AF121" s="988">
        <v>118737</v>
      </c>
      <c r="AG121" s="986"/>
      <c r="AH121" s="986"/>
      <c r="AI121" s="986"/>
      <c r="AJ121" s="987"/>
      <c r="AK121" s="988">
        <v>98683</v>
      </c>
      <c r="AL121" s="986"/>
      <c r="AM121" s="986"/>
      <c r="AN121" s="986"/>
      <c r="AO121" s="987"/>
      <c r="AP121" s="989">
        <v>0.2</v>
      </c>
      <c r="AQ121" s="990"/>
      <c r="AR121" s="990"/>
      <c r="AS121" s="990"/>
      <c r="AT121" s="991"/>
      <c r="AU121" s="1019"/>
      <c r="AV121" s="1020"/>
      <c r="AW121" s="1020"/>
      <c r="AX121" s="1020"/>
      <c r="AY121" s="1021"/>
      <c r="AZ121" s="976" t="s">
        <v>447</v>
      </c>
      <c r="BA121" s="977"/>
      <c r="BB121" s="977"/>
      <c r="BC121" s="977"/>
      <c r="BD121" s="977"/>
      <c r="BE121" s="977"/>
      <c r="BF121" s="977"/>
      <c r="BG121" s="977"/>
      <c r="BH121" s="977"/>
      <c r="BI121" s="977"/>
      <c r="BJ121" s="977"/>
      <c r="BK121" s="977"/>
      <c r="BL121" s="977"/>
      <c r="BM121" s="977"/>
      <c r="BN121" s="977"/>
      <c r="BO121" s="977"/>
      <c r="BP121" s="978"/>
      <c r="BQ121" s="946">
        <v>2369903</v>
      </c>
      <c r="BR121" s="947"/>
      <c r="BS121" s="947"/>
      <c r="BT121" s="947"/>
      <c r="BU121" s="947"/>
      <c r="BV121" s="947">
        <v>2923243</v>
      </c>
      <c r="BW121" s="947"/>
      <c r="BX121" s="947"/>
      <c r="BY121" s="947"/>
      <c r="BZ121" s="947"/>
      <c r="CA121" s="947">
        <v>3514035</v>
      </c>
      <c r="CB121" s="947"/>
      <c r="CC121" s="947"/>
      <c r="CD121" s="947"/>
      <c r="CE121" s="947"/>
      <c r="CF121" s="941">
        <v>8.4</v>
      </c>
      <c r="CG121" s="942"/>
      <c r="CH121" s="942"/>
      <c r="CI121" s="942"/>
      <c r="CJ121" s="942"/>
      <c r="CK121" s="1037"/>
      <c r="CL121" s="1038"/>
      <c r="CM121" s="1038"/>
      <c r="CN121" s="1038"/>
      <c r="CO121" s="1039"/>
      <c r="CP121" s="1047" t="s">
        <v>390</v>
      </c>
      <c r="CQ121" s="1048"/>
      <c r="CR121" s="1048"/>
      <c r="CS121" s="1048"/>
      <c r="CT121" s="1048"/>
      <c r="CU121" s="1048"/>
      <c r="CV121" s="1048"/>
      <c r="CW121" s="1048"/>
      <c r="CX121" s="1048"/>
      <c r="CY121" s="1048"/>
      <c r="CZ121" s="1048"/>
      <c r="DA121" s="1048"/>
      <c r="DB121" s="1048"/>
      <c r="DC121" s="1048"/>
      <c r="DD121" s="1048"/>
      <c r="DE121" s="1048"/>
      <c r="DF121" s="1049"/>
      <c r="DG121" s="946">
        <v>9176775</v>
      </c>
      <c r="DH121" s="947"/>
      <c r="DI121" s="947"/>
      <c r="DJ121" s="947"/>
      <c r="DK121" s="947"/>
      <c r="DL121" s="947">
        <v>8963804</v>
      </c>
      <c r="DM121" s="947"/>
      <c r="DN121" s="947"/>
      <c r="DO121" s="947"/>
      <c r="DP121" s="947"/>
      <c r="DQ121" s="947">
        <v>8324599</v>
      </c>
      <c r="DR121" s="947"/>
      <c r="DS121" s="947"/>
      <c r="DT121" s="947"/>
      <c r="DU121" s="947"/>
      <c r="DV121" s="948">
        <v>19.899999999999999</v>
      </c>
      <c r="DW121" s="948"/>
      <c r="DX121" s="948"/>
      <c r="DY121" s="948"/>
      <c r="DZ121" s="949"/>
    </row>
    <row r="122" spans="1:130" s="199" customFormat="1" ht="26.25" customHeight="1" x14ac:dyDescent="0.15">
      <c r="A122" s="1086"/>
      <c r="B122" s="973"/>
      <c r="C122" s="943" t="s">
        <v>429</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111</v>
      </c>
      <c r="AB122" s="986"/>
      <c r="AC122" s="986"/>
      <c r="AD122" s="986"/>
      <c r="AE122" s="987"/>
      <c r="AF122" s="988" t="s">
        <v>111</v>
      </c>
      <c r="AG122" s="986"/>
      <c r="AH122" s="986"/>
      <c r="AI122" s="986"/>
      <c r="AJ122" s="987"/>
      <c r="AK122" s="988" t="s">
        <v>111</v>
      </c>
      <c r="AL122" s="986"/>
      <c r="AM122" s="986"/>
      <c r="AN122" s="986"/>
      <c r="AO122" s="987"/>
      <c r="AP122" s="989" t="s">
        <v>111</v>
      </c>
      <c r="AQ122" s="990"/>
      <c r="AR122" s="990"/>
      <c r="AS122" s="990"/>
      <c r="AT122" s="991"/>
      <c r="AU122" s="1019"/>
      <c r="AV122" s="1020"/>
      <c r="AW122" s="1020"/>
      <c r="AX122" s="1020"/>
      <c r="AY122" s="1021"/>
      <c r="AZ122" s="1001" t="s">
        <v>448</v>
      </c>
      <c r="BA122" s="992"/>
      <c r="BB122" s="992"/>
      <c r="BC122" s="992"/>
      <c r="BD122" s="992"/>
      <c r="BE122" s="992"/>
      <c r="BF122" s="992"/>
      <c r="BG122" s="992"/>
      <c r="BH122" s="992"/>
      <c r="BI122" s="992"/>
      <c r="BJ122" s="992"/>
      <c r="BK122" s="992"/>
      <c r="BL122" s="992"/>
      <c r="BM122" s="992"/>
      <c r="BN122" s="992"/>
      <c r="BO122" s="992"/>
      <c r="BP122" s="993"/>
      <c r="BQ122" s="1024">
        <v>103084890</v>
      </c>
      <c r="BR122" s="1025"/>
      <c r="BS122" s="1025"/>
      <c r="BT122" s="1025"/>
      <c r="BU122" s="1025"/>
      <c r="BV122" s="1025">
        <v>102296002</v>
      </c>
      <c r="BW122" s="1025"/>
      <c r="BX122" s="1025"/>
      <c r="BY122" s="1025"/>
      <c r="BZ122" s="1025"/>
      <c r="CA122" s="1025">
        <v>103378081</v>
      </c>
      <c r="CB122" s="1025"/>
      <c r="CC122" s="1025"/>
      <c r="CD122" s="1025"/>
      <c r="CE122" s="1025"/>
      <c r="CF122" s="1045">
        <v>246.7</v>
      </c>
      <c r="CG122" s="1046"/>
      <c r="CH122" s="1046"/>
      <c r="CI122" s="1046"/>
      <c r="CJ122" s="1046"/>
      <c r="CK122" s="1037"/>
      <c r="CL122" s="1038"/>
      <c r="CM122" s="1038"/>
      <c r="CN122" s="1038"/>
      <c r="CO122" s="1039"/>
      <c r="CP122" s="1047" t="s">
        <v>395</v>
      </c>
      <c r="CQ122" s="1048"/>
      <c r="CR122" s="1048"/>
      <c r="CS122" s="1048"/>
      <c r="CT122" s="1048"/>
      <c r="CU122" s="1048"/>
      <c r="CV122" s="1048"/>
      <c r="CW122" s="1048"/>
      <c r="CX122" s="1048"/>
      <c r="CY122" s="1048"/>
      <c r="CZ122" s="1048"/>
      <c r="DA122" s="1048"/>
      <c r="DB122" s="1048"/>
      <c r="DC122" s="1048"/>
      <c r="DD122" s="1048"/>
      <c r="DE122" s="1048"/>
      <c r="DF122" s="1049"/>
      <c r="DG122" s="946">
        <v>2209020</v>
      </c>
      <c r="DH122" s="947"/>
      <c r="DI122" s="947"/>
      <c r="DJ122" s="947"/>
      <c r="DK122" s="947"/>
      <c r="DL122" s="947">
        <v>2085093</v>
      </c>
      <c r="DM122" s="947"/>
      <c r="DN122" s="947"/>
      <c r="DO122" s="947"/>
      <c r="DP122" s="947"/>
      <c r="DQ122" s="947">
        <v>1958598</v>
      </c>
      <c r="DR122" s="947"/>
      <c r="DS122" s="947"/>
      <c r="DT122" s="947"/>
      <c r="DU122" s="947"/>
      <c r="DV122" s="948">
        <v>4.7</v>
      </c>
      <c r="DW122" s="948"/>
      <c r="DX122" s="948"/>
      <c r="DY122" s="948"/>
      <c r="DZ122" s="949"/>
    </row>
    <row r="123" spans="1:130" s="199" customFormat="1" ht="26.25" customHeight="1" x14ac:dyDescent="0.15">
      <c r="A123" s="1086"/>
      <c r="B123" s="973"/>
      <c r="C123" s="943" t="s">
        <v>435</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111</v>
      </c>
      <c r="AB123" s="986"/>
      <c r="AC123" s="986"/>
      <c r="AD123" s="986"/>
      <c r="AE123" s="987"/>
      <c r="AF123" s="988" t="s">
        <v>111</v>
      </c>
      <c r="AG123" s="986"/>
      <c r="AH123" s="986"/>
      <c r="AI123" s="986"/>
      <c r="AJ123" s="987"/>
      <c r="AK123" s="988" t="s">
        <v>111</v>
      </c>
      <c r="AL123" s="986"/>
      <c r="AM123" s="986"/>
      <c r="AN123" s="986"/>
      <c r="AO123" s="987"/>
      <c r="AP123" s="989" t="s">
        <v>111</v>
      </c>
      <c r="AQ123" s="990"/>
      <c r="AR123" s="990"/>
      <c r="AS123" s="990"/>
      <c r="AT123" s="991"/>
      <c r="AU123" s="1022"/>
      <c r="AV123" s="1023"/>
      <c r="AW123" s="1023"/>
      <c r="AX123" s="1023"/>
      <c r="AY123" s="1023"/>
      <c r="AZ123" s="230" t="s">
        <v>169</v>
      </c>
      <c r="BA123" s="230"/>
      <c r="BB123" s="230"/>
      <c r="BC123" s="230"/>
      <c r="BD123" s="230"/>
      <c r="BE123" s="230"/>
      <c r="BF123" s="230"/>
      <c r="BG123" s="230"/>
      <c r="BH123" s="230"/>
      <c r="BI123" s="230"/>
      <c r="BJ123" s="230"/>
      <c r="BK123" s="230"/>
      <c r="BL123" s="230"/>
      <c r="BM123" s="230"/>
      <c r="BN123" s="230"/>
      <c r="BO123" s="1002" t="s">
        <v>449</v>
      </c>
      <c r="BP123" s="1033"/>
      <c r="BQ123" s="1092">
        <v>116966302</v>
      </c>
      <c r="BR123" s="1093"/>
      <c r="BS123" s="1093"/>
      <c r="BT123" s="1093"/>
      <c r="BU123" s="1093"/>
      <c r="BV123" s="1093">
        <v>116752539</v>
      </c>
      <c r="BW123" s="1093"/>
      <c r="BX123" s="1093"/>
      <c r="BY123" s="1093"/>
      <c r="BZ123" s="1093"/>
      <c r="CA123" s="1093">
        <v>118387315</v>
      </c>
      <c r="CB123" s="1093"/>
      <c r="CC123" s="1093"/>
      <c r="CD123" s="1093"/>
      <c r="CE123" s="1093"/>
      <c r="CF123" s="1026"/>
      <c r="CG123" s="1027"/>
      <c r="CH123" s="1027"/>
      <c r="CI123" s="1027"/>
      <c r="CJ123" s="1028"/>
      <c r="CK123" s="1037"/>
      <c r="CL123" s="1038"/>
      <c r="CM123" s="1038"/>
      <c r="CN123" s="1038"/>
      <c r="CO123" s="1039"/>
      <c r="CP123" s="1047" t="s">
        <v>393</v>
      </c>
      <c r="CQ123" s="1048"/>
      <c r="CR123" s="1048"/>
      <c r="CS123" s="1048"/>
      <c r="CT123" s="1048"/>
      <c r="CU123" s="1048"/>
      <c r="CV123" s="1048"/>
      <c r="CW123" s="1048"/>
      <c r="CX123" s="1048"/>
      <c r="CY123" s="1048"/>
      <c r="CZ123" s="1048"/>
      <c r="DA123" s="1048"/>
      <c r="DB123" s="1048"/>
      <c r="DC123" s="1048"/>
      <c r="DD123" s="1048"/>
      <c r="DE123" s="1048"/>
      <c r="DF123" s="1049"/>
      <c r="DG123" s="985">
        <v>241047</v>
      </c>
      <c r="DH123" s="986"/>
      <c r="DI123" s="986"/>
      <c r="DJ123" s="986"/>
      <c r="DK123" s="987"/>
      <c r="DL123" s="988">
        <v>273547</v>
      </c>
      <c r="DM123" s="986"/>
      <c r="DN123" s="986"/>
      <c r="DO123" s="986"/>
      <c r="DP123" s="987"/>
      <c r="DQ123" s="988">
        <v>249115</v>
      </c>
      <c r="DR123" s="986"/>
      <c r="DS123" s="986"/>
      <c r="DT123" s="986"/>
      <c r="DU123" s="987"/>
      <c r="DV123" s="989">
        <v>0.6</v>
      </c>
      <c r="DW123" s="990"/>
      <c r="DX123" s="990"/>
      <c r="DY123" s="990"/>
      <c r="DZ123" s="991"/>
    </row>
    <row r="124" spans="1:130" s="199" customFormat="1" ht="26.25" customHeight="1" thickBot="1" x14ac:dyDescent="0.2">
      <c r="A124" s="1086"/>
      <c r="B124" s="973"/>
      <c r="C124" s="943" t="s">
        <v>438</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111</v>
      </c>
      <c r="AB124" s="986"/>
      <c r="AC124" s="986"/>
      <c r="AD124" s="986"/>
      <c r="AE124" s="987"/>
      <c r="AF124" s="988" t="s">
        <v>111</v>
      </c>
      <c r="AG124" s="986"/>
      <c r="AH124" s="986"/>
      <c r="AI124" s="986"/>
      <c r="AJ124" s="987"/>
      <c r="AK124" s="988" t="s">
        <v>111</v>
      </c>
      <c r="AL124" s="986"/>
      <c r="AM124" s="986"/>
      <c r="AN124" s="986"/>
      <c r="AO124" s="987"/>
      <c r="AP124" s="989" t="s">
        <v>111</v>
      </c>
      <c r="AQ124" s="990"/>
      <c r="AR124" s="990"/>
      <c r="AS124" s="990"/>
      <c r="AT124" s="991"/>
      <c r="AU124" s="1088" t="s">
        <v>450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111.9</v>
      </c>
      <c r="BR124" s="1055"/>
      <c r="BS124" s="1055"/>
      <c r="BT124" s="1055"/>
      <c r="BU124" s="1055"/>
      <c r="BV124" s="1055">
        <v>117.7</v>
      </c>
      <c r="BW124" s="1055"/>
      <c r="BX124" s="1055"/>
      <c r="BY124" s="1055"/>
      <c r="BZ124" s="1055"/>
      <c r="CA124" s="1055">
        <v>126.7</v>
      </c>
      <c r="CB124" s="1055"/>
      <c r="CC124" s="1055"/>
      <c r="CD124" s="1055"/>
      <c r="CE124" s="1055"/>
      <c r="CF124" s="1056"/>
      <c r="CG124" s="1057"/>
      <c r="CH124" s="1057"/>
      <c r="CI124" s="1057"/>
      <c r="CJ124" s="1058"/>
      <c r="CK124" s="1040"/>
      <c r="CL124" s="1040"/>
      <c r="CM124" s="1040"/>
      <c r="CN124" s="1040"/>
      <c r="CO124" s="1041"/>
      <c r="CP124" s="1047" t="s">
        <v>451</v>
      </c>
      <c r="CQ124" s="1048"/>
      <c r="CR124" s="1048"/>
      <c r="CS124" s="1048"/>
      <c r="CT124" s="1048"/>
      <c r="CU124" s="1048"/>
      <c r="CV124" s="1048"/>
      <c r="CW124" s="1048"/>
      <c r="CX124" s="1048"/>
      <c r="CY124" s="1048"/>
      <c r="CZ124" s="1048"/>
      <c r="DA124" s="1048"/>
      <c r="DB124" s="1048"/>
      <c r="DC124" s="1048"/>
      <c r="DD124" s="1048"/>
      <c r="DE124" s="1048"/>
      <c r="DF124" s="1049"/>
      <c r="DG124" s="1032">
        <v>96920</v>
      </c>
      <c r="DH124" s="1011"/>
      <c r="DI124" s="1011"/>
      <c r="DJ124" s="1011"/>
      <c r="DK124" s="1012"/>
      <c r="DL124" s="1010">
        <v>94354</v>
      </c>
      <c r="DM124" s="1011"/>
      <c r="DN124" s="1011"/>
      <c r="DO124" s="1011"/>
      <c r="DP124" s="1012"/>
      <c r="DQ124" s="1010">
        <v>135373</v>
      </c>
      <c r="DR124" s="1011"/>
      <c r="DS124" s="1011"/>
      <c r="DT124" s="1011"/>
      <c r="DU124" s="1012"/>
      <c r="DV124" s="1013">
        <v>0.3</v>
      </c>
      <c r="DW124" s="1014"/>
      <c r="DX124" s="1014"/>
      <c r="DY124" s="1014"/>
      <c r="DZ124" s="1015"/>
    </row>
    <row r="125" spans="1:130" s="199" customFormat="1" ht="26.25" customHeight="1" x14ac:dyDescent="0.15">
      <c r="A125" s="1086"/>
      <c r="B125" s="973"/>
      <c r="C125" s="943" t="s">
        <v>440</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111</v>
      </c>
      <c r="AB125" s="986"/>
      <c r="AC125" s="986"/>
      <c r="AD125" s="986"/>
      <c r="AE125" s="987"/>
      <c r="AF125" s="988" t="s">
        <v>111</v>
      </c>
      <c r="AG125" s="986"/>
      <c r="AH125" s="986"/>
      <c r="AI125" s="986"/>
      <c r="AJ125" s="987"/>
      <c r="AK125" s="988" t="s">
        <v>111</v>
      </c>
      <c r="AL125" s="986"/>
      <c r="AM125" s="986"/>
      <c r="AN125" s="986"/>
      <c r="AO125" s="987"/>
      <c r="AP125" s="989" t="s">
        <v>111</v>
      </c>
      <c r="AQ125" s="990"/>
      <c r="AR125" s="990"/>
      <c r="AS125" s="990"/>
      <c r="AT125" s="9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452</v>
      </c>
      <c r="CL125" s="1035"/>
      <c r="CM125" s="1035"/>
      <c r="CN125" s="1035"/>
      <c r="CO125" s="1036"/>
      <c r="CP125" s="967" t="s">
        <v>453</v>
      </c>
      <c r="CQ125" s="916"/>
      <c r="CR125" s="916"/>
      <c r="CS125" s="916"/>
      <c r="CT125" s="916"/>
      <c r="CU125" s="916"/>
      <c r="CV125" s="916"/>
      <c r="CW125" s="916"/>
      <c r="CX125" s="916"/>
      <c r="CY125" s="916"/>
      <c r="CZ125" s="916"/>
      <c r="DA125" s="916"/>
      <c r="DB125" s="916"/>
      <c r="DC125" s="916"/>
      <c r="DD125" s="916"/>
      <c r="DE125" s="916"/>
      <c r="DF125" s="917"/>
      <c r="DG125" s="953" t="s">
        <v>111</v>
      </c>
      <c r="DH125" s="954"/>
      <c r="DI125" s="954"/>
      <c r="DJ125" s="954"/>
      <c r="DK125" s="954"/>
      <c r="DL125" s="954" t="s">
        <v>111</v>
      </c>
      <c r="DM125" s="954"/>
      <c r="DN125" s="954"/>
      <c r="DO125" s="954"/>
      <c r="DP125" s="954"/>
      <c r="DQ125" s="954" t="s">
        <v>111</v>
      </c>
      <c r="DR125" s="954"/>
      <c r="DS125" s="954"/>
      <c r="DT125" s="954"/>
      <c r="DU125" s="954"/>
      <c r="DV125" s="955" t="s">
        <v>111</v>
      </c>
      <c r="DW125" s="955"/>
      <c r="DX125" s="955"/>
      <c r="DY125" s="955"/>
      <c r="DZ125" s="956"/>
    </row>
    <row r="126" spans="1:130" s="199" customFormat="1" ht="26.25" customHeight="1" thickBot="1" x14ac:dyDescent="0.2">
      <c r="A126" s="1086"/>
      <c r="B126" s="973"/>
      <c r="C126" s="943" t="s">
        <v>442</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111</v>
      </c>
      <c r="AB126" s="986"/>
      <c r="AC126" s="986"/>
      <c r="AD126" s="986"/>
      <c r="AE126" s="987"/>
      <c r="AF126" s="988" t="s">
        <v>111</v>
      </c>
      <c r="AG126" s="986"/>
      <c r="AH126" s="986"/>
      <c r="AI126" s="986"/>
      <c r="AJ126" s="987"/>
      <c r="AK126" s="988" t="s">
        <v>111</v>
      </c>
      <c r="AL126" s="986"/>
      <c r="AM126" s="986"/>
      <c r="AN126" s="986"/>
      <c r="AO126" s="987"/>
      <c r="AP126" s="989" t="s">
        <v>111</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454</v>
      </c>
      <c r="CQ126" s="977"/>
      <c r="CR126" s="977"/>
      <c r="CS126" s="977"/>
      <c r="CT126" s="977"/>
      <c r="CU126" s="977"/>
      <c r="CV126" s="977"/>
      <c r="CW126" s="977"/>
      <c r="CX126" s="977"/>
      <c r="CY126" s="977"/>
      <c r="CZ126" s="977"/>
      <c r="DA126" s="977"/>
      <c r="DB126" s="977"/>
      <c r="DC126" s="977"/>
      <c r="DD126" s="977"/>
      <c r="DE126" s="977"/>
      <c r="DF126" s="978"/>
      <c r="DG126" s="946" t="s">
        <v>111</v>
      </c>
      <c r="DH126" s="947"/>
      <c r="DI126" s="947"/>
      <c r="DJ126" s="947"/>
      <c r="DK126" s="947"/>
      <c r="DL126" s="947" t="s">
        <v>111</v>
      </c>
      <c r="DM126" s="947"/>
      <c r="DN126" s="947"/>
      <c r="DO126" s="947"/>
      <c r="DP126" s="947"/>
      <c r="DQ126" s="947" t="s">
        <v>111</v>
      </c>
      <c r="DR126" s="947"/>
      <c r="DS126" s="947"/>
      <c r="DT126" s="947"/>
      <c r="DU126" s="947"/>
      <c r="DV126" s="948" t="s">
        <v>111</v>
      </c>
      <c r="DW126" s="948"/>
      <c r="DX126" s="948"/>
      <c r="DY126" s="948"/>
      <c r="DZ126" s="949"/>
    </row>
    <row r="127" spans="1:130" s="199" customFormat="1" ht="26.25" customHeight="1" x14ac:dyDescent="0.15">
      <c r="A127" s="1087"/>
      <c r="B127" s="975"/>
      <c r="C127" s="1029" t="s">
        <v>455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v>3911</v>
      </c>
      <c r="AB127" s="986"/>
      <c r="AC127" s="986"/>
      <c r="AD127" s="986"/>
      <c r="AE127" s="987"/>
      <c r="AF127" s="988">
        <v>6852</v>
      </c>
      <c r="AG127" s="986"/>
      <c r="AH127" s="986"/>
      <c r="AI127" s="986"/>
      <c r="AJ127" s="987"/>
      <c r="AK127" s="988">
        <v>7852</v>
      </c>
      <c r="AL127" s="986"/>
      <c r="AM127" s="986"/>
      <c r="AN127" s="986"/>
      <c r="AO127" s="987"/>
      <c r="AP127" s="989">
        <v>0</v>
      </c>
      <c r="AQ127" s="990"/>
      <c r="AR127" s="990"/>
      <c r="AS127" s="990"/>
      <c r="AT127" s="991"/>
      <c r="AU127" s="235"/>
      <c r="AV127" s="235"/>
      <c r="AW127" s="235"/>
      <c r="AX127" s="1059" t="s">
        <v>456</v>
      </c>
      <c r="AY127" s="1060"/>
      <c r="AZ127" s="1060"/>
      <c r="BA127" s="1060"/>
      <c r="BB127" s="1060"/>
      <c r="BC127" s="1060"/>
      <c r="BD127" s="1060"/>
      <c r="BE127" s="1061"/>
      <c r="BF127" s="1062" t="s">
        <v>457</v>
      </c>
      <c r="BG127" s="1060"/>
      <c r="BH127" s="1060"/>
      <c r="BI127" s="1060"/>
      <c r="BJ127" s="1060"/>
      <c r="BK127" s="1060"/>
      <c r="BL127" s="1061"/>
      <c r="BM127" s="1062" t="s">
        <v>458</v>
      </c>
      <c r="BN127" s="1060"/>
      <c r="BO127" s="1060"/>
      <c r="BP127" s="1060"/>
      <c r="BQ127" s="1060"/>
      <c r="BR127" s="1060"/>
      <c r="BS127" s="1061"/>
      <c r="BT127" s="1062" t="s">
        <v>459</v>
      </c>
      <c r="BU127" s="1060"/>
      <c r="BV127" s="1060"/>
      <c r="BW127" s="1060"/>
      <c r="BX127" s="1060"/>
      <c r="BY127" s="1060"/>
      <c r="BZ127" s="1084"/>
      <c r="CA127" s="235"/>
      <c r="CB127" s="235"/>
      <c r="CC127" s="235"/>
      <c r="CD127" s="236"/>
      <c r="CE127" s="236"/>
      <c r="CF127" s="236"/>
      <c r="CG127" s="233"/>
      <c r="CH127" s="233"/>
      <c r="CI127" s="233"/>
      <c r="CJ127" s="234"/>
      <c r="CK127" s="1051"/>
      <c r="CL127" s="1038"/>
      <c r="CM127" s="1038"/>
      <c r="CN127" s="1038"/>
      <c r="CO127" s="1039"/>
      <c r="CP127" s="976" t="s">
        <v>460</v>
      </c>
      <c r="CQ127" s="977"/>
      <c r="CR127" s="977"/>
      <c r="CS127" s="977"/>
      <c r="CT127" s="977"/>
      <c r="CU127" s="977"/>
      <c r="CV127" s="977"/>
      <c r="CW127" s="977"/>
      <c r="CX127" s="977"/>
      <c r="CY127" s="977"/>
      <c r="CZ127" s="977"/>
      <c r="DA127" s="977"/>
      <c r="DB127" s="977"/>
      <c r="DC127" s="977"/>
      <c r="DD127" s="977"/>
      <c r="DE127" s="977"/>
      <c r="DF127" s="978"/>
      <c r="DG127" s="946" t="s">
        <v>111</v>
      </c>
      <c r="DH127" s="947"/>
      <c r="DI127" s="947"/>
      <c r="DJ127" s="947"/>
      <c r="DK127" s="947"/>
      <c r="DL127" s="947" t="s">
        <v>111</v>
      </c>
      <c r="DM127" s="947"/>
      <c r="DN127" s="947"/>
      <c r="DO127" s="947"/>
      <c r="DP127" s="947"/>
      <c r="DQ127" s="947" t="s">
        <v>111</v>
      </c>
      <c r="DR127" s="947"/>
      <c r="DS127" s="947"/>
      <c r="DT127" s="947"/>
      <c r="DU127" s="947"/>
      <c r="DV127" s="948" t="s">
        <v>111</v>
      </c>
      <c r="DW127" s="948"/>
      <c r="DX127" s="948"/>
      <c r="DY127" s="948"/>
      <c r="DZ127" s="949"/>
    </row>
    <row r="128" spans="1:130" s="199" customFormat="1" ht="26.25" customHeight="1" thickBot="1" x14ac:dyDescent="0.2">
      <c r="A128" s="1070" t="s">
        <v>461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462</v>
      </c>
      <c r="X128" s="1072"/>
      <c r="Y128" s="1072"/>
      <c r="Z128" s="1073"/>
      <c r="AA128" s="1074">
        <v>390855</v>
      </c>
      <c r="AB128" s="1075"/>
      <c r="AC128" s="1075"/>
      <c r="AD128" s="1075"/>
      <c r="AE128" s="1076"/>
      <c r="AF128" s="1077">
        <v>381209</v>
      </c>
      <c r="AG128" s="1075"/>
      <c r="AH128" s="1075"/>
      <c r="AI128" s="1075"/>
      <c r="AJ128" s="1076"/>
      <c r="AK128" s="1077">
        <v>354739</v>
      </c>
      <c r="AL128" s="1075"/>
      <c r="AM128" s="1075"/>
      <c r="AN128" s="1075"/>
      <c r="AO128" s="1076"/>
      <c r="AP128" s="1078"/>
      <c r="AQ128" s="1079"/>
      <c r="AR128" s="1079"/>
      <c r="AS128" s="1079"/>
      <c r="AT128" s="1080"/>
      <c r="AU128" s="235"/>
      <c r="AV128" s="235"/>
      <c r="AW128" s="235"/>
      <c r="AX128" s="915" t="s">
        <v>463</v>
      </c>
      <c r="AY128" s="916"/>
      <c r="AZ128" s="916"/>
      <c r="BA128" s="916"/>
      <c r="BB128" s="916"/>
      <c r="BC128" s="916"/>
      <c r="BD128" s="916"/>
      <c r="BE128" s="917"/>
      <c r="BF128" s="1081" t="s">
        <v>111</v>
      </c>
      <c r="BG128" s="1082"/>
      <c r="BH128" s="1082"/>
      <c r="BI128" s="1082"/>
      <c r="BJ128" s="1082"/>
      <c r="BK128" s="1082"/>
      <c r="BL128" s="1083"/>
      <c r="BM128" s="1081">
        <v>11.25</v>
      </c>
      <c r="BN128" s="1082"/>
      <c r="BO128" s="1082"/>
      <c r="BP128" s="1082"/>
      <c r="BQ128" s="1082"/>
      <c r="BR128" s="1082"/>
      <c r="BS128" s="1083"/>
      <c r="BT128" s="1081">
        <v>20</v>
      </c>
      <c r="BU128" s="1082"/>
      <c r="BV128" s="1082"/>
      <c r="BW128" s="1082"/>
      <c r="BX128" s="1082"/>
      <c r="BY128" s="1082"/>
      <c r="BZ128" s="1106"/>
      <c r="CA128" s="236"/>
      <c r="CB128" s="236"/>
      <c r="CC128" s="236"/>
      <c r="CD128" s="236"/>
      <c r="CE128" s="236"/>
      <c r="CF128" s="236"/>
      <c r="CG128" s="233"/>
      <c r="CH128" s="233"/>
      <c r="CI128" s="233"/>
      <c r="CJ128" s="234"/>
      <c r="CK128" s="1052"/>
      <c r="CL128" s="1053"/>
      <c r="CM128" s="1053"/>
      <c r="CN128" s="1053"/>
      <c r="CO128" s="1054"/>
      <c r="CP128" s="1063" t="s">
        <v>464</v>
      </c>
      <c r="CQ128" s="1064"/>
      <c r="CR128" s="1064"/>
      <c r="CS128" s="1064"/>
      <c r="CT128" s="1064"/>
      <c r="CU128" s="1064"/>
      <c r="CV128" s="1064"/>
      <c r="CW128" s="1064"/>
      <c r="CX128" s="1064"/>
      <c r="CY128" s="1064"/>
      <c r="CZ128" s="1064"/>
      <c r="DA128" s="1064"/>
      <c r="DB128" s="1064"/>
      <c r="DC128" s="1064"/>
      <c r="DD128" s="1064"/>
      <c r="DE128" s="1064"/>
      <c r="DF128" s="1065"/>
      <c r="DG128" s="1066">
        <v>9680</v>
      </c>
      <c r="DH128" s="1067"/>
      <c r="DI128" s="1067"/>
      <c r="DJ128" s="1067"/>
      <c r="DK128" s="1067"/>
      <c r="DL128" s="1067">
        <v>5610</v>
      </c>
      <c r="DM128" s="1067"/>
      <c r="DN128" s="1067"/>
      <c r="DO128" s="1067"/>
      <c r="DP128" s="1067"/>
      <c r="DQ128" s="1067">
        <v>1540</v>
      </c>
      <c r="DR128" s="1067"/>
      <c r="DS128" s="1067"/>
      <c r="DT128" s="1067"/>
      <c r="DU128" s="1067"/>
      <c r="DV128" s="1068">
        <v>0</v>
      </c>
      <c r="DW128" s="1068"/>
      <c r="DX128" s="1068"/>
      <c r="DY128" s="1068"/>
      <c r="DZ128" s="1069"/>
    </row>
    <row r="129" spans="1:131" s="199" customFormat="1" ht="26.25" customHeight="1" x14ac:dyDescent="0.15">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465</v>
      </c>
      <c r="X129" s="1101"/>
      <c r="Y129" s="1101"/>
      <c r="Z129" s="1102"/>
      <c r="AA129" s="985">
        <v>50674294</v>
      </c>
      <c r="AB129" s="986"/>
      <c r="AC129" s="986"/>
      <c r="AD129" s="986"/>
      <c r="AE129" s="987"/>
      <c r="AF129" s="988">
        <v>51040998</v>
      </c>
      <c r="AG129" s="986"/>
      <c r="AH129" s="986"/>
      <c r="AI129" s="986"/>
      <c r="AJ129" s="987"/>
      <c r="AK129" s="988">
        <v>50785435</v>
      </c>
      <c r="AL129" s="986"/>
      <c r="AM129" s="986"/>
      <c r="AN129" s="986"/>
      <c r="AO129" s="987"/>
      <c r="AP129" s="1103"/>
      <c r="AQ129" s="1104"/>
      <c r="AR129" s="1104"/>
      <c r="AS129" s="1104"/>
      <c r="AT129" s="1105"/>
      <c r="AU129" s="237"/>
      <c r="AV129" s="237"/>
      <c r="AW129" s="237"/>
      <c r="AX129" s="1094" t="s">
        <v>466</v>
      </c>
      <c r="AY129" s="977"/>
      <c r="AZ129" s="977"/>
      <c r="BA129" s="977"/>
      <c r="BB129" s="977"/>
      <c r="BC129" s="977"/>
      <c r="BD129" s="977"/>
      <c r="BE129" s="978"/>
      <c r="BF129" s="1095" t="s">
        <v>111</v>
      </c>
      <c r="BG129" s="1096"/>
      <c r="BH129" s="1096"/>
      <c r="BI129" s="1096"/>
      <c r="BJ129" s="1096"/>
      <c r="BK129" s="1096"/>
      <c r="BL129" s="1097"/>
      <c r="BM129" s="1095">
        <v>16.25</v>
      </c>
      <c r="BN129" s="1096"/>
      <c r="BO129" s="1096"/>
      <c r="BP129" s="1096"/>
      <c r="BQ129" s="1096"/>
      <c r="BR129" s="1096"/>
      <c r="BS129" s="1097"/>
      <c r="BT129" s="1095">
        <v>30</v>
      </c>
      <c r="BU129" s="1098"/>
      <c r="BV129" s="1098"/>
      <c r="BW129" s="1098"/>
      <c r="BX129" s="1098"/>
      <c r="BY129" s="1098"/>
      <c r="BZ129" s="109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467</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468</v>
      </c>
      <c r="X130" s="1101"/>
      <c r="Y130" s="1101"/>
      <c r="Z130" s="1102"/>
      <c r="AA130" s="985">
        <v>8974145</v>
      </c>
      <c r="AB130" s="986"/>
      <c r="AC130" s="986"/>
      <c r="AD130" s="986"/>
      <c r="AE130" s="987"/>
      <c r="AF130" s="988">
        <v>8715471</v>
      </c>
      <c r="AG130" s="986"/>
      <c r="AH130" s="986"/>
      <c r="AI130" s="986"/>
      <c r="AJ130" s="987"/>
      <c r="AK130" s="988">
        <v>8887671</v>
      </c>
      <c r="AL130" s="986"/>
      <c r="AM130" s="986"/>
      <c r="AN130" s="986"/>
      <c r="AO130" s="987"/>
      <c r="AP130" s="1103"/>
      <c r="AQ130" s="1104"/>
      <c r="AR130" s="1104"/>
      <c r="AS130" s="1104"/>
      <c r="AT130" s="1105"/>
      <c r="AU130" s="237"/>
      <c r="AV130" s="237"/>
      <c r="AW130" s="237"/>
      <c r="AX130" s="1094" t="s">
        <v>469</v>
      </c>
      <c r="AY130" s="977"/>
      <c r="AZ130" s="977"/>
      <c r="BA130" s="977"/>
      <c r="BB130" s="977"/>
      <c r="BC130" s="977"/>
      <c r="BD130" s="977"/>
      <c r="BE130" s="978"/>
      <c r="BF130" s="1131">
        <v>10.7</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470</v>
      </c>
      <c r="X131" s="1139"/>
      <c r="Y131" s="1139"/>
      <c r="Z131" s="1140"/>
      <c r="AA131" s="1032">
        <v>41700149</v>
      </c>
      <c r="AB131" s="1011"/>
      <c r="AC131" s="1011"/>
      <c r="AD131" s="1011"/>
      <c r="AE131" s="1012"/>
      <c r="AF131" s="1010">
        <v>42325527</v>
      </c>
      <c r="AG131" s="1011"/>
      <c r="AH131" s="1011"/>
      <c r="AI131" s="1011"/>
      <c r="AJ131" s="1012"/>
      <c r="AK131" s="1010">
        <v>41897764</v>
      </c>
      <c r="AL131" s="1011"/>
      <c r="AM131" s="1011"/>
      <c r="AN131" s="1011"/>
      <c r="AO131" s="1012"/>
      <c r="AP131" s="1141"/>
      <c r="AQ131" s="1142"/>
      <c r="AR131" s="1142"/>
      <c r="AS131" s="1142"/>
      <c r="AT131" s="1143"/>
      <c r="AU131" s="237"/>
      <c r="AV131" s="237"/>
      <c r="AW131" s="237"/>
      <c r="AX131" s="1113" t="s">
        <v>471</v>
      </c>
      <c r="AY131" s="1064"/>
      <c r="AZ131" s="1064"/>
      <c r="BA131" s="1064"/>
      <c r="BB131" s="1064"/>
      <c r="BC131" s="1064"/>
      <c r="BD131" s="1064"/>
      <c r="BE131" s="1065"/>
      <c r="BF131" s="1114">
        <v>126.7</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0" t="s">
        <v>472</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473</v>
      </c>
      <c r="W132" s="1124"/>
      <c r="X132" s="1124"/>
      <c r="Y132" s="1124"/>
      <c r="Z132" s="1125"/>
      <c r="AA132" s="1126">
        <v>12.19480055</v>
      </c>
      <c r="AB132" s="1127"/>
      <c r="AC132" s="1127"/>
      <c r="AD132" s="1127"/>
      <c r="AE132" s="1128"/>
      <c r="AF132" s="1129">
        <v>11.11604352</v>
      </c>
      <c r="AG132" s="1127"/>
      <c r="AH132" s="1127"/>
      <c r="AI132" s="1127"/>
      <c r="AJ132" s="1128"/>
      <c r="AK132" s="1129">
        <v>8.8341993619999997</v>
      </c>
      <c r="AL132" s="1127"/>
      <c r="AM132" s="1127"/>
      <c r="AN132" s="1127"/>
      <c r="AO132" s="1128"/>
      <c r="AP132" s="1026"/>
      <c r="AQ132" s="1027"/>
      <c r="AR132" s="1027"/>
      <c r="AS132" s="1027"/>
      <c r="AT132" s="113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474</v>
      </c>
      <c r="W133" s="1107"/>
      <c r="X133" s="1107"/>
      <c r="Y133" s="1107"/>
      <c r="Z133" s="1108"/>
      <c r="AA133" s="1109">
        <v>13.2</v>
      </c>
      <c r="AB133" s="1110"/>
      <c r="AC133" s="1110"/>
      <c r="AD133" s="1110"/>
      <c r="AE133" s="1111"/>
      <c r="AF133" s="1109">
        <v>12.1</v>
      </c>
      <c r="AG133" s="1110"/>
      <c r="AH133" s="1110"/>
      <c r="AI133" s="1110"/>
      <c r="AJ133" s="1111"/>
      <c r="AK133" s="1109">
        <v>10.7</v>
      </c>
      <c r="AL133" s="1110"/>
      <c r="AM133" s="1110"/>
      <c r="AN133" s="1110"/>
      <c r="AO133" s="1111"/>
      <c r="AP133" s="1056"/>
      <c r="AQ133" s="1057"/>
      <c r="AR133" s="1057"/>
      <c r="AS133" s="1057"/>
      <c r="AT133" s="111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t="13.15"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7" customHeight="1" zeroHeight="1" x14ac:dyDescent="0.15"/>
  <cols>
    <col min="1" max="36" width="9" style="244" customWidth="1"/>
    <col min="37" max="16384" width="9" style="243" hidden="1"/>
  </cols>
  <sheetData>
    <row r="1" spans="2:36" ht="13.15"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15" x14ac:dyDescent="0.15"/>
    <row r="3" spans="2:36" ht="13.15" x14ac:dyDescent="0.15"/>
    <row r="4" spans="2:36" ht="13.15" x14ac:dyDescent="0.15"/>
    <row r="5" spans="2:36" ht="13.15" x14ac:dyDescent="0.15"/>
    <row r="6" spans="2:36" ht="13.15" x14ac:dyDescent="0.15"/>
    <row r="7" spans="2:36" ht="13.15" x14ac:dyDescent="0.15"/>
    <row r="8" spans="2:36" ht="13.15" x14ac:dyDescent="0.15"/>
    <row r="9" spans="2:36" ht="13.15" x14ac:dyDescent="0.15"/>
    <row r="10" spans="2:36" ht="13.15" x14ac:dyDescent="0.15"/>
    <row r="11" spans="2:36" ht="13.15" x14ac:dyDescent="0.15"/>
    <row r="12" spans="2:36" ht="13.15" x14ac:dyDescent="0.15"/>
    <row r="13" spans="2:36" ht="13.15" x14ac:dyDescent="0.15"/>
    <row r="14" spans="2:36" ht="13.15" x14ac:dyDescent="0.15"/>
    <row r="15" spans="2:36" ht="13.15" x14ac:dyDescent="0.15"/>
    <row r="16" spans="2:36" ht="13.15" x14ac:dyDescent="0.15">
      <c r="AJ16" s="243"/>
    </row>
    <row r="17" spans="34:36" ht="13.15" x14ac:dyDescent="0.15">
      <c r="AJ17" s="243"/>
    </row>
    <row r="18" spans="34:36" ht="13.15" x14ac:dyDescent="0.15"/>
    <row r="19" spans="34:36" ht="13.15" x14ac:dyDescent="0.15"/>
    <row r="20" spans="34:36" ht="13.15" x14ac:dyDescent="0.15">
      <c r="AI20" s="243"/>
      <c r="AJ20" s="243"/>
    </row>
    <row r="21" spans="34:36" ht="13.15" x14ac:dyDescent="0.15">
      <c r="AJ21" s="243"/>
    </row>
    <row r="22" spans="34:36" ht="13.15" x14ac:dyDescent="0.15"/>
    <row r="23" spans="34:36" ht="13.15" x14ac:dyDescent="0.15">
      <c r="AI23" s="243"/>
      <c r="AJ23" s="243"/>
    </row>
    <row r="24" spans="34:36" ht="13.15" x14ac:dyDescent="0.15">
      <c r="AJ24" s="243"/>
    </row>
    <row r="25" spans="34:36" ht="13.15" x14ac:dyDescent="0.15">
      <c r="AJ25" s="243"/>
    </row>
    <row r="26" spans="34:36" ht="13.15" x14ac:dyDescent="0.15">
      <c r="AI26" s="243"/>
      <c r="AJ26" s="243"/>
    </row>
    <row r="27" spans="34:36" ht="13.15" x14ac:dyDescent="0.15"/>
    <row r="28" spans="34:36" ht="13.5" x14ac:dyDescent="0.15">
      <c r="AI28" s="243"/>
      <c r="AJ28" s="243"/>
    </row>
    <row r="29" spans="34:36" ht="13.5" x14ac:dyDescent="0.15">
      <c r="AJ29" s="243"/>
    </row>
    <row r="30" spans="34:36" ht="13.5" x14ac:dyDescent="0.15"/>
    <row r="31" spans="34:36" ht="13.5" x14ac:dyDescent="0.15">
      <c r="AH31" s="243"/>
      <c r="AI31" s="243"/>
      <c r="AJ31" s="243"/>
    </row>
    <row r="32" spans="34:36" ht="13.5" x14ac:dyDescent="0.15"/>
    <row r="33" spans="28:36" ht="13.5" x14ac:dyDescent="0.15">
      <c r="AI33" s="243"/>
      <c r="AJ33" s="243"/>
    </row>
    <row r="34" spans="28:36" ht="13.5" x14ac:dyDescent="0.15">
      <c r="AF34" s="243"/>
    </row>
    <row r="35" spans="28:36" ht="13.5" x14ac:dyDescent="0.15">
      <c r="AB35" s="243"/>
      <c r="AC35" s="243"/>
      <c r="AD35" s="243"/>
      <c r="AF35" s="243"/>
      <c r="AG35" s="243"/>
      <c r="AH35" s="243"/>
      <c r="AI35" s="243"/>
      <c r="AJ35" s="243"/>
    </row>
    <row r="36" spans="28:36" ht="13.5" x14ac:dyDescent="0.15"/>
    <row r="37" spans="28:36" ht="13.5" x14ac:dyDescent="0.15">
      <c r="AE37" s="243"/>
      <c r="AJ37" s="243"/>
    </row>
    <row r="38" spans="28:36" ht="13.5" x14ac:dyDescent="0.15">
      <c r="AB38" s="243"/>
      <c r="AC38" s="243"/>
      <c r="AD38" s="243"/>
      <c r="AE38" s="243"/>
      <c r="AG38" s="243"/>
      <c r="AH38" s="243"/>
      <c r="AI38" s="243"/>
      <c r="AJ38" s="243"/>
    </row>
    <row r="39" spans="28:36" ht="13.5" x14ac:dyDescent="0.15"/>
    <row r="40" spans="28:36" ht="13.5" x14ac:dyDescent="0.15"/>
    <row r="41" spans="28:36" ht="13.5" x14ac:dyDescent="0.15"/>
    <row r="42" spans="28:36" ht="13.5" x14ac:dyDescent="0.15"/>
    <row r="43" spans="28:36" ht="13.5" x14ac:dyDescent="0.15"/>
    <row r="44" spans="28:36" ht="13.5" x14ac:dyDescent="0.15"/>
    <row r="45" spans="28:36" ht="13.5" x14ac:dyDescent="0.15"/>
    <row r="46" spans="28:36" ht="13.5" x14ac:dyDescent="0.15"/>
    <row r="47" spans="28:36" ht="13.5" x14ac:dyDescent="0.15"/>
    <row r="48" spans="28:36" ht="13.5" x14ac:dyDescent="0.15"/>
    <row r="49" spans="22:36" ht="13.5" x14ac:dyDescent="0.15">
      <c r="AG49" s="243"/>
      <c r="AH49" s="243"/>
      <c r="AI49" s="243"/>
      <c r="AJ49" s="243"/>
    </row>
    <row r="50" spans="22:36" ht="13.5" x14ac:dyDescent="0.15"/>
    <row r="51" spans="22:36" ht="13.5" x14ac:dyDescent="0.15"/>
    <row r="52" spans="22:36" ht="13.5" x14ac:dyDescent="0.15"/>
    <row r="53" spans="22:36" ht="13.5" x14ac:dyDescent="0.15"/>
    <row r="54" spans="22:36" ht="13.5" x14ac:dyDescent="0.15"/>
    <row r="55" spans="22:36" ht="13.5" x14ac:dyDescent="0.15"/>
    <row r="56" spans="22:36" ht="13.5" x14ac:dyDescent="0.15"/>
    <row r="57" spans="22:36" ht="13.5" x14ac:dyDescent="0.15"/>
    <row r="58" spans="22:36" ht="13.5" x14ac:dyDescent="0.15"/>
    <row r="59" spans="22:36" ht="13.5" x14ac:dyDescent="0.15"/>
    <row r="60" spans="22:36" ht="13.5" x14ac:dyDescent="0.15"/>
    <row r="61" spans="22:36" ht="13.5" x14ac:dyDescent="0.15"/>
    <row r="62" spans="22:36" ht="13.5" x14ac:dyDescent="0.15"/>
    <row r="63" spans="22:36" ht="13.5" x14ac:dyDescent="0.15">
      <c r="W63" s="243"/>
      <c r="AA63" s="243"/>
    </row>
    <row r="64" spans="22:36" ht="13.5" x14ac:dyDescent="0.15">
      <c r="V64" s="243"/>
    </row>
    <row r="65" spans="15:36" ht="13.5" x14ac:dyDescent="0.15">
      <c r="X65" s="243"/>
      <c r="Z65" s="243"/>
      <c r="AC65" s="243"/>
    </row>
    <row r="66" spans="15:36" ht="13.5" x14ac:dyDescent="0.15">
      <c r="Q66" s="243"/>
      <c r="S66" s="243"/>
      <c r="U66" s="243"/>
      <c r="AF66" s="243"/>
    </row>
    <row r="67" spans="15:36" ht="13.5" x14ac:dyDescent="0.15">
      <c r="O67" s="243"/>
      <c r="P67" s="243"/>
      <c r="R67" s="243"/>
      <c r="T67" s="243"/>
      <c r="Y67" s="243"/>
      <c r="AB67" s="243"/>
      <c r="AD67" s="243"/>
      <c r="AE67" s="243"/>
      <c r="AG67" s="243"/>
      <c r="AH67" s="243"/>
      <c r="AI67" s="243"/>
      <c r="AJ67" s="243"/>
    </row>
    <row r="68" spans="15:36" ht="13.5" x14ac:dyDescent="0.15"/>
    <row r="69" spans="15:36" ht="13.5" x14ac:dyDescent="0.15"/>
    <row r="70" spans="15:36" ht="13.5" x14ac:dyDescent="0.15"/>
    <row r="71" spans="15:36" ht="13.5" x14ac:dyDescent="0.15"/>
    <row r="72" spans="15:36" ht="13.5" x14ac:dyDescent="0.15">
      <c r="AJ72" s="243"/>
    </row>
    <row r="73" spans="15:36" ht="13.5" x14ac:dyDescent="0.15">
      <c r="AJ73" s="243"/>
    </row>
    <row r="74" spans="15:36" ht="13.5" x14ac:dyDescent="0.15"/>
    <row r="75" spans="15:36" ht="13.5" x14ac:dyDescent="0.15"/>
    <row r="76" spans="15:36" ht="13.5" x14ac:dyDescent="0.15"/>
    <row r="77" spans="15:36" ht="13.5" x14ac:dyDescent="0.15"/>
    <row r="78" spans="15:36" ht="13.5" x14ac:dyDescent="0.15"/>
    <row r="79" spans="15:36" ht="13.5" x14ac:dyDescent="0.15"/>
    <row r="80" spans="15:36" ht="13.5" x14ac:dyDescent="0.15"/>
    <row r="81" spans="27:27" ht="13.5" x14ac:dyDescent="0.15"/>
    <row r="82" spans="27:27" ht="13.5" x14ac:dyDescent="0.15"/>
    <row r="83" spans="27:27" ht="13.5" x14ac:dyDescent="0.15"/>
    <row r="84" spans="27:27" ht="13.5" x14ac:dyDescent="0.15"/>
    <row r="85" spans="27:27" ht="13.5" x14ac:dyDescent="0.15"/>
    <row r="86" spans="27:27" ht="13.5" x14ac:dyDescent="0.15"/>
    <row r="87" spans="27:27" ht="13.5" x14ac:dyDescent="0.15"/>
    <row r="88" spans="27:27" ht="13.5" x14ac:dyDescent="0.15"/>
    <row r="89" spans="27:27" ht="13.5" x14ac:dyDescent="0.15"/>
    <row r="90" spans="27:27" ht="13.5" x14ac:dyDescent="0.15"/>
    <row r="91" spans="27:27" ht="13.5" x14ac:dyDescent="0.15"/>
    <row r="92" spans="27:27" ht="13.5" x14ac:dyDescent="0.15"/>
    <row r="93" spans="27:27" ht="13.5" x14ac:dyDescent="0.15"/>
    <row r="94" spans="27:27" ht="13.5" x14ac:dyDescent="0.15"/>
    <row r="95" spans="27:27" ht="13.5" x14ac:dyDescent="0.15"/>
    <row r="96" spans="27:27" ht="13.5" x14ac:dyDescent="0.15">
      <c r="AA96" s="243"/>
    </row>
    <row r="97" spans="24:36" ht="13.5" x14ac:dyDescent="0.15">
      <c r="AA97" s="243"/>
    </row>
    <row r="98" spans="24:36" ht="13.15" hidden="1" x14ac:dyDescent="0.15">
      <c r="AA98" s="243"/>
    </row>
    <row r="99" spans="24:36" ht="13.15" hidden="1" x14ac:dyDescent="0.15">
      <c r="AA99" s="243"/>
    </row>
    <row r="100" spans="24:36" ht="13.15" hidden="1" x14ac:dyDescent="0.15"/>
    <row r="101" spans="24:36" ht="12" hidden="1" customHeight="1" x14ac:dyDescent="0.15">
      <c r="X101" s="243"/>
      <c r="Y101" s="243"/>
      <c r="Z101" s="243"/>
      <c r="AC101" s="243"/>
    </row>
    <row r="102" spans="24:36" ht="1.5" hidden="1" customHeight="1" x14ac:dyDescent="0.15">
      <c r="AC102" s="243"/>
      <c r="AF102" s="243"/>
    </row>
    <row r="103" spans="24:36" ht="13.15" hidden="1" x14ac:dyDescent="0.15">
      <c r="AB103" s="243"/>
      <c r="AD103" s="243"/>
      <c r="AE103" s="243"/>
      <c r="AF103" s="243"/>
      <c r="AG103" s="243"/>
      <c r="AH103" s="243"/>
      <c r="AI103" s="243"/>
      <c r="AJ103" s="243"/>
    </row>
    <row r="104" spans="24:36" ht="13.15" hidden="1" x14ac:dyDescent="0.15">
      <c r="AD104" s="243"/>
      <c r="AE104" s="243"/>
      <c r="AG104" s="243"/>
      <c r="AH104" s="243"/>
      <c r="AI104" s="243"/>
      <c r="AJ104" s="243"/>
    </row>
    <row r="105" spans="24:36" ht="12.75" hidden="1" customHeight="1" x14ac:dyDescent="0.15"/>
    <row r="106" spans="24:36" ht="13.15" hidden="1" x14ac:dyDescent="0.15"/>
    <row r="107" spans="24:36" ht="13.15" hidden="1" x14ac:dyDescent="0.15"/>
    <row r="108" spans="24:36" ht="13.15" hidden="1" x14ac:dyDescent="0.15"/>
    <row r="109" spans="24:36" ht="13.15" hidden="1" x14ac:dyDescent="0.15"/>
    <row r="110" spans="24:36" ht="13.15"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7"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ht="13.15"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15" x14ac:dyDescent="0.15"/>
    <row r="3" spans="2:34" ht="13.15" x14ac:dyDescent="0.15"/>
    <row r="4" spans="2:34" ht="13.15" x14ac:dyDescent="0.15">
      <c r="R4" s="243"/>
      <c r="S4" s="243"/>
      <c r="T4" s="243"/>
      <c r="U4" s="243"/>
      <c r="V4" s="243"/>
      <c r="W4" s="243"/>
      <c r="X4" s="243"/>
      <c r="Y4" s="243"/>
      <c r="Z4" s="243"/>
      <c r="AA4" s="243"/>
      <c r="AB4" s="243"/>
      <c r="AC4" s="243"/>
      <c r="AD4" s="243"/>
      <c r="AE4" s="243"/>
      <c r="AF4" s="243"/>
      <c r="AG4" s="243"/>
      <c r="AH4" s="243"/>
    </row>
    <row r="5" spans="2:34" ht="13.15" x14ac:dyDescent="0.15">
      <c r="R5" s="243"/>
      <c r="S5" s="243"/>
      <c r="T5" s="243"/>
      <c r="U5" s="243"/>
      <c r="V5" s="243"/>
      <c r="W5" s="243"/>
      <c r="X5" s="243"/>
      <c r="Y5" s="243"/>
      <c r="Z5" s="243"/>
      <c r="AA5" s="243"/>
      <c r="AB5" s="243"/>
      <c r="AC5" s="243"/>
      <c r="AD5" s="243"/>
      <c r="AE5" s="243"/>
      <c r="AF5" s="243"/>
      <c r="AG5" s="243"/>
      <c r="AH5" s="243"/>
    </row>
    <row r="6" spans="2:34" ht="13.15" x14ac:dyDescent="0.15"/>
    <row r="7" spans="2:34" ht="13.15" x14ac:dyDescent="0.15"/>
    <row r="8" spans="2:34" ht="13.15" x14ac:dyDescent="0.15"/>
    <row r="9" spans="2:34" ht="13.15" x14ac:dyDescent="0.15"/>
    <row r="10" spans="2:34" ht="13.15" x14ac:dyDescent="0.15"/>
    <row r="11" spans="2:34" ht="13.15" x14ac:dyDescent="0.15"/>
    <row r="12" spans="2:34" ht="13.15" x14ac:dyDescent="0.15"/>
    <row r="13" spans="2:34" ht="13.15" x14ac:dyDescent="0.15"/>
    <row r="14" spans="2:34" ht="13.15" x14ac:dyDescent="0.15"/>
    <row r="15" spans="2:34" ht="13.15" x14ac:dyDescent="0.15"/>
    <row r="16" spans="2:34" ht="13.15" x14ac:dyDescent="0.15"/>
    <row r="17" spans="9:34" ht="13.15" x14ac:dyDescent="0.15"/>
    <row r="18" spans="9:34" ht="13.15"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15" x14ac:dyDescent="0.15"/>
    <row r="20" spans="9:34" ht="13.15" x14ac:dyDescent="0.15"/>
    <row r="21" spans="9:34" ht="13.15" x14ac:dyDescent="0.15">
      <c r="AH21" s="243"/>
    </row>
    <row r="22" spans="9:34" ht="13.15" x14ac:dyDescent="0.15">
      <c r="AE22" s="243"/>
      <c r="AF22" s="243"/>
      <c r="AG22" s="243"/>
      <c r="AH22" s="243"/>
    </row>
    <row r="23" spans="9:34" ht="13.15" x14ac:dyDescent="0.15">
      <c r="U23" s="243"/>
      <c r="V23" s="243"/>
      <c r="W23" s="243"/>
      <c r="X23" s="243"/>
      <c r="Y23" s="243"/>
      <c r="Z23" s="243"/>
      <c r="AA23" s="243"/>
      <c r="AB23" s="243"/>
      <c r="AC23" s="243"/>
      <c r="AD23" s="243"/>
      <c r="AE23" s="243"/>
      <c r="AF23" s="243"/>
      <c r="AG23" s="243"/>
      <c r="AH23" s="243"/>
    </row>
    <row r="24" spans="9:34" ht="13.15" x14ac:dyDescent="0.15"/>
    <row r="25" spans="9:34" ht="13.15" x14ac:dyDescent="0.15"/>
    <row r="26" spans="9:34" ht="13.15" x14ac:dyDescent="0.15"/>
    <row r="27" spans="9:34" ht="13.15" x14ac:dyDescent="0.15"/>
    <row r="28" spans="9:34" ht="13.15" x14ac:dyDescent="0.15"/>
    <row r="29" spans="9:34" ht="13.15" x14ac:dyDescent="0.15"/>
    <row r="30" spans="9:34" ht="13.15" x14ac:dyDescent="0.15"/>
    <row r="31" spans="9:34" ht="13.15" x14ac:dyDescent="0.15"/>
    <row r="32" spans="9:34" ht="13.15" x14ac:dyDescent="0.15"/>
    <row r="33" spans="15:34" ht="13.15" x14ac:dyDescent="0.15"/>
    <row r="34" spans="15:34" ht="13.15" x14ac:dyDescent="0.15"/>
    <row r="35" spans="15:34" ht="13.15" x14ac:dyDescent="0.15">
      <c r="V35" s="243"/>
      <c r="W35" s="243"/>
      <c r="X35" s="243"/>
      <c r="Y35" s="243"/>
      <c r="Z35" s="243"/>
      <c r="AA35" s="243"/>
      <c r="AB35" s="243"/>
      <c r="AC35" s="243"/>
      <c r="AD35" s="243"/>
      <c r="AE35" s="243"/>
      <c r="AF35" s="243"/>
      <c r="AG35" s="243"/>
      <c r="AH35" s="243"/>
    </row>
    <row r="36" spans="15:34" ht="13.15" x14ac:dyDescent="0.15"/>
    <row r="37" spans="15:34" ht="13.15" x14ac:dyDescent="0.15">
      <c r="AH37" s="243"/>
    </row>
    <row r="38" spans="15:34" ht="13.15" x14ac:dyDescent="0.15">
      <c r="AE38" s="243"/>
      <c r="AF38" s="243"/>
      <c r="AG38" s="243"/>
      <c r="AH38" s="243"/>
    </row>
    <row r="39" spans="15:34" ht="13.15" x14ac:dyDescent="0.15"/>
    <row r="40" spans="15:34" ht="13.5" x14ac:dyDescent="0.15"/>
    <row r="41" spans="15:34" ht="13.5" x14ac:dyDescent="0.15"/>
    <row r="42" spans="15:34" ht="13.5" x14ac:dyDescent="0.15"/>
    <row r="43" spans="15:34" ht="13.5"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ht="13.5" x14ac:dyDescent="0.15">
      <c r="AH44" s="243"/>
    </row>
    <row r="45" spans="15:34" ht="13.5" x14ac:dyDescent="0.15"/>
    <row r="46" spans="15:34" ht="13.5" x14ac:dyDescent="0.15">
      <c r="W46" s="243"/>
      <c r="X46" s="243"/>
      <c r="Y46" s="243"/>
      <c r="Z46" s="243"/>
      <c r="AA46" s="243"/>
      <c r="AB46" s="243"/>
      <c r="AC46" s="243"/>
      <c r="AD46" s="243"/>
      <c r="AE46" s="243"/>
      <c r="AF46" s="243"/>
      <c r="AG46" s="243"/>
      <c r="AH46" s="243"/>
    </row>
    <row r="47" spans="15:34" ht="13.5" x14ac:dyDescent="0.15"/>
    <row r="48" spans="15:34" ht="13.5" x14ac:dyDescent="0.15"/>
    <row r="49" spans="22:34" ht="13.5" x14ac:dyDescent="0.15"/>
    <row r="50" spans="22:34" ht="13.5" x14ac:dyDescent="0.15">
      <c r="V50" s="243"/>
      <c r="W50" s="243"/>
      <c r="X50" s="243"/>
      <c r="Y50" s="243"/>
      <c r="Z50" s="243"/>
      <c r="AA50" s="243"/>
      <c r="AB50" s="243"/>
      <c r="AC50" s="243"/>
      <c r="AD50" s="243"/>
      <c r="AE50" s="243"/>
      <c r="AF50" s="243"/>
      <c r="AG50" s="243"/>
      <c r="AH50" s="243"/>
    </row>
    <row r="51" spans="22:34" ht="13.5" x14ac:dyDescent="0.15"/>
    <row r="52" spans="22:34" ht="13.5" x14ac:dyDescent="0.15"/>
    <row r="53" spans="22:34" ht="13.5" x14ac:dyDescent="0.15">
      <c r="AH53" s="243"/>
    </row>
    <row r="54" spans="22:34" ht="13.5" x14ac:dyDescent="0.15"/>
    <row r="55" spans="22:34" ht="13.5" x14ac:dyDescent="0.15"/>
    <row r="56" spans="22:34" ht="13.5" x14ac:dyDescent="0.15"/>
    <row r="57" spans="22:34" ht="13.5" x14ac:dyDescent="0.15"/>
    <row r="58" spans="22:34" ht="13.5" x14ac:dyDescent="0.15"/>
    <row r="59" spans="22:34" ht="13.5" x14ac:dyDescent="0.15"/>
    <row r="60" spans="22:34" ht="13.5" x14ac:dyDescent="0.15"/>
    <row r="61" spans="22:34" ht="13.5" x14ac:dyDescent="0.15"/>
    <row r="62" spans="22:34" ht="13.5" x14ac:dyDescent="0.15"/>
    <row r="63" spans="22:34" ht="13.5" x14ac:dyDescent="0.15"/>
    <row r="64" spans="22:34" ht="13.5" x14ac:dyDescent="0.15"/>
    <row r="65" spans="25:34" ht="13.5" x14ac:dyDescent="0.15"/>
    <row r="66" spans="25:34" ht="13.5" x14ac:dyDescent="0.15"/>
    <row r="67" spans="25:34" ht="13.5" x14ac:dyDescent="0.15">
      <c r="Y67" s="243"/>
      <c r="Z67" s="243"/>
      <c r="AA67" s="243"/>
      <c r="AB67" s="243"/>
      <c r="AC67" s="243"/>
      <c r="AD67" s="243"/>
      <c r="AE67" s="243"/>
      <c r="AF67" s="243"/>
      <c r="AG67" s="243"/>
      <c r="AH67" s="243"/>
    </row>
    <row r="68" spans="25:34" ht="13.5" x14ac:dyDescent="0.15"/>
    <row r="69" spans="25:34" ht="13.5" x14ac:dyDescent="0.15"/>
    <row r="70" spans="25:34" ht="13.5" x14ac:dyDescent="0.15"/>
    <row r="71" spans="25:34" ht="13.5" x14ac:dyDescent="0.15"/>
    <row r="72" spans="25:34" ht="13.5" x14ac:dyDescent="0.15"/>
    <row r="73" spans="25:34" ht="13.5" x14ac:dyDescent="0.15"/>
    <row r="74" spans="25:34" ht="13.5" x14ac:dyDescent="0.15"/>
    <row r="75" spans="25:34" ht="13.5" x14ac:dyDescent="0.15"/>
    <row r="76" spans="25:34" ht="13.5" x14ac:dyDescent="0.15"/>
    <row r="77" spans="25:34" ht="13.5" x14ac:dyDescent="0.15"/>
    <row r="78" spans="25:34" ht="13.5" x14ac:dyDescent="0.15"/>
    <row r="79" spans="25:34" ht="13.5" x14ac:dyDescent="0.15"/>
    <row r="80" spans="25:34"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7" hidden="1" customHeight="1" x14ac:dyDescent="0.15"/>
    <row r="90" ht="13.7" hidden="1" customHeight="1" x14ac:dyDescent="0.15"/>
    <row r="91" ht="13.7" hidden="1" customHeight="1" x14ac:dyDescent="0.15"/>
    <row r="92" ht="13.7" hidden="1" customHeight="1" x14ac:dyDescent="0.15"/>
    <row r="93" ht="13.7" hidden="1" customHeight="1" x14ac:dyDescent="0.15"/>
    <row r="94" ht="13.7" hidden="1" customHeight="1" x14ac:dyDescent="0.15"/>
    <row r="95" ht="13.7" hidden="1" customHeight="1" x14ac:dyDescent="0.15"/>
    <row r="96" ht="13.7" hidden="1" customHeight="1" x14ac:dyDescent="0.15"/>
    <row r="97" ht="13.7" hidden="1" customHeight="1" x14ac:dyDescent="0.15"/>
    <row r="98" ht="13.7" hidden="1" customHeight="1" x14ac:dyDescent="0.15"/>
    <row r="99" ht="13.7" hidden="1" customHeight="1" x14ac:dyDescent="0.15"/>
    <row r="100" ht="13.7" hidden="1" customHeight="1" x14ac:dyDescent="0.15"/>
    <row r="101" ht="13.7" hidden="1" customHeight="1" x14ac:dyDescent="0.15"/>
    <row r="102" ht="13.7"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7"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ht="13.15" x14ac:dyDescent="0.15">
      <c r="O1" s="246"/>
      <c r="P1" s="246"/>
    </row>
    <row r="2" spans="1:16" ht="13.15" x14ac:dyDescent="0.15">
      <c r="O2" s="246"/>
      <c r="P2" s="246"/>
    </row>
    <row r="3" spans="1:16" ht="13.15" x14ac:dyDescent="0.15">
      <c r="O3" s="246"/>
      <c r="P3" s="246"/>
    </row>
    <row r="4" spans="1:16" ht="13.15"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ht="13.5" x14ac:dyDescent="0.15">
      <c r="A6" s="250"/>
      <c r="B6" s="246"/>
      <c r="C6" s="246"/>
      <c r="D6" s="246"/>
      <c r="E6" s="246"/>
      <c r="F6" s="246"/>
      <c r="G6" s="251" t="s">
        <v>476</v>
      </c>
      <c r="H6" s="251"/>
      <c r="I6" s="251"/>
      <c r="J6" s="251"/>
      <c r="K6" s="246"/>
      <c r="L6" s="246"/>
      <c r="M6" s="246"/>
      <c r="N6" s="246"/>
    </row>
    <row r="7" spans="1:16" ht="13.5" x14ac:dyDescent="0.15">
      <c r="A7" s="250"/>
      <c r="B7" s="246"/>
      <c r="C7" s="246"/>
      <c r="D7" s="246"/>
      <c r="E7" s="246"/>
      <c r="F7" s="246"/>
      <c r="G7" s="253"/>
      <c r="H7" s="254"/>
      <c r="I7" s="254"/>
      <c r="J7" s="255"/>
      <c r="K7" s="1147" t="s">
        <v>477</v>
      </c>
      <c r="L7" s="256"/>
      <c r="M7" s="257" t="s">
        <v>478</v>
      </c>
      <c r="N7" s="258"/>
    </row>
    <row r="8" spans="1:16" ht="13.5" x14ac:dyDescent="0.15">
      <c r="A8" s="250"/>
      <c r="B8" s="246"/>
      <c r="C8" s="246"/>
      <c r="D8" s="246"/>
      <c r="E8" s="246"/>
      <c r="F8" s="246"/>
      <c r="G8" s="259"/>
      <c r="H8" s="260"/>
      <c r="I8" s="260"/>
      <c r="J8" s="261"/>
      <c r="K8" s="1148"/>
      <c r="L8" s="262" t="s">
        <v>479</v>
      </c>
      <c r="M8" s="263" t="s">
        <v>480</v>
      </c>
      <c r="N8" s="264" t="s">
        <v>481</v>
      </c>
    </row>
    <row r="9" spans="1:16" ht="13.5" x14ac:dyDescent="0.15">
      <c r="A9" s="250"/>
      <c r="B9" s="246"/>
      <c r="C9" s="246"/>
      <c r="D9" s="246"/>
      <c r="E9" s="246"/>
      <c r="F9" s="246"/>
      <c r="G9" s="1149" t="s">
        <v>482</v>
      </c>
      <c r="H9" s="1150"/>
      <c r="I9" s="1150"/>
      <c r="J9" s="1151"/>
      <c r="K9" s="265">
        <v>9865102</v>
      </c>
      <c r="L9" s="266">
        <v>42125</v>
      </c>
      <c r="M9" s="267">
        <v>57606</v>
      </c>
      <c r="N9" s="268">
        <v>-26.9</v>
      </c>
    </row>
    <row r="10" spans="1:16" ht="13.5" x14ac:dyDescent="0.15">
      <c r="A10" s="250"/>
      <c r="B10" s="246"/>
      <c r="C10" s="246"/>
      <c r="D10" s="246"/>
      <c r="E10" s="246"/>
      <c r="F10" s="246"/>
      <c r="G10" s="1149" t="s">
        <v>483</v>
      </c>
      <c r="H10" s="1150"/>
      <c r="I10" s="1150"/>
      <c r="J10" s="1151"/>
      <c r="K10" s="269">
        <v>401812</v>
      </c>
      <c r="L10" s="270">
        <v>1716</v>
      </c>
      <c r="M10" s="271">
        <v>2562</v>
      </c>
      <c r="N10" s="272">
        <v>-33</v>
      </c>
    </row>
    <row r="11" spans="1:16" ht="13.7" customHeight="1" x14ac:dyDescent="0.15">
      <c r="A11" s="250"/>
      <c r="B11" s="246"/>
      <c r="C11" s="246"/>
      <c r="D11" s="246"/>
      <c r="E11" s="246"/>
      <c r="F11" s="246"/>
      <c r="G11" s="1149" t="s">
        <v>484</v>
      </c>
      <c r="H11" s="1150"/>
      <c r="I11" s="1150"/>
      <c r="J11" s="1151"/>
      <c r="K11" s="269">
        <v>2371343</v>
      </c>
      <c r="L11" s="270">
        <v>10126</v>
      </c>
      <c r="M11" s="271">
        <v>1597</v>
      </c>
      <c r="N11" s="272">
        <v>534.1</v>
      </c>
    </row>
    <row r="12" spans="1:16" ht="13.7" customHeight="1" x14ac:dyDescent="0.15">
      <c r="A12" s="250"/>
      <c r="B12" s="246"/>
      <c r="C12" s="246"/>
      <c r="D12" s="246"/>
      <c r="E12" s="246"/>
      <c r="F12" s="246"/>
      <c r="G12" s="1149" t="s">
        <v>485</v>
      </c>
      <c r="H12" s="1150"/>
      <c r="I12" s="1150"/>
      <c r="J12" s="1151"/>
      <c r="K12" s="269">
        <v>111083</v>
      </c>
      <c r="L12" s="270">
        <v>474</v>
      </c>
      <c r="M12" s="271">
        <v>583</v>
      </c>
      <c r="N12" s="272">
        <v>-18.7</v>
      </c>
    </row>
    <row r="13" spans="1:16" ht="13.7" customHeight="1" x14ac:dyDescent="0.15">
      <c r="A13" s="250"/>
      <c r="B13" s="246"/>
      <c r="C13" s="246"/>
      <c r="D13" s="246"/>
      <c r="E13" s="246"/>
      <c r="F13" s="246"/>
      <c r="G13" s="1149" t="s">
        <v>486</v>
      </c>
      <c r="H13" s="1150"/>
      <c r="I13" s="1150"/>
      <c r="J13" s="1151"/>
      <c r="K13" s="269" t="s">
        <v>487</v>
      </c>
      <c r="L13" s="270" t="s">
        <v>487</v>
      </c>
      <c r="M13" s="271">
        <v>23</v>
      </c>
      <c r="N13" s="272" t="s">
        <v>487</v>
      </c>
    </row>
    <row r="14" spans="1:16" ht="13.7" customHeight="1" x14ac:dyDescent="0.15">
      <c r="A14" s="250"/>
      <c r="B14" s="246"/>
      <c r="C14" s="246"/>
      <c r="D14" s="246"/>
      <c r="E14" s="246"/>
      <c r="F14" s="246"/>
      <c r="G14" s="1149" t="s">
        <v>488</v>
      </c>
      <c r="H14" s="1150"/>
      <c r="I14" s="1150"/>
      <c r="J14" s="1151"/>
      <c r="K14" s="269">
        <v>586912</v>
      </c>
      <c r="L14" s="270">
        <v>2506</v>
      </c>
      <c r="M14" s="271">
        <v>1821</v>
      </c>
      <c r="N14" s="272">
        <v>37.6</v>
      </c>
    </row>
    <row r="15" spans="1:16" ht="13.7" customHeight="1" x14ac:dyDescent="0.15">
      <c r="A15" s="250"/>
      <c r="B15" s="246"/>
      <c r="C15" s="246"/>
      <c r="D15" s="246"/>
      <c r="E15" s="246"/>
      <c r="F15" s="246"/>
      <c r="G15" s="1149" t="s">
        <v>489</v>
      </c>
      <c r="H15" s="1150"/>
      <c r="I15" s="1150"/>
      <c r="J15" s="1151"/>
      <c r="K15" s="269">
        <v>536468</v>
      </c>
      <c r="L15" s="270">
        <v>2291</v>
      </c>
      <c r="M15" s="271">
        <v>1288</v>
      </c>
      <c r="N15" s="272">
        <v>77.900000000000006</v>
      </c>
    </row>
    <row r="16" spans="1:16" ht="13.5" x14ac:dyDescent="0.15">
      <c r="A16" s="250"/>
      <c r="B16" s="246"/>
      <c r="C16" s="246"/>
      <c r="D16" s="246"/>
      <c r="E16" s="246"/>
      <c r="F16" s="246"/>
      <c r="G16" s="1152" t="s">
        <v>490</v>
      </c>
      <c r="H16" s="1153"/>
      <c r="I16" s="1153"/>
      <c r="J16" s="1154"/>
      <c r="K16" s="270">
        <v>-1138912</v>
      </c>
      <c r="L16" s="270">
        <v>-4863</v>
      </c>
      <c r="M16" s="271">
        <v>-4777</v>
      </c>
      <c r="N16" s="272">
        <v>1.8</v>
      </c>
    </row>
    <row r="17" spans="1:16" ht="13.5" x14ac:dyDescent="0.15">
      <c r="A17" s="250"/>
      <c r="B17" s="246"/>
      <c r="C17" s="246"/>
      <c r="D17" s="246"/>
      <c r="E17" s="246"/>
      <c r="F17" s="246"/>
      <c r="G17" s="1152" t="s">
        <v>169</v>
      </c>
      <c r="H17" s="1153"/>
      <c r="I17" s="1153"/>
      <c r="J17" s="1154"/>
      <c r="K17" s="270">
        <v>12733808</v>
      </c>
      <c r="L17" s="270">
        <v>54374</v>
      </c>
      <c r="M17" s="271">
        <v>60704</v>
      </c>
      <c r="N17" s="272">
        <v>-10.4</v>
      </c>
    </row>
    <row r="18" spans="1:16" ht="13.15" x14ac:dyDescent="0.15">
      <c r="A18" s="250"/>
      <c r="B18" s="246"/>
      <c r="C18" s="246"/>
      <c r="D18" s="246"/>
      <c r="E18" s="246"/>
      <c r="F18" s="246"/>
      <c r="G18" s="246"/>
      <c r="H18" s="246"/>
      <c r="I18" s="246"/>
      <c r="J18" s="246"/>
      <c r="K18" s="246"/>
      <c r="L18" s="246"/>
      <c r="M18" s="273"/>
      <c r="N18" s="273"/>
    </row>
    <row r="19" spans="1:16" ht="13.5" x14ac:dyDescent="0.15">
      <c r="A19" s="250"/>
      <c r="B19" s="246"/>
      <c r="C19" s="246"/>
      <c r="D19" s="246"/>
      <c r="E19" s="246"/>
      <c r="F19" s="246"/>
      <c r="G19" s="246" t="s">
        <v>491</v>
      </c>
      <c r="H19" s="246"/>
      <c r="I19" s="246"/>
      <c r="J19" s="246"/>
      <c r="K19" s="246"/>
      <c r="L19" s="246"/>
      <c r="M19" s="246"/>
      <c r="N19" s="246"/>
    </row>
    <row r="20" spans="1:16" ht="13.5" x14ac:dyDescent="0.15">
      <c r="A20" s="250"/>
      <c r="B20" s="246"/>
      <c r="C20" s="246"/>
      <c r="D20" s="246"/>
      <c r="E20" s="246"/>
      <c r="F20" s="246"/>
      <c r="G20" s="274"/>
      <c r="H20" s="275"/>
      <c r="I20" s="275"/>
      <c r="J20" s="276"/>
      <c r="K20" s="277" t="s">
        <v>492</v>
      </c>
      <c r="L20" s="278" t="s">
        <v>493</v>
      </c>
      <c r="M20" s="279" t="s">
        <v>494</v>
      </c>
      <c r="N20" s="280"/>
    </row>
    <row r="21" spans="1:16" s="286" customFormat="1" ht="13.5" x14ac:dyDescent="0.15">
      <c r="A21" s="281"/>
      <c r="B21" s="251"/>
      <c r="C21" s="251"/>
      <c r="D21" s="251"/>
      <c r="E21" s="251"/>
      <c r="F21" s="251"/>
      <c r="G21" s="1144" t="s">
        <v>495</v>
      </c>
      <c r="H21" s="1145"/>
      <c r="I21" s="1145"/>
      <c r="J21" s="1146"/>
      <c r="K21" s="282">
        <v>5.04</v>
      </c>
      <c r="L21" s="283">
        <v>6.19</v>
      </c>
      <c r="M21" s="284">
        <v>-1.1499999999999999</v>
      </c>
      <c r="N21" s="251"/>
      <c r="O21" s="285"/>
      <c r="P21" s="281"/>
    </row>
    <row r="22" spans="1:16" s="286" customFormat="1" ht="13.5" x14ac:dyDescent="0.15">
      <c r="A22" s="281"/>
      <c r="B22" s="251"/>
      <c r="C22" s="251"/>
      <c r="D22" s="251"/>
      <c r="E22" s="251"/>
      <c r="F22" s="251"/>
      <c r="G22" s="1144" t="s">
        <v>496</v>
      </c>
      <c r="H22" s="1145"/>
      <c r="I22" s="1145"/>
      <c r="J22" s="1146"/>
      <c r="K22" s="287">
        <v>98.8</v>
      </c>
      <c r="L22" s="288">
        <v>100.2</v>
      </c>
      <c r="M22" s="289">
        <v>-1.4</v>
      </c>
      <c r="N22" s="273"/>
      <c r="O22" s="285"/>
      <c r="P22" s="281"/>
    </row>
    <row r="23" spans="1:16" s="286" customFormat="1" ht="13.15" x14ac:dyDescent="0.15">
      <c r="A23" s="281"/>
      <c r="B23" s="251"/>
      <c r="C23" s="251"/>
      <c r="D23" s="251"/>
      <c r="E23" s="251"/>
      <c r="F23" s="251"/>
      <c r="G23" s="251"/>
      <c r="H23" s="251"/>
      <c r="I23" s="251"/>
      <c r="J23" s="251"/>
      <c r="K23" s="251"/>
      <c r="L23" s="273"/>
      <c r="M23" s="273"/>
      <c r="N23" s="273"/>
      <c r="O23" s="285"/>
      <c r="P23" s="281"/>
    </row>
    <row r="24" spans="1:16" s="286" customFormat="1" ht="13.15" x14ac:dyDescent="0.15">
      <c r="A24" s="281"/>
      <c r="B24" s="251"/>
      <c r="C24" s="251"/>
      <c r="D24" s="251"/>
      <c r="E24" s="251"/>
      <c r="F24" s="251"/>
      <c r="G24" s="251"/>
      <c r="H24" s="251"/>
      <c r="I24" s="251"/>
      <c r="J24" s="251"/>
      <c r="K24" s="251"/>
      <c r="L24" s="273"/>
      <c r="M24" s="273"/>
      <c r="N24" s="273"/>
      <c r="O24" s="285"/>
      <c r="P24" s="281"/>
    </row>
    <row r="25" spans="1:16" s="286" customFormat="1" ht="13.15" x14ac:dyDescent="0.15">
      <c r="A25" s="290"/>
      <c r="B25" s="291"/>
      <c r="C25" s="291"/>
      <c r="D25" s="291"/>
      <c r="E25" s="291"/>
      <c r="F25" s="291"/>
      <c r="G25" s="291"/>
      <c r="H25" s="291"/>
      <c r="I25" s="291"/>
      <c r="J25" s="291"/>
      <c r="K25" s="291"/>
      <c r="L25" s="292"/>
      <c r="M25" s="292"/>
      <c r="N25" s="292"/>
      <c r="O25" s="293"/>
      <c r="P25" s="281"/>
    </row>
    <row r="26" spans="1:16" s="286" customFormat="1" ht="13.5" x14ac:dyDescent="0.15">
      <c r="A26" s="251" t="s">
        <v>497</v>
      </c>
      <c r="B26" s="251"/>
      <c r="C26" s="251"/>
      <c r="D26" s="251"/>
      <c r="E26" s="251"/>
      <c r="F26" s="251"/>
      <c r="G26" s="251"/>
      <c r="H26" s="251"/>
      <c r="I26" s="251"/>
      <c r="J26" s="251"/>
      <c r="K26" s="251"/>
      <c r="L26" s="273"/>
      <c r="M26" s="273"/>
      <c r="N26" s="273"/>
      <c r="O26" s="251"/>
      <c r="P26" s="251"/>
    </row>
    <row r="27" spans="1:16" ht="13.15"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ht="13.5" x14ac:dyDescent="0.15">
      <c r="A29" s="250"/>
      <c r="B29" s="246"/>
      <c r="C29" s="246"/>
      <c r="D29" s="246"/>
      <c r="E29" s="246"/>
      <c r="F29" s="246"/>
      <c r="G29" s="251" t="s">
        <v>499</v>
      </c>
      <c r="H29" s="251"/>
      <c r="I29" s="251"/>
      <c r="J29" s="251"/>
      <c r="K29" s="246"/>
      <c r="L29" s="246"/>
      <c r="M29" s="246"/>
      <c r="N29" s="246"/>
      <c r="O29" s="295"/>
    </row>
    <row r="30" spans="1:16" ht="13.5" x14ac:dyDescent="0.15">
      <c r="A30" s="250"/>
      <c r="B30" s="246"/>
      <c r="C30" s="246"/>
      <c r="D30" s="246"/>
      <c r="E30" s="246"/>
      <c r="F30" s="246"/>
      <c r="G30" s="253"/>
      <c r="H30" s="254"/>
      <c r="I30" s="254"/>
      <c r="J30" s="255"/>
      <c r="K30" s="1147" t="s">
        <v>477</v>
      </c>
      <c r="L30" s="256"/>
      <c r="M30" s="257" t="s">
        <v>478</v>
      </c>
      <c r="N30" s="258"/>
    </row>
    <row r="31" spans="1:16" ht="13.5" x14ac:dyDescent="0.15">
      <c r="A31" s="250"/>
      <c r="B31" s="246"/>
      <c r="C31" s="246"/>
      <c r="D31" s="246"/>
      <c r="E31" s="246"/>
      <c r="F31" s="246"/>
      <c r="G31" s="259"/>
      <c r="H31" s="260"/>
      <c r="I31" s="260"/>
      <c r="J31" s="261"/>
      <c r="K31" s="1148"/>
      <c r="L31" s="262" t="s">
        <v>479</v>
      </c>
      <c r="M31" s="263" t="s">
        <v>480</v>
      </c>
      <c r="N31" s="264" t="s">
        <v>481</v>
      </c>
    </row>
    <row r="32" spans="1:16" ht="27" customHeight="1" x14ac:dyDescent="0.15">
      <c r="A32" s="250"/>
      <c r="B32" s="246"/>
      <c r="C32" s="246"/>
      <c r="D32" s="246"/>
      <c r="E32" s="246"/>
      <c r="F32" s="246"/>
      <c r="G32" s="1160" t="s">
        <v>500</v>
      </c>
      <c r="H32" s="1161"/>
      <c r="I32" s="1161"/>
      <c r="J32" s="1162"/>
      <c r="K32" s="296">
        <v>8368394</v>
      </c>
      <c r="L32" s="296">
        <v>35734</v>
      </c>
      <c r="M32" s="297">
        <v>38230</v>
      </c>
      <c r="N32" s="298">
        <v>-6.5</v>
      </c>
    </row>
    <row r="33" spans="1:16" ht="13.7" customHeight="1" x14ac:dyDescent="0.15">
      <c r="A33" s="250"/>
      <c r="B33" s="246"/>
      <c r="C33" s="246"/>
      <c r="D33" s="246"/>
      <c r="E33" s="246"/>
      <c r="F33" s="246"/>
      <c r="G33" s="1160" t="s">
        <v>501</v>
      </c>
      <c r="H33" s="1161"/>
      <c r="I33" s="1161"/>
      <c r="J33" s="1162"/>
      <c r="K33" s="296" t="s">
        <v>487</v>
      </c>
      <c r="L33" s="296" t="s">
        <v>487</v>
      </c>
      <c r="M33" s="297" t="s">
        <v>487</v>
      </c>
      <c r="N33" s="298" t="s">
        <v>487</v>
      </c>
    </row>
    <row r="34" spans="1:16" ht="27" customHeight="1" x14ac:dyDescent="0.15">
      <c r="A34" s="250"/>
      <c r="B34" s="246"/>
      <c r="C34" s="246"/>
      <c r="D34" s="246"/>
      <c r="E34" s="246"/>
      <c r="F34" s="246"/>
      <c r="G34" s="1160" t="s">
        <v>502</v>
      </c>
      <c r="H34" s="1161"/>
      <c r="I34" s="1161"/>
      <c r="J34" s="1162"/>
      <c r="K34" s="296">
        <v>99020</v>
      </c>
      <c r="L34" s="296">
        <v>423</v>
      </c>
      <c r="M34" s="297">
        <v>109</v>
      </c>
      <c r="N34" s="298">
        <v>288.10000000000002</v>
      </c>
    </row>
    <row r="35" spans="1:16" ht="27" customHeight="1" x14ac:dyDescent="0.15">
      <c r="A35" s="250"/>
      <c r="B35" s="246"/>
      <c r="C35" s="246"/>
      <c r="D35" s="246"/>
      <c r="E35" s="246"/>
      <c r="F35" s="246"/>
      <c r="G35" s="1160" t="s">
        <v>503</v>
      </c>
      <c r="H35" s="1161"/>
      <c r="I35" s="1161"/>
      <c r="J35" s="1162"/>
      <c r="K35" s="296">
        <v>3924882</v>
      </c>
      <c r="L35" s="296">
        <v>16759</v>
      </c>
      <c r="M35" s="297">
        <v>9521</v>
      </c>
      <c r="N35" s="298">
        <v>76</v>
      </c>
    </row>
    <row r="36" spans="1:16" ht="27" customHeight="1" x14ac:dyDescent="0.15">
      <c r="A36" s="250"/>
      <c r="B36" s="246"/>
      <c r="C36" s="246"/>
      <c r="D36" s="246"/>
      <c r="E36" s="246"/>
      <c r="F36" s="246"/>
      <c r="G36" s="1160" t="s">
        <v>504</v>
      </c>
      <c r="H36" s="1161"/>
      <c r="I36" s="1161"/>
      <c r="J36" s="1162"/>
      <c r="K36" s="296">
        <v>370983</v>
      </c>
      <c r="L36" s="296">
        <v>1584</v>
      </c>
      <c r="M36" s="297">
        <v>386</v>
      </c>
      <c r="N36" s="298">
        <v>310.39999999999998</v>
      </c>
    </row>
    <row r="37" spans="1:16" ht="13.7" customHeight="1" x14ac:dyDescent="0.15">
      <c r="A37" s="250"/>
      <c r="B37" s="246"/>
      <c r="C37" s="246"/>
      <c r="D37" s="246"/>
      <c r="E37" s="246"/>
      <c r="F37" s="246"/>
      <c r="G37" s="1160" t="s">
        <v>505</v>
      </c>
      <c r="H37" s="1161"/>
      <c r="I37" s="1161"/>
      <c r="J37" s="1162"/>
      <c r="K37" s="296">
        <v>180335</v>
      </c>
      <c r="L37" s="296">
        <v>770</v>
      </c>
      <c r="M37" s="297">
        <v>876</v>
      </c>
      <c r="N37" s="298">
        <v>-12.1</v>
      </c>
    </row>
    <row r="38" spans="1:16" ht="27" customHeight="1" x14ac:dyDescent="0.15">
      <c r="A38" s="250"/>
      <c r="B38" s="246"/>
      <c r="C38" s="246"/>
      <c r="D38" s="246"/>
      <c r="E38" s="246"/>
      <c r="F38" s="246"/>
      <c r="G38" s="1163" t="s">
        <v>506</v>
      </c>
      <c r="H38" s="1164"/>
      <c r="I38" s="1164"/>
      <c r="J38" s="1165"/>
      <c r="K38" s="299">
        <v>128</v>
      </c>
      <c r="L38" s="299">
        <v>1</v>
      </c>
      <c r="M38" s="300">
        <v>2</v>
      </c>
      <c r="N38" s="301">
        <v>-50</v>
      </c>
      <c r="O38" s="295"/>
    </row>
    <row r="39" spans="1:16" ht="13.5" x14ac:dyDescent="0.15">
      <c r="A39" s="250"/>
      <c r="B39" s="246"/>
      <c r="C39" s="246"/>
      <c r="D39" s="246"/>
      <c r="E39" s="246"/>
      <c r="F39" s="246"/>
      <c r="G39" s="1163" t="s">
        <v>507</v>
      </c>
      <c r="H39" s="1164"/>
      <c r="I39" s="1164"/>
      <c r="J39" s="1165"/>
      <c r="K39" s="302">
        <v>-354739</v>
      </c>
      <c r="L39" s="302">
        <v>-1515</v>
      </c>
      <c r="M39" s="303">
        <v>-8387</v>
      </c>
      <c r="N39" s="304">
        <v>-81.900000000000006</v>
      </c>
      <c r="O39" s="295"/>
    </row>
    <row r="40" spans="1:16" ht="27" customHeight="1" x14ac:dyDescent="0.15">
      <c r="A40" s="250"/>
      <c r="B40" s="246"/>
      <c r="C40" s="246"/>
      <c r="D40" s="246"/>
      <c r="E40" s="246"/>
      <c r="F40" s="246"/>
      <c r="G40" s="1160" t="s">
        <v>508</v>
      </c>
      <c r="H40" s="1161"/>
      <c r="I40" s="1161"/>
      <c r="J40" s="1162"/>
      <c r="K40" s="302">
        <v>-8887671</v>
      </c>
      <c r="L40" s="302">
        <v>-37951</v>
      </c>
      <c r="M40" s="303">
        <v>-29253</v>
      </c>
      <c r="N40" s="304">
        <v>29.7</v>
      </c>
      <c r="O40" s="295"/>
    </row>
    <row r="41" spans="1:16" ht="13.5" x14ac:dyDescent="0.15">
      <c r="A41" s="250"/>
      <c r="B41" s="246"/>
      <c r="C41" s="246"/>
      <c r="D41" s="246"/>
      <c r="E41" s="246"/>
      <c r="F41" s="246"/>
      <c r="G41" s="1166" t="s">
        <v>280</v>
      </c>
      <c r="H41" s="1167"/>
      <c r="I41" s="1167"/>
      <c r="J41" s="1168"/>
      <c r="K41" s="296">
        <v>3701332</v>
      </c>
      <c r="L41" s="302">
        <v>15805</v>
      </c>
      <c r="M41" s="303">
        <v>11483</v>
      </c>
      <c r="N41" s="304">
        <v>37.6</v>
      </c>
      <c r="O41" s="295"/>
    </row>
    <row r="42" spans="1:16" ht="13.5" x14ac:dyDescent="0.15">
      <c r="A42" s="250"/>
      <c r="B42" s="246"/>
      <c r="C42" s="246"/>
      <c r="D42" s="246"/>
      <c r="E42" s="246"/>
      <c r="F42" s="246"/>
      <c r="G42" s="305" t="s">
        <v>509</v>
      </c>
      <c r="H42" s="246"/>
      <c r="I42" s="246"/>
      <c r="J42" s="246"/>
      <c r="K42" s="246"/>
      <c r="L42" s="246"/>
      <c r="M42" s="273"/>
      <c r="N42" s="273"/>
      <c r="O42" s="295"/>
    </row>
    <row r="43" spans="1:16" ht="13.5" x14ac:dyDescent="0.15">
      <c r="A43" s="250"/>
      <c r="B43" s="246"/>
      <c r="C43" s="246"/>
      <c r="D43" s="246"/>
      <c r="E43" s="246"/>
      <c r="F43" s="246"/>
      <c r="G43" s="246"/>
      <c r="H43" s="246"/>
      <c r="I43" s="246"/>
      <c r="J43" s="246"/>
      <c r="K43" s="246"/>
      <c r="L43" s="306"/>
      <c r="M43" s="273"/>
      <c r="N43" s="246"/>
      <c r="O43" s="295"/>
    </row>
    <row r="44" spans="1:16" ht="13.5" x14ac:dyDescent="0.15">
      <c r="A44" s="250"/>
      <c r="B44" s="246"/>
      <c r="C44" s="246"/>
      <c r="D44" s="246"/>
      <c r="E44" s="246"/>
      <c r="F44" s="246"/>
      <c r="G44" s="246"/>
      <c r="H44" s="246"/>
      <c r="I44" s="246"/>
      <c r="J44" s="246"/>
      <c r="K44" s="246"/>
      <c r="L44" s="246"/>
      <c r="M44" s="273"/>
      <c r="N44" s="246"/>
    </row>
    <row r="45" spans="1:16" ht="13.5" x14ac:dyDescent="0.15">
      <c r="A45" s="248"/>
      <c r="B45" s="248"/>
      <c r="C45" s="248"/>
      <c r="D45" s="248"/>
      <c r="E45" s="248"/>
      <c r="F45" s="248"/>
      <c r="G45" s="248"/>
      <c r="H45" s="248"/>
      <c r="I45" s="248"/>
      <c r="J45" s="248"/>
      <c r="K45" s="248"/>
      <c r="L45" s="248"/>
      <c r="M45" s="307"/>
      <c r="N45" s="248"/>
      <c r="O45" s="248"/>
      <c r="P45" s="246"/>
    </row>
    <row r="46" spans="1:16" ht="13.5"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ht="13.5" x14ac:dyDescent="0.15">
      <c r="A48" s="250"/>
      <c r="B48" s="246"/>
      <c r="C48" s="246"/>
      <c r="D48" s="246"/>
      <c r="E48" s="246"/>
      <c r="F48" s="246"/>
      <c r="G48" s="310" t="s">
        <v>511</v>
      </c>
      <c r="H48" s="310"/>
      <c r="I48" s="310"/>
      <c r="J48" s="310"/>
      <c r="K48" s="310"/>
      <c r="L48" s="310"/>
      <c r="M48" s="311"/>
      <c r="N48" s="310"/>
    </row>
    <row r="49" spans="1:14" ht="13.7" customHeight="1" x14ac:dyDescent="0.15">
      <c r="A49" s="250"/>
      <c r="B49" s="246"/>
      <c r="C49" s="246"/>
      <c r="D49" s="246"/>
      <c r="E49" s="246"/>
      <c r="F49" s="246"/>
      <c r="G49" s="312"/>
      <c r="H49" s="313"/>
      <c r="I49" s="1155" t="s">
        <v>477</v>
      </c>
      <c r="J49" s="1157" t="s">
        <v>512</v>
      </c>
      <c r="K49" s="1158"/>
      <c r="L49" s="1158"/>
      <c r="M49" s="1158"/>
      <c r="N49" s="1159"/>
    </row>
    <row r="50" spans="1:14" ht="13.5" x14ac:dyDescent="0.15">
      <c r="A50" s="250"/>
      <c r="B50" s="246"/>
      <c r="C50" s="246"/>
      <c r="D50" s="246"/>
      <c r="E50" s="246"/>
      <c r="F50" s="246"/>
      <c r="G50" s="314"/>
      <c r="H50" s="315"/>
      <c r="I50" s="1156"/>
      <c r="J50" s="316" t="s">
        <v>513</v>
      </c>
      <c r="K50" s="317" t="s">
        <v>514</v>
      </c>
      <c r="L50" s="318" t="s">
        <v>515</v>
      </c>
      <c r="M50" s="319" t="s">
        <v>516</v>
      </c>
      <c r="N50" s="320" t="s">
        <v>517</v>
      </c>
    </row>
    <row r="51" spans="1:14" ht="13.5" x14ac:dyDescent="0.15">
      <c r="A51" s="250"/>
      <c r="B51" s="246"/>
      <c r="C51" s="246"/>
      <c r="D51" s="246"/>
      <c r="E51" s="246"/>
      <c r="F51" s="246"/>
      <c r="G51" s="312" t="s">
        <v>518</v>
      </c>
      <c r="H51" s="313"/>
      <c r="I51" s="321">
        <v>14074722</v>
      </c>
      <c r="J51" s="322">
        <v>58848</v>
      </c>
      <c r="K51" s="323">
        <v>1.9</v>
      </c>
      <c r="L51" s="324">
        <v>39052</v>
      </c>
      <c r="M51" s="325">
        <v>6.2</v>
      </c>
      <c r="N51" s="326">
        <v>-4.3</v>
      </c>
    </row>
    <row r="52" spans="1:14" ht="13.5" x14ac:dyDescent="0.15">
      <c r="A52" s="250"/>
      <c r="B52" s="246"/>
      <c r="C52" s="246"/>
      <c r="D52" s="246"/>
      <c r="E52" s="246"/>
      <c r="F52" s="246"/>
      <c r="G52" s="327"/>
      <c r="H52" s="328" t="s">
        <v>519</v>
      </c>
      <c r="I52" s="329">
        <v>8352130</v>
      </c>
      <c r="J52" s="330">
        <v>34921</v>
      </c>
      <c r="K52" s="331">
        <v>71.8</v>
      </c>
      <c r="L52" s="332">
        <v>21186</v>
      </c>
      <c r="M52" s="333">
        <v>1</v>
      </c>
      <c r="N52" s="334">
        <v>70.8</v>
      </c>
    </row>
    <row r="53" spans="1:14" ht="13.5" x14ac:dyDescent="0.15">
      <c r="A53" s="250"/>
      <c r="B53" s="246"/>
      <c r="C53" s="246"/>
      <c r="D53" s="246"/>
      <c r="E53" s="246"/>
      <c r="F53" s="246"/>
      <c r="G53" s="312" t="s">
        <v>520</v>
      </c>
      <c r="H53" s="313"/>
      <c r="I53" s="321">
        <v>11372963</v>
      </c>
      <c r="J53" s="322">
        <v>47612</v>
      </c>
      <c r="K53" s="323">
        <v>-19.100000000000001</v>
      </c>
      <c r="L53" s="324">
        <v>41235</v>
      </c>
      <c r="M53" s="325">
        <v>5.6</v>
      </c>
      <c r="N53" s="326">
        <v>-24.7</v>
      </c>
    </row>
    <row r="54" spans="1:14" ht="13.5" x14ac:dyDescent="0.15">
      <c r="A54" s="250"/>
      <c r="B54" s="246"/>
      <c r="C54" s="246"/>
      <c r="D54" s="246"/>
      <c r="E54" s="246"/>
      <c r="F54" s="246"/>
      <c r="G54" s="327"/>
      <c r="H54" s="328" t="s">
        <v>519</v>
      </c>
      <c r="I54" s="329">
        <v>5459764</v>
      </c>
      <c r="J54" s="330">
        <v>22857</v>
      </c>
      <c r="K54" s="331">
        <v>-34.5</v>
      </c>
      <c r="L54" s="332">
        <v>22086</v>
      </c>
      <c r="M54" s="333">
        <v>4.2</v>
      </c>
      <c r="N54" s="334">
        <v>-38.700000000000003</v>
      </c>
    </row>
    <row r="55" spans="1:14" ht="13.5" x14ac:dyDescent="0.15">
      <c r="A55" s="250"/>
      <c r="B55" s="246"/>
      <c r="C55" s="246"/>
      <c r="D55" s="246"/>
      <c r="E55" s="246"/>
      <c r="F55" s="246"/>
      <c r="G55" s="312" t="s">
        <v>521</v>
      </c>
      <c r="H55" s="313"/>
      <c r="I55" s="321">
        <v>10635707</v>
      </c>
      <c r="J55" s="322">
        <v>44772</v>
      </c>
      <c r="K55" s="323">
        <v>-6</v>
      </c>
      <c r="L55" s="324">
        <v>41862</v>
      </c>
      <c r="M55" s="325">
        <v>1.5</v>
      </c>
      <c r="N55" s="326">
        <v>-7.5</v>
      </c>
    </row>
    <row r="56" spans="1:14" ht="13.5" x14ac:dyDescent="0.15">
      <c r="A56" s="250"/>
      <c r="B56" s="246"/>
      <c r="C56" s="246"/>
      <c r="D56" s="246"/>
      <c r="E56" s="246"/>
      <c r="F56" s="246"/>
      <c r="G56" s="327"/>
      <c r="H56" s="328" t="s">
        <v>519</v>
      </c>
      <c r="I56" s="329">
        <v>6107690</v>
      </c>
      <c r="J56" s="330">
        <v>25711</v>
      </c>
      <c r="K56" s="331">
        <v>12.5</v>
      </c>
      <c r="L56" s="332">
        <v>23710</v>
      </c>
      <c r="M56" s="333">
        <v>7.4</v>
      </c>
      <c r="N56" s="334">
        <v>5.0999999999999996</v>
      </c>
    </row>
    <row r="57" spans="1:14" ht="13.5" x14ac:dyDescent="0.15">
      <c r="A57" s="250"/>
      <c r="B57" s="246"/>
      <c r="C57" s="246"/>
      <c r="D57" s="246"/>
      <c r="E57" s="246"/>
      <c r="F57" s="246"/>
      <c r="G57" s="312" t="s">
        <v>522</v>
      </c>
      <c r="H57" s="313"/>
      <c r="I57" s="321">
        <v>13468440</v>
      </c>
      <c r="J57" s="322">
        <v>57099</v>
      </c>
      <c r="K57" s="323">
        <v>27.5</v>
      </c>
      <c r="L57" s="324">
        <v>43554</v>
      </c>
      <c r="M57" s="325">
        <v>4</v>
      </c>
      <c r="N57" s="326">
        <v>23.5</v>
      </c>
    </row>
    <row r="58" spans="1:14" ht="13.5" x14ac:dyDescent="0.15">
      <c r="A58" s="250"/>
      <c r="B58" s="246"/>
      <c r="C58" s="246"/>
      <c r="D58" s="246"/>
      <c r="E58" s="246"/>
      <c r="F58" s="246"/>
      <c r="G58" s="327"/>
      <c r="H58" s="328" t="s">
        <v>519</v>
      </c>
      <c r="I58" s="329">
        <v>7020307</v>
      </c>
      <c r="J58" s="330">
        <v>29762</v>
      </c>
      <c r="K58" s="331">
        <v>15.8</v>
      </c>
      <c r="L58" s="332">
        <v>24811</v>
      </c>
      <c r="M58" s="333">
        <v>4.5999999999999996</v>
      </c>
      <c r="N58" s="334">
        <v>11.2</v>
      </c>
    </row>
    <row r="59" spans="1:14" ht="13.5" x14ac:dyDescent="0.15">
      <c r="A59" s="250"/>
      <c r="B59" s="246"/>
      <c r="C59" s="246"/>
      <c r="D59" s="246"/>
      <c r="E59" s="246"/>
      <c r="F59" s="246"/>
      <c r="G59" s="312" t="s">
        <v>523</v>
      </c>
      <c r="H59" s="313"/>
      <c r="I59" s="321">
        <v>20975756</v>
      </c>
      <c r="J59" s="322">
        <v>89568</v>
      </c>
      <c r="K59" s="323">
        <v>56.9</v>
      </c>
      <c r="L59" s="324">
        <v>46395</v>
      </c>
      <c r="M59" s="325">
        <v>6.5</v>
      </c>
      <c r="N59" s="326">
        <v>50.4</v>
      </c>
    </row>
    <row r="60" spans="1:14" ht="13.5" x14ac:dyDescent="0.15">
      <c r="A60" s="250"/>
      <c r="B60" s="246"/>
      <c r="C60" s="246"/>
      <c r="D60" s="246"/>
      <c r="E60" s="246"/>
      <c r="F60" s="246"/>
      <c r="G60" s="327"/>
      <c r="H60" s="328" t="s">
        <v>519</v>
      </c>
      <c r="I60" s="335">
        <v>13341523</v>
      </c>
      <c r="J60" s="330">
        <v>56969</v>
      </c>
      <c r="K60" s="331">
        <v>91.4</v>
      </c>
      <c r="L60" s="332">
        <v>26304</v>
      </c>
      <c r="M60" s="333">
        <v>6</v>
      </c>
      <c r="N60" s="334">
        <v>85.4</v>
      </c>
    </row>
    <row r="61" spans="1:14" ht="13.5" x14ac:dyDescent="0.15">
      <c r="A61" s="250"/>
      <c r="B61" s="246"/>
      <c r="C61" s="246"/>
      <c r="D61" s="246"/>
      <c r="E61" s="246"/>
      <c r="F61" s="246"/>
      <c r="G61" s="312" t="s">
        <v>524</v>
      </c>
      <c r="H61" s="336"/>
      <c r="I61" s="337">
        <v>14105518</v>
      </c>
      <c r="J61" s="338">
        <v>59580</v>
      </c>
      <c r="K61" s="339">
        <v>12.2</v>
      </c>
      <c r="L61" s="340">
        <v>42420</v>
      </c>
      <c r="M61" s="341">
        <v>4.8</v>
      </c>
      <c r="N61" s="326">
        <v>7.4</v>
      </c>
    </row>
    <row r="62" spans="1:14" ht="13.5" x14ac:dyDescent="0.15">
      <c r="A62" s="250"/>
      <c r="B62" s="246"/>
      <c r="C62" s="246"/>
      <c r="D62" s="246"/>
      <c r="E62" s="246"/>
      <c r="F62" s="246"/>
      <c r="G62" s="327"/>
      <c r="H62" s="328" t="s">
        <v>519</v>
      </c>
      <c r="I62" s="329">
        <v>8056283</v>
      </c>
      <c r="J62" s="330">
        <v>34044</v>
      </c>
      <c r="K62" s="331">
        <v>31.4</v>
      </c>
      <c r="L62" s="332">
        <v>23619</v>
      </c>
      <c r="M62" s="333">
        <v>4.5999999999999996</v>
      </c>
      <c r="N62" s="334">
        <v>26.8</v>
      </c>
    </row>
    <row r="63" spans="1:14" ht="13.5" x14ac:dyDescent="0.15">
      <c r="A63" s="250"/>
      <c r="B63" s="246"/>
      <c r="C63" s="246"/>
      <c r="D63" s="246"/>
      <c r="E63" s="246"/>
      <c r="F63" s="246"/>
      <c r="G63" s="246"/>
      <c r="H63" s="246"/>
      <c r="I63" s="246"/>
      <c r="J63" s="246"/>
      <c r="K63" s="246"/>
      <c r="L63" s="246"/>
      <c r="M63" s="246"/>
      <c r="N63" s="246"/>
    </row>
    <row r="64" spans="1:14" ht="13.5" x14ac:dyDescent="0.15">
      <c r="A64" s="250"/>
      <c r="B64" s="246"/>
      <c r="C64" s="246"/>
      <c r="D64" s="246"/>
      <c r="E64" s="246"/>
      <c r="F64" s="246"/>
      <c r="G64" s="246"/>
      <c r="H64" s="246"/>
      <c r="I64" s="246"/>
      <c r="J64" s="246"/>
      <c r="K64" s="246"/>
      <c r="L64" s="246"/>
      <c r="M64" s="246"/>
      <c r="N64" s="246"/>
    </row>
    <row r="65" spans="1:16" ht="13.5" x14ac:dyDescent="0.15">
      <c r="A65" s="250"/>
      <c r="B65" s="246"/>
      <c r="C65" s="246"/>
      <c r="D65" s="246"/>
      <c r="E65" s="246"/>
      <c r="F65" s="246"/>
      <c r="G65" s="246"/>
      <c r="H65" s="246"/>
      <c r="I65" s="246"/>
      <c r="J65" s="246"/>
      <c r="K65" s="246"/>
      <c r="L65" s="246"/>
      <c r="M65" s="246"/>
      <c r="N65" s="246"/>
    </row>
    <row r="66" spans="1:16" ht="13.5" x14ac:dyDescent="0.15">
      <c r="A66" s="342"/>
      <c r="B66" s="308"/>
      <c r="C66" s="308"/>
      <c r="D66" s="308"/>
      <c r="E66" s="308"/>
      <c r="F66" s="308"/>
      <c r="G66" s="308"/>
      <c r="H66" s="308"/>
      <c r="I66" s="308"/>
      <c r="J66" s="308"/>
      <c r="K66" s="308"/>
      <c r="L66" s="308"/>
      <c r="M66" s="308"/>
      <c r="N66" s="308"/>
      <c r="O66" s="343"/>
    </row>
    <row r="67" spans="1:16" ht="13.7" hidden="1" customHeight="1" x14ac:dyDescent="0.15">
      <c r="G67" s="246"/>
      <c r="H67" s="246"/>
      <c r="I67" s="246"/>
      <c r="J67" s="246"/>
      <c r="K67" s="246"/>
      <c r="L67" s="246"/>
      <c r="M67" s="246"/>
      <c r="N67" s="246"/>
      <c r="O67" s="246"/>
      <c r="P67" s="246"/>
    </row>
    <row r="68" spans="1:16" ht="13.7" hidden="1" customHeight="1" x14ac:dyDescent="0.15">
      <c r="G68" s="246"/>
      <c r="H68" s="246"/>
      <c r="I68" s="246"/>
      <c r="J68" s="246"/>
      <c r="K68" s="246"/>
      <c r="L68" s="246"/>
      <c r="M68" s="246"/>
      <c r="N68" s="246"/>
    </row>
    <row r="69" spans="1:16" ht="13.7" hidden="1" customHeight="1" x14ac:dyDescent="0.15">
      <c r="G69" s="246"/>
      <c r="H69" s="246"/>
      <c r="I69" s="246"/>
      <c r="J69" s="246"/>
      <c r="K69" s="246"/>
      <c r="L69" s="246"/>
      <c r="M69" s="246"/>
      <c r="N69" s="246"/>
    </row>
    <row r="70" spans="1:16" ht="13.15" hidden="1" x14ac:dyDescent="0.15">
      <c r="G70" s="246"/>
      <c r="H70" s="246"/>
      <c r="I70" s="246"/>
      <c r="J70" s="246"/>
      <c r="K70" s="246"/>
      <c r="L70" s="246"/>
      <c r="M70" s="246"/>
      <c r="N70" s="246"/>
    </row>
    <row r="71" spans="1:16" ht="13.15" hidden="1" x14ac:dyDescent="0.15">
      <c r="G71" s="246"/>
      <c r="H71" s="246"/>
      <c r="I71" s="246"/>
      <c r="J71" s="246"/>
      <c r="K71" s="246"/>
      <c r="L71" s="246"/>
      <c r="M71" s="246"/>
      <c r="N71" s="246"/>
    </row>
    <row r="72" spans="1:16" ht="13.15" hidden="1" x14ac:dyDescent="0.15">
      <c r="G72" s="246"/>
      <c r="H72" s="246"/>
      <c r="I72" s="246"/>
      <c r="J72" s="246"/>
      <c r="K72" s="246"/>
      <c r="L72" s="246"/>
      <c r="M72" s="246"/>
      <c r="N72" s="246"/>
    </row>
    <row r="73" spans="1:16" ht="13.15" hidden="1" x14ac:dyDescent="0.15">
      <c r="G73" s="246"/>
      <c r="H73" s="246"/>
      <c r="I73" s="246"/>
      <c r="J73" s="246"/>
      <c r="K73" s="246"/>
      <c r="L73" s="246"/>
      <c r="M73" s="246"/>
      <c r="N73" s="246"/>
    </row>
    <row r="74" spans="1:16" ht="13.15"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7"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7"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15" x14ac:dyDescent="0.15">
      <c r="B2" s="243"/>
      <c r="T2" s="243"/>
    </row>
    <row r="3" spans="2:34" ht="13.1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15" x14ac:dyDescent="0.15"/>
    <row r="5" spans="2:34" ht="13.15" x14ac:dyDescent="0.15"/>
    <row r="6" spans="2:34" ht="13.15" x14ac:dyDescent="0.15"/>
    <row r="7" spans="2:34" ht="13.15" x14ac:dyDescent="0.15"/>
    <row r="8" spans="2:34" ht="13.15" x14ac:dyDescent="0.15"/>
    <row r="9" spans="2:34" ht="13.15" x14ac:dyDescent="0.15">
      <c r="AH9" s="243"/>
    </row>
    <row r="10" spans="2:34" ht="13.15" x14ac:dyDescent="0.15"/>
    <row r="11" spans="2:34" ht="13.15" x14ac:dyDescent="0.15"/>
    <row r="12" spans="2:34" ht="13.15" x14ac:dyDescent="0.15"/>
    <row r="13" spans="2:34" ht="13.15" x14ac:dyDescent="0.15"/>
    <row r="14" spans="2:34" ht="13.15" x14ac:dyDescent="0.15"/>
    <row r="15" spans="2:34" ht="13.15" x14ac:dyDescent="0.15"/>
    <row r="16" spans="2:34" ht="13.15" x14ac:dyDescent="0.15"/>
    <row r="17" spans="34:34" ht="13.15" x14ac:dyDescent="0.15">
      <c r="AH17" s="243"/>
    </row>
    <row r="18" spans="34:34" ht="13.15" x14ac:dyDescent="0.15"/>
    <row r="19" spans="34:34" ht="13.15" x14ac:dyDescent="0.15"/>
    <row r="20" spans="34:34" ht="13.15" x14ac:dyDescent="0.15">
      <c r="AH20" s="243"/>
    </row>
    <row r="21" spans="34:34" ht="13.15" x14ac:dyDescent="0.15">
      <c r="AH21" s="243"/>
    </row>
    <row r="22" spans="34:34" ht="13.15" x14ac:dyDescent="0.15"/>
    <row r="23" spans="34:34" ht="13.15" x14ac:dyDescent="0.15"/>
    <row r="24" spans="34:34" ht="13.15" x14ac:dyDescent="0.15"/>
    <row r="25" spans="34:34" ht="13.15" x14ac:dyDescent="0.15"/>
    <row r="26" spans="34:34" ht="13.15" x14ac:dyDescent="0.15"/>
    <row r="27" spans="34:34" ht="13.15" x14ac:dyDescent="0.15"/>
    <row r="28" spans="34:34" ht="13.5" x14ac:dyDescent="0.15">
      <c r="AH28" s="243"/>
    </row>
    <row r="29" spans="34:34" ht="13.5" x14ac:dyDescent="0.15"/>
    <row r="30" spans="34:34" ht="13.5" x14ac:dyDescent="0.15"/>
    <row r="31" spans="34:34" ht="13.5" x14ac:dyDescent="0.15"/>
    <row r="32" spans="34:34" ht="13.5" x14ac:dyDescent="0.15"/>
    <row r="33" spans="2:34" ht="13.5" x14ac:dyDescent="0.15">
      <c r="B33" s="243"/>
      <c r="G33" s="243"/>
      <c r="I33" s="243"/>
    </row>
    <row r="34" spans="2:34" ht="13.5" x14ac:dyDescent="0.15">
      <c r="C34" s="243"/>
      <c r="P34" s="243"/>
      <c r="R34" s="243"/>
      <c r="U34" s="243"/>
    </row>
    <row r="35" spans="2:34" ht="13.5" x14ac:dyDescent="0.15">
      <c r="D35" s="243"/>
      <c r="E35" s="243"/>
      <c r="T35" s="243"/>
      <c r="W35" s="243"/>
      <c r="AC35" s="243"/>
      <c r="AD35" s="243"/>
      <c r="AE35" s="243"/>
      <c r="AF35" s="243"/>
      <c r="AG35" s="243"/>
      <c r="AH35" s="243"/>
    </row>
    <row r="36" spans="2:34" ht="13.5"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5" x14ac:dyDescent="0.15">
      <c r="AH37" s="243"/>
    </row>
    <row r="38" spans="2:34" ht="13.5" x14ac:dyDescent="0.15">
      <c r="AG38" s="243"/>
      <c r="AH38" s="243"/>
    </row>
    <row r="39" spans="2:34" ht="13.5" x14ac:dyDescent="0.15"/>
    <row r="40" spans="2:34" ht="13.5" x14ac:dyDescent="0.15">
      <c r="U40" s="243"/>
    </row>
    <row r="41" spans="2:34" ht="13.5" x14ac:dyDescent="0.15">
      <c r="R41" s="243"/>
    </row>
    <row r="42" spans="2:34" ht="13.5" x14ac:dyDescent="0.15">
      <c r="T42" s="243"/>
      <c r="W42" s="243"/>
    </row>
    <row r="43" spans="2:34" ht="13.5" x14ac:dyDescent="0.15">
      <c r="Q43" s="243"/>
      <c r="S43" s="243"/>
      <c r="V43" s="243"/>
      <c r="X43" s="243"/>
      <c r="Y43" s="243"/>
      <c r="Z43" s="243"/>
      <c r="AA43" s="243"/>
      <c r="AB43" s="243"/>
      <c r="AC43" s="243"/>
      <c r="AD43" s="243"/>
      <c r="AE43" s="243"/>
      <c r="AF43" s="243"/>
      <c r="AG43" s="243"/>
      <c r="AH43" s="243"/>
    </row>
    <row r="44" spans="2:34" ht="13.5" x14ac:dyDescent="0.15">
      <c r="AH44" s="243"/>
    </row>
    <row r="45" spans="2:34" ht="13.5" x14ac:dyDescent="0.15"/>
    <row r="46" spans="2:34" ht="13.5" x14ac:dyDescent="0.15"/>
    <row r="47" spans="2:34" ht="13.5" x14ac:dyDescent="0.15"/>
    <row r="48" spans="2:34" ht="13.5" x14ac:dyDescent="0.15">
      <c r="AG48" s="243"/>
      <c r="AH48" s="243"/>
    </row>
    <row r="49" spans="29:34" ht="13.5" x14ac:dyDescent="0.15">
      <c r="AH49" s="243"/>
    </row>
    <row r="50" spans="29:34" ht="13.5" x14ac:dyDescent="0.15">
      <c r="AH50" s="243"/>
    </row>
    <row r="51" spans="29:34" ht="13.5" x14ac:dyDescent="0.15">
      <c r="AC51" s="243"/>
      <c r="AD51" s="243"/>
      <c r="AE51" s="243"/>
      <c r="AF51" s="243"/>
      <c r="AG51" s="243"/>
      <c r="AH51" s="243"/>
    </row>
    <row r="52" spans="29:34" ht="13.5" x14ac:dyDescent="0.15"/>
    <row r="53" spans="29:34" ht="13.5" x14ac:dyDescent="0.15"/>
    <row r="54" spans="29:34" ht="13.5" x14ac:dyDescent="0.15">
      <c r="AH54" s="243"/>
    </row>
    <row r="55" spans="29:34" ht="13.5" x14ac:dyDescent="0.15"/>
    <row r="56" spans="29:34" ht="13.5" x14ac:dyDescent="0.15"/>
    <row r="57" spans="29:34" ht="13.5" x14ac:dyDescent="0.15"/>
    <row r="58" spans="29:34" ht="13.5" x14ac:dyDescent="0.15">
      <c r="AH58" s="243"/>
    </row>
    <row r="59" spans="29:34" ht="13.5" x14ac:dyDescent="0.15"/>
    <row r="60" spans="29:34" ht="13.5" x14ac:dyDescent="0.15"/>
    <row r="61" spans="29:34" ht="13.5" x14ac:dyDescent="0.15"/>
    <row r="62" spans="29:34" ht="13.5" x14ac:dyDescent="0.15"/>
    <row r="63" spans="29:34" ht="13.5" x14ac:dyDescent="0.15">
      <c r="AH63" s="243"/>
    </row>
    <row r="64" spans="29:34" ht="13.5" x14ac:dyDescent="0.15">
      <c r="AG64" s="243"/>
      <c r="AH64" s="243"/>
    </row>
    <row r="65" spans="32:34" ht="13.5" x14ac:dyDescent="0.15"/>
    <row r="66" spans="32:34" ht="13.5" x14ac:dyDescent="0.15"/>
    <row r="67" spans="32:34" ht="13.5" x14ac:dyDescent="0.15"/>
    <row r="68" spans="32:34" ht="13.5" x14ac:dyDescent="0.15"/>
    <row r="69" spans="32:34" ht="13.5" x14ac:dyDescent="0.15">
      <c r="AF69" s="243"/>
      <c r="AG69" s="243"/>
      <c r="AH69" s="243"/>
    </row>
    <row r="70" spans="32:34" ht="13.5" x14ac:dyDescent="0.15"/>
    <row r="71" spans="32:34" ht="13.5" x14ac:dyDescent="0.15"/>
    <row r="72" spans="32:34" ht="13.5" x14ac:dyDescent="0.15"/>
    <row r="73" spans="32:34" ht="13.5" x14ac:dyDescent="0.15"/>
    <row r="74" spans="32:34" ht="13.5" x14ac:dyDescent="0.15"/>
    <row r="75" spans="32:34" ht="13.5" x14ac:dyDescent="0.15"/>
    <row r="76" spans="32:34" ht="13.5" x14ac:dyDescent="0.15"/>
    <row r="77" spans="32:34" ht="13.5" x14ac:dyDescent="0.15"/>
    <row r="78" spans="32:34" ht="13.5" x14ac:dyDescent="0.15"/>
    <row r="79" spans="32:34" ht="13.5" x14ac:dyDescent="0.15"/>
    <row r="80" spans="32:34" ht="13.5" x14ac:dyDescent="0.15"/>
    <row r="81" spans="25:34" ht="13.5" x14ac:dyDescent="0.15"/>
    <row r="82" spans="25:34" ht="13.5" x14ac:dyDescent="0.15">
      <c r="Y82" s="243"/>
    </row>
    <row r="83" spans="25:34" ht="13.5" x14ac:dyDescent="0.15">
      <c r="Z83" s="243"/>
      <c r="AA83" s="243"/>
      <c r="AB83" s="243"/>
      <c r="AC83" s="243"/>
      <c r="AD83" s="243"/>
      <c r="AE83" s="243"/>
      <c r="AF83" s="243"/>
      <c r="AG83" s="243"/>
      <c r="AH83" s="243"/>
    </row>
    <row r="84" spans="25:34" ht="13.5" x14ac:dyDescent="0.15"/>
    <row r="85" spans="25:34" ht="13.5" x14ac:dyDescent="0.15"/>
    <row r="86" spans="25:34" ht="13.5" x14ac:dyDescent="0.15"/>
    <row r="87" spans="25:34" ht="13.5" x14ac:dyDescent="0.15"/>
    <row r="88" spans="25:34" ht="13.5" x14ac:dyDescent="0.15">
      <c r="AH88" s="243"/>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3"/>
      <c r="AG94" s="243"/>
      <c r="AH94" s="243"/>
    </row>
    <row r="95" spans="25:34" ht="13.7" customHeight="1" x14ac:dyDescent="0.15">
      <c r="AH95" s="243"/>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3"/>
    </row>
    <row r="102" spans="33:34" ht="13.7" customHeight="1" x14ac:dyDescent="0.15"/>
    <row r="103" spans="33:34" ht="13.7" customHeight="1" x14ac:dyDescent="0.15"/>
    <row r="104" spans="33:34" ht="13.7" customHeight="1" x14ac:dyDescent="0.15">
      <c r="AG104" s="243"/>
      <c r="AH104" s="243"/>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3"/>
    </row>
    <row r="117" spans="34:34" ht="13.7" hidden="1" customHeight="1" x14ac:dyDescent="0.15"/>
    <row r="118" spans="34:34" ht="13.7" hidden="1" customHeight="1" x14ac:dyDescent="0.15"/>
    <row r="119" spans="34:34" ht="13.7" hidden="1" customHeight="1" x14ac:dyDescent="0.15"/>
    <row r="120" spans="34:34" ht="13.7" hidden="1" customHeight="1" x14ac:dyDescent="0.15"/>
    <row r="121" spans="34:34" ht="13.7" hidden="1" customHeight="1" x14ac:dyDescent="0.15">
      <c r="AH121" s="243"/>
    </row>
    <row r="122" spans="34:34" ht="13.7" hidden="1" customHeight="1" x14ac:dyDescent="0.15"/>
    <row r="123" spans="34:34" ht="13.7" hidden="1" customHeight="1" x14ac:dyDescent="0.15"/>
    <row r="124" spans="34:34" ht="13.7" hidden="1" customHeight="1" x14ac:dyDescent="0.15"/>
    <row r="125" spans="34:34" ht="13.7" hidden="1"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7"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7"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15" x14ac:dyDescent="0.15">
      <c r="B2" s="243"/>
      <c r="T2" s="243"/>
    </row>
    <row r="3" spans="1:34" ht="13.1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15" x14ac:dyDescent="0.15"/>
    <row r="5" spans="1:34" ht="13.15" x14ac:dyDescent="0.15"/>
    <row r="6" spans="1:34" ht="13.15" x14ac:dyDescent="0.15"/>
    <row r="7" spans="1:34" ht="13.15" x14ac:dyDescent="0.15"/>
    <row r="8" spans="1:34" ht="13.15" x14ac:dyDescent="0.15"/>
    <row r="9" spans="1:34" ht="13.15" x14ac:dyDescent="0.15">
      <c r="AH9" s="243"/>
    </row>
    <row r="10" spans="1:34" ht="13.15" x14ac:dyDescent="0.15"/>
    <row r="11" spans="1:34" ht="13.15" x14ac:dyDescent="0.15"/>
    <row r="12" spans="1:34" ht="13.15" x14ac:dyDescent="0.15"/>
    <row r="13" spans="1:34" ht="13.15" x14ac:dyDescent="0.15"/>
    <row r="14" spans="1:34" ht="13.15" x14ac:dyDescent="0.15"/>
    <row r="15" spans="1:34" ht="13.15" x14ac:dyDescent="0.15"/>
    <row r="16" spans="1:34" ht="13.15" x14ac:dyDescent="0.15"/>
    <row r="17" spans="34:34" ht="13.15" x14ac:dyDescent="0.15">
      <c r="AH17" s="243"/>
    </row>
    <row r="18" spans="34:34" ht="13.15" x14ac:dyDescent="0.15"/>
    <row r="19" spans="34:34" ht="13.15" x14ac:dyDescent="0.15"/>
    <row r="20" spans="34:34" ht="13.15" x14ac:dyDescent="0.15">
      <c r="AH20" s="243"/>
    </row>
    <row r="21" spans="34:34" ht="13.15" x14ac:dyDescent="0.15">
      <c r="AH21" s="243"/>
    </row>
    <row r="22" spans="34:34" ht="13.15" x14ac:dyDescent="0.15"/>
    <row r="23" spans="34:34" ht="13.15" x14ac:dyDescent="0.15"/>
    <row r="24" spans="34:34" ht="13.15" x14ac:dyDescent="0.15"/>
    <row r="25" spans="34:34" ht="13.15" x14ac:dyDescent="0.15"/>
    <row r="26" spans="34:34" ht="13.15" x14ac:dyDescent="0.15"/>
    <row r="27" spans="34:34" ht="13.15" x14ac:dyDescent="0.15"/>
    <row r="28" spans="34:34" ht="13.5" x14ac:dyDescent="0.15">
      <c r="AH28" s="243"/>
    </row>
    <row r="29" spans="34:34" ht="13.5" x14ac:dyDescent="0.15"/>
    <row r="30" spans="34:34" ht="13.5" x14ac:dyDescent="0.15"/>
    <row r="31" spans="34:34" ht="13.5" x14ac:dyDescent="0.15"/>
    <row r="32" spans="34:34" ht="13.5" x14ac:dyDescent="0.15"/>
    <row r="33" spans="2:34" ht="13.5" x14ac:dyDescent="0.15">
      <c r="B33" s="243"/>
      <c r="G33" s="243"/>
      <c r="I33" s="243"/>
    </row>
    <row r="34" spans="2:34" ht="13.5" x14ac:dyDescent="0.15">
      <c r="C34" s="243"/>
      <c r="P34" s="243"/>
      <c r="R34" s="243"/>
      <c r="U34" s="243"/>
    </row>
    <row r="35" spans="2:34" ht="13.5" x14ac:dyDescent="0.15">
      <c r="D35" s="243"/>
      <c r="E35" s="243"/>
      <c r="T35" s="243"/>
      <c r="W35" s="243"/>
      <c r="AC35" s="243"/>
      <c r="AD35" s="243"/>
      <c r="AE35" s="243"/>
      <c r="AF35" s="243"/>
      <c r="AG35" s="243"/>
      <c r="AH35" s="243"/>
    </row>
    <row r="36" spans="2:34" ht="13.5"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5" x14ac:dyDescent="0.15">
      <c r="AH37" s="243"/>
    </row>
    <row r="38" spans="2:34" ht="13.5" x14ac:dyDescent="0.15">
      <c r="AG38" s="243"/>
      <c r="AH38" s="243"/>
    </row>
    <row r="39" spans="2:34" ht="13.5" x14ac:dyDescent="0.15"/>
    <row r="40" spans="2:34" ht="13.5" x14ac:dyDescent="0.15">
      <c r="U40" s="243"/>
    </row>
    <row r="41" spans="2:34" ht="13.5" x14ac:dyDescent="0.15">
      <c r="R41" s="243"/>
    </row>
    <row r="42" spans="2:34" ht="13.5" x14ac:dyDescent="0.15">
      <c r="T42" s="243"/>
      <c r="W42" s="243"/>
    </row>
    <row r="43" spans="2:34" ht="13.5" x14ac:dyDescent="0.15">
      <c r="Q43" s="243"/>
      <c r="S43" s="243"/>
      <c r="V43" s="243"/>
      <c r="X43" s="243"/>
      <c r="Y43" s="243"/>
      <c r="Z43" s="243"/>
      <c r="AA43" s="243"/>
      <c r="AB43" s="243"/>
      <c r="AC43" s="243"/>
      <c r="AD43" s="243"/>
      <c r="AE43" s="243"/>
      <c r="AF43" s="243"/>
      <c r="AG43" s="243"/>
      <c r="AH43" s="243"/>
    </row>
    <row r="44" spans="2:34" ht="13.5" x14ac:dyDescent="0.15">
      <c r="AH44" s="243"/>
    </row>
    <row r="45" spans="2:34" ht="13.5" x14ac:dyDescent="0.15"/>
    <row r="46" spans="2:34" ht="13.5" x14ac:dyDescent="0.15"/>
    <row r="47" spans="2:34" ht="13.5" x14ac:dyDescent="0.15"/>
    <row r="48" spans="2:34" ht="13.5" x14ac:dyDescent="0.15">
      <c r="AG48" s="243"/>
      <c r="AH48" s="243"/>
    </row>
    <row r="49" spans="29:34" ht="13.5" x14ac:dyDescent="0.15">
      <c r="AH49" s="243"/>
    </row>
    <row r="50" spans="29:34" ht="13.5" x14ac:dyDescent="0.15">
      <c r="AH50" s="243"/>
    </row>
    <row r="51" spans="29:34" ht="13.5" x14ac:dyDescent="0.15">
      <c r="AC51" s="243"/>
      <c r="AD51" s="243"/>
      <c r="AE51" s="243"/>
      <c r="AF51" s="243"/>
      <c r="AG51" s="243"/>
      <c r="AH51" s="243"/>
    </row>
    <row r="52" spans="29:34" ht="13.5" x14ac:dyDescent="0.15"/>
    <row r="53" spans="29:34" ht="13.5" x14ac:dyDescent="0.15"/>
    <row r="54" spans="29:34" ht="13.5" x14ac:dyDescent="0.15">
      <c r="AH54" s="243"/>
    </row>
    <row r="55" spans="29:34" ht="13.5" x14ac:dyDescent="0.15"/>
    <row r="56" spans="29:34" ht="13.5" x14ac:dyDescent="0.15"/>
    <row r="57" spans="29:34" ht="13.5" x14ac:dyDescent="0.15"/>
    <row r="58" spans="29:34" ht="13.5" x14ac:dyDescent="0.15">
      <c r="AH58" s="243"/>
    </row>
    <row r="59" spans="29:34" ht="13.5" x14ac:dyDescent="0.15"/>
    <row r="60" spans="29:34" ht="13.5" x14ac:dyDescent="0.15"/>
    <row r="61" spans="29:34" ht="13.5" x14ac:dyDescent="0.15"/>
    <row r="62" spans="29:34" ht="13.5" x14ac:dyDescent="0.15"/>
    <row r="63" spans="29:34" ht="13.5" x14ac:dyDescent="0.15">
      <c r="AH63" s="243"/>
    </row>
    <row r="64" spans="29:34" ht="13.5" x14ac:dyDescent="0.15">
      <c r="AG64" s="243"/>
      <c r="AH64" s="243"/>
    </row>
    <row r="65" spans="32:34" ht="13.5" x14ac:dyDescent="0.15"/>
    <row r="66" spans="32:34" ht="13.5" x14ac:dyDescent="0.15"/>
    <row r="67" spans="32:34" ht="13.5" x14ac:dyDescent="0.15"/>
    <row r="68" spans="32:34" ht="13.5" x14ac:dyDescent="0.15"/>
    <row r="69" spans="32:34" ht="13.5" x14ac:dyDescent="0.15">
      <c r="AF69" s="243"/>
      <c r="AG69" s="243"/>
      <c r="AH69" s="243"/>
    </row>
    <row r="70" spans="32:34" ht="13.5" x14ac:dyDescent="0.15"/>
    <row r="71" spans="32:34" ht="13.5" x14ac:dyDescent="0.15"/>
    <row r="72" spans="32:34" ht="13.5" x14ac:dyDescent="0.15"/>
    <row r="73" spans="32:34" ht="13.5" x14ac:dyDescent="0.15"/>
    <row r="74" spans="32:34" ht="13.5" x14ac:dyDescent="0.15"/>
    <row r="75" spans="32:34" ht="13.5" x14ac:dyDescent="0.15"/>
    <row r="76" spans="32:34" ht="13.5" x14ac:dyDescent="0.15"/>
    <row r="77" spans="32:34" ht="13.5" x14ac:dyDescent="0.15"/>
    <row r="78" spans="32:34" ht="13.5" x14ac:dyDescent="0.15"/>
    <row r="79" spans="32:34" ht="13.5" x14ac:dyDescent="0.15"/>
    <row r="80" spans="32:34" ht="13.5" x14ac:dyDescent="0.15"/>
    <row r="81" spans="25:34" ht="13.5" x14ac:dyDescent="0.15"/>
    <row r="82" spans="25:34" ht="13.5" x14ac:dyDescent="0.15">
      <c r="Y82" s="243"/>
    </row>
    <row r="83" spans="25:34" ht="13.5" x14ac:dyDescent="0.15">
      <c r="Z83" s="243"/>
      <c r="AA83" s="243"/>
      <c r="AB83" s="243"/>
      <c r="AC83" s="243"/>
      <c r="AD83" s="243"/>
      <c r="AE83" s="243"/>
      <c r="AF83" s="243"/>
      <c r="AG83" s="243"/>
      <c r="AH83" s="243"/>
    </row>
    <row r="84" spans="25:34" ht="13.5" x14ac:dyDescent="0.15"/>
    <row r="85" spans="25:34" ht="13.5" x14ac:dyDescent="0.15"/>
    <row r="86" spans="25:34" ht="13.5" x14ac:dyDescent="0.15"/>
    <row r="87" spans="25:34" ht="13.5" x14ac:dyDescent="0.15"/>
    <row r="88" spans="25:34" ht="13.5" x14ac:dyDescent="0.15">
      <c r="AH88" s="243"/>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43"/>
      <c r="AG94" s="243"/>
      <c r="AH94" s="243"/>
    </row>
    <row r="95" spans="25:34" ht="13.7" customHeight="1" x14ac:dyDescent="0.15">
      <c r="AH95" s="243"/>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43"/>
    </row>
    <row r="102" spans="33:34" ht="13.7" customHeight="1" x14ac:dyDescent="0.15"/>
    <row r="103" spans="33:34" ht="13.7" customHeight="1" x14ac:dyDescent="0.15"/>
    <row r="104" spans="33:34" ht="13.7" customHeight="1" x14ac:dyDescent="0.15">
      <c r="AG104" s="243"/>
      <c r="AH104" s="243"/>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34" ht="13.7" customHeight="1" x14ac:dyDescent="0.15"/>
    <row r="114" spans="34:34" ht="13.7" customHeight="1" x14ac:dyDescent="0.15"/>
    <row r="115" spans="34:34" ht="13.7" customHeight="1" x14ac:dyDescent="0.15"/>
    <row r="116" spans="34:34" ht="13.7" customHeight="1" x14ac:dyDescent="0.15">
      <c r="AH116" s="243"/>
    </row>
    <row r="117" spans="34:34" ht="13.7" hidden="1" customHeight="1" x14ac:dyDescent="0.15"/>
    <row r="118" spans="34:34" ht="13.7" hidden="1" customHeight="1" x14ac:dyDescent="0.15"/>
    <row r="119" spans="34:34" ht="13.7" hidden="1" customHeight="1" x14ac:dyDescent="0.15"/>
    <row r="120" spans="34:34" ht="13.7" hidden="1" customHeight="1" x14ac:dyDescent="0.15"/>
    <row r="121" spans="34:34" ht="13.7" hidden="1" customHeight="1" x14ac:dyDescent="0.15">
      <c r="AH121" s="243"/>
    </row>
    <row r="122" spans="34:34" ht="13.7" hidden="1" customHeight="1" x14ac:dyDescent="0.15"/>
    <row r="123" spans="34:34" ht="13.7" hidden="1" customHeight="1" x14ac:dyDescent="0.15"/>
    <row r="124" spans="34:34" ht="13.7" hidden="1" customHeight="1" x14ac:dyDescent="0.15"/>
    <row r="125" spans="34:34" ht="13.7" hidden="1" customHeight="1" x14ac:dyDescent="0.15"/>
    <row r="126" spans="34:34" ht="13.7" hidden="1" customHeight="1" x14ac:dyDescent="0.15"/>
    <row r="127" spans="34:34" ht="13.7" hidden="1" customHeight="1" x14ac:dyDescent="0.15"/>
    <row r="128" spans="34:34" ht="13.7" hidden="1" customHeight="1" x14ac:dyDescent="0.15"/>
    <row r="129" ht="13.7" hidden="1" customHeight="1" x14ac:dyDescent="0.15"/>
    <row r="130" ht="13.7" hidden="1" customHeight="1" x14ac:dyDescent="0.15"/>
    <row r="131" ht="13.7" hidden="1" customHeight="1" x14ac:dyDescent="0.15"/>
    <row r="132" ht="13.7"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6.26</v>
      </c>
      <c r="G47" s="12">
        <v>7.04</v>
      </c>
      <c r="H47" s="12">
        <v>7.38</v>
      </c>
      <c r="I47" s="12">
        <v>7.32</v>
      </c>
      <c r="J47" s="13">
        <v>6.67</v>
      </c>
    </row>
    <row r="48" spans="2:10" ht="57.75" customHeight="1" x14ac:dyDescent="0.15">
      <c r="B48" s="14"/>
      <c r="C48" s="1171" t="s">
        <v>4</v>
      </c>
      <c r="D48" s="1171"/>
      <c r="E48" s="1172"/>
      <c r="F48" s="15">
        <v>5.36</v>
      </c>
      <c r="G48" s="16">
        <v>4.01</v>
      </c>
      <c r="H48" s="16">
        <v>2.61</v>
      </c>
      <c r="I48" s="16">
        <v>2.97</v>
      </c>
      <c r="J48" s="17">
        <v>5.13</v>
      </c>
    </row>
    <row r="49" spans="2:10" ht="57.75" customHeight="1" thickBot="1" x14ac:dyDescent="0.2">
      <c r="B49" s="18"/>
      <c r="C49" s="1173" t="s">
        <v>5</v>
      </c>
      <c r="D49" s="1173"/>
      <c r="E49" s="1174"/>
      <c r="F49" s="19">
        <v>1.1100000000000001</v>
      </c>
      <c r="G49" s="20" t="s">
        <v>531</v>
      </c>
      <c r="H49" s="20" t="s">
        <v>532</v>
      </c>
      <c r="I49" s="20">
        <v>0.36</v>
      </c>
      <c r="J49" s="21">
        <v>1.46</v>
      </c>
    </row>
    <row r="50" spans="2:10" ht="13.7" customHeight="1" x14ac:dyDescent="0.15"/>
    <row r="51" spans="2:10" ht="13.7" hidden="1" customHeight="1" x14ac:dyDescent="0.15"/>
    <row r="52" spans="2:10" ht="13.7" hidden="1" customHeight="1" x14ac:dyDescent="0.15"/>
    <row r="53" spans="2:10" ht="13.7"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2018-03-06T06:39:27Z</cp:lastPrinted>
  <dcterms:created xsi:type="dcterms:W3CDTF">2018-01-24T03:31:18Z</dcterms:created>
  <dcterms:modified xsi:type="dcterms:W3CDTF">2018-10-25T02:27:23Z</dcterms:modified>
</cp:coreProperties>
</file>