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BE38" i="10"/>
  <c r="AM38" i="10"/>
  <c r="AM37" i="10"/>
  <c r="AM36" i="10"/>
  <c r="C34" i="10"/>
  <c r="C35" i="10" s="1"/>
  <c r="C36" i="10" l="1"/>
  <c r="C37" i="10" s="1"/>
  <c r="C38" i="10" s="1"/>
  <c r="C39"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E35" i="10" s="1"/>
  <c r="BE36" i="10" s="1"/>
  <c r="BE37" i="10" s="1"/>
  <c r="BW34" i="10" l="1"/>
  <c r="BW35" i="10" l="1"/>
  <c r="BW36" i="10" s="1"/>
  <c r="BW37" i="10" s="1"/>
  <c r="BW38" i="10" s="1"/>
  <c r="BW39" i="10" s="1"/>
  <c r="CO34" i="10"/>
  <c r="CO35" i="10" s="1"/>
  <c r="CO36" i="10" s="1"/>
  <c r="CO37" i="10" s="1"/>
  <c r="CO38" i="10" s="1"/>
</calcChain>
</file>

<file path=xl/sharedStrings.xml><?xml version="1.0" encoding="utf-8"?>
<sst xmlns="http://schemas.openxmlformats.org/spreadsheetml/2006/main" count="1085" uniqueCount="624">
  <si>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</si>
  <si>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</si>
  <si>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</si>
  <si>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</si>
  <si>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</si>
  <si>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</si>
  <si>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</si>
  <si>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</si>
  <si>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</si>
  <si>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</si>
  <si>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</si>
  <si>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</si>
  <si>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</si>
  <si>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</si>
  <si>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</si>
  <si>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</si>
  <si>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</si>
  <si>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</si>
  <si>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</si>
  <si>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</si>
  <si>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</si>
  <si>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</si>
  <si>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</si>
  <si>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</si>
  <si>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</si>
  <si>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</si>
  <si>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</si>
  <si>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</si>
  <si>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</si>
  <si>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</si>
  <si>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</si>
  <si>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</si>
  <si>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</si>
  <si>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</si>
  <si>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</si>
  <si>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</si>
  <si>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</si>
  <si>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</si>
  <si>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</si>
  <si>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</si>
  <si>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</si>
  <si>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</si>
  <si>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</si>
  <si>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</si>
  <si>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</si>
  <si>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</si>
  <si>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</si>
  <si>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</si>
  <si>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</si>
  <si>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</si>
  <si>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</si>
  <si>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</si>
  <si>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</si>
  <si>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</si>
  <si>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</si>
  <si>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</si>
  <si>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</si>
  <si>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</si>
  <si>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</si>
  <si>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</si>
  <si>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</si>
  <si>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</si>
  <si>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</si>
  <si>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</si>
  <si>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</si>
  <si>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</si>
  <si>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</si>
  <si>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</si>
  <si>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</si>
  <si>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</si>
  <si>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</si>
  <si>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</si>
  <si>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</si>
  <si>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</si>
  <si>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</si>
  <si>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</si>
  <si>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</si>
  <si>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</si>
  <si>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</si>
  <si>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</si>
  <si>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</si>
  <si>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</si>
  <si>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</si>
  <si>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</si>
  <si>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</si>
  <si>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</si>
  <si>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</si>
  <si>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</si>
  <si>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</si>
  <si>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</si>
  <si>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</si>
  <si>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</si>
  <si>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</si>
  <si>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</si>
  <si>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</si>
  <si>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</si>
  <si>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八戸市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</si>
  <si>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</si>
  <si>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</si>
  <si>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</si>
  <si>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</si>
  <si>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</si>
  <si>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</si>
  <si>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</si>
  <si>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</si>
  <si>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</si>
  <si>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</si>
  <si>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</si>
  <si>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</si>
  <si>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</si>
  <si>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</si>
  <si>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</si>
  <si>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</si>
  <si>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</si>
  <si>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</si>
  <si>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</si>
  <si>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</si>
  <si>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</si>
  <si>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</si>
  <si>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</si>
  <si>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</si>
  <si>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</si>
  <si>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</si>
  <si>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</si>
  <si>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</si>
  <si>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</si>
  <si>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</si>
  <si>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</si>
  <si>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</si>
  <si>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</si>
  <si>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</si>
  <si>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</si>
  <si>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</si>
  <si>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</si>
  <si>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</si>
  <si>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</si>
  <si>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</si>
  <si>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</si>
  <si>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</si>
  <si>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</si>
  <si>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</si>
  <si>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</si>
  <si>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</si>
  <si>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</si>
  <si>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</si>
  <si>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</si>
  <si>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</si>
  <si>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</si>
  <si>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</si>
  <si>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</si>
  <si>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</si>
  <si>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</si>
  <si>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</si>
  <si>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</si>
  <si>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</si>
  <si>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</si>
  <si>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</si>
  <si>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</si>
  <si>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</si>
  <si>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</si>
  <si>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</si>
  <si>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</si>
  <si>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</si>
  <si>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</si>
  <si>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</si>
  <si>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</si>
  <si>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</si>
  <si>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</si>
  <si>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</si>
  <si>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</si>
  <si>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</si>
  <si>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</si>
  <si>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</si>
  <si>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</si>
  <si>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</si>
  <si>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</si>
  <si>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</si>
  <si>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</si>
  <si>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</si>
  <si>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</si>
  <si>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</si>
  <si>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</si>
  <si>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</si>
  <si>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</si>
  <si>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</si>
  <si>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</si>
  <si>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</si>
  <si>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</si>
  <si>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</si>
  <si>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</si>
  <si>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</si>
  <si>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</si>
  <si>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</si>
  <si>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</si>
  <si>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</si>
  <si>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</si>
  <si>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</si>
  <si>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</si>
  <si>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</si>
  <si>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</si>
  <si>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</si>
  <si>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</si>
  <si>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</si>
  <si>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</si>
  <si>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</si>
  <si>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</si>
  <si>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</si>
  <si>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</si>
  <si>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</si>
  <si>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</si>
  <si>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</si>
  <si>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</si>
  <si>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</si>
  <si>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</si>
  <si>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青森県八戸市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</si>
  <si>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</si>
  <si>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</si>
  <si>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</si>
  <si>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</si>
  <si>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</si>
  <si>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</si>
  <si>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</si>
  <si>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</si>
  <si>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</si>
  <si>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</si>
  <si>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</si>
  <si>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</si>
  <si>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</si>
  <si>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</si>
  <si>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</si>
  <si>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</si>
  <si>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</si>
  <si>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</si>
  <si>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</si>
  <si>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</si>
  <si>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</si>
  <si>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</si>
  <si>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</si>
  <si>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</si>
  <si>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</si>
  <si>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</si>
  <si>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</si>
  <si>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</si>
  <si>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</si>
  <si>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</si>
  <si>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</si>
  <si>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</si>
  <si>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</si>
  <si>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</si>
  <si>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</si>
  <si>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</si>
  <si>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</si>
  <si>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</si>
  <si>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</si>
  <si>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</si>
  <si>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</si>
  <si>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</si>
  <si>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</si>
  <si>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</si>
  <si>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</si>
  <si>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</si>
  <si>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</si>
  <si>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</si>
  <si>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</si>
  <si>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</si>
  <si>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</si>
  <si>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</si>
  <si>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</si>
  <si>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</si>
  <si>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</si>
  <si>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</si>
  <si>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</si>
  <si>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</si>
  <si>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</si>
  <si>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</si>
  <si>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</si>
  <si>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</si>
  <si>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</si>
  <si>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</si>
  <si>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</si>
  <si>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</si>
  <si>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</si>
  <si>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</si>
  <si>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</si>
  <si>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</si>
  <si>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</si>
  <si>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</si>
  <si>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</si>
  <si>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</si>
  <si>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</si>
  <si>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</si>
  <si>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</si>
  <si>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</si>
  <si>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</si>
  <si>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</si>
  <si>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</si>
  <si>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</si>
  <si>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</si>
  <si>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</si>
  <si>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</si>
  <si>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</si>
  <si>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</si>
  <si>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</si>
  <si>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</si>
  <si>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</si>
  <si>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</si>
  <si>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</si>
  <si>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</si>
  <si>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</si>
  <si>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</si>
  <si>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</si>
  <si>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</si>
  <si>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</si>
  <si>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</si>
  <si>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</si>
  <si>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</si>
  <si>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</si>
  <si>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</si>
  <si>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</si>
  <si>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</si>
  <si>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</si>
  <si>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</si>
  <si>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</si>
  <si>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</si>
  <si>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</si>
  <si>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</si>
  <si>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</si>
  <si>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</si>
  <si>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</si>
  <si>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</si>
  <si>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</si>
  <si>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</si>
  <si>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</si>
  <si>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</si>
  <si>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</si>
  <si>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</si>
  <si>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</si>
  <si>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</si>
  <si>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</si>
  <si>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</si>
  <si>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</si>
  <si>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</si>
  <si>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</si>
  <si>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</si>
  <si>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</si>
  <si>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</si>
  <si>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</si>
  <si>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</si>
  <si>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</si>
  <si>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</si>
  <si>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</si>
  <si>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</si>
  <si>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</si>
  <si>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</si>
  <si>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</si>
  <si>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</si>
  <si>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</si>
  <si>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</si>
  <si>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</si>
  <si>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</si>
  <si>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</si>
  <si>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</si>
  <si>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</si>
  <si>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</si>
  <si>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青森県八戸市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</si>
  <si>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</si>
  <si>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</si>
  <si>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</si>
  <si>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</si>
  <si>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</si>
  <si>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</si>
  <si>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</si>
  <si>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</si>
  <si>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</si>
  <si>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</si>
  <si>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</si>
  <si>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</si>
  <si>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</si>
  <si>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</si>
  <si>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</si>
  <si>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</si>
  <si>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</si>
  <si>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</si>
  <si>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</si>
  <si>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</si>
  <si>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</si>
  <si>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</si>
  <si>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</si>
  <si>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</si>
  <si>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</si>
  <si>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</si>
  <si>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</si>
  <si>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</si>
  <si>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</si>
  <si>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</si>
  <si>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</si>
  <si>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</si>
  <si>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</si>
  <si>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</si>
  <si>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都市計画駐車場特別会計</t>
    <phoneticPr fontId="5"/>
  </si>
  <si>
    <t>介護保険特別会計</t>
    <phoneticPr fontId="5"/>
  </si>
  <si>
    <t>自動車運送事業会計</t>
    <phoneticPr fontId="5"/>
  </si>
  <si>
    <t>法適用企業</t>
    <phoneticPr fontId="5"/>
  </si>
  <si>
    <t>魚市場特別会計</t>
    <phoneticPr fontId="5"/>
  </si>
  <si>
    <t>法非適用企業</t>
    <phoneticPr fontId="5"/>
  </si>
  <si>
    <t>都市計画下水道事業特別会計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</si>
  <si>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</si>
  <si>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</si>
  <si>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</si>
  <si>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</si>
  <si>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</si>
  <si>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</si>
  <si>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</si>
  <si>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</si>
  <si>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</si>
  <si>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</si>
  <si>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</si>
  <si>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</si>
  <si>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</si>
  <si>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</si>
  <si>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</si>
  <si>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</si>
  <si>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</si>
  <si>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</si>
  <si>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</si>
  <si>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</si>
  <si>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</si>
  <si>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</si>
  <si>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</si>
  <si>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</si>
  <si>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</si>
  <si>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</si>
  <si>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</si>
  <si>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</si>
  <si>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</si>
  <si>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</si>
  <si>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</si>
  <si>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</si>
  <si>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</si>
  <si>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</si>
  <si>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</si>
  <si>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</si>
  <si>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</si>
  <si>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</si>
  <si>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</si>
  <si>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</si>
  <si>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</si>
  <si>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</si>
  <si>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</si>
  <si>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</si>
  <si>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</si>
  <si>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</si>
  <si>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</si>
  <si>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</si>
  <si>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</si>
  <si>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</si>
  <si>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</si>
  <si>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</si>
  <si>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</si>
  <si>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</si>
  <si>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</si>
  <si>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</si>
  <si>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</si>
  <si>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</si>
  <si>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</si>
  <si>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</si>
  <si>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都市計画下水道事業特別会計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</si>
  <si>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</si>
  <si>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</si>
  <si>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</si>
  <si>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</si>
  <si>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</si>
  <si>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</si>
  <si>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都市計画駐車場特別会計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</si>
  <si>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</si>
  <si>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</si>
  <si>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</si>
  <si>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</si>
  <si>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</si>
  <si>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</si>
  <si>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</si>
  <si>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</si>
  <si>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</si>
  <si>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</si>
  <si>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</si>
  <si>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</si>
  <si>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</si>
  <si>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</si>
  <si>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</si>
  <si>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</si>
  <si>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</si>
  <si>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</si>
  <si>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</si>
  <si>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</si>
  <si>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</si>
  <si>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</si>
  <si>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</si>
  <si>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</si>
  <si>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</si>
  <si>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</si>
  <si>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</si>
  <si>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</si>
  <si>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</si>
  <si>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</si>
  <si>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</si>
  <si>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</si>
  <si>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</si>
  <si>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</si>
  <si>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</si>
  <si>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</si>
  <si>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</si>
  <si>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</si>
  <si>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</si>
  <si>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</si>
  <si>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</si>
  <si>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</si>
  <si>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</si>
  <si>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</si>
  <si>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</si>
  <si>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</si>
  <si>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</si>
  <si>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</si>
  <si>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</si>
  <si>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</si>
  <si>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</si>
  <si>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</si>
  <si>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</si>
  <si>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</si>
  <si>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</si>
  <si>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</si>
  <si>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</si>
  <si>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</si>
  <si>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</si>
  <si>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</si>
  <si>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</si>
  <si>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</si>
  <si>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</si>
  <si>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</si>
  <si>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</si>
  <si>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</si>
  <si>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</si>
  <si>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</si>
  <si>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</si>
  <si>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</si>
  <si>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</si>
  <si>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</si>
  <si>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</si>
  <si>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</si>
  <si>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</si>
  <si>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</si>
  <si>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</si>
  <si>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</si>
  <si>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</si>
  <si>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</si>
  <si>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</si>
  <si>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</si>
  <si>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</si>
  <si>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</si>
  <si>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1.12</t>
  </si>
  <si>
    <t>▲ 1.66</t>
  </si>
  <si>
    <t>▲ 0.37</t>
  </si>
  <si>
    <t>市民病院事業会計</t>
  </si>
  <si>
    <t>一般会計</t>
  </si>
  <si>
    <t>国民健康保険特別会計</t>
  </si>
  <si>
    <t>自動車運送事業会計</t>
  </si>
  <si>
    <t>介護保険特別会計</t>
  </si>
  <si>
    <t>母子父子寡婦福祉資金貸付事業特別会計</t>
  </si>
  <si>
    <t>後期高齢者医療特別会計</t>
  </si>
  <si>
    <t>都市計画下水道事業特別会計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</si>
  <si>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</si>
  <si>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</si>
  <si>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</si>
  <si>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</si>
  <si>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</si>
  <si>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</si>
  <si>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</si>
  <si>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</si>
  <si>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</si>
  <si>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三戸郡福祉事務組合</t>
    <rPh sb="0" eb="2">
      <t>サンノヘ</t>
    </rPh>
    <rPh sb="2" eb="3">
      <t>グン</t>
    </rPh>
    <rPh sb="3" eb="5">
      <t>フクシ</t>
    </rPh>
    <rPh sb="5" eb="7">
      <t>ジム</t>
    </rPh>
    <rPh sb="7" eb="9">
      <t>クミアイ</t>
    </rPh>
    <phoneticPr fontId="2"/>
  </si>
  <si>
    <t>八戸圏域水道企業団</t>
    <rPh sb="0" eb="2">
      <t>ハチノヘ</t>
    </rPh>
    <rPh sb="2" eb="4">
      <t>ケンイキ</t>
    </rPh>
    <rPh sb="4" eb="6">
      <t>スイドウ</t>
    </rPh>
    <rPh sb="6" eb="8">
      <t>キギョウ</t>
    </rPh>
    <rPh sb="8" eb="9">
      <t>ダン</t>
    </rPh>
    <phoneticPr fontId="2"/>
  </si>
  <si>
    <t>青森県後期高齢者医療広域連合</t>
    <rPh sb="0" eb="3">
      <t>アオモリケン</t>
    </rPh>
    <rPh sb="3" eb="5">
      <t>コウキ</t>
    </rPh>
    <rPh sb="5" eb="8">
      <t>コウレイシャ</t>
    </rPh>
    <rPh sb="8" eb="10">
      <t>イリョウ</t>
    </rPh>
    <rPh sb="10" eb="12">
      <t>コウイキ</t>
    </rPh>
    <rPh sb="12" eb="14">
      <t>レンゴウ</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</si>
  <si>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</si>
  <si>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6">
      <t>シチョウカイ</t>
    </rPh>
    <rPh sb="6" eb="7">
      <t>カン</t>
    </rPh>
    <rPh sb="7" eb="9">
      <t>カンリ</t>
    </rPh>
    <rPh sb="9" eb="11">
      <t>クミアイ</t>
    </rPh>
    <phoneticPr fontId="2"/>
  </si>
  <si>
    <t>（一財）八戸市総合健診センター</t>
  </si>
  <si>
    <t>八戸市土地開発公社</t>
    <rPh sb="2" eb="3">
      <t>シ</t>
    </rPh>
    <phoneticPr fontId="2"/>
  </si>
  <si>
    <t>（一財）八戸地域高度技術振興センター</t>
  </si>
  <si>
    <t>（一財）八戸地域地場産業振興センター</t>
  </si>
  <si>
    <t>なんごうプラザ㈱</t>
  </si>
  <si>
    <t>‐</t>
  </si>
  <si>
    <t>屋内スケート場建設基金</t>
    <rPh sb="0" eb="2">
      <t>オクナイ</t>
    </rPh>
    <rPh sb="6" eb="7">
      <t>ジョウ</t>
    </rPh>
    <rPh sb="7" eb="9">
      <t>ケンセツ</t>
    </rPh>
    <rPh sb="9" eb="11">
      <t>キキン</t>
    </rPh>
    <phoneticPr fontId="2"/>
  </si>
  <si>
    <t>地域振興基金</t>
    <rPh sb="0" eb="2">
      <t>チイキ</t>
    </rPh>
    <rPh sb="2" eb="4">
      <t>シンコウ</t>
    </rPh>
    <rPh sb="4" eb="6">
      <t>キキン</t>
    </rPh>
    <phoneticPr fontId="2"/>
  </si>
  <si>
    <t>退職手当基金</t>
    <rPh sb="0" eb="2">
      <t>タイショク</t>
    </rPh>
    <rPh sb="2" eb="4">
      <t>テアテ</t>
    </rPh>
    <rPh sb="4" eb="6">
      <t>キキン</t>
    </rPh>
    <phoneticPr fontId="2"/>
  </si>
  <si>
    <t>南郷地域活性化基金</t>
    <rPh sb="0" eb="2">
      <t>ナンゴウ</t>
    </rPh>
    <rPh sb="2" eb="4">
      <t>チイキ</t>
    </rPh>
    <rPh sb="4" eb="7">
      <t>カッセイカ</t>
    </rPh>
    <rPh sb="7" eb="9">
      <t>キキン</t>
    </rPh>
    <phoneticPr fontId="2"/>
  </si>
  <si>
    <t>震災復興基金</t>
    <rPh sb="0" eb="2">
      <t>シンサイ</t>
    </rPh>
    <rPh sb="2" eb="4">
      <t>フッコウ</t>
    </rPh>
    <rPh sb="4" eb="6">
      <t>キキン</t>
    </rPh>
    <phoneticPr fontId="2"/>
  </si>
  <si>
    <t>一般会計</t>
    <phoneticPr fontId="5"/>
  </si>
  <si>
    <t>都市計画土地区画整理事業特別会計</t>
    <phoneticPr fontId="5"/>
  </si>
  <si>
    <t>‐</t>
    <phoneticPr fontId="2"/>
  </si>
  <si>
    <t>学校給食特別会計</t>
    <phoneticPr fontId="5"/>
  </si>
  <si>
    <t>公共用地先行取得事業特別会計</t>
    <phoneticPr fontId="5"/>
  </si>
  <si>
    <t>‐</t>
    <phoneticPr fontId="5"/>
  </si>
  <si>
    <t>母子父子寡婦福祉資金貸付事業特別会計</t>
    <phoneticPr fontId="5"/>
  </si>
  <si>
    <t>国民健康保険特別会計</t>
    <phoneticPr fontId="5"/>
  </si>
  <si>
    <t>国民健康保険南郷診療所特別会計</t>
    <phoneticPr fontId="5"/>
  </si>
  <si>
    <t>後期高齢者医療特別会計</t>
    <phoneticPr fontId="5"/>
  </si>
  <si>
    <t>市民病院事業会計</t>
    <phoneticPr fontId="5"/>
  </si>
  <si>
    <t>法適用企業</t>
    <phoneticPr fontId="5"/>
  </si>
  <si>
    <t>中央卸売市場特別会計</t>
    <phoneticPr fontId="5"/>
  </si>
  <si>
    <t>法非適用企業</t>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</si>
  <si>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</si>
  <si>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</si>
  <si>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</si>
  <si>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</si>
  <si>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</si>
  <si>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</si>
  <si>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</si>
  <si>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</si>
  <si>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</si>
  <si>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</si>
  <si>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</si>
  <si>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</si>
  <si>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</si>
  <si>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</si>
  <si>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企業会計への将来負担の減等により減少したものの、今後、大規模建設事業が続くことにより上昇すると見込まれる。類似団体と比較すると高い状況にあるが、これは都市計画税の税収が無いことや、都市機能整備などの建設事業が多いことによる。有形固定資産減価償却率についても類似団体よりも高い状況にあり、主な要因としては、昭和50年から60年頃に建設された学校施設や市営住宅の有形固定資産減価償却率が約65％であること、体育館・プール施設の有形固定資産減価償却率が68％を超えていることなどが挙げられる。今後は、公共施設等総合管理計画に基づき、適切な管理による施設の長寿命化や、計画的な更新・改修等の対策を進めていく。</t>
    <rPh sb="8" eb="10">
      <t>キギョウ</t>
    </rPh>
    <rPh sb="10" eb="12">
      <t>カイケイ</t>
    </rPh>
    <rPh sb="14" eb="16">
      <t>ショウライ</t>
    </rPh>
    <rPh sb="16" eb="18">
      <t>フタン</t>
    </rPh>
    <rPh sb="20" eb="21">
      <t>トウ</t>
    </rPh>
    <phoneticPr fontId="5"/>
  </si>
  <si>
    <t>　実質公債費比率は、公債費への充当財源や普通交付税の減によりH30単年度では増加となっているが、H27単年度より減少となっていることから３か年平均値としては減少した。現在、大規模建設事業を進めており、財源的に有利な起債の活用を図っているものの、一定程度、将来負担比率・実質公債費比率が上昇すると推測される。類似団体と比較すると両比率ともに高い状況であるが、これは都市計画税の税収が無いことや、都市機能整備などの建設事業が多いことによる。今後も財政健全化指標を遵守し、事業実施の適正化を図りながら、安定した財政運営に努めていく。</t>
    <rPh sb="10" eb="13">
      <t>コウサイヒ</t>
    </rPh>
    <rPh sb="15" eb="17">
      <t>ジュウトウ</t>
    </rPh>
    <rPh sb="17" eb="19">
      <t>ザイゲン</t>
    </rPh>
    <rPh sb="20" eb="22">
      <t>フツウ</t>
    </rPh>
    <rPh sb="22" eb="25">
      <t>コウフゼイ</t>
    </rPh>
    <rPh sb="26" eb="27">
      <t>ゲン</t>
    </rPh>
    <rPh sb="33" eb="36">
      <t>タンネンド</t>
    </rPh>
    <rPh sb="38" eb="40">
      <t>ゾウカ</t>
    </rPh>
    <rPh sb="51" eb="54">
      <t>タンネンド</t>
    </rPh>
    <rPh sb="56" eb="58">
      <t>ゲンショウ</t>
    </rPh>
    <rPh sb="70" eb="71">
      <t>ネン</t>
    </rPh>
    <rPh sb="71" eb="74">
      <t>ヘイキンチ</t>
    </rPh>
    <rPh sb="83" eb="85">
      <t>ゲンザイ</t>
    </rPh>
    <rPh sb="94" eb="95">
      <t>スス</t>
    </rPh>
    <rPh sb="100" eb="103">
      <t>ザイゲンテキ</t>
    </rPh>
    <rPh sb="104" eb="106">
      <t>ユウリ</t>
    </rPh>
    <rPh sb="107" eb="109">
      <t>キサイ</t>
    </rPh>
    <rPh sb="110" eb="112">
      <t>カツヨウ</t>
    </rPh>
    <rPh sb="113" eb="114">
      <t>ハカ</t>
    </rPh>
    <rPh sb="122" eb="124">
      <t>イッテイ</t>
    </rPh>
    <rPh sb="124" eb="126">
      <t>テイド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</si>
</sst>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4"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0"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7" fillId="8" borderId="44" xfId="12" applyNumberFormat="1" applyFont="1" applyFill="1" applyBorder="1" applyAlignment="1" applyProtection="1">
      <alignment horizontal="right" vertical="center" shrinkToFit="1"/>
      <protection locked="0"/>
    </xf>
    <xf numFmtId="177" fontId="37" fillId="8" borderId="18" xfId="12" applyNumberFormat="1" applyFont="1" applyFill="1" applyBorder="1" applyAlignment="1" applyProtection="1">
      <alignment horizontal="right" vertical="center" shrinkToFit="1"/>
      <protection locked="0"/>
    </xf>
    <xf numFmtId="177" fontId="37" fillId="8" borderId="43"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7" fillId="8" borderId="130" xfId="12" applyNumberFormat="1" applyFont="1" applyFill="1" applyBorder="1" applyAlignment="1" applyProtection="1">
      <alignment horizontal="right" vertical="center" shrinkToFit="1"/>
      <protection locked="0"/>
    </xf>
    <xf numFmtId="177" fontId="37" fillId="8" borderId="183"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1" xfId="12" applyNumberFormat="1" applyFont="1" applyFill="1" applyBorder="1" applyAlignment="1" applyProtection="1">
      <alignment horizontal="lef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177" fontId="37" fillId="8" borderId="142" xfId="12" applyNumberFormat="1" applyFont="1" applyFill="1" applyBorder="1" applyAlignment="1" applyProtection="1">
      <alignment horizontal="right" vertical="center" shrinkToFit="1"/>
      <protection locked="0"/>
    </xf>
    <xf numFmtId="177" fontId="37" fillId="8" borderId="148" xfId="12" applyNumberFormat="1" applyFont="1" applyFill="1" applyBorder="1" applyAlignment="1" applyProtection="1">
      <alignment horizontal="right" vertical="center" shrinkToFit="1"/>
      <protection locked="0"/>
    </xf>
    <xf numFmtId="177" fontId="37" fillId="8" borderId="132" xfId="12" applyNumberFormat="1" applyFont="1" applyFill="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3" xfId="12" applyNumberFormat="1" applyFont="1" applyFill="1" applyBorder="1" applyAlignment="1" applyProtection="1">
      <alignment horizontal="right" vertical="center" shrinkToFit="1"/>
      <protection locked="0"/>
    </xf>
    <xf numFmtId="187" fontId="33" fillId="8" borderId="142" xfId="12" applyNumberFormat="1" applyFont="1" applyFill="1" applyBorder="1" applyAlignment="1" applyProtection="1">
      <alignment horizontal="right" vertical="center" shrinkToFit="1"/>
      <protection locked="0"/>
    </xf>
    <xf numFmtId="187" fontId="33" fillId="8" borderId="148" xfId="12" applyNumberFormat="1" applyFont="1" applyFill="1" applyBorder="1" applyAlignment="1" applyProtection="1">
      <alignment horizontal="right" vertical="center" shrinkToFit="1"/>
      <protection locked="0"/>
    </xf>
    <xf numFmtId="187" fontId="33" fillId="8" borderId="132" xfId="12" applyNumberFormat="1" applyFont="1" applyFill="1" applyBorder="1" applyAlignment="1" applyProtection="1">
      <alignment horizontal="right" vertical="center" shrinkToFit="1"/>
      <protection locked="0"/>
    </xf>
    <xf numFmtId="0" fontId="33" fillId="8" borderId="130"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87"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6" xfId="12" applyNumberFormat="1" applyFont="1" applyBorder="1" applyAlignment="1" applyProtection="1">
      <alignment horizontal="right" vertical="center" shrinkToFit="1"/>
      <protection locked="0"/>
    </xf>
    <xf numFmtId="187" fontId="33" fillId="0" borderId="136" xfId="12" applyNumberFormat="1" applyFont="1" applyBorder="1" applyAlignment="1" applyProtection="1">
      <alignment horizontal="right" vertical="center" shrinkToFit="1"/>
      <protection locked="0"/>
    </xf>
    <xf numFmtId="0" fontId="33" fillId="0" borderId="136" xfId="12" applyFont="1" applyBorder="1" applyAlignment="1" applyProtection="1">
      <alignment horizontal="left" vertical="center" shrinkToFit="1"/>
      <protection locked="0"/>
    </xf>
    <xf numFmtId="0" fontId="33" fillId="0" borderId="139"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5" xfId="14" applyNumberFormat="1" applyFont="1" applyBorder="1" applyAlignment="1" applyProtection="1">
      <alignment horizontal="righ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44" xfId="15" applyNumberFormat="1" applyFont="1" applyFill="1" applyBorder="1" applyAlignment="1" applyProtection="1">
      <alignment horizontal="right" vertical="center" shrinkToFit="1"/>
      <protection locked="0"/>
    </xf>
    <xf numFmtId="177" fontId="33" fillId="8" borderId="183"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1"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7" fillId="0" borderId="107" xfId="15" applyNumberFormat="1" applyFont="1" applyBorder="1" applyAlignment="1" applyProtection="1">
      <alignment horizontal="right" vertical="center" shrinkToFit="1"/>
      <protection locked="0"/>
    </xf>
    <xf numFmtId="177" fontId="37"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7" fillId="0" borderId="101" xfId="14" applyNumberFormat="1" applyFont="1" applyBorder="1" applyAlignment="1" applyProtection="1">
      <alignment horizontal="right" vertical="center" shrinkToFit="1"/>
      <protection locked="0"/>
    </xf>
    <xf numFmtId="177" fontId="37" fillId="0" borderId="102" xfId="14" applyNumberFormat="1" applyFont="1" applyBorder="1" applyAlignment="1" applyProtection="1">
      <alignment horizontal="right" vertical="center" shrinkToFit="1"/>
      <protection locked="0"/>
    </xf>
    <xf numFmtId="177" fontId="37" fillId="0" borderId="103" xfId="14" applyNumberFormat="1" applyFont="1" applyBorder="1" applyAlignment="1" applyProtection="1">
      <alignment horizontal="right" vertical="center" shrinkToFit="1"/>
      <protection locked="0"/>
    </xf>
    <xf numFmtId="177" fontId="37" fillId="0" borderId="104" xfId="14" applyNumberFormat="1" applyFont="1" applyBorder="1" applyAlignment="1" applyProtection="1">
      <alignment horizontal="right" vertical="center" shrinkToFit="1"/>
      <protection locked="0"/>
    </xf>
    <xf numFmtId="177" fontId="37" fillId="0" borderId="105" xfId="14" applyNumberFormat="1" applyFont="1" applyBorder="1" applyAlignment="1" applyProtection="1">
      <alignment horizontal="right" vertical="center" shrinkToFit="1"/>
      <protection locked="0"/>
    </xf>
    <xf numFmtId="177" fontId="37"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46395</c:v>
                </c:pt>
                <c:pt idx="3">
                  <c:v>48088</c:v>
                </c:pt>
                <c:pt idx="4">
                  <c:v>46457</c:v>
                </c:pt>
              </c:numCache>
            </c:numRef>
          </c:val>
          <c:smooth val="0"/>
          <c:extLst>
            <c:ext xmlns:c16="http://schemas.microsoft.com/office/drawing/2014/chart" uri="{C3380CC4-5D6E-409C-BE32-E72D297353CC}">
              <c16:uniqueId val="{00000000-F8F5-4190-9AB3-36F027DE28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44772</c:v>
                </c:pt>
                <c:pt idx="1">
                  <c:v>57099</c:v>
                </c:pt>
                <c:pt idx="2">
                  <c:v>89568</c:v>
                </c:pt>
                <c:pt idx="3">
                  <c:v>66741</c:v>
                </c:pt>
                <c:pt idx="4">
                  <c:v>78532</c:v>
                </c:pt>
              </c:numCache>
            </c:numRef>
          </c:val>
          <c:smooth val="0"/>
          <c:extLst>
            <c:ext xmlns:c16="http://schemas.microsoft.com/office/drawing/2014/chart" uri="{C3380CC4-5D6E-409C-BE32-E72D297353CC}">
              <c16:uniqueId val="{00000001-F8F5-4190-9AB3-36F027DE282E}"/>
            </c:ext>
          </c:extLst>
        </c:ser>
        <c:dLbls>
          <c:showLegendKey val="0"/>
          <c:showVal val="0"/>
          <c:showCatName val="0"/>
          <c:showSerName val="0"/>
          <c:showPercent val="0"/>
          <c:showBubbleSize val="0"/>
        </c:dLbls>
        <c:marker val="1"/>
        <c:smooth val="0"/>
        <c:axId val="188635088"/>
        <c:axId val="188635480"/>
      </c:lineChart>
      <c:catAx>
        <c:axId val="188635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635480"/>
        <c:crosses val="autoZero"/>
        <c:auto val="1"/>
        <c:lblAlgn val="ctr"/>
        <c:lblOffset val="100"/>
        <c:tickLblSkip val="1"/>
        <c:tickMarkSkip val="1"/>
        <c:noMultiLvlLbl val="0"/>
      </c:catAx>
      <c:valAx>
        <c:axId val="1886354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635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2.61</c:v>
                </c:pt>
                <c:pt idx="1">
                  <c:v>2.97</c:v>
                </c:pt>
                <c:pt idx="2">
                  <c:v>5.13</c:v>
                </c:pt>
                <c:pt idx="3">
                  <c:v>3.42</c:v>
                </c:pt>
                <c:pt idx="4">
                  <c:v>4.32</c:v>
                </c:pt>
              </c:numCache>
            </c:numRef>
          </c:val>
          <c:extLst>
            <c:ext xmlns:c16="http://schemas.microsoft.com/office/drawing/2014/chart" uri="{C3380CC4-5D6E-409C-BE32-E72D297353CC}">
              <c16:uniqueId val="{00000000-116A-4AC2-B5AD-1D46872288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7.38</c:v>
                </c:pt>
                <c:pt idx="1">
                  <c:v>7.32</c:v>
                </c:pt>
                <c:pt idx="2">
                  <c:v>6.67</c:v>
                </c:pt>
                <c:pt idx="3">
                  <c:v>6.4</c:v>
                </c:pt>
                <c:pt idx="4">
                  <c:v>5.18</c:v>
                </c:pt>
              </c:numCache>
            </c:numRef>
          </c:val>
          <c:extLst>
            <c:ext xmlns:c16="http://schemas.microsoft.com/office/drawing/2014/chart" uri="{C3380CC4-5D6E-409C-BE32-E72D297353CC}">
              <c16:uniqueId val="{00000001-116A-4AC2-B5AD-1D46872288D5}"/>
            </c:ext>
          </c:extLst>
        </c:ser>
        <c:dLbls>
          <c:showLegendKey val="0"/>
          <c:showVal val="0"/>
          <c:showCatName val="0"/>
          <c:showSerName val="0"/>
          <c:showPercent val="0"/>
          <c:showBubbleSize val="0"/>
        </c:dLbls>
        <c:gapWidth val="250"/>
        <c:overlap val="100"/>
        <c:axId val="188015040"/>
        <c:axId val="188635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-1.1200000000000001</c:v>
                </c:pt>
                <c:pt idx="1">
                  <c:v>0.36</c:v>
                </c:pt>
                <c:pt idx="2">
                  <c:v>1.46</c:v>
                </c:pt>
                <c:pt idx="3">
                  <c:v>-1.66</c:v>
                </c:pt>
                <c:pt idx="4">
                  <c:v>-0.37</c:v>
                </c:pt>
              </c:numCache>
            </c:numRef>
          </c:val>
          <c:smooth val="0"/>
          <c:extLst>
            <c:ext xmlns:c16="http://schemas.microsoft.com/office/drawing/2014/chart" uri="{C3380CC4-5D6E-409C-BE32-E72D297353CC}">
              <c16:uniqueId val="{00000002-116A-4AC2-B5AD-1D46872288D5}"/>
            </c:ext>
          </c:extLst>
        </c:ser>
        <c:dLbls>
          <c:showLegendKey val="0"/>
          <c:showVal val="0"/>
          <c:showCatName val="0"/>
          <c:showSerName val="0"/>
          <c:showPercent val="0"/>
          <c:showBubbleSize val="0"/>
        </c:dLbls>
        <c:marker val="1"/>
        <c:smooth val="0"/>
        <c:axId val="188015040"/>
        <c:axId val="188635872"/>
      </c:lineChart>
      <c:catAx>
        <c:axId val="18801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635872"/>
        <c:crosses val="autoZero"/>
        <c:auto val="1"/>
        <c:lblAlgn val="ctr"/>
        <c:lblOffset val="100"/>
        <c:tickLblSkip val="1"/>
        <c:tickMarkSkip val="1"/>
        <c:noMultiLvlLbl val="0"/>
      </c:catAx>
      <c:valAx>
        <c:axId val="18863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01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0.22</c:v>
                </c:pt>
                <c:pt idx="2">
                  <c:v>#N/A</c:v>
                </c:pt>
                <c:pt idx="3">
                  <c:v>0.2</c:v>
                </c:pt>
                <c:pt idx="4">
                  <c:v>#N/A</c:v>
                </c:pt>
                <c:pt idx="5">
                  <c:v>0.24</c:v>
                </c:pt>
                <c:pt idx="6">
                  <c:v>#N/A</c:v>
                </c:pt>
                <c:pt idx="7">
                  <c:v>0.21</c:v>
                </c:pt>
                <c:pt idx="8">
                  <c:v>#N/A</c:v>
                </c:pt>
                <c:pt idx="9">
                  <c:v>0.18</c:v>
                </c:pt>
              </c:numCache>
            </c:numRef>
          </c:val>
          <c:extLst>
            <c:ext xmlns:c16="http://schemas.microsoft.com/office/drawing/2014/chart" uri="{C3380CC4-5D6E-409C-BE32-E72D297353CC}">
              <c16:uniqueId val="{00000000-5424-43C6-9CFF-10C0F2E497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24-43C6-9CFF-10C0F2E49761}"/>
            </c:ext>
          </c:extLst>
        </c:ser>
        <c:ser>
          <c:idx val="2"/>
          <c:order val="2"/>
          <c:tx>
            <c:strRef>
              <c:f>データシート!$A$29</c:f>
              <c:strCache>
                <c:ptCount val="1"/>
                <c:pt idx="0">
                  <c:v>都市計画下水道事業特別会計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0.19</c:v>
                </c:pt>
                <c:pt idx="2">
                  <c:v>#N/A</c:v>
                </c:pt>
                <c:pt idx="3">
                  <c:v>0.23</c:v>
                </c:pt>
                <c:pt idx="4">
                  <c:v>#N/A</c:v>
                </c:pt>
                <c:pt idx="5">
                  <c:v>0.19</c:v>
                </c:pt>
                <c:pt idx="6">
                  <c:v>#N/A</c:v>
                </c:pt>
                <c:pt idx="7">
                  <c:v>0.13</c:v>
                </c:pt>
                <c:pt idx="8">
                  <c:v>#N/A</c:v>
                </c:pt>
                <c:pt idx="9">
                  <c:v>7.0000000000000007E-2</c:v>
                </c:pt>
              </c:numCache>
            </c:numRef>
          </c:val>
          <c:extLst>
            <c:ext xmlns:c16="http://schemas.microsoft.com/office/drawing/2014/chart" uri="{C3380CC4-5D6E-409C-BE32-E72D297353CC}">
              <c16:uniqueId val="{00000002-5424-43C6-9CFF-10C0F2E4976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0.15</c:v>
                </c:pt>
                <c:pt idx="2">
                  <c:v>#N/A</c:v>
                </c:pt>
                <c:pt idx="3">
                  <c:v>0.08</c:v>
                </c:pt>
                <c:pt idx="4">
                  <c:v>#N/A</c:v>
                </c:pt>
                <c:pt idx="5">
                  <c:v>0.1</c:v>
                </c:pt>
                <c:pt idx="6">
                  <c:v>#N/A</c:v>
                </c:pt>
                <c:pt idx="7">
                  <c:v>0.15</c:v>
                </c:pt>
                <c:pt idx="8">
                  <c:v>#N/A</c:v>
                </c:pt>
                <c:pt idx="9">
                  <c:v>0.09</c:v>
                </c:pt>
              </c:numCache>
            </c:numRef>
          </c:val>
          <c:extLst>
            <c:ext xmlns:c16="http://schemas.microsoft.com/office/drawing/2014/chart" uri="{C3380CC4-5D6E-409C-BE32-E72D297353CC}">
              <c16:uniqueId val="{00000003-5424-43C6-9CFF-10C0F2E49761}"/>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#N/A</c:v>
                </c:pt>
                <c:pt idx="5">
                  <c:v>0.01</c:v>
                </c:pt>
                <c:pt idx="6">
                  <c:v>#N/A</c:v>
                </c:pt>
                <c:pt idx="7">
                  <c:v>0.04</c:v>
                </c:pt>
                <c:pt idx="8">
                  <c:v>#N/A</c:v>
                </c:pt>
                <c:pt idx="9">
                  <c:v>0.09</c:v>
                </c:pt>
              </c:numCache>
            </c:numRef>
          </c:val>
          <c:extLst>
            <c:ext xmlns:c16="http://schemas.microsoft.com/office/drawing/2014/chart" uri="{C3380CC4-5D6E-409C-BE32-E72D297353CC}">
              <c16:uniqueId val="{00000004-5424-43C6-9CFF-10C0F2E4976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0.62</c:v>
                </c:pt>
                <c:pt idx="2">
                  <c:v>#N/A</c:v>
                </c:pt>
                <c:pt idx="3">
                  <c:v>1.03</c:v>
                </c:pt>
                <c:pt idx="4">
                  <c:v>#N/A</c:v>
                </c:pt>
                <c:pt idx="5">
                  <c:v>1.23</c:v>
                </c:pt>
                <c:pt idx="6">
                  <c:v>#N/A</c:v>
                </c:pt>
                <c:pt idx="7">
                  <c:v>1.83</c:v>
                </c:pt>
                <c:pt idx="8">
                  <c:v>#N/A</c:v>
                </c:pt>
                <c:pt idx="9">
                  <c:v>0.81</c:v>
                </c:pt>
              </c:numCache>
            </c:numRef>
          </c:val>
          <c:extLst>
            <c:ext xmlns:c16="http://schemas.microsoft.com/office/drawing/2014/chart" uri="{C3380CC4-5D6E-409C-BE32-E72D297353CC}">
              <c16:uniqueId val="{00000005-5424-43C6-9CFF-10C0F2E49761}"/>
            </c:ext>
          </c:extLst>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0.41</c:v>
                </c:pt>
                <c:pt idx="2">
                  <c:v>#N/A</c:v>
                </c:pt>
                <c:pt idx="3">
                  <c:v>0.73</c:v>
                </c:pt>
                <c:pt idx="4">
                  <c:v>#N/A</c:v>
                </c:pt>
                <c:pt idx="5">
                  <c:v>0.93</c:v>
                </c:pt>
                <c:pt idx="6">
                  <c:v>#N/A</c:v>
                </c:pt>
                <c:pt idx="7">
                  <c:v>0.96</c:v>
                </c:pt>
                <c:pt idx="8">
                  <c:v>#N/A</c:v>
                </c:pt>
                <c:pt idx="9">
                  <c:v>0.98</c:v>
                </c:pt>
              </c:numCache>
            </c:numRef>
          </c:val>
          <c:extLst>
            <c:ext xmlns:c16="http://schemas.microsoft.com/office/drawing/2014/chart" uri="{C3380CC4-5D6E-409C-BE32-E72D297353CC}">
              <c16:uniqueId val="{00000006-5424-43C6-9CFF-10C0F2E4976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0.85</c:v>
                </c:pt>
                <c:pt idx="2">
                  <c:v>#N/A</c:v>
                </c:pt>
                <c:pt idx="3">
                  <c:v>0.86</c:v>
                </c:pt>
                <c:pt idx="4">
                  <c:v>#N/A</c:v>
                </c:pt>
                <c:pt idx="5">
                  <c:v>0.22</c:v>
                </c:pt>
                <c:pt idx="6">
                  <c:v>#N/A</c:v>
                </c:pt>
                <c:pt idx="7">
                  <c:v>1.1499999999999999</c:v>
                </c:pt>
                <c:pt idx="8">
                  <c:v>#N/A</c:v>
                </c:pt>
                <c:pt idx="9">
                  <c:v>1.03</c:v>
                </c:pt>
              </c:numCache>
            </c:numRef>
          </c:val>
          <c:extLst>
            <c:ext xmlns:c16="http://schemas.microsoft.com/office/drawing/2014/chart" uri="{C3380CC4-5D6E-409C-BE32-E72D297353CC}">
              <c16:uniqueId val="{00000007-5424-43C6-9CFF-10C0F2E4976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2.52</c:v>
                </c:pt>
                <c:pt idx="2">
                  <c:v>#N/A</c:v>
                </c:pt>
                <c:pt idx="3">
                  <c:v>2.87</c:v>
                </c:pt>
                <c:pt idx="4">
                  <c:v>#N/A</c:v>
                </c:pt>
                <c:pt idx="5">
                  <c:v>4.9800000000000004</c:v>
                </c:pt>
                <c:pt idx="6">
                  <c:v>#N/A</c:v>
                </c:pt>
                <c:pt idx="7">
                  <c:v>3.3</c:v>
                </c:pt>
                <c:pt idx="8">
                  <c:v>#N/A</c:v>
                </c:pt>
                <c:pt idx="9">
                  <c:v>4.17</c:v>
                </c:pt>
              </c:numCache>
            </c:numRef>
          </c:val>
          <c:extLst>
            <c:ext xmlns:c16="http://schemas.microsoft.com/office/drawing/2014/chart" uri="{C3380CC4-5D6E-409C-BE32-E72D297353CC}">
              <c16:uniqueId val="{00000008-5424-43C6-9CFF-10C0F2E49761}"/>
            </c:ext>
          </c:extLst>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17.79</c:v>
                </c:pt>
                <c:pt idx="2">
                  <c:v>#N/A</c:v>
                </c:pt>
                <c:pt idx="3">
                  <c:v>20.059999999999999</c:v>
                </c:pt>
                <c:pt idx="4">
                  <c:v>#N/A</c:v>
                </c:pt>
                <c:pt idx="5">
                  <c:v>22.22</c:v>
                </c:pt>
                <c:pt idx="6">
                  <c:v>#N/A</c:v>
                </c:pt>
                <c:pt idx="7">
                  <c:v>21.68</c:v>
                </c:pt>
                <c:pt idx="8">
                  <c:v>#N/A</c:v>
                </c:pt>
                <c:pt idx="9">
                  <c:v>22.98</c:v>
                </c:pt>
              </c:numCache>
            </c:numRef>
          </c:val>
          <c:extLst>
            <c:ext xmlns:c16="http://schemas.microsoft.com/office/drawing/2014/chart" uri="{C3380CC4-5D6E-409C-BE32-E72D297353CC}">
              <c16:uniqueId val="{00000009-5424-43C6-9CFF-10C0F2E49761}"/>
            </c:ext>
          </c:extLst>
        </c:ser>
        <c:dLbls>
          <c:showLegendKey val="0"/>
          <c:showVal val="0"/>
          <c:showCatName val="0"/>
          <c:showSerName val="0"/>
          <c:showPercent val="0"/>
          <c:showBubbleSize val="0"/>
        </c:dLbls>
        <c:gapWidth val="150"/>
        <c:overlap val="100"/>
        <c:axId val="188430784"/>
        <c:axId val="188431176"/>
      </c:barChart>
      <c:catAx>
        <c:axId val="18843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431176"/>
        <c:crosses val="autoZero"/>
        <c:auto val="1"/>
        <c:lblAlgn val="ctr"/>
        <c:lblOffset val="100"/>
        <c:tickLblSkip val="1"/>
        <c:tickMarkSkip val="1"/>
        <c:noMultiLvlLbl val="0"/>
      </c:catAx>
      <c:valAx>
        <c:axId val="188431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30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9365</c:v>
                </c:pt>
                <c:pt idx="5">
                  <c:v>9096</c:v>
                </c:pt>
                <c:pt idx="8">
                  <c:v>9243</c:v>
                </c:pt>
                <c:pt idx="11">
                  <c:v>9702</c:v>
                </c:pt>
                <c:pt idx="14">
                  <c:v>9189</c:v>
                </c:pt>
              </c:numCache>
            </c:numRef>
          </c:val>
          <c:extLst>
            <c:ext xmlns:c16="http://schemas.microsoft.com/office/drawing/2014/chart" uri="{C3380CC4-5D6E-409C-BE32-E72D297353CC}">
              <c16:uniqueId val="{00000000-BA86-477F-A0E3-CBC558F4AE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BA86-477F-A0E3-CBC558F4AE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196</c:v>
                </c:pt>
                <c:pt idx="3">
                  <c:v>199</c:v>
                </c:pt>
                <c:pt idx="6">
                  <c:v>180</c:v>
                </c:pt>
                <c:pt idx="9">
                  <c:v>180</c:v>
                </c:pt>
                <c:pt idx="12">
                  <c:v>180</c:v>
                </c:pt>
              </c:numCache>
            </c:numRef>
          </c:val>
          <c:extLst>
            <c:ext xmlns:c16="http://schemas.microsoft.com/office/drawing/2014/chart" uri="{C3380CC4-5D6E-409C-BE32-E72D297353CC}">
              <c16:uniqueId val="{00000002-BA86-477F-A0E3-CBC558F4AE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548</c:v>
                </c:pt>
                <c:pt idx="3">
                  <c:v>375</c:v>
                </c:pt>
                <c:pt idx="6">
                  <c:v>371</c:v>
                </c:pt>
                <c:pt idx="9">
                  <c:v>414</c:v>
                </c:pt>
                <c:pt idx="12">
                  <c:v>413</c:v>
                </c:pt>
              </c:numCache>
            </c:numRef>
          </c:val>
          <c:extLst>
            <c:ext xmlns:c16="http://schemas.microsoft.com/office/drawing/2014/chart" uri="{C3380CC4-5D6E-409C-BE32-E72D297353CC}">
              <c16:uniqueId val="{00000003-BA86-477F-A0E3-CBC558F4AE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3997</c:v>
                </c:pt>
                <c:pt idx="3">
                  <c:v>4084</c:v>
                </c:pt>
                <c:pt idx="6">
                  <c:v>3925</c:v>
                </c:pt>
                <c:pt idx="9">
                  <c:v>3956</c:v>
                </c:pt>
                <c:pt idx="12">
                  <c:v>3986</c:v>
                </c:pt>
              </c:numCache>
            </c:numRef>
          </c:val>
          <c:extLst>
            <c:ext xmlns:c16="http://schemas.microsoft.com/office/drawing/2014/chart" uri="{C3380CC4-5D6E-409C-BE32-E72D297353CC}">
              <c16:uniqueId val="{00000004-BA86-477F-A0E3-CBC558F4AE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99</c:v>
                </c:pt>
                <c:pt idx="3">
                  <c:v>99</c:v>
                </c:pt>
                <c:pt idx="6">
                  <c:v>99</c:v>
                </c:pt>
                <c:pt idx="9">
                  <c:v>99</c:v>
                </c:pt>
                <c:pt idx="12">
                  <c:v>99</c:v>
                </c:pt>
              </c:numCache>
            </c:numRef>
          </c:val>
          <c:extLst>
            <c:ext xmlns:c16="http://schemas.microsoft.com/office/drawing/2014/chart" uri="{C3380CC4-5D6E-409C-BE32-E72D297353CC}">
              <c16:uniqueId val="{00000005-BA86-477F-A0E3-CBC558F4AE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86-477F-A0E3-CBC558F4AE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9611</c:v>
                </c:pt>
                <c:pt idx="3">
                  <c:v>9044</c:v>
                </c:pt>
                <c:pt idx="6">
                  <c:v>8368</c:v>
                </c:pt>
                <c:pt idx="9">
                  <c:v>8907</c:v>
                </c:pt>
                <c:pt idx="12">
                  <c:v>8942</c:v>
                </c:pt>
              </c:numCache>
            </c:numRef>
          </c:val>
          <c:extLst>
            <c:ext xmlns:c16="http://schemas.microsoft.com/office/drawing/2014/chart" uri="{C3380CC4-5D6E-409C-BE32-E72D297353CC}">
              <c16:uniqueId val="{00000007-BA86-477F-A0E3-CBC558F4AE5D}"/>
            </c:ext>
          </c:extLst>
        </c:ser>
        <c:dLbls>
          <c:showLegendKey val="0"/>
          <c:showVal val="0"/>
          <c:showCatName val="0"/>
          <c:showSerName val="0"/>
          <c:showPercent val="0"/>
          <c:showBubbleSize val="0"/>
        </c:dLbls>
        <c:gapWidth val="100"/>
        <c:overlap val="100"/>
        <c:axId val="188430392"/>
        <c:axId val="188431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5086</c:v>
                </c:pt>
                <c:pt idx="2">
                  <c:v>#N/A</c:v>
                </c:pt>
                <c:pt idx="3">
                  <c:v>#N/A</c:v>
                </c:pt>
                <c:pt idx="4">
                  <c:v>4705</c:v>
                </c:pt>
                <c:pt idx="5">
                  <c:v>#N/A</c:v>
                </c:pt>
                <c:pt idx="6">
                  <c:v>#N/A</c:v>
                </c:pt>
                <c:pt idx="7">
                  <c:v>3700</c:v>
                </c:pt>
                <c:pt idx="8">
                  <c:v>#N/A</c:v>
                </c:pt>
                <c:pt idx="9">
                  <c:v>#N/A</c:v>
                </c:pt>
                <c:pt idx="10">
                  <c:v>3855</c:v>
                </c:pt>
                <c:pt idx="11">
                  <c:v>#N/A</c:v>
                </c:pt>
                <c:pt idx="12">
                  <c:v>#N/A</c:v>
                </c:pt>
                <c:pt idx="13">
                  <c:v>4431</c:v>
                </c:pt>
                <c:pt idx="14">
                  <c:v>#N/A</c:v>
                </c:pt>
              </c:numCache>
            </c:numRef>
          </c:val>
          <c:smooth val="0"/>
          <c:extLst>
            <c:ext xmlns:c16="http://schemas.microsoft.com/office/drawing/2014/chart" uri="{C3380CC4-5D6E-409C-BE32-E72D297353CC}">
              <c16:uniqueId val="{00000008-BA86-477F-A0E3-CBC558F4AE5D}"/>
            </c:ext>
          </c:extLst>
        </c:ser>
        <c:dLbls>
          <c:showLegendKey val="0"/>
          <c:showVal val="0"/>
          <c:showCatName val="0"/>
          <c:showSerName val="0"/>
          <c:showPercent val="0"/>
          <c:showBubbleSize val="0"/>
        </c:dLbls>
        <c:marker val="1"/>
        <c:smooth val="0"/>
        <c:axId val="188430392"/>
        <c:axId val="188431568"/>
      </c:lineChart>
      <c:catAx>
        <c:axId val="188430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431568"/>
        <c:crosses val="autoZero"/>
        <c:auto val="1"/>
        <c:lblAlgn val="ctr"/>
        <c:lblOffset val="100"/>
        <c:tickLblSkip val="1"/>
        <c:tickMarkSkip val="1"/>
        <c:noMultiLvlLbl val="0"/>
      </c:catAx>
      <c:valAx>
        <c:axId val="18843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30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103085</c:v>
                </c:pt>
                <c:pt idx="5">
                  <c:v>102296</c:v>
                </c:pt>
                <c:pt idx="8">
                  <c:v>103378</c:v>
                </c:pt>
                <c:pt idx="11">
                  <c:v>102259</c:v>
                </c:pt>
                <c:pt idx="14">
                  <c:v>101356</c:v>
                </c:pt>
              </c:numCache>
            </c:numRef>
          </c:val>
          <c:extLst>
            <c:ext xmlns:c16="http://schemas.microsoft.com/office/drawing/2014/chart" uri="{C3380CC4-5D6E-409C-BE32-E72D297353CC}">
              <c16:uniqueId val="{00000000-1D99-48CC-80FC-8CD4A74677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2370</c:v>
                </c:pt>
                <c:pt idx="5">
                  <c:v>2923</c:v>
                </c:pt>
                <c:pt idx="8">
                  <c:v>3514</c:v>
                </c:pt>
                <c:pt idx="11">
                  <c:v>2848</c:v>
                </c:pt>
                <c:pt idx="14">
                  <c:v>2768</c:v>
                </c:pt>
              </c:numCache>
            </c:numRef>
          </c:val>
          <c:extLst>
            <c:ext xmlns:c16="http://schemas.microsoft.com/office/drawing/2014/chart" uri="{C3380CC4-5D6E-409C-BE32-E72D297353CC}">
              <c16:uniqueId val="{00000001-1D99-48CC-80FC-8CD4A74677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11512</c:v>
                </c:pt>
                <c:pt idx="5">
                  <c:v>11533</c:v>
                </c:pt>
                <c:pt idx="8">
                  <c:v>11495</c:v>
                </c:pt>
                <c:pt idx="11">
                  <c:v>12536</c:v>
                </c:pt>
                <c:pt idx="14">
                  <c:v>14238</c:v>
                </c:pt>
              </c:numCache>
            </c:numRef>
          </c:val>
          <c:extLst>
            <c:ext xmlns:c16="http://schemas.microsoft.com/office/drawing/2014/chart" uri="{C3380CC4-5D6E-409C-BE32-E72D297353CC}">
              <c16:uniqueId val="{00000002-1D99-48CC-80FC-8CD4A74677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99-48CC-80FC-8CD4A74677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99-48CC-80FC-8CD4A74677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c:v>
                </c:pt>
                <c:pt idx="3">
                  <c:v>6</c:v>
                </c:pt>
                <c:pt idx="6">
                  <c:v>2</c:v>
                </c:pt>
                <c:pt idx="9">
                  <c:v>0</c:v>
                </c:pt>
                <c:pt idx="12">
                  <c:v>0</c:v>
                </c:pt>
              </c:numCache>
            </c:numRef>
          </c:val>
          <c:extLst>
            <c:ext xmlns:c16="http://schemas.microsoft.com/office/drawing/2014/chart" uri="{C3380CC4-5D6E-409C-BE32-E72D297353CC}">
              <c16:uniqueId val="{00000005-1D99-48CC-80FC-8CD4A74677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10165</c:v>
                </c:pt>
                <c:pt idx="3">
                  <c:v>9510</c:v>
                </c:pt>
                <c:pt idx="6">
                  <c:v>9210</c:v>
                </c:pt>
                <c:pt idx="9">
                  <c:v>9183</c:v>
                </c:pt>
                <c:pt idx="12">
                  <c:v>8776</c:v>
                </c:pt>
              </c:numCache>
            </c:numRef>
          </c:val>
          <c:extLst>
            <c:ext xmlns:c16="http://schemas.microsoft.com/office/drawing/2014/chart" uri="{C3380CC4-5D6E-409C-BE32-E72D297353CC}">
              <c16:uniqueId val="{00000006-1D99-48CC-80FC-8CD4A74677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3167</c:v>
                </c:pt>
                <c:pt idx="3">
                  <c:v>3852</c:v>
                </c:pt>
                <c:pt idx="6">
                  <c:v>4085</c:v>
                </c:pt>
                <c:pt idx="9">
                  <c:v>4059</c:v>
                </c:pt>
                <c:pt idx="12">
                  <c:v>4342</c:v>
                </c:pt>
              </c:numCache>
            </c:numRef>
          </c:val>
          <c:extLst>
            <c:ext xmlns:c16="http://schemas.microsoft.com/office/drawing/2014/chart" uri="{C3380CC4-5D6E-409C-BE32-E72D297353CC}">
              <c16:uniqueId val="{00000007-1D99-48CC-80FC-8CD4A74677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54598</c:v>
                </c:pt>
                <c:pt idx="3">
                  <c:v>53353</c:v>
                </c:pt>
                <c:pt idx="6">
                  <c:v>51271</c:v>
                </c:pt>
                <c:pt idx="9">
                  <c:v>48351</c:v>
                </c:pt>
                <c:pt idx="12">
                  <c:v>46118</c:v>
                </c:pt>
              </c:numCache>
            </c:numRef>
          </c:val>
          <c:extLst>
            <c:ext xmlns:c16="http://schemas.microsoft.com/office/drawing/2014/chart" uri="{C3380CC4-5D6E-409C-BE32-E72D297353CC}">
              <c16:uniqueId val="{00000008-1D99-48CC-80FC-8CD4A74677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1018</c:v>
                </c:pt>
                <c:pt idx="3">
                  <c:v>858</c:v>
                </c:pt>
                <c:pt idx="6">
                  <c:v>712</c:v>
                </c:pt>
                <c:pt idx="9">
                  <c:v>561</c:v>
                </c:pt>
                <c:pt idx="12">
                  <c:v>405</c:v>
                </c:pt>
              </c:numCache>
            </c:numRef>
          </c:val>
          <c:extLst>
            <c:ext xmlns:c16="http://schemas.microsoft.com/office/drawing/2014/chart" uri="{C3380CC4-5D6E-409C-BE32-E72D297353CC}">
              <c16:uniqueId val="{00000009-1D99-48CC-80FC-8CD4A74677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94685</c:v>
                </c:pt>
                <c:pt idx="3">
                  <c:v>99016</c:v>
                </c:pt>
                <c:pt idx="6">
                  <c:v>106220</c:v>
                </c:pt>
                <c:pt idx="9">
                  <c:v>109642</c:v>
                </c:pt>
                <c:pt idx="12">
                  <c:v>114252</c:v>
                </c:pt>
              </c:numCache>
            </c:numRef>
          </c:val>
          <c:extLst>
            <c:ext xmlns:c16="http://schemas.microsoft.com/office/drawing/2014/chart" uri="{C3380CC4-5D6E-409C-BE32-E72D297353CC}">
              <c16:uniqueId val="{0000000A-1D99-48CC-80FC-8CD4A746777D}"/>
            </c:ext>
          </c:extLst>
        </c:ser>
        <c:dLbls>
          <c:showLegendKey val="0"/>
          <c:showVal val="0"/>
          <c:showCatName val="0"/>
          <c:showSerName val="0"/>
          <c:showPercent val="0"/>
          <c:showBubbleSize val="0"/>
        </c:dLbls>
        <c:gapWidth val="100"/>
        <c:overlap val="100"/>
        <c:axId val="188424512"/>
        <c:axId val="188424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46675</c:v>
                </c:pt>
                <c:pt idx="2">
                  <c:v>#N/A</c:v>
                </c:pt>
                <c:pt idx="3">
                  <c:v>#N/A</c:v>
                </c:pt>
                <c:pt idx="4">
                  <c:v>49841</c:v>
                </c:pt>
                <c:pt idx="5">
                  <c:v>#N/A</c:v>
                </c:pt>
                <c:pt idx="6">
                  <c:v>#N/A</c:v>
                </c:pt>
                <c:pt idx="7">
                  <c:v>53112</c:v>
                </c:pt>
                <c:pt idx="8">
                  <c:v>#N/A</c:v>
                </c:pt>
                <c:pt idx="9">
                  <c:v>#N/A</c:v>
                </c:pt>
                <c:pt idx="10">
                  <c:v>54153</c:v>
                </c:pt>
                <c:pt idx="11">
                  <c:v>#N/A</c:v>
                </c:pt>
                <c:pt idx="12">
                  <c:v>#N/A</c:v>
                </c:pt>
                <c:pt idx="13">
                  <c:v>55531</c:v>
                </c:pt>
                <c:pt idx="14">
                  <c:v>#N/A</c:v>
                </c:pt>
              </c:numCache>
            </c:numRef>
          </c:val>
          <c:smooth val="0"/>
          <c:extLst>
            <c:ext xmlns:c16="http://schemas.microsoft.com/office/drawing/2014/chart" uri="{C3380CC4-5D6E-409C-BE32-E72D297353CC}">
              <c16:uniqueId val="{0000000B-1D99-48CC-80FC-8CD4A746777D}"/>
            </c:ext>
          </c:extLst>
        </c:ser>
        <c:dLbls>
          <c:showLegendKey val="0"/>
          <c:showVal val="0"/>
          <c:showCatName val="0"/>
          <c:showSerName val="0"/>
          <c:showPercent val="0"/>
          <c:showBubbleSize val="0"/>
        </c:dLbls>
        <c:marker val="1"/>
        <c:smooth val="0"/>
        <c:axId val="188424512"/>
        <c:axId val="188424904"/>
      </c:lineChart>
      <c:catAx>
        <c:axId val="18842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424904"/>
        <c:crosses val="autoZero"/>
        <c:auto val="1"/>
        <c:lblAlgn val="ctr"/>
        <c:lblOffset val="100"/>
        <c:tickLblSkip val="1"/>
        <c:tickMarkSkip val="1"/>
        <c:noMultiLvlLbl val="0"/>
      </c:catAx>
      <c:valAx>
        <c:axId val="188424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2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3387</c:v>
                </c:pt>
                <c:pt idx="1">
                  <c:v>3341</c:v>
                </c:pt>
                <c:pt idx="2">
                  <c:v>2691</c:v>
                </c:pt>
              </c:numCache>
            </c:numRef>
          </c:val>
          <c:extLst>
            <c:ext xmlns:c16="http://schemas.microsoft.com/office/drawing/2014/chart" uri="{C3380CC4-5D6E-409C-BE32-E72D297353CC}">
              <c16:uniqueId val="{00000000-800F-4CF5-87B1-206B4997ED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4155</c:v>
                </c:pt>
                <c:pt idx="1">
                  <c:v>4117</c:v>
                </c:pt>
                <c:pt idx="2">
                  <c:v>3439</c:v>
                </c:pt>
              </c:numCache>
            </c:numRef>
          </c:val>
          <c:extLst>
            <c:ext xmlns:c16="http://schemas.microsoft.com/office/drawing/2014/chart" uri="{C3380CC4-5D6E-409C-BE32-E72D297353CC}">
              <c16:uniqueId val="{00000001-800F-4CF5-87B1-206B4997ED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6481</c:v>
                </c:pt>
                <c:pt idx="1">
                  <c:v>7317</c:v>
                </c:pt>
                <c:pt idx="2">
                  <c:v>7786</c:v>
                </c:pt>
              </c:numCache>
            </c:numRef>
          </c:val>
          <c:extLst>
            <c:ext xmlns:c16="http://schemas.microsoft.com/office/drawing/2014/chart" uri="{C3380CC4-5D6E-409C-BE32-E72D297353CC}">
              <c16:uniqueId val="{00000002-800F-4CF5-87B1-206B4997ED0E}"/>
            </c:ext>
          </c:extLst>
        </c:ser>
        <c:dLbls>
          <c:showLegendKey val="0"/>
          <c:showVal val="0"/>
          <c:showCatName val="0"/>
          <c:showSerName val="0"/>
          <c:showPercent val="0"/>
          <c:showBubbleSize val="0"/>
        </c:dLbls>
        <c:gapWidth val="120"/>
        <c:overlap val="100"/>
        <c:axId val="188425688"/>
        <c:axId val="188426080"/>
      </c:barChart>
      <c:catAx>
        <c:axId val="18842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8426080"/>
        <c:crosses val="autoZero"/>
        <c:auto val="1"/>
        <c:lblAlgn val="ctr"/>
        <c:lblOffset val="100"/>
        <c:tickLblSkip val="1"/>
        <c:tickMarkSkip val="1"/>
        <c:noMultiLvlLbl val="0"/>
      </c:catAx>
      <c:valAx>
        <c:axId val="188426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8425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{8188DDEB-09E2-4774-8268-C33D99595EC1}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C95-411C-9719-20CF8807B0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{FB170056-EB21-4C1B-85F3-8E9DB13FAB43}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95-411C-9719-20CF8807B0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{7A7DC054-81C4-4C5C-AF44-2429B428FDBA}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95-411C-9719-20CF8807B0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{96F315C6-C065-44BA-A800-FAEF82D02AC6}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95-411C-9719-20CF8807B0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{53A1170D-52C9-44AD-99C3-C8C1916B5E52}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95-411C-9719-20CF8807B0B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{E6FE7645-C62D-4592-94DB-B2D535F8D41E}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C95-411C-9719-20CF8807B0B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{5E53F0A1-3BB0-40BD-8A3C-A9FE64AA4FC3}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C95-411C-9719-20CF8807B0B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{E51187F0-0D72-4A94-84A0-024AFF7910E6}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C95-411C-9719-20CF8807B0B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{73021B55-C472-4E41-88E3-3F88C0D4B6C3}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C95-411C-9719-20CF8807B0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64.599999999999994</c:v>
                </c:pt>
                <c:pt idx="24">
                  <c:v>64.900000000000006</c:v>
                </c:pt>
              </c:numCache>
            </c:numRef>
          </c:xVal>
          <c:yVal>
            <c:numRef>
              <c:f>公会計指標分析・財政指標組合せ分析表!$BP$51:$DC$51</c:f>
              <c:numCache>
                <c:formatCode>#,##0.0;"▲ "#,##0.0</c:formatCode>
                <c:ptCount val="40"/>
                <c:pt idx="16">
                  <c:v>126.7</c:v>
                </c:pt>
                <c:pt idx="24">
                  <c:v>124.9</c:v>
                </c:pt>
              </c:numCache>
            </c:numRef>
          </c:yVal>
          <c:smooth val="0"/>
          <c:extLst>
            <c:ext xmlns:c16="http://schemas.microsoft.com/office/drawing/2014/chart" uri="{C3380CC4-5D6E-409C-BE32-E72D297353CC}">
              <c16:uniqueId val="{00000009-2C95-411C-9719-20CF8807B0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{B282EE5F-C1FD-4873-99A6-96B1A7CE0D6A}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C95-411C-9719-20CF8807B0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{947D3882-EB4A-4AE0-9586-93A586D67293}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95-411C-9719-20CF8807B0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{5A1D762F-7259-4253-8C4B-9B2B1D8BB00A}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95-411C-9719-20CF8807B0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{EDD6BF40-53F8-4F4C-9C52-C3FF263D14FD}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95-411C-9719-20CF8807B0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{67660AFA-75DE-4712-A616-D147E47824FE}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95-411C-9719-20CF8807B0B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{6AED462D-FA21-42EA-AD53-F6885C2D229D}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C95-411C-9719-20CF8807B0B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{6839CF51-520C-47D2-BF82-C286567D1912}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C95-411C-9719-20CF8807B0B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{74FBE5AD-9629-45FA-BA18-D4C492C46EBB}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C95-411C-9719-20CF8807B0B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{0221C80F-6560-4509-A520-135B16E14CF8}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C95-411C-9719-20CF8807B0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numCache>
            </c:numRef>
          </c:xVal>
          <c:yVal>
            <c:numRef>
              <c:f>公会計指標分析・財政指標組合せ分析表!$BP$55:$DC$55</c:f>
              <c:numCache>
                <c:formatCode>#,##0.0;"▲ "#,##0.0</c:formatCode>
                <c:ptCount val="40"/>
                <c:pt idx="16">
                  <c:v>38.9</c:v>
                </c:pt>
                <c:pt idx="24">
                  <c:v>37.6</c:v>
                </c:pt>
              </c:numCache>
            </c:numRef>
          </c:yVal>
          <c:smooth val="0"/>
          <c:extLst>
            <c:ext xmlns:c16="http://schemas.microsoft.com/office/drawing/2014/chart" uri="{C3380CC4-5D6E-409C-BE32-E72D297353CC}">
              <c16:uniqueId val="{00000013-2C95-411C-9719-20CF8807B0B9}"/>
            </c:ext>
          </c:extLst>
        </c:ser>
        <c:dLbls>
          <c:showLegendKey val="0"/>
          <c:showVal val="1"/>
          <c:showCatName val="0"/>
          <c:showSerName val="0"/>
          <c:showPercent val="0"/>
          <c:showBubbleSize val="0"/>
        </c:dLbls>
        <c:axId val="188968496"/>
        <c:axId val="188970456"/>
      </c:scatterChart>
      <c:valAx>
        <c:axId val="188968496"/>
        <c:scaling>
          <c:orientation val="minMax"/>
          <c:max val="65.399999999999991"/>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970456"/>
        <c:crosses val="autoZero"/>
        <c:crossBetween val="midCat"/>
      </c:valAx>
      <c:valAx>
        <c:axId val="188970456"/>
        <c:scaling>
          <c:orientation val="minMax"/>
          <c:max val="142"/>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968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{465B85A9-3A83-4A3F-8C12-5FA51EBAB35F}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063-45F0-9245-E79CF1C60E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{D60CD974-8A39-437A-B582-117A5120E1F8}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63-45F0-9245-E79CF1C60E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{C68AC9A3-474A-400D-B14D-9D99C2914BB2}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63-45F0-9245-E79CF1C60E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{235A588A-4C9B-42FB-B109-FF07CDBE2782}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63-45F0-9245-E79CF1C60E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{3D08D4CC-4D2F-4093-B093-C1054D1AAA78}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63-45F0-9245-E79CF1C60E0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{A4BA63CB-E75A-4FF7-8BE9-BD49C03256A6}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063-45F0-9245-E79CF1C60E0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{DE96F9E8-76DC-4D91-8E96-E3946E9A27EB}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063-45F0-9245-E79CF1C60E07}"/>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{CEC2281A-1F01-48A3-B237-EC109BF0F94F}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063-45F0-9245-E79CF1C60E0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{CA84682E-4970-42A7-A642-FC259051C07A}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063-45F0-9245-E79CF1C60E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12.1</c:v>
                </c:pt>
                <c:pt idx="16">
                  <c:v>10.7</c:v>
                </c:pt>
                <c:pt idx="24">
                  <c:v>9.6</c:v>
                </c:pt>
                <c:pt idx="32">
                  <c:v>9.3000000000000007</c:v>
                </c:pt>
              </c:numCache>
            </c:numRef>
          </c:xVal>
          <c:yVal>
            <c:numRef>
              <c:f>公会計指標分析・財政指標組合せ分析表!$BP$73:$DC$73</c:f>
              <c:numCache>
                <c:formatCode>#,##0.0;"▲ "#,##0.0</c:formatCode>
                <c:ptCount val="40"/>
                <c:pt idx="0">
                  <c:v>111.9</c:v>
                </c:pt>
                <c:pt idx="8">
                  <c:v>117.7</c:v>
                </c:pt>
                <c:pt idx="16">
                  <c:v>126.7</c:v>
                </c:pt>
                <c:pt idx="24">
                  <c:v>124.9</c:v>
                </c:pt>
                <c:pt idx="32">
                  <c:v>128.9</c:v>
                </c:pt>
              </c:numCache>
            </c:numRef>
          </c:yVal>
          <c:smooth val="0"/>
          <c:extLst>
            <c:ext xmlns:c16="http://schemas.microsoft.com/office/drawing/2014/chart" uri="{C3380CC4-5D6E-409C-BE32-E72D297353CC}">
              <c16:uniqueId val="{00000009-3063-45F0-9245-E79CF1C60E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{E98FCA0B-BCFE-4D63-94B3-544E6642250D}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063-45F0-9245-E79CF1C60E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{E43BE7D7-4CA3-48D9-9D04-DD9ED9C9A040}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63-45F0-9245-E79CF1C60E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{03DFA16D-FA1B-4CE5-83FE-75B148331CC6}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63-45F0-9245-E79CF1C60E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{94990B1F-691D-49BF-8E73-E8354DA69474}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63-45F0-9245-E79CF1C60E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{69D32D4D-9C41-4A7D-ABB8-5C99A782365A}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63-45F0-9245-E79CF1C60E07}"/>
                </c:ext>
              </c:extLst>
            </c:dLbl>
            <c:dLbl>
              <c:idx val="8"/>
              <c:layout>
                <c:manualLayout>
                  <c:x val="-4.0174797140205297E-2"/>
                  <c:y val="-4.412935207516643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{BE982955-0150-412D-A332-BB43654F27C8}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063-45F0-9245-E79CF1C60E07}"/>
                </c:ext>
              </c:extLst>
            </c:dLbl>
            <c:dLbl>
              <c:idx val="16"/>
              <c:layout>
                <c:manualLayout>
                  <c:x val="-2.32211860980159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{0DC51570-E06C-4B81-ABDF-BADBE380C443}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063-45F0-9245-E79CF1C60E07}"/>
                </c:ext>
              </c:extLst>
            </c:dLbl>
            <c:dLbl>
              <c:idx val="24"/>
              <c:layout>
                <c:manualLayout>
                  <c:x val="-3.1697991619110633E-2"/>
                  <c:y val="-8.070394210042146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{865AE6D3-30A2-429E-A9E3-C81C12693F9C}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063-45F0-9245-E79CF1C60E0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{72757D86-3A46-474F-8314-F618980CCBF2}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063-45F0-9245-E79CF1C60E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6.4</c:v>
                </c:pt>
                <c:pt idx="24">
                  <c:v>6.1</c:v>
                </c:pt>
                <c:pt idx="32">
                  <c:v>5.9</c:v>
                </c:pt>
              </c:numCache>
            </c:numRef>
          </c:xVal>
          <c:yVal>
            <c:numRef>
              <c:f>公会計指標分析・財政指標組合せ分析表!$BP$77:$DC$77</c:f>
              <c:numCache>
                <c:formatCode>#,##0.0;"▲ "#,##0.0</c:formatCode>
                <c:ptCount val="40"/>
                <c:pt idx="0">
                  <c:v>45.1</c:v>
                </c:pt>
                <c:pt idx="8">
                  <c:v>37.4</c:v>
                </c:pt>
                <c:pt idx="16">
                  <c:v>38.9</c:v>
                </c:pt>
                <c:pt idx="24">
                  <c:v>37.6</c:v>
                </c:pt>
                <c:pt idx="32">
                  <c:v>34</c:v>
                </c:pt>
              </c:numCache>
            </c:numRef>
          </c:yVal>
          <c:smooth val="0"/>
          <c:extLst>
            <c:ext xmlns:c16="http://schemas.microsoft.com/office/drawing/2014/chart" uri="{C3380CC4-5D6E-409C-BE32-E72D297353CC}">
              <c16:uniqueId val="{00000013-3063-45F0-9245-E79CF1C60E07}"/>
            </c:ext>
          </c:extLst>
        </c:ser>
        <c:dLbls>
          <c:showLegendKey val="0"/>
          <c:showVal val="1"/>
          <c:showCatName val="0"/>
          <c:showSerName val="0"/>
          <c:showPercent val="0"/>
          <c:showBubbleSize val="0"/>
        </c:dLbls>
        <c:axId val="188964184"/>
        <c:axId val="188961440"/>
      </c:scatterChart>
      <c:valAx>
        <c:axId val="188964184"/>
        <c:scaling>
          <c:orientation val="minMax"/>
          <c:max val="13.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961440"/>
        <c:crosses val="autoZero"/>
        <c:crossBetween val="midCat"/>
      </c:valAx>
      <c:valAx>
        <c:axId val="188961440"/>
        <c:scaling>
          <c:orientation val="minMax"/>
          <c:max val="145"/>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9641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普通会計の元利償還金等が増加し、交付税算入公債費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が減少したため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、実質公債費比率の分子が増加した。今後は大規模事業による元利償還金の増が予想されるため、より一層、起債管理を適切に行い、安定的な財政運営に努めていく。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基金残高が減少となっているが、行財政改革大綱に掲げる目標指標（財調基金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減債基金＝</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憶円）を維持しつつ、歳入に見合った財政運営と基金に依存しない財政体質の構築に努めていく。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債務負担行為に基づく支出予定額、公営企業債等繰入見込額、退職手当負担見込額については減少傾向にあるものの、一般会計等に係る地方債の現在高は前年比増となっている。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一方、充当可能基金は増加したものの、充当可能財源全体としては地方債現在高の増加幅よりも減少したことから、将来負担比率の分子が増加した。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今後も適正な債務管理を行うとともに、可能な限り充当可能基金の増加に努め、将来世代の負担が過大にならないよう、安定した財政運営に努めていく。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青森県八戸市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市民税の減収等により財政調整基金及び減債基金（市債管理基金）からの取崩額（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億円）が積立額（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億円）を上回った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a:t>
          </a:r>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館鼻公園整備事業等に伴い「震災復興基金」を</a:t>
          </a:r>
          <a:r>
            <a:rPr lang="en-US" altLang="ja-JP"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1.2</a:t>
          </a:r>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億円取り崩したこと、「地域振興基金」から乳幼児等医療費扶助費等に要する事業等のため</a:t>
          </a:r>
          <a:r>
            <a:rPr lang="en-US" altLang="ja-JP"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a:t>
          </a:r>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億円を取り崩したこと等により、基金全体としては</a:t>
          </a:r>
          <a:r>
            <a:rPr lang="en-US" altLang="ja-JP"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8.6</a:t>
          </a:r>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億円の減となった。 </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・財政調整基金及び減債基金（市債管理基金）については、社会情勢の変化による増減が見込まれるものの、第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次行政改革大綱に基づく事業の適正化等により合計で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億円程度を維持していく予定。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・短期的には、屋内スケート場建設基金への積み立てにより増額の予定だが、中長期的には地域振興基金や連携中枢都市圏振興基金等の活用により減少傾向となる見込み。</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地域振興基金：合併前の旧団体毎の地域振興や住民の一体感情勢に資する事業の展開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連携中枢都市圏振興基金：八戸圏域市町村住民の生活基盤の充実や、圏域への移住・定住促進に資する事業の実施</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震災復興基金：</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館鼻公園</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整備事業等の財源として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1,900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万円を取り崩したことにより減少</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屋内スケート場建設基金：県の補助金</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千万円を積み立てたことにより増加</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地域振興基金：総務省が定める基準に従い、前年度における市債の償還額に合わせて取り崩し、新市建設計画（平成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36</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年度）に掲載されたソフト事業に活用</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協働のまちづくり推進基金：市民等からの寄附と同額（上限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万円）を上乗せして積み立てる「マッチング方式」により運用し、市民主体の活動に対する支援に活用</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財政調整基金は、固定資産税等の市税の減少や、施設型給付費等の扶助費の増加により取崩額が増加したため、前年に比べて減少した。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・大規模施設の建設事業等の影響により減少の見込みであるが、歳入に見合った財政運営や事業の適正化により、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億円程度を維持するよう積み立てていく予定。</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減債基金（市債管理基金）は、償還のため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億円を取り崩したことにより、前年度に比べて減少した。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年度以降の数年間は地方債償還の増が見込まれるため、適切に管理、活用しながら、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億円程度を維持するよう積み立てていく予定。</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230,042
228,859
305.56
107,106,463
103,330,634
2,242,630
51,956,615
114,251,682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当市では、平成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年度に策定した公共施設等総合管理計画において、公共施設等の適切な維持管理による長寿命化や、統廃合による施設総数の整理などの基本方針に基づく取組を進めている</a:t>
          </a:r>
          <a:r>
            <a:rPr kumimoji="1" lang="ja-JP" altLang="en-US" sz="1050">
              <a:solidFill>
                <a:schemeClr val="dk1"/>
              </a:solidFill>
              <a:effectLst/>
              <a:latin typeface="+mn-lt"/>
              <a:ea typeface="+mn-ea"/>
              <a:cs typeface="+mn-cs"/>
            </a:rPr>
            <a:t>ほか、それぞれの公共施設についても個別施設計画の策定を行っている</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有形固定資産減価償却率については、類似団体平均と比較すると高い傾向に</a:t>
          </a:r>
          <a:r>
            <a:rPr kumimoji="1" lang="ja-JP" altLang="en-US" sz="1050">
              <a:solidFill>
                <a:schemeClr val="dk1"/>
              </a:solidFill>
              <a:effectLst/>
              <a:latin typeface="+mn-lt"/>
              <a:ea typeface="+mn-ea"/>
              <a:cs typeface="+mn-cs"/>
            </a:rPr>
            <a:t>あり、</a:t>
          </a:r>
          <a:r>
            <a:rPr kumimoji="1" lang="ja-JP" altLang="ja-JP" sz="1050">
              <a:solidFill>
                <a:schemeClr val="dk1"/>
              </a:solidFill>
              <a:effectLst/>
              <a:latin typeface="+mn-lt"/>
              <a:ea typeface="+mn-ea"/>
              <a:cs typeface="+mn-cs"/>
            </a:rPr>
            <a:t>今後も</a:t>
          </a:r>
          <a:r>
            <a:rPr kumimoji="1" lang="ja-JP" altLang="en-US" sz="1050">
              <a:solidFill>
                <a:schemeClr val="dk1"/>
              </a:solidFill>
              <a:effectLst/>
              <a:latin typeface="+mn-lt"/>
              <a:ea typeface="+mn-ea"/>
              <a:cs typeface="+mn-cs"/>
            </a:rPr>
            <a:t>上昇が見込まれるため、</a:t>
          </a:r>
          <a:r>
            <a:rPr kumimoji="1" lang="ja-JP" altLang="ja-JP" sz="1050">
              <a:solidFill>
                <a:schemeClr val="dk1"/>
              </a:solidFill>
              <a:effectLst/>
              <a:latin typeface="+mn-lt"/>
              <a:ea typeface="+mn-ea"/>
              <a:cs typeface="+mn-cs"/>
            </a:rPr>
            <a:t>上記計画に基づく適切な施設管理に努</a:t>
          </a:r>
          <a:r>
            <a:rPr kumimoji="1" lang="ja-JP" altLang="en-US" sz="1050">
              <a:solidFill>
                <a:schemeClr val="dk1"/>
              </a:solidFill>
              <a:effectLst/>
              <a:latin typeface="+mn-lt"/>
              <a:ea typeface="+mn-ea"/>
              <a:cs typeface="+mn-cs"/>
            </a:rPr>
            <a:t>め</a:t>
          </a:r>
          <a:r>
            <a:rPr kumimoji="1" lang="ja-JP" altLang="ja-JP" sz="1050">
              <a:solidFill>
                <a:schemeClr val="dk1"/>
              </a:solidFill>
              <a:effectLst/>
              <a:latin typeface="+mn-lt"/>
              <a:ea typeface="+mn-ea"/>
              <a:cs typeface="+mn-cs"/>
            </a:rPr>
            <a:t>施設の更新・除却を計画的に進めていく。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10033</xdr:rowOff>
    </xdr:from>
    <xdr:to>
      <xdr:col>11</xdr:col>
      <xdr:colOff>187325</xdr:colOff>
      <xdr:row>33</xdr:row>
      <xdr:rowOff>111633</xdr:rowOff>
    </xdr:to>
    <xdr:sp macro="" textlink="">
      <xdr:nvSpPr>
        <xdr:cNvPr id="71" name="フローチャート: 判断 70"/>
        <xdr:cNvSpPr/>
      </xdr:nvSpPr>
      <xdr:spPr>
        <a:xfrm>
          <a:off x="2476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70993</xdr:rowOff>
    </xdr:from>
    <xdr:to>
      <xdr:col>19</xdr:col>
      <xdr:colOff>187325</xdr:colOff>
      <xdr:row>31</xdr:row>
      <xdr:rowOff>1143</xdr:rowOff>
    </xdr:to>
    <xdr:sp macro="" textlink="">
      <xdr:nvSpPr>
        <xdr:cNvPr id="77" name="楕円 76"/>
        <xdr:cNvSpPr/>
      </xdr:nvSpPr>
      <xdr:spPr>
        <a:xfrm>
          <a:off x="4000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83947</xdr:rowOff>
    </xdr:from>
    <xdr:to>
      <xdr:col>15</xdr:col>
      <xdr:colOff>187325</xdr:colOff>
      <xdr:row>31</xdr:row>
      <xdr:rowOff>14097</xdr:rowOff>
    </xdr:to>
    <xdr:sp macro="" textlink="">
      <xdr:nvSpPr>
        <xdr:cNvPr id="78" name="楕円 77"/>
        <xdr:cNvSpPr/>
      </xdr:nvSpPr>
      <xdr:spPr>
        <a:xfrm>
          <a:off x="3238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121793</xdr:rowOff>
    </xdr:from>
    <xdr:to>
      <xdr:col>19</xdr:col>
      <xdr:colOff>136525</xdr:colOff>
      <xdr:row>30</xdr:row>
      <xdr:rowOff>134747</xdr:rowOff>
    </xdr:to>
    <xdr:cxnSp macro="">
      <xdr:nvCxnSpPr>
        <xdr:cNvPr id="79" name="直線コネクタ 78"/>
        <xdr:cNvCxnSpPr/>
      </xdr:nvCxnSpPr>
      <xdr:spPr>
        <a:xfrm flipV="1">
          <a:off x="3289300" y="6036818"/>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0"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1" name="n_2ave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128160</xdr:rowOff>
    </xdr:from>
    <xdr:ext cx="405111" cy="259045"/>
    <xdr:sp macro="" textlink="">
      <xdr:nvSpPr>
        <xdr:cNvPr id="82" name="n_3aveValue有形固定資産減価償却率"/>
        <xdr:cNvSpPr txBox="1"/>
      </xdr:nvSpPr>
      <xdr:spPr>
        <a:xfrm>
          <a:off x="2324744" y="6214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17670</xdr:rowOff>
    </xdr:from>
    <xdr:ext cx="405111" cy="259045"/>
    <xdr:sp macro="" textlink="">
      <xdr:nvSpPr>
        <xdr:cNvPr id="83" name="n_1mainValue有形固定資産減価償却率"/>
        <xdr:cNvSpPr txBox="1"/>
      </xdr:nvSpPr>
      <xdr:spPr>
        <a:xfrm>
          <a:off x="3836044" y="576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30624</xdr:rowOff>
    </xdr:from>
    <xdr:ext cx="405111" cy="259045"/>
    <xdr:sp macro="" textlink="">
      <xdr:nvSpPr>
        <xdr:cNvPr id="84" name="n_2mainValue有形固定資産減価償却率"/>
        <xdr:cNvSpPr txBox="1"/>
      </xdr:nvSpPr>
      <xdr:spPr>
        <a:xfrm>
          <a:off x="3086744" y="577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7" name="正方形/長方形 8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は類似団体平均を上回っており、主な要因として、平成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年度以降大規模施設の建設</a:t>
          </a:r>
          <a:r>
            <a:rPr kumimoji="1" lang="ja-JP" altLang="en-US" sz="1100">
              <a:solidFill>
                <a:schemeClr val="dk1"/>
              </a:solidFill>
              <a:effectLst/>
              <a:latin typeface="+mn-lt"/>
              <a:ea typeface="+mn-ea"/>
              <a:cs typeface="+mn-cs"/>
            </a:rPr>
            <a:t>を計画的に進めており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主たる財源である</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の発行及び</a:t>
          </a:r>
          <a:r>
            <a:rPr kumimoji="1" lang="ja-JP" altLang="ja-JP" sz="1100">
              <a:solidFill>
                <a:schemeClr val="dk1"/>
              </a:solidFill>
              <a:effectLst/>
              <a:latin typeface="+mn-lt"/>
              <a:ea typeface="+mn-ea"/>
              <a:cs typeface="+mn-cs"/>
            </a:rPr>
            <a:t>残高が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傾向にあることが挙げられる。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大規模建設事業の終了後</a:t>
          </a:r>
          <a:r>
            <a:rPr kumimoji="1" lang="ja-JP" altLang="ja-JP" sz="1100">
              <a:solidFill>
                <a:schemeClr val="dk1"/>
              </a:solidFill>
              <a:effectLst/>
              <a:latin typeface="+mn-lt"/>
              <a:ea typeface="+mn-ea"/>
              <a:cs typeface="+mn-cs"/>
            </a:rPr>
            <a:t>は、地方債発行の抑制や、事業の見直しによる経費の削減を進め、債務償還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の改善に努めていく。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3" name="テキスト ボックス 10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5" name="テキスト ボックス 10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7" name="テキスト ボックス 10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9" name="テキスト ボックス 10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1" name="テキスト ボックス 11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3" name="直線コネクタ 112"/>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6"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17" name="直線コネクタ 116"/>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18"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19" name="フローチャート: 判断 118"/>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0" name="フローチャート: 判断 119"/>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30311</xdr:rowOff>
    </xdr:from>
    <xdr:to>
      <xdr:col>76</xdr:col>
      <xdr:colOff>73025</xdr:colOff>
      <xdr:row>28</xdr:row>
      <xdr:rowOff>131911</xdr:rowOff>
    </xdr:to>
    <xdr:sp macro="" textlink="">
      <xdr:nvSpPr>
        <xdr:cNvPr id="126" name="楕円 125"/>
        <xdr:cNvSpPr/>
      </xdr:nvSpPr>
      <xdr:spPr>
        <a:xfrm>
          <a:off x="14744700" y="56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53188</xdr:rowOff>
    </xdr:from>
    <xdr:ext cx="469744" cy="259045"/>
    <xdr:sp macro="" textlink="">
      <xdr:nvSpPr>
        <xdr:cNvPr id="127" name="債務償還比率該当値テキスト"/>
        <xdr:cNvSpPr txBox="1"/>
      </xdr:nvSpPr>
      <xdr:spPr>
        <a:xfrm>
          <a:off x="14846300" y="545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18196</xdr:rowOff>
    </xdr:from>
    <xdr:to>
      <xdr:col>72</xdr:col>
      <xdr:colOff>123825</xdr:colOff>
      <xdr:row>28</xdr:row>
      <xdr:rowOff>119796</xdr:rowOff>
    </xdr:to>
    <xdr:sp macro="" textlink="">
      <xdr:nvSpPr>
        <xdr:cNvPr id="128" name="楕円 127"/>
        <xdr:cNvSpPr/>
      </xdr:nvSpPr>
      <xdr:spPr>
        <a:xfrm>
          <a:off x="14033500" y="559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68996</xdr:rowOff>
    </xdr:from>
    <xdr:to>
      <xdr:col>76</xdr:col>
      <xdr:colOff>22225</xdr:colOff>
      <xdr:row>28</xdr:row>
      <xdr:rowOff>81111</xdr:rowOff>
    </xdr:to>
    <xdr:cxnSp macro="">
      <xdr:nvCxnSpPr>
        <xdr:cNvPr id="129" name="直線コネクタ 128"/>
        <xdr:cNvCxnSpPr/>
      </xdr:nvCxnSpPr>
      <xdr:spPr>
        <a:xfrm>
          <a:off x="14084300" y="5641121"/>
          <a:ext cx="711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0" name="n_1aveValue債務償還比率"/>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136323</xdr:rowOff>
    </xdr:from>
    <xdr:ext cx="469744" cy="259045"/>
    <xdr:sp macro="" textlink="">
      <xdr:nvSpPr>
        <xdr:cNvPr id="131" name="n_1mainValue債務償還比率"/>
        <xdr:cNvSpPr txBox="1"/>
      </xdr:nvSpPr>
      <xdr:spPr>
        <a:xfrm>
          <a:off x="13836727" y="53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230,042
228,859
305.56
107,106,463
103,330,634
2,242,630
51,956,615
114,251,682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1" name="楕円 70"/>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21590</xdr:rowOff>
    </xdr:from>
    <xdr:to>
      <xdr:col>15</xdr:col>
      <xdr:colOff>101600</xdr:colOff>
      <xdr:row>37</xdr:row>
      <xdr:rowOff>123190</xdr:rowOff>
    </xdr:to>
    <xdr:sp macro="" textlink="">
      <xdr:nvSpPr>
        <xdr:cNvPr id="72" name="楕円 71"/>
        <xdr:cNvSpPr/>
      </xdr:nvSpPr>
      <xdr:spPr>
        <a:xfrm>
          <a:off x="2857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72390</xdr:rowOff>
    </xdr:to>
    <xdr:cxnSp macro="">
      <xdr:nvCxnSpPr>
        <xdr:cNvPr id="73" name="直線コネクタ 72"/>
        <xdr:cNvCxnSpPr/>
      </xdr:nvCxnSpPr>
      <xdr:spPr>
        <a:xfrm flipV="1">
          <a:off x="2908300" y="6385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74" name="n_1aveValue【道路】&#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75"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6"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77" name="n_1mainValue【道路】&#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139717</xdr:rowOff>
    </xdr:from>
    <xdr:ext cx="405111" cy="259045"/>
    <xdr:sp macro="" textlink="">
      <xdr:nvSpPr>
        <xdr:cNvPr id="78" name="n_2mainValue【道路】&#10;有形固定資産減価償却率"/>
        <xdr:cNvSpPr txBox="1"/>
      </xdr:nvSpPr>
      <xdr:spPr>
        <a:xfrm>
          <a:off x="2705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2" name="テキスト ボックス 9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4" name="テキスト ボックス 9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6" name="テキスト ボックス 9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0" name="直線コネクタ 99"/>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1"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2" name="直線コネクタ 101"/>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3"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4" name="直線コネクタ 103"/>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05" name="【道路】&#10;一人当たり延長平均値テキスト"/>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6" name="フローチャート: 判断 105"/>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07" name="フローチャート: 判断 106"/>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08" name="フローチャート: 判断 107"/>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128132</xdr:rowOff>
    </xdr:from>
    <xdr:to>
      <xdr:col>41</xdr:col>
      <xdr:colOff>101600</xdr:colOff>
      <xdr:row>41</xdr:row>
      <xdr:rowOff>58282</xdr:rowOff>
    </xdr:to>
    <xdr:sp macro="" textlink="">
      <xdr:nvSpPr>
        <xdr:cNvPr id="109" name="フローチャート: 判断 108"/>
        <xdr:cNvSpPr/>
      </xdr:nvSpPr>
      <xdr:spPr>
        <a:xfrm>
          <a:off x="7810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99855</xdr:rowOff>
    </xdr:from>
    <xdr:to>
      <xdr:col>50</xdr:col>
      <xdr:colOff>165100</xdr:colOff>
      <xdr:row>41</xdr:row>
      <xdr:rowOff>30005</xdr:rowOff>
    </xdr:to>
    <xdr:sp macro="" textlink="">
      <xdr:nvSpPr>
        <xdr:cNvPr id="115" name="楕円 114"/>
        <xdr:cNvSpPr/>
      </xdr:nvSpPr>
      <xdr:spPr>
        <a:xfrm>
          <a:off x="9588500" y="69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101067</xdr:rowOff>
    </xdr:from>
    <xdr:to>
      <xdr:col>46</xdr:col>
      <xdr:colOff>38100</xdr:colOff>
      <xdr:row>41</xdr:row>
      <xdr:rowOff>31217</xdr:rowOff>
    </xdr:to>
    <xdr:sp macro="" textlink="">
      <xdr:nvSpPr>
        <xdr:cNvPr id="116" name="楕円 115"/>
        <xdr:cNvSpPr/>
      </xdr:nvSpPr>
      <xdr:spPr>
        <a:xfrm>
          <a:off x="8699500" y="69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150655</xdr:rowOff>
    </xdr:from>
    <xdr:to>
      <xdr:col>50</xdr:col>
      <xdr:colOff>114300</xdr:colOff>
      <xdr:row>40</xdr:row>
      <xdr:rowOff>151867</xdr:rowOff>
    </xdr:to>
    <xdr:cxnSp macro="">
      <xdr:nvCxnSpPr>
        <xdr:cNvPr id="117" name="直線コネクタ 116"/>
        <xdr:cNvCxnSpPr/>
      </xdr:nvCxnSpPr>
      <xdr:spPr>
        <a:xfrm flipV="1">
          <a:off x="8750300" y="7008655"/>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18" name="n_1aveValue【道路】&#10;一人当たり延長"/>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19" name="n_2aveValue【道路】&#10;一人当たり延長"/>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74809</xdr:rowOff>
    </xdr:from>
    <xdr:ext cx="469744" cy="259045"/>
    <xdr:sp macro="" textlink="">
      <xdr:nvSpPr>
        <xdr:cNvPr id="120" name="n_3aveValue【道路】&#10;一人当たり延長"/>
        <xdr:cNvSpPr txBox="1"/>
      </xdr:nvSpPr>
      <xdr:spPr>
        <a:xfrm>
          <a:off x="7626427" y="67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46532</xdr:rowOff>
    </xdr:from>
    <xdr:ext cx="469744" cy="259045"/>
    <xdr:sp macro="" textlink="">
      <xdr:nvSpPr>
        <xdr:cNvPr id="121" name="n_1mainValue【道路】&#10;一人当たり延長"/>
        <xdr:cNvSpPr txBox="1"/>
      </xdr:nvSpPr>
      <xdr:spPr>
        <a:xfrm>
          <a:off x="9391727" y="673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47744</xdr:rowOff>
    </xdr:from>
    <xdr:ext cx="469744" cy="259045"/>
    <xdr:sp macro="" textlink="">
      <xdr:nvSpPr>
        <xdr:cNvPr id="122" name="n_2mainValue【道路】&#10;一人当たり延長"/>
        <xdr:cNvSpPr txBox="1"/>
      </xdr:nvSpPr>
      <xdr:spPr>
        <a:xfrm>
          <a:off x="8515427"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46" name="直線コネクタ 145"/>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47"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48" name="直線コネクタ 147"/>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49"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0" name="直線コネクタ 149"/>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51"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2" name="フローチャート: 判断 151"/>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3" name="フローチャート: 判断 152"/>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54" name="フローチャート: 判断 153"/>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116840</xdr:rowOff>
    </xdr:from>
    <xdr:to>
      <xdr:col>10</xdr:col>
      <xdr:colOff>165100</xdr:colOff>
      <xdr:row>59</xdr:row>
      <xdr:rowOff>46990</xdr:rowOff>
    </xdr:to>
    <xdr:sp macro="" textlink="">
      <xdr:nvSpPr>
        <xdr:cNvPr id="155" name="フローチャート: 判断 154"/>
        <xdr:cNvSpPr/>
      </xdr:nvSpPr>
      <xdr:spPr>
        <a:xfrm>
          <a:off x="1968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147320</xdr:rowOff>
    </xdr:from>
    <xdr:to>
      <xdr:col>20</xdr:col>
      <xdr:colOff>38100</xdr:colOff>
      <xdr:row>61</xdr:row>
      <xdr:rowOff>77470</xdr:rowOff>
    </xdr:to>
    <xdr:sp macro="" textlink="">
      <xdr:nvSpPr>
        <xdr:cNvPr id="161" name="楕円 160"/>
        <xdr:cNvSpPr/>
      </xdr:nvSpPr>
      <xdr:spPr>
        <a:xfrm>
          <a:off x="3746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macro="" textlink="">
      <xdr:nvSpPr>
        <xdr:cNvPr id="162" name="楕円 161"/>
        <xdr:cNvSpPr/>
      </xdr:nvSpPr>
      <xdr:spPr>
        <a:xfrm>
          <a:off x="2857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108585</xdr:rowOff>
    </xdr:from>
    <xdr:to>
      <xdr:col>19</xdr:col>
      <xdr:colOff>177800</xdr:colOff>
      <xdr:row>61</xdr:row>
      <xdr:rowOff>26670</xdr:rowOff>
    </xdr:to>
    <xdr:cxnSp macro="">
      <xdr:nvCxnSpPr>
        <xdr:cNvPr id="163" name="直線コネクタ 162"/>
        <xdr:cNvCxnSpPr/>
      </xdr:nvCxnSpPr>
      <xdr:spPr>
        <a:xfrm>
          <a:off x="2908300" y="10224135"/>
          <a:ext cx="8890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64" name="n_1ave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65"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63517</xdr:rowOff>
    </xdr:from>
    <xdr:ext cx="405111" cy="259045"/>
    <xdr:sp macro="" textlink="">
      <xdr:nvSpPr>
        <xdr:cNvPr id="166" name="n_3aveValue【橋りょう・トンネル】&#10;有形固定資産減価償却率"/>
        <xdr:cNvSpPr txBox="1"/>
      </xdr:nvSpPr>
      <xdr:spPr>
        <a:xfrm>
          <a:off x="1816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68597</xdr:rowOff>
    </xdr:from>
    <xdr:ext cx="405111" cy="259045"/>
    <xdr:sp macro="" textlink="">
      <xdr:nvSpPr>
        <xdr:cNvPr id="167" name="n_1mainValue【橋りょう・トンネル】&#10;有形固定資産減価償却率"/>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150512</xdr:rowOff>
    </xdr:from>
    <xdr:ext cx="405111" cy="259045"/>
    <xdr:sp macro="" textlink="">
      <xdr:nvSpPr>
        <xdr:cNvPr id="168" name="n_2mainValue【橋りょう・トンネル】&#10;有形固定資産減価償却率"/>
        <xdr:cNvSpPr txBox="1"/>
      </xdr:nvSpPr>
      <xdr:spPr>
        <a:xfrm>
          <a:off x="2705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2" name="テキスト ボックス 18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4" name="テキスト ボックス 18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6" name="テキスト ボックス 18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8" name="テキスト ボックス 18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0" name="直線コネクタ 189"/>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191"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192" name="直線コネクタ 191"/>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193"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194" name="直線コネクタ 193"/>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195"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196" name="フローチャート: 判断 195"/>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197" name="フローチャート: 判断 196"/>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198" name="フローチャート: 判断 197"/>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199" name="フローチャート: 判断 198"/>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21268</xdr:rowOff>
    </xdr:from>
    <xdr:to>
      <xdr:col>50</xdr:col>
      <xdr:colOff>165100</xdr:colOff>
      <xdr:row>63</xdr:row>
      <xdr:rowOff>122868</xdr:rowOff>
    </xdr:to>
    <xdr:sp macro="" textlink="">
      <xdr:nvSpPr>
        <xdr:cNvPr id="205" name="楕円 204"/>
        <xdr:cNvSpPr/>
      </xdr:nvSpPr>
      <xdr:spPr>
        <a:xfrm>
          <a:off x="9588500" y="108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55700</xdr:rowOff>
    </xdr:from>
    <xdr:to>
      <xdr:col>46</xdr:col>
      <xdr:colOff>38100</xdr:colOff>
      <xdr:row>63</xdr:row>
      <xdr:rowOff>157300</xdr:rowOff>
    </xdr:to>
    <xdr:sp macro="" textlink="">
      <xdr:nvSpPr>
        <xdr:cNvPr id="206" name="楕円 205"/>
        <xdr:cNvSpPr/>
      </xdr:nvSpPr>
      <xdr:spPr>
        <a:xfrm>
          <a:off x="8699500" y="108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72068</xdr:rowOff>
    </xdr:from>
    <xdr:to>
      <xdr:col>50</xdr:col>
      <xdr:colOff>114300</xdr:colOff>
      <xdr:row>63</xdr:row>
      <xdr:rowOff>106500</xdr:rowOff>
    </xdr:to>
    <xdr:cxnSp macro="">
      <xdr:nvCxnSpPr>
        <xdr:cNvPr id="207" name="直線コネクタ 206"/>
        <xdr:cNvCxnSpPr/>
      </xdr:nvCxnSpPr>
      <xdr:spPr>
        <a:xfrm flipV="1">
          <a:off x="8750300" y="10873418"/>
          <a:ext cx="889000" cy="3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08" name="n_1aveValue【橋りょう・トンネル】&#10;一人当たり有形固定資産（償却資産）額"/>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09" name="n_2aveValue【橋りょう・トンネル】&#10;一人当たり有形固定資産（償却資産）額"/>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10"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113995</xdr:rowOff>
    </xdr:from>
    <xdr:ext cx="534377" cy="259045"/>
    <xdr:sp macro="" textlink="">
      <xdr:nvSpPr>
        <xdr:cNvPr id="211" name="n_1mainValue【橋りょう・トンネル】&#10;一人当たり有形固定資産（償却資産）額"/>
        <xdr:cNvSpPr txBox="1"/>
      </xdr:nvSpPr>
      <xdr:spPr>
        <a:xfrm>
          <a:off x="9359411" y="109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148427</xdr:rowOff>
    </xdr:from>
    <xdr:ext cx="534377" cy="259045"/>
    <xdr:sp macro="" textlink="">
      <xdr:nvSpPr>
        <xdr:cNvPr id="212" name="n_2mainValue【橋りょう・トンネル】&#10;一人当たり有形固定資産（償却資産）額"/>
        <xdr:cNvSpPr txBox="1"/>
      </xdr:nvSpPr>
      <xdr:spPr>
        <a:xfrm>
          <a:off x="8483111" y="109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3" name="テキスト ボックス 22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3" name="テキスト ボックス 23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5" name="テキスト ボックス 23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37" name="直線コネクタ 236"/>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38"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39" name="直線コネクタ 238"/>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40"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41" name="直線コネクタ 240"/>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42" name="【公営住宅】&#10;有形固定資産減価償却率平均値テキスト"/>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43" name="フローチャート: 判断 242"/>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44" name="フローチャート: 判断 243"/>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45" name="フローチャート: 判断 244"/>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46" name="フローチャート: 判断 245"/>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105411</xdr:rowOff>
    </xdr:from>
    <xdr:to>
      <xdr:col>20</xdr:col>
      <xdr:colOff>38100</xdr:colOff>
      <xdr:row>81</xdr:row>
      <xdr:rowOff>35561</xdr:rowOff>
    </xdr:to>
    <xdr:sp macro="" textlink="">
      <xdr:nvSpPr>
        <xdr:cNvPr id="252" name="楕円 251"/>
        <xdr:cNvSpPr/>
      </xdr:nvSpPr>
      <xdr:spPr>
        <a:xfrm>
          <a:off x="3746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158750</xdr:rowOff>
    </xdr:from>
    <xdr:to>
      <xdr:col>15</xdr:col>
      <xdr:colOff>101600</xdr:colOff>
      <xdr:row>81</xdr:row>
      <xdr:rowOff>88900</xdr:rowOff>
    </xdr:to>
    <xdr:sp macro="" textlink="">
      <xdr:nvSpPr>
        <xdr:cNvPr id="253" name="楕円 252"/>
        <xdr:cNvSpPr/>
      </xdr:nvSpPr>
      <xdr:spPr>
        <a:xfrm>
          <a:off x="2857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156211</xdr:rowOff>
    </xdr:from>
    <xdr:to>
      <xdr:col>19</xdr:col>
      <xdr:colOff>177800</xdr:colOff>
      <xdr:row>81</xdr:row>
      <xdr:rowOff>38100</xdr:rowOff>
    </xdr:to>
    <xdr:cxnSp macro="">
      <xdr:nvCxnSpPr>
        <xdr:cNvPr id="254" name="直線コネクタ 253"/>
        <xdr:cNvCxnSpPr/>
      </xdr:nvCxnSpPr>
      <xdr:spPr>
        <a:xfrm flipV="1">
          <a:off x="2908300" y="138722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55"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56" name="n_2aveValue【公営住宅】&#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257" name="n_3ave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52088</xdr:rowOff>
    </xdr:from>
    <xdr:ext cx="405111" cy="259045"/>
    <xdr:sp macro="" textlink="">
      <xdr:nvSpPr>
        <xdr:cNvPr id="258" name="n_1mainValue【公営住宅】&#10;有形固定資産減価償却率"/>
        <xdr:cNvSpPr txBox="1"/>
      </xdr:nvSpPr>
      <xdr:spPr>
        <a:xfrm>
          <a:off x="3582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259" name="n_2mainValue【公営住宅】&#10;有形固定資産減価償却率"/>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0" name="直線コネクタ 26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1" name="テキスト ボックス 27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2" name="直線コネクタ 27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3" name="テキスト ボックス 27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6" name="直線コネクタ 27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7" name="テキスト ボックス 27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8" name="直線コネクタ 27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9" name="テキスト ボックス 27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83" name="直線コネクタ 28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8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285" name="直線コネクタ 28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28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287" name="直線コネクタ 28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288"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289" name="フローチャート: 判断 28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290" name="フローチャート: 判断 289"/>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291" name="フローチャート: 判断 290"/>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292" name="フローチャート: 判断 291"/>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55880</xdr:rowOff>
    </xdr:from>
    <xdr:to>
      <xdr:col>50</xdr:col>
      <xdr:colOff>165100</xdr:colOff>
      <xdr:row>82</xdr:row>
      <xdr:rowOff>157480</xdr:rowOff>
    </xdr:to>
    <xdr:sp macro="" textlink="">
      <xdr:nvSpPr>
        <xdr:cNvPr id="298" name="楕円 297"/>
        <xdr:cNvSpPr/>
      </xdr:nvSpPr>
      <xdr:spPr>
        <a:xfrm>
          <a:off x="958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59689</xdr:rowOff>
    </xdr:from>
    <xdr:to>
      <xdr:col>46</xdr:col>
      <xdr:colOff>38100</xdr:colOff>
      <xdr:row>82</xdr:row>
      <xdr:rowOff>161289</xdr:rowOff>
    </xdr:to>
    <xdr:sp macro="" textlink="">
      <xdr:nvSpPr>
        <xdr:cNvPr id="299" name="楕円 298"/>
        <xdr:cNvSpPr/>
      </xdr:nvSpPr>
      <xdr:spPr>
        <a:xfrm>
          <a:off x="8699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106680</xdr:rowOff>
    </xdr:from>
    <xdr:to>
      <xdr:col>50</xdr:col>
      <xdr:colOff>114300</xdr:colOff>
      <xdr:row>82</xdr:row>
      <xdr:rowOff>110489</xdr:rowOff>
    </xdr:to>
    <xdr:cxnSp macro="">
      <xdr:nvCxnSpPr>
        <xdr:cNvPr id="300" name="直線コネクタ 299"/>
        <xdr:cNvCxnSpPr/>
      </xdr:nvCxnSpPr>
      <xdr:spPr>
        <a:xfrm flipV="1">
          <a:off x="8750300" y="141655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01" name="n_1aveValue【公営住宅】&#10;一人当たり面積"/>
        <xdr:cNvSpPr txBox="1"/>
      </xdr:nvSpPr>
      <xdr:spPr>
        <a:xfrm>
          <a:off x="93917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02" name="n_2aveValue【公営住宅】&#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03" name="n_3aveValue【公営住宅】&#10;一人当たり面積"/>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2557</xdr:rowOff>
    </xdr:from>
    <xdr:ext cx="469744" cy="259045"/>
    <xdr:sp macro="" textlink="">
      <xdr:nvSpPr>
        <xdr:cNvPr id="304" name="n_1mainValue【公営住宅】&#10;一人当たり面積"/>
        <xdr:cNvSpPr txBox="1"/>
      </xdr:nvSpPr>
      <xdr:spPr>
        <a:xfrm>
          <a:off x="9391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6366</xdr:rowOff>
    </xdr:from>
    <xdr:ext cx="469744" cy="259045"/>
    <xdr:sp macro="" textlink="">
      <xdr:nvSpPr>
        <xdr:cNvPr id="305" name="n_2mainValue【公営住宅】&#10;一人当たり面積"/>
        <xdr:cNvSpPr txBox="1"/>
      </xdr:nvSpPr>
      <xdr:spPr>
        <a:xfrm>
          <a:off x="85154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4" name="テキスト ボックス 3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5" name="直線コネクタ 3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6" name="直線コネクタ 31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7" name="テキスト ボックス 31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8" name="直線コネクタ 31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9" name="テキスト ボックス 31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0" name="直線コネクタ 31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1" name="テキスト ボックス 32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2" name="直線コネクタ 32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3" name="テキスト ボックス 32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4" name="直線コネクタ 32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5" name="テキスト ボックス 32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6" name="直線コネクタ 32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7" name="テキスト ボックス 32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106</xdr:row>
      <xdr:rowOff>89263</xdr:rowOff>
    </xdr:to>
    <xdr:cxnSp macro="">
      <xdr:nvCxnSpPr>
        <xdr:cNvPr id="331" name="直線コネクタ 330"/>
        <xdr:cNvCxnSpPr/>
      </xdr:nvCxnSpPr>
      <xdr:spPr>
        <a:xfrm flipV="1">
          <a:off x="4634865" y="17198339"/>
          <a:ext cx="0" cy="1064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93090</xdr:rowOff>
    </xdr:from>
    <xdr:ext cx="405111" cy="259045"/>
    <xdr:sp macro="" textlink="">
      <xdr:nvSpPr>
        <xdr:cNvPr id="332" name="【港湾・漁港】&#10;有形固定資産減価償却率最小値テキスト"/>
        <xdr:cNvSpPr txBox="1"/>
      </xdr:nvSpPr>
      <xdr:spPr>
        <a:xfrm>
          <a:off x="4673600" y="1826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89263</xdr:rowOff>
    </xdr:from>
    <xdr:to>
      <xdr:col>24</xdr:col>
      <xdr:colOff>152400</xdr:colOff>
      <xdr:row>106</xdr:row>
      <xdr:rowOff>89263</xdr:rowOff>
    </xdr:to>
    <xdr:cxnSp macro="">
      <xdr:nvCxnSpPr>
        <xdr:cNvPr id="333" name="直線コネクタ 332"/>
        <xdr:cNvCxnSpPr/>
      </xdr:nvCxnSpPr>
      <xdr:spPr>
        <a:xfrm>
          <a:off x="4546600" y="1826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405111" cy="259045"/>
    <xdr:sp macro="" textlink="">
      <xdr:nvSpPr>
        <xdr:cNvPr id="334" name="【港湾・漁港】&#10;有形固定資産減価償却率最大値テキスト"/>
        <xdr:cNvSpPr txBox="1"/>
      </xdr:nvSpPr>
      <xdr:spPr>
        <a:xfrm>
          <a:off x="4673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35" name="直線コネクタ 334"/>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43015</xdr:rowOff>
    </xdr:from>
    <xdr:ext cx="405111" cy="259045"/>
    <xdr:sp macro="" textlink="">
      <xdr:nvSpPr>
        <xdr:cNvPr id="336" name="【港湾・漁港】&#10;有形固定資産減価償却率平均値テキスト"/>
        <xdr:cNvSpPr txBox="1"/>
      </xdr:nvSpPr>
      <xdr:spPr>
        <a:xfrm>
          <a:off x="4673600" y="1753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64588</xdr:rowOff>
    </xdr:from>
    <xdr:to>
      <xdr:col>24</xdr:col>
      <xdr:colOff>114300</xdr:colOff>
      <xdr:row>102</xdr:row>
      <xdr:rowOff>166188</xdr:rowOff>
    </xdr:to>
    <xdr:sp macro="" textlink="">
      <xdr:nvSpPr>
        <xdr:cNvPr id="337" name="フローチャート: 判断 336"/>
        <xdr:cNvSpPr/>
      </xdr:nvSpPr>
      <xdr:spPr>
        <a:xfrm>
          <a:off x="4584700" y="1755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103777</xdr:rowOff>
    </xdr:from>
    <xdr:to>
      <xdr:col>20</xdr:col>
      <xdr:colOff>38100</xdr:colOff>
      <xdr:row>103</xdr:row>
      <xdr:rowOff>33927</xdr:rowOff>
    </xdr:to>
    <xdr:sp macro="" textlink="">
      <xdr:nvSpPr>
        <xdr:cNvPr id="338" name="フローチャート: 判断 337"/>
        <xdr:cNvSpPr/>
      </xdr:nvSpPr>
      <xdr:spPr>
        <a:xfrm>
          <a:off x="3746500" y="1759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107043</xdr:rowOff>
    </xdr:from>
    <xdr:to>
      <xdr:col>15</xdr:col>
      <xdr:colOff>101600</xdr:colOff>
      <xdr:row>103</xdr:row>
      <xdr:rowOff>37193</xdr:rowOff>
    </xdr:to>
    <xdr:sp macro="" textlink="">
      <xdr:nvSpPr>
        <xdr:cNvPr id="339" name="フローチャート: 判断 338"/>
        <xdr:cNvSpPr/>
      </xdr:nvSpPr>
      <xdr:spPr>
        <a:xfrm>
          <a:off x="2857500" y="1759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4173</xdr:rowOff>
    </xdr:from>
    <xdr:to>
      <xdr:col>10</xdr:col>
      <xdr:colOff>165100</xdr:colOff>
      <xdr:row>103</xdr:row>
      <xdr:rowOff>105773</xdr:rowOff>
    </xdr:to>
    <xdr:sp macro="" textlink="">
      <xdr:nvSpPr>
        <xdr:cNvPr id="340" name="フローチャート: 判断 339"/>
        <xdr:cNvSpPr/>
      </xdr:nvSpPr>
      <xdr:spPr>
        <a:xfrm>
          <a:off x="196850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1" name="テキスト ボックス 3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100512</xdr:rowOff>
    </xdr:from>
    <xdr:to>
      <xdr:col>20</xdr:col>
      <xdr:colOff>38100</xdr:colOff>
      <xdr:row>109</xdr:row>
      <xdr:rowOff>30662</xdr:rowOff>
    </xdr:to>
    <xdr:sp macro="" textlink="">
      <xdr:nvSpPr>
        <xdr:cNvPr id="346" name="楕円 345"/>
        <xdr:cNvSpPr/>
      </xdr:nvSpPr>
      <xdr:spPr>
        <a:xfrm>
          <a:off x="3746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156029</xdr:rowOff>
    </xdr:from>
    <xdr:to>
      <xdr:col>15</xdr:col>
      <xdr:colOff>101600</xdr:colOff>
      <xdr:row>109</xdr:row>
      <xdr:rowOff>86179</xdr:rowOff>
    </xdr:to>
    <xdr:sp macro="" textlink="">
      <xdr:nvSpPr>
        <xdr:cNvPr id="347" name="楕円 346"/>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151312</xdr:rowOff>
    </xdr:from>
    <xdr:to>
      <xdr:col>19</xdr:col>
      <xdr:colOff>177800</xdr:colOff>
      <xdr:row>109</xdr:row>
      <xdr:rowOff>35379</xdr:rowOff>
    </xdr:to>
    <xdr:cxnSp macro="">
      <xdr:nvCxnSpPr>
        <xdr:cNvPr id="348" name="直線コネクタ 347"/>
        <xdr:cNvCxnSpPr/>
      </xdr:nvCxnSpPr>
      <xdr:spPr>
        <a:xfrm flipV="1">
          <a:off x="2908300" y="1866791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50454</xdr:rowOff>
    </xdr:from>
    <xdr:ext cx="405111" cy="259045"/>
    <xdr:sp macro="" textlink="">
      <xdr:nvSpPr>
        <xdr:cNvPr id="349" name="n_1aveValue【港湾・漁港】&#10;有形固定資産減価償却率"/>
        <xdr:cNvSpPr txBox="1"/>
      </xdr:nvSpPr>
      <xdr:spPr>
        <a:xfrm>
          <a:off x="35820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53720</xdr:rowOff>
    </xdr:from>
    <xdr:ext cx="405111" cy="259045"/>
    <xdr:sp macro="" textlink="">
      <xdr:nvSpPr>
        <xdr:cNvPr id="350" name="n_2aveValue【港湾・漁港】&#10;有形固定資産減価償却率"/>
        <xdr:cNvSpPr txBox="1"/>
      </xdr:nvSpPr>
      <xdr:spPr>
        <a:xfrm>
          <a:off x="2705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122300</xdr:rowOff>
    </xdr:from>
    <xdr:ext cx="405111" cy="259045"/>
    <xdr:sp macro="" textlink="">
      <xdr:nvSpPr>
        <xdr:cNvPr id="351" name="n_3aveValue【港湾・漁港】&#10;有形固定資産減価償却率"/>
        <xdr:cNvSpPr txBox="1"/>
      </xdr:nvSpPr>
      <xdr:spPr>
        <a:xfrm>
          <a:off x="18167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21789</xdr:rowOff>
    </xdr:from>
    <xdr:ext cx="340478" cy="259045"/>
    <xdr:sp macro="" textlink="">
      <xdr:nvSpPr>
        <xdr:cNvPr id="352" name="n_1mainValue【港湾・漁港】&#10;有形固定資産減価償却率"/>
        <xdr:cNvSpPr txBox="1"/>
      </xdr:nvSpPr>
      <xdr:spPr>
        <a:xfrm>
          <a:off x="3614361" y="187098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77306</xdr:rowOff>
    </xdr:from>
    <xdr:ext cx="340478" cy="259045"/>
    <xdr:sp macro="" textlink="">
      <xdr:nvSpPr>
        <xdr:cNvPr id="353" name="n_2mainValue【港湾・漁港】&#10;有形固定資産減価償却率"/>
        <xdr:cNvSpPr txBox="1"/>
      </xdr:nvSpPr>
      <xdr:spPr>
        <a:xfrm>
          <a:off x="27380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4" name="直線コネクタ 36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65" name="テキスト ボックス 36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6" name="直線コネクタ 36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67" name="テキスト ボックス 36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8" name="直線コネクタ 36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69" name="テキスト ボックス 36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0" name="直線コネクタ 36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71" name="テキスト ボックス 37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2" name="直線コネクタ 37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73" name="テキスト ボックス 37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4" name="直線コネクタ 37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75" name="テキスト ボックス 374"/>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6" name="直線コネクタ 37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77" name="テキスト ボックス 37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379" name="直線コネクタ 378"/>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380"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381" name="直線コネクタ 380"/>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382"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383" name="直線コネクタ 382"/>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79539</xdr:rowOff>
    </xdr:from>
    <xdr:ext cx="534377" cy="259045"/>
    <xdr:sp macro="" textlink="">
      <xdr:nvSpPr>
        <xdr:cNvPr id="384" name="【港湾・漁港】&#10;一人当たり有形固定資産（償却資産）額平均値テキスト"/>
        <xdr:cNvSpPr txBox="1"/>
      </xdr:nvSpPr>
      <xdr:spPr>
        <a:xfrm>
          <a:off x="10515600" y="1842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385" name="フローチャート: 判断 384"/>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386" name="フローチャート: 判断 385"/>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387" name="フローチャート: 判断 386"/>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155046</xdr:rowOff>
    </xdr:from>
    <xdr:to>
      <xdr:col>41</xdr:col>
      <xdr:colOff>101600</xdr:colOff>
      <xdr:row>108</xdr:row>
      <xdr:rowOff>85196</xdr:rowOff>
    </xdr:to>
    <xdr:sp macro="" textlink="">
      <xdr:nvSpPr>
        <xdr:cNvPr id="388" name="フローチャート: 判断 387"/>
        <xdr:cNvSpPr/>
      </xdr:nvSpPr>
      <xdr:spPr>
        <a:xfrm>
          <a:off x="7810500" y="1850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155908</xdr:rowOff>
    </xdr:from>
    <xdr:to>
      <xdr:col>50</xdr:col>
      <xdr:colOff>165100</xdr:colOff>
      <xdr:row>109</xdr:row>
      <xdr:rowOff>86058</xdr:rowOff>
    </xdr:to>
    <xdr:sp macro="" textlink="">
      <xdr:nvSpPr>
        <xdr:cNvPr id="394" name="楕円 393"/>
        <xdr:cNvSpPr/>
      </xdr:nvSpPr>
      <xdr:spPr>
        <a:xfrm>
          <a:off x="9588500" y="186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155908</xdr:rowOff>
    </xdr:from>
    <xdr:to>
      <xdr:col>46</xdr:col>
      <xdr:colOff>38100</xdr:colOff>
      <xdr:row>109</xdr:row>
      <xdr:rowOff>86058</xdr:rowOff>
    </xdr:to>
    <xdr:sp macro="" textlink="">
      <xdr:nvSpPr>
        <xdr:cNvPr id="395" name="楕円 394"/>
        <xdr:cNvSpPr/>
      </xdr:nvSpPr>
      <xdr:spPr>
        <a:xfrm>
          <a:off x="8699500" y="186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35258</xdr:rowOff>
    </xdr:from>
    <xdr:to>
      <xdr:col>50</xdr:col>
      <xdr:colOff>114300</xdr:colOff>
      <xdr:row>109</xdr:row>
      <xdr:rowOff>35258</xdr:rowOff>
    </xdr:to>
    <xdr:cxnSp macro="">
      <xdr:nvCxnSpPr>
        <xdr:cNvPr id="396" name="直線コネクタ 395"/>
        <xdr:cNvCxnSpPr/>
      </xdr:nvCxnSpPr>
      <xdr:spPr>
        <a:xfrm>
          <a:off x="8750300" y="18723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90538</xdr:rowOff>
    </xdr:from>
    <xdr:ext cx="534377" cy="259045"/>
    <xdr:sp macro="" textlink="">
      <xdr:nvSpPr>
        <xdr:cNvPr id="397" name="n_1aveValue【港湾・漁港】&#10;一人当たり有形固定資産（償却資産）額"/>
        <xdr:cNvSpPr txBox="1"/>
      </xdr:nvSpPr>
      <xdr:spPr>
        <a:xfrm>
          <a:off x="93594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96860</xdr:rowOff>
    </xdr:from>
    <xdr:ext cx="534377" cy="259045"/>
    <xdr:sp macro="" textlink="">
      <xdr:nvSpPr>
        <xdr:cNvPr id="398" name="n_2aveValue【港湾・漁港】&#10;一人当たり有形固定資産（償却資産）額"/>
        <xdr:cNvSpPr txBox="1"/>
      </xdr:nvSpPr>
      <xdr:spPr>
        <a:xfrm>
          <a:off x="8483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101723</xdr:rowOff>
    </xdr:from>
    <xdr:ext cx="534377" cy="259045"/>
    <xdr:sp macro="" textlink="">
      <xdr:nvSpPr>
        <xdr:cNvPr id="399" name="n_3aveValue【港湾・漁港】&#10;一人当たり有形固定資産（償却資産）額"/>
        <xdr:cNvSpPr txBox="1"/>
      </xdr:nvSpPr>
      <xdr:spPr>
        <a:xfrm>
          <a:off x="7594111" y="182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109</xdr:row>
      <xdr:rowOff>77185</xdr:rowOff>
    </xdr:from>
    <xdr:ext cx="313932" cy="259045"/>
    <xdr:sp macro="" textlink="">
      <xdr:nvSpPr>
        <xdr:cNvPr id="400" name="n_1mainValue【港湾・漁港】&#10;一人当たり有形固定資産（償却資産）額"/>
        <xdr:cNvSpPr txBox="1"/>
      </xdr:nvSpPr>
      <xdr:spPr>
        <a:xfrm>
          <a:off x="9469633" y="187652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109</xdr:row>
      <xdr:rowOff>77185</xdr:rowOff>
    </xdr:from>
    <xdr:ext cx="313932" cy="259045"/>
    <xdr:sp macro="" textlink="">
      <xdr:nvSpPr>
        <xdr:cNvPr id="401" name="n_2mainValue【港湾・漁港】&#10;一人当たり有形固定資産（償却資産）額"/>
        <xdr:cNvSpPr txBox="1"/>
      </xdr:nvSpPr>
      <xdr:spPr>
        <a:xfrm>
          <a:off x="8593333" y="187652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8" name="正方形/長方形 4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9" name="正方形/長方形 4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0" name="正方形/長方形 4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1" name="正方形/長方形 4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2" name="正方形/長方形 4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3" name="正方形/長方形 4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4" name="正方形/長方形 4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正方形/長方形 4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6" name="テキスト ボックス 4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7" name="直線コネクタ 4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8" name="テキスト ボックス 42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9" name="直線コネクタ 42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0" name="テキスト ボックス 42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1" name="直線コネクタ 43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2" name="テキスト ボックス 43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3" name="直線コネクタ 43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4" name="テキスト ボックス 43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5" name="直線コネクタ 43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6" name="テキスト ボックス 43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7" name="直線コネクタ 43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8" name="テキスト ボックス 43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0" name="テキスト ボックス 43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42" name="直線コネクタ 441"/>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43"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44" name="直線コネクタ 443"/>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45"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46" name="直線コネクタ 445"/>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447"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48" name="フローチャート: 判断 447"/>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49" name="フローチャート: 判断 448"/>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50" name="フローチャート: 判断 449"/>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451" name="フローチャート: 判断 450"/>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139700</xdr:rowOff>
    </xdr:from>
    <xdr:to>
      <xdr:col>81</xdr:col>
      <xdr:colOff>101600</xdr:colOff>
      <xdr:row>59</xdr:row>
      <xdr:rowOff>69850</xdr:rowOff>
    </xdr:to>
    <xdr:sp macro="" textlink="">
      <xdr:nvSpPr>
        <xdr:cNvPr id="457" name="楕円 456"/>
        <xdr:cNvSpPr/>
      </xdr:nvSpPr>
      <xdr:spPr>
        <a:xfrm>
          <a:off x="15430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36830</xdr:rowOff>
    </xdr:from>
    <xdr:to>
      <xdr:col>76</xdr:col>
      <xdr:colOff>165100</xdr:colOff>
      <xdr:row>58</xdr:row>
      <xdr:rowOff>138430</xdr:rowOff>
    </xdr:to>
    <xdr:sp macro="" textlink="">
      <xdr:nvSpPr>
        <xdr:cNvPr id="458" name="楕円 457"/>
        <xdr:cNvSpPr/>
      </xdr:nvSpPr>
      <xdr:spPr>
        <a:xfrm>
          <a:off x="14541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87630</xdr:rowOff>
    </xdr:from>
    <xdr:to>
      <xdr:col>81</xdr:col>
      <xdr:colOff>50800</xdr:colOff>
      <xdr:row>59</xdr:row>
      <xdr:rowOff>19050</xdr:rowOff>
    </xdr:to>
    <xdr:cxnSp macro="">
      <xdr:nvCxnSpPr>
        <xdr:cNvPr id="459" name="直線コネクタ 458"/>
        <xdr:cNvCxnSpPr/>
      </xdr:nvCxnSpPr>
      <xdr:spPr>
        <a:xfrm>
          <a:off x="14592300" y="100317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460" name="n_1aveValue【学校施設】&#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461" name="n_2aveValue【学校施設】&#10;有形固定資産減価償却率"/>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462" name="n_3ave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86377</xdr:rowOff>
    </xdr:from>
    <xdr:ext cx="405111" cy="259045"/>
    <xdr:sp macro="" textlink="">
      <xdr:nvSpPr>
        <xdr:cNvPr id="463" name="n_1main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154957</xdr:rowOff>
    </xdr:from>
    <xdr:ext cx="405111" cy="259045"/>
    <xdr:sp macro="" textlink="">
      <xdr:nvSpPr>
        <xdr:cNvPr id="464" name="n_2mainValue【学校施設】&#10;有形固定資産減価償却率"/>
        <xdr:cNvSpPr txBox="1"/>
      </xdr:nvSpPr>
      <xdr:spPr>
        <a:xfrm>
          <a:off x="14389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489" name="直線コネクタ 488"/>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490"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491" name="直線コネクタ 490"/>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492"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493" name="直線コネクタ 492"/>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494" name="【学校施設】&#10;一人当たり面積平均値テキスト"/>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495" name="フローチャート: 判断 494"/>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496" name="フローチャート: 判断 495"/>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497" name="フローチャート: 判断 496"/>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90932</xdr:rowOff>
    </xdr:from>
    <xdr:to>
      <xdr:col>102</xdr:col>
      <xdr:colOff>165100</xdr:colOff>
      <xdr:row>64</xdr:row>
      <xdr:rowOff>21082</xdr:rowOff>
    </xdr:to>
    <xdr:sp macro="" textlink="">
      <xdr:nvSpPr>
        <xdr:cNvPr id="498" name="フローチャート: 判断 497"/>
        <xdr:cNvSpPr/>
      </xdr:nvSpPr>
      <xdr:spPr>
        <a:xfrm>
          <a:off x="19494500" y="1089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103886</xdr:rowOff>
    </xdr:from>
    <xdr:to>
      <xdr:col>112</xdr:col>
      <xdr:colOff>38100</xdr:colOff>
      <xdr:row>63</xdr:row>
      <xdr:rowOff>34036</xdr:rowOff>
    </xdr:to>
    <xdr:sp macro="" textlink="">
      <xdr:nvSpPr>
        <xdr:cNvPr id="504" name="楕円 503"/>
        <xdr:cNvSpPr/>
      </xdr:nvSpPr>
      <xdr:spPr>
        <a:xfrm>
          <a:off x="21272500" y="107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119507</xdr:rowOff>
    </xdr:from>
    <xdr:to>
      <xdr:col>107</xdr:col>
      <xdr:colOff>101600</xdr:colOff>
      <xdr:row>63</xdr:row>
      <xdr:rowOff>49657</xdr:rowOff>
    </xdr:to>
    <xdr:sp macro="" textlink="">
      <xdr:nvSpPr>
        <xdr:cNvPr id="505" name="楕円 504"/>
        <xdr:cNvSpPr/>
      </xdr:nvSpPr>
      <xdr:spPr>
        <a:xfrm>
          <a:off x="20383500" y="107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154686</xdr:rowOff>
    </xdr:from>
    <xdr:to>
      <xdr:col>111</xdr:col>
      <xdr:colOff>177800</xdr:colOff>
      <xdr:row>62</xdr:row>
      <xdr:rowOff>170307</xdr:rowOff>
    </xdr:to>
    <xdr:cxnSp macro="">
      <xdr:nvCxnSpPr>
        <xdr:cNvPr id="506" name="直線コネクタ 505"/>
        <xdr:cNvCxnSpPr/>
      </xdr:nvCxnSpPr>
      <xdr:spPr>
        <a:xfrm flipV="1">
          <a:off x="20434300" y="10784586"/>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507" name="n_1aveValue【学校施設】&#10;一人当たり面積"/>
        <xdr:cNvSpPr txBox="1"/>
      </xdr:nvSpPr>
      <xdr:spPr>
        <a:xfrm>
          <a:off x="21075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508" name="n_2aveValue【学校施設】&#10;一人当たり面積"/>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37609</xdr:rowOff>
    </xdr:from>
    <xdr:ext cx="469744" cy="259045"/>
    <xdr:sp macro="" textlink="">
      <xdr:nvSpPr>
        <xdr:cNvPr id="509" name="n_3aveValue【学校施設】&#10;一人当たり面積"/>
        <xdr:cNvSpPr txBox="1"/>
      </xdr:nvSpPr>
      <xdr:spPr>
        <a:xfrm>
          <a:off x="19310427" y="106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50563</xdr:rowOff>
    </xdr:from>
    <xdr:ext cx="469744" cy="259045"/>
    <xdr:sp macro="" textlink="">
      <xdr:nvSpPr>
        <xdr:cNvPr id="510" name="n_1mainValue【学校施設】&#10;一人当たり面積"/>
        <xdr:cNvSpPr txBox="1"/>
      </xdr:nvSpPr>
      <xdr:spPr>
        <a:xfrm>
          <a:off x="21075727" y="105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66184</xdr:rowOff>
    </xdr:from>
    <xdr:ext cx="469744" cy="259045"/>
    <xdr:sp macro="" textlink="">
      <xdr:nvSpPr>
        <xdr:cNvPr id="511" name="n_2mainValue【学校施設】&#10;一人当たり面積"/>
        <xdr:cNvSpPr txBox="1"/>
      </xdr:nvSpPr>
      <xdr:spPr>
        <a:xfrm>
          <a:off x="20199427" y="1052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2" name="テキスト ボックス 52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3" name="直線コネクタ 5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4" name="テキスト ボックス 52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5" name="直線コネクタ 5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6" name="テキスト ボックス 5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7" name="直線コネクタ 5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8" name="テキスト ボックス 5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9" name="直線コネクタ 5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0" name="テキスト ボックス 5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1" name="直線コネクタ 5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2" name="テキスト ボックス 53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3" name="直線コネクタ 5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4" name="テキスト ボックス 5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36" name="直線コネクタ 535"/>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37"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38" name="直線コネクタ 537"/>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39"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40" name="直線コネクタ 539"/>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541"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42" name="フローチャート: 判断 541"/>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43" name="フローチャート: 判断 542"/>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44" name="フローチャート: 判断 543"/>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545" name="フローチャート: 判断 544"/>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59689</xdr:rowOff>
    </xdr:from>
    <xdr:to>
      <xdr:col>81</xdr:col>
      <xdr:colOff>101600</xdr:colOff>
      <xdr:row>81</xdr:row>
      <xdr:rowOff>161289</xdr:rowOff>
    </xdr:to>
    <xdr:sp macro="" textlink="">
      <xdr:nvSpPr>
        <xdr:cNvPr id="551" name="楕円 550"/>
        <xdr:cNvSpPr/>
      </xdr:nvSpPr>
      <xdr:spPr>
        <a:xfrm>
          <a:off x="15430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552" name="楕円 551"/>
        <xdr:cNvSpPr/>
      </xdr:nvSpPr>
      <xdr:spPr>
        <a:xfrm>
          <a:off x="14541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64770</xdr:rowOff>
    </xdr:from>
    <xdr:to>
      <xdr:col>81</xdr:col>
      <xdr:colOff>50800</xdr:colOff>
      <xdr:row>81</xdr:row>
      <xdr:rowOff>110489</xdr:rowOff>
    </xdr:to>
    <xdr:cxnSp macro="">
      <xdr:nvCxnSpPr>
        <xdr:cNvPr id="553" name="直線コネクタ 552"/>
        <xdr:cNvCxnSpPr/>
      </xdr:nvCxnSpPr>
      <xdr:spPr>
        <a:xfrm>
          <a:off x="14592300" y="13952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554" name="n_1aveValue【児童館】&#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555" name="n_2aveValue【児童館】&#10;有形固定資産減価償却率"/>
        <xdr:cNvSpPr txBox="1"/>
      </xdr:nvSpPr>
      <xdr:spPr>
        <a:xfrm>
          <a:off x="14389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556" name="n_3aveValue【児童館】&#10;有形固定資産減価償却率"/>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6366</xdr:rowOff>
    </xdr:from>
    <xdr:ext cx="405111" cy="259045"/>
    <xdr:sp macro="" textlink="">
      <xdr:nvSpPr>
        <xdr:cNvPr id="557" name="n_1mainValue【児童館】&#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558" name="n_2mainValue【児童館】&#10;有形固定資産減価償却率"/>
        <xdr:cNvSpPr txBox="1"/>
      </xdr:nvSpPr>
      <xdr:spPr>
        <a:xfrm>
          <a:off x="14389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9" name="直線コネクタ 5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0" name="テキスト ボックス 5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1" name="直線コネクタ 5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2" name="テキスト ボックス 5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3" name="直線コネクタ 5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4" name="テキスト ボックス 5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5" name="直線コネクタ 5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6" name="テキスト ボックス 5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7" name="直線コネクタ 5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8" name="テキスト ボックス 5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582" name="直線コネクタ 581"/>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83"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84" name="直線コネクタ 583"/>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585"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586" name="直線コネクタ 585"/>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587" name="【児童館】&#10;一人当たり面積平均値テキスト"/>
        <xdr:cNvSpPr txBox="1"/>
      </xdr:nvSpPr>
      <xdr:spPr>
        <a:xfrm>
          <a:off x="22199600" y="1460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588" name="フローチャート: 判断 587"/>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589" name="フローチャート: 判断 588"/>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590" name="フローチャート: 判断 589"/>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31750</xdr:rowOff>
    </xdr:from>
    <xdr:to>
      <xdr:col>102</xdr:col>
      <xdr:colOff>165100</xdr:colOff>
      <xdr:row>85</xdr:row>
      <xdr:rowOff>133350</xdr:rowOff>
    </xdr:to>
    <xdr:sp macro="" textlink="">
      <xdr:nvSpPr>
        <xdr:cNvPr id="591" name="フローチャート: 判断 590"/>
        <xdr:cNvSpPr/>
      </xdr:nvSpPr>
      <xdr:spPr>
        <a:xfrm>
          <a:off x="19494500" y="1460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597" name="楕円 596"/>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598" name="楕円 597"/>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599" name="直線コネクタ 598"/>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149877</xdr:rowOff>
    </xdr:from>
    <xdr:ext cx="469744" cy="259045"/>
    <xdr:sp macro="" textlink="">
      <xdr:nvSpPr>
        <xdr:cNvPr id="600" name="n_1aveValue【児童館】&#10;一人当たり面積"/>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01" name="n_2ave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149877</xdr:rowOff>
    </xdr:from>
    <xdr:ext cx="469744" cy="259045"/>
    <xdr:sp macro="" textlink="">
      <xdr:nvSpPr>
        <xdr:cNvPr id="602" name="n_3aveValue【児童館】&#10;一人当たり面積"/>
        <xdr:cNvSpPr txBox="1"/>
      </xdr:nvSpPr>
      <xdr:spPr>
        <a:xfrm>
          <a:off x="19310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124477</xdr:rowOff>
    </xdr:from>
    <xdr:ext cx="469744" cy="259045"/>
    <xdr:sp macro="" textlink="">
      <xdr:nvSpPr>
        <xdr:cNvPr id="603" name="n_1mainValue【児童館】&#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04" name="n_2mainValue【児童館】&#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5" name="テキスト ボックス 61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6" name="直線コネクタ 61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7" name="テキスト ボックス 61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8" name="直線コネクタ 61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9" name="テキスト ボックス 61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0" name="直線コネクタ 61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1" name="テキスト ボックス 62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2" name="直線コネクタ 62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3" name="テキスト ボックス 62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5" name="テキスト ボックス 6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27" name="直線コネクタ 626"/>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28"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29" name="直線コネクタ 628"/>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30"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31" name="直線コネクタ 630"/>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632"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633" name="フローチャート: 判断 632"/>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634" name="フローチャート: 判断 633"/>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635" name="フローチャート: 判断 634"/>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50546</xdr:rowOff>
    </xdr:from>
    <xdr:to>
      <xdr:col>72</xdr:col>
      <xdr:colOff>38100</xdr:colOff>
      <xdr:row>107</xdr:row>
      <xdr:rowOff>152146</xdr:rowOff>
    </xdr:to>
    <xdr:sp macro="" textlink="">
      <xdr:nvSpPr>
        <xdr:cNvPr id="636" name="フローチャート: 判断 635"/>
        <xdr:cNvSpPr/>
      </xdr:nvSpPr>
      <xdr:spPr>
        <a:xfrm>
          <a:off x="13652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7" name="テキスト ボックス 6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39115</xdr:rowOff>
    </xdr:from>
    <xdr:to>
      <xdr:col>81</xdr:col>
      <xdr:colOff>101600</xdr:colOff>
      <xdr:row>107</xdr:row>
      <xdr:rowOff>140715</xdr:rowOff>
    </xdr:to>
    <xdr:sp macro="" textlink="">
      <xdr:nvSpPr>
        <xdr:cNvPr id="642" name="楕円 641"/>
        <xdr:cNvSpPr/>
      </xdr:nvSpPr>
      <xdr:spPr>
        <a:xfrm>
          <a:off x="15430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16256</xdr:rowOff>
    </xdr:from>
    <xdr:to>
      <xdr:col>76</xdr:col>
      <xdr:colOff>165100</xdr:colOff>
      <xdr:row>107</xdr:row>
      <xdr:rowOff>117856</xdr:rowOff>
    </xdr:to>
    <xdr:sp macro="" textlink="">
      <xdr:nvSpPr>
        <xdr:cNvPr id="643" name="楕円 642"/>
        <xdr:cNvSpPr/>
      </xdr:nvSpPr>
      <xdr:spPr>
        <a:xfrm>
          <a:off x="14541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67056</xdr:rowOff>
    </xdr:from>
    <xdr:to>
      <xdr:col>81</xdr:col>
      <xdr:colOff>50800</xdr:colOff>
      <xdr:row>107</xdr:row>
      <xdr:rowOff>89915</xdr:rowOff>
    </xdr:to>
    <xdr:cxnSp macro="">
      <xdr:nvCxnSpPr>
        <xdr:cNvPr id="644" name="直線コネクタ 643"/>
        <xdr:cNvCxnSpPr/>
      </xdr:nvCxnSpPr>
      <xdr:spPr>
        <a:xfrm>
          <a:off x="14592300" y="1841220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170959</xdr:rowOff>
    </xdr:from>
    <xdr:ext cx="405111" cy="259045"/>
    <xdr:sp macro="" textlink="">
      <xdr:nvSpPr>
        <xdr:cNvPr id="645" name="n_1aveValue【公民館】&#10;有形固定資産減価償却率"/>
        <xdr:cNvSpPr txBox="1"/>
      </xdr:nvSpPr>
      <xdr:spPr>
        <a:xfrm>
          <a:off x="15266044"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646" name="n_2aveValue【公民館】&#10;有形固定資産減価償却率"/>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168673</xdr:rowOff>
    </xdr:from>
    <xdr:ext cx="405111" cy="259045"/>
    <xdr:sp macro="" textlink="">
      <xdr:nvSpPr>
        <xdr:cNvPr id="647" name="n_3aveValue【公民館】&#10;有形固定資産減価償却率"/>
        <xdr:cNvSpPr txBox="1"/>
      </xdr:nvSpPr>
      <xdr:spPr>
        <a:xfrm>
          <a:off x="13500744" y="1817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131842</xdr:rowOff>
    </xdr:from>
    <xdr:ext cx="405111" cy="259045"/>
    <xdr:sp macro="" textlink="">
      <xdr:nvSpPr>
        <xdr:cNvPr id="648" name="n_1mainValue【公民館】&#10;有形固定資産減価償却率"/>
        <xdr:cNvSpPr txBox="1"/>
      </xdr:nvSpPr>
      <xdr:spPr>
        <a:xfrm>
          <a:off x="15266044" y="184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108983</xdr:rowOff>
    </xdr:from>
    <xdr:ext cx="405111" cy="259045"/>
    <xdr:sp macro="" textlink="">
      <xdr:nvSpPr>
        <xdr:cNvPr id="649" name="n_2mainValue【公民館】&#10;有形固定資産減価償却率"/>
        <xdr:cNvSpPr txBox="1"/>
      </xdr:nvSpPr>
      <xdr:spPr>
        <a:xfrm>
          <a:off x="14389744" y="1845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0" name="直線コネクタ 6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1" name="テキスト ボックス 6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2" name="直線コネクタ 6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3" name="テキスト ボックス 6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4" name="直線コネクタ 6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5" name="テキスト ボックス 6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6" name="直線コネクタ 6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7" name="テキスト ボックス 6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8" name="直線コネクタ 6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9" name="テキスト ボックス 6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673" name="直線コネクタ 672"/>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74"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75" name="直線コネクタ 674"/>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676"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677" name="直線コネクタ 676"/>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678"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79" name="フローチャート: 判断 678"/>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680" name="フローチャート: 判断 679"/>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81" name="フローチャート: 判断 680"/>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682" name="フローチャート: 判断 681"/>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162561</xdr:rowOff>
    </xdr:from>
    <xdr:to>
      <xdr:col>112</xdr:col>
      <xdr:colOff>38100</xdr:colOff>
      <xdr:row>103</xdr:row>
      <xdr:rowOff>92711</xdr:rowOff>
    </xdr:to>
    <xdr:sp macro="" textlink="">
      <xdr:nvSpPr>
        <xdr:cNvPr id="688" name="楕円 687"/>
        <xdr:cNvSpPr/>
      </xdr:nvSpPr>
      <xdr:spPr>
        <a:xfrm>
          <a:off x="2127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6350</xdr:rowOff>
    </xdr:from>
    <xdr:to>
      <xdr:col>107</xdr:col>
      <xdr:colOff>101600</xdr:colOff>
      <xdr:row>103</xdr:row>
      <xdr:rowOff>107950</xdr:rowOff>
    </xdr:to>
    <xdr:sp macro="" textlink="">
      <xdr:nvSpPr>
        <xdr:cNvPr id="689" name="楕円 688"/>
        <xdr:cNvSpPr/>
      </xdr:nvSpPr>
      <xdr:spPr>
        <a:xfrm>
          <a:off x="20383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41911</xdr:rowOff>
    </xdr:from>
    <xdr:to>
      <xdr:col>111</xdr:col>
      <xdr:colOff>177800</xdr:colOff>
      <xdr:row>103</xdr:row>
      <xdr:rowOff>57150</xdr:rowOff>
    </xdr:to>
    <xdr:cxnSp macro="">
      <xdr:nvCxnSpPr>
        <xdr:cNvPr id="690" name="直線コネクタ 689"/>
        <xdr:cNvCxnSpPr/>
      </xdr:nvCxnSpPr>
      <xdr:spPr>
        <a:xfrm flipV="1">
          <a:off x="20434300" y="17701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691" name="n_1ave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692"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693" name="n_3aveValue【公民館】&#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109238</xdr:rowOff>
    </xdr:from>
    <xdr:ext cx="469744" cy="259045"/>
    <xdr:sp macro="" textlink="">
      <xdr:nvSpPr>
        <xdr:cNvPr id="694" name="n_1mainValue【公民館】&#10;一人当たり面積"/>
        <xdr:cNvSpPr txBox="1"/>
      </xdr:nvSpPr>
      <xdr:spPr>
        <a:xfrm>
          <a:off x="210757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124477</xdr:rowOff>
    </xdr:from>
    <xdr:ext cx="469744" cy="259045"/>
    <xdr:sp macro="" textlink="">
      <xdr:nvSpPr>
        <xdr:cNvPr id="695" name="n_2mainValue【公民館】&#10;一人当たり面積"/>
        <xdr:cNvSpPr txBox="1"/>
      </xdr:nvSpPr>
      <xdr:spPr>
        <a:xfrm>
          <a:off x="20199427"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類似団体と比較して特に有形固定資産減価償却率が高くなっている施設は、公営住宅であり、低くなっている施設は、橋りょう・トンネル、港湾・漁港である。学校施設については、</a:t>
          </a:r>
          <a:r>
            <a:rPr kumimoji="1" lang="ja-JP" altLang="en-US" sz="1100">
              <a:solidFill>
                <a:schemeClr val="dk1"/>
              </a:solidFill>
              <a:effectLst/>
              <a:latin typeface="+mn-lt"/>
              <a:ea typeface="+mn-ea"/>
              <a:cs typeface="+mn-cs"/>
            </a:rPr>
            <a:t>計画的に更新を行ったことなどにより減価償却率が減少となっている。</a:t>
          </a:r>
          <a:r>
            <a:rPr kumimoji="1" lang="ja-JP" altLang="ja-JP" sz="1100">
              <a:solidFill>
                <a:schemeClr val="dk1"/>
              </a:solidFill>
              <a:effectLst/>
              <a:latin typeface="+mn-lt"/>
              <a:ea typeface="+mn-ea"/>
              <a:cs typeface="+mn-cs"/>
            </a:rPr>
            <a:t>今後は、教育環境の充実を目的として策定した「八戸市立小・中学校の適正配置に関する基本方針」に基づき、学校施設の老朽化等の状況を把握しながら、施設の集約化や適正配置を進める</a:t>
          </a:r>
          <a:r>
            <a:rPr kumimoji="1" lang="ja-JP" altLang="en-US" sz="1100">
              <a:solidFill>
                <a:schemeClr val="dk1"/>
              </a:solidFill>
              <a:effectLst/>
              <a:latin typeface="+mn-lt"/>
              <a:ea typeface="+mn-ea"/>
              <a:cs typeface="+mn-cs"/>
            </a:rPr>
            <a:t>ほか、可能な限り小中学校の長寿命化計画を策定し老朽化対策に取り組む</a:t>
          </a:r>
          <a:r>
            <a:rPr kumimoji="1" lang="ja-JP" altLang="ja-JP" sz="1100">
              <a:solidFill>
                <a:schemeClr val="dk1"/>
              </a:solidFill>
              <a:effectLst/>
              <a:latin typeface="+mn-lt"/>
              <a:ea typeface="+mn-ea"/>
              <a:cs typeface="+mn-cs"/>
            </a:rPr>
            <a:t>こととしている。公営住宅については、平成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年に策定した「八戸市公営住宅等長寿命化計画」に基づき、施設の長寿命化等につながるよう適切な維持管理に努めつつ、建替えや統廃合、用途廃止を進めることとしている。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230,042
228,859
305.56
107,106,463
103,330,634
2,242,630
51,956,615
114,251,682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136089</xdr:rowOff>
    </xdr:from>
    <xdr:ext cx="405111" cy="259045"/>
    <xdr:sp macro="" textlink="">
      <xdr:nvSpPr>
        <xdr:cNvPr id="65"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25400</xdr:rowOff>
    </xdr:from>
    <xdr:to>
      <xdr:col>15</xdr:col>
      <xdr:colOff>101600</xdr:colOff>
      <xdr:row>38</xdr:row>
      <xdr:rowOff>127000</xdr:rowOff>
    </xdr:to>
    <xdr:sp macro="" textlink="">
      <xdr:nvSpPr>
        <xdr:cNvPr id="66" name="フローチャート: 判断 65"/>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118127</xdr:rowOff>
    </xdr:from>
    <xdr:ext cx="405111" cy="259045"/>
    <xdr:sp macro="" textlink="">
      <xdr:nvSpPr>
        <xdr:cNvPr id="67"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23767</xdr:rowOff>
    </xdr:from>
    <xdr:to>
      <xdr:col>10</xdr:col>
      <xdr:colOff>165100</xdr:colOff>
      <xdr:row>38</xdr:row>
      <xdr:rowOff>125367</xdr:rowOff>
    </xdr:to>
    <xdr:sp macro="" textlink="">
      <xdr:nvSpPr>
        <xdr:cNvPr id="68" name="フローチャート: 判断 67"/>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141894</xdr:rowOff>
    </xdr:from>
    <xdr:ext cx="405111" cy="259045"/>
    <xdr:sp macro="" textlink="">
      <xdr:nvSpPr>
        <xdr:cNvPr id="69"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5" name="楕円 74"/>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144599</xdr:rowOff>
    </xdr:from>
    <xdr:to>
      <xdr:col>15</xdr:col>
      <xdr:colOff>101600</xdr:colOff>
      <xdr:row>38</xdr:row>
      <xdr:rowOff>74749</xdr:rowOff>
    </xdr:to>
    <xdr:sp macro="" textlink="">
      <xdr:nvSpPr>
        <xdr:cNvPr id="76" name="楕円 75"/>
        <xdr:cNvSpPr/>
      </xdr:nvSpPr>
      <xdr:spPr>
        <a:xfrm>
          <a:off x="2857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23949</xdr:rowOff>
    </xdr:to>
    <xdr:cxnSp macro="">
      <xdr:nvCxnSpPr>
        <xdr:cNvPr id="77" name="直線コネクタ 76"/>
        <xdr:cNvCxnSpPr/>
      </xdr:nvCxnSpPr>
      <xdr:spPr>
        <a:xfrm flipV="1">
          <a:off x="2908300" y="65112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63517</xdr:rowOff>
    </xdr:from>
    <xdr:ext cx="405111" cy="259045"/>
    <xdr:sp macro="" textlink="">
      <xdr:nvSpPr>
        <xdr:cNvPr id="78" name="n_1mainValue【図書館】&#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91276</xdr:rowOff>
    </xdr:from>
    <xdr:ext cx="405111" cy="259045"/>
    <xdr:sp macro="" textlink="">
      <xdr:nvSpPr>
        <xdr:cNvPr id="79" name="n_2mainValue【図書館】&#10;有形固定資産減価償却率"/>
        <xdr:cNvSpPr txBox="1"/>
      </xdr:nvSpPr>
      <xdr:spPr>
        <a:xfrm>
          <a:off x="2705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3" name="直線コネクタ 102"/>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4"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5" name="直線コネクタ 104"/>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6"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07" name="直線コネクタ 106"/>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08"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09" name="フローチャート: 判断 108"/>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0" name="フローチャート: 判断 109"/>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118127</xdr:rowOff>
    </xdr:from>
    <xdr:ext cx="469744" cy="259045"/>
    <xdr:sp macro="" textlink="">
      <xdr:nvSpPr>
        <xdr:cNvPr id="111"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25400</xdr:rowOff>
    </xdr:from>
    <xdr:to>
      <xdr:col>46</xdr:col>
      <xdr:colOff>38100</xdr:colOff>
      <xdr:row>40</xdr:row>
      <xdr:rowOff>127000</xdr:rowOff>
    </xdr:to>
    <xdr:sp macro="" textlink="">
      <xdr:nvSpPr>
        <xdr:cNvPr id="112" name="フローチャート: 判断 111"/>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118127</xdr:rowOff>
    </xdr:from>
    <xdr:ext cx="469744" cy="259045"/>
    <xdr:sp macro="" textlink="">
      <xdr:nvSpPr>
        <xdr:cNvPr id="113" name="n_2ave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12700</xdr:rowOff>
    </xdr:from>
    <xdr:to>
      <xdr:col>41</xdr:col>
      <xdr:colOff>101600</xdr:colOff>
      <xdr:row>40</xdr:row>
      <xdr:rowOff>114300</xdr:rowOff>
    </xdr:to>
    <xdr:sp macro="" textlink="">
      <xdr:nvSpPr>
        <xdr:cNvPr id="114" name="フローチャート: 判断 113"/>
        <xdr:cNvSpPr/>
      </xdr:nvSpPr>
      <xdr:spPr>
        <a:xfrm>
          <a:off x="78105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130827</xdr:rowOff>
    </xdr:from>
    <xdr:ext cx="469744" cy="259045"/>
    <xdr:sp macro="" textlink="">
      <xdr:nvSpPr>
        <xdr:cNvPr id="115" name="n_3aveValue【図書館】&#10;一人当たり面積"/>
        <xdr:cNvSpPr txBox="1"/>
      </xdr:nvSpPr>
      <xdr:spPr>
        <a:xfrm>
          <a:off x="7626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1" name="楕円 120"/>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2" name="楕円 121"/>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23" name="直線コネクタ 122"/>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118127</xdr:rowOff>
    </xdr:from>
    <xdr:ext cx="469744" cy="259045"/>
    <xdr:sp macro="" textlink="">
      <xdr:nvSpPr>
        <xdr:cNvPr id="124"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5" name="n_2main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48" name="直線コネクタ 147"/>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49"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0" name="直線コネクタ 149"/>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1"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2" name="直線コネクタ 151"/>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53"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54" name="フローチャート: 判断 153"/>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55" name="フローチャート: 判断 154"/>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41927</xdr:rowOff>
    </xdr:from>
    <xdr:ext cx="405111" cy="259045"/>
    <xdr:sp macro="" textlink="">
      <xdr:nvSpPr>
        <xdr:cNvPr id="156"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118364</xdr:rowOff>
    </xdr:from>
    <xdr:to>
      <xdr:col>15</xdr:col>
      <xdr:colOff>101600</xdr:colOff>
      <xdr:row>60</xdr:row>
      <xdr:rowOff>48514</xdr:rowOff>
    </xdr:to>
    <xdr:sp macro="" textlink="">
      <xdr:nvSpPr>
        <xdr:cNvPr id="157" name="フローチャート: 判断 156"/>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39641</xdr:rowOff>
    </xdr:from>
    <xdr:ext cx="405111" cy="259045"/>
    <xdr:sp macro="" textlink="">
      <xdr:nvSpPr>
        <xdr:cNvPr id="158"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132080</xdr:rowOff>
    </xdr:from>
    <xdr:to>
      <xdr:col>10</xdr:col>
      <xdr:colOff>165100</xdr:colOff>
      <xdr:row>60</xdr:row>
      <xdr:rowOff>62230</xdr:rowOff>
    </xdr:to>
    <xdr:sp macro="" textlink="">
      <xdr:nvSpPr>
        <xdr:cNvPr id="159" name="フローチャート: 判断 158"/>
        <xdr:cNvSpPr/>
      </xdr:nvSpPr>
      <xdr:spPr>
        <a:xfrm>
          <a:off x="1968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78757</xdr:rowOff>
    </xdr:from>
    <xdr:ext cx="405111" cy="259045"/>
    <xdr:sp macro="" textlink="">
      <xdr:nvSpPr>
        <xdr:cNvPr id="160" name="n_3aveValue【体育館・プール】&#10;有形固定資産減価償却率"/>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47498</xdr:rowOff>
    </xdr:from>
    <xdr:to>
      <xdr:col>20</xdr:col>
      <xdr:colOff>38100</xdr:colOff>
      <xdr:row>57</xdr:row>
      <xdr:rowOff>149098</xdr:rowOff>
    </xdr:to>
    <xdr:sp macro="" textlink="">
      <xdr:nvSpPr>
        <xdr:cNvPr id="166" name="楕円 165"/>
        <xdr:cNvSpPr/>
      </xdr:nvSpPr>
      <xdr:spPr>
        <a:xfrm>
          <a:off x="37465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86360</xdr:rowOff>
    </xdr:from>
    <xdr:to>
      <xdr:col>15</xdr:col>
      <xdr:colOff>101600</xdr:colOff>
      <xdr:row>58</xdr:row>
      <xdr:rowOff>16510</xdr:rowOff>
    </xdr:to>
    <xdr:sp macro="" textlink="">
      <xdr:nvSpPr>
        <xdr:cNvPr id="167" name="楕円 166"/>
        <xdr:cNvSpPr/>
      </xdr:nvSpPr>
      <xdr:spPr>
        <a:xfrm>
          <a:off x="2857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98298</xdr:rowOff>
    </xdr:from>
    <xdr:to>
      <xdr:col>19</xdr:col>
      <xdr:colOff>177800</xdr:colOff>
      <xdr:row>57</xdr:row>
      <xdr:rowOff>137160</xdr:rowOff>
    </xdr:to>
    <xdr:cxnSp macro="">
      <xdr:nvCxnSpPr>
        <xdr:cNvPr id="168" name="直線コネクタ 167"/>
        <xdr:cNvCxnSpPr/>
      </xdr:nvCxnSpPr>
      <xdr:spPr>
        <a:xfrm flipV="1">
          <a:off x="2908300" y="987094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165625</xdr:rowOff>
    </xdr:from>
    <xdr:ext cx="405111" cy="259045"/>
    <xdr:sp macro="" textlink="">
      <xdr:nvSpPr>
        <xdr:cNvPr id="169" name="n_1mainValue【体育館・プール】&#10;有形固定資産減価償却率"/>
        <xdr:cNvSpPr txBox="1"/>
      </xdr:nvSpPr>
      <xdr:spPr>
        <a:xfrm>
          <a:off x="3582044" y="959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33037</xdr:rowOff>
    </xdr:from>
    <xdr:ext cx="405111" cy="259045"/>
    <xdr:sp macro="" textlink="">
      <xdr:nvSpPr>
        <xdr:cNvPr id="170" name="n_2mainValue【体育館・プール】&#10;有形固定資産減価償却率"/>
        <xdr:cNvSpPr txBox="1"/>
      </xdr:nvSpPr>
      <xdr:spPr>
        <a:xfrm>
          <a:off x="2705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2" name="テキスト ボックス 18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4" name="テキスト ボックス 18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6" name="テキスト ボックス 18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8" name="テキスト ボックス 18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0" name="テキスト ボックス 18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194" name="直線コネクタ 193"/>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195"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196" name="直線コネクタ 195"/>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197"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198" name="直線コネクタ 197"/>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13987</xdr:rowOff>
    </xdr:from>
    <xdr:ext cx="469744" cy="259045"/>
    <xdr:sp macro="" textlink="">
      <xdr:nvSpPr>
        <xdr:cNvPr id="199" name="【体育館・プール】&#10;一人当たり面積平均値テキスト"/>
        <xdr:cNvSpPr txBox="1"/>
      </xdr:nvSpPr>
      <xdr:spPr>
        <a:xfrm>
          <a:off x="10515600" y="10815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0" name="フローチャート: 判断 199"/>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01" name="フローチャート: 判断 200"/>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152417</xdr:rowOff>
    </xdr:from>
    <xdr:ext cx="469744" cy="259045"/>
    <xdr:sp macro="" textlink="">
      <xdr:nvSpPr>
        <xdr:cNvPr id="202"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68580</xdr:rowOff>
    </xdr:from>
    <xdr:to>
      <xdr:col>46</xdr:col>
      <xdr:colOff>38100</xdr:colOff>
      <xdr:row>63</xdr:row>
      <xdr:rowOff>170180</xdr:rowOff>
    </xdr:to>
    <xdr:sp macro="" textlink="">
      <xdr:nvSpPr>
        <xdr:cNvPr id="203" name="フローチャート: 判断 202"/>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161307</xdr:rowOff>
    </xdr:from>
    <xdr:ext cx="469744" cy="259045"/>
    <xdr:sp macro="" textlink="">
      <xdr:nvSpPr>
        <xdr:cNvPr id="204" name="n_2aveValue【体育館・プール】&#10;一人当たり面積"/>
        <xdr:cNvSpPr txBox="1"/>
      </xdr:nvSpPr>
      <xdr:spPr>
        <a:xfrm>
          <a:off x="8515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31750</xdr:rowOff>
    </xdr:from>
    <xdr:to>
      <xdr:col>41</xdr:col>
      <xdr:colOff>101600</xdr:colOff>
      <xdr:row>63</xdr:row>
      <xdr:rowOff>133350</xdr:rowOff>
    </xdr:to>
    <xdr:sp macro="" textlink="">
      <xdr:nvSpPr>
        <xdr:cNvPr id="205" name="フローチャート: 判断 204"/>
        <xdr:cNvSpPr/>
      </xdr:nvSpPr>
      <xdr:spPr>
        <a:xfrm>
          <a:off x="7810500" y="1083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149877</xdr:rowOff>
    </xdr:from>
    <xdr:ext cx="469744" cy="259045"/>
    <xdr:sp macro="" textlink="">
      <xdr:nvSpPr>
        <xdr:cNvPr id="206" name="n_3aveValue【体育館・プール】&#10;一人当たり面積"/>
        <xdr:cNvSpPr txBox="1"/>
      </xdr:nvSpPr>
      <xdr:spPr>
        <a:xfrm>
          <a:off x="7626427"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12" name="楕円 211"/>
        <xdr:cNvSpPr/>
      </xdr:nvSpPr>
      <xdr:spPr>
        <a:xfrm>
          <a:off x="9588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45720</xdr:rowOff>
    </xdr:from>
    <xdr:to>
      <xdr:col>46</xdr:col>
      <xdr:colOff>38100</xdr:colOff>
      <xdr:row>63</xdr:row>
      <xdr:rowOff>147320</xdr:rowOff>
    </xdr:to>
    <xdr:sp macro="" textlink="">
      <xdr:nvSpPr>
        <xdr:cNvPr id="213" name="楕円 212"/>
        <xdr:cNvSpPr/>
      </xdr:nvSpPr>
      <xdr:spPr>
        <a:xfrm>
          <a:off x="8699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95250</xdr:rowOff>
    </xdr:from>
    <xdr:to>
      <xdr:col>50</xdr:col>
      <xdr:colOff>114300</xdr:colOff>
      <xdr:row>63</xdr:row>
      <xdr:rowOff>96520</xdr:rowOff>
    </xdr:to>
    <xdr:cxnSp macro="">
      <xdr:nvCxnSpPr>
        <xdr:cNvPr id="214" name="直線コネクタ 213"/>
        <xdr:cNvCxnSpPr/>
      </xdr:nvCxnSpPr>
      <xdr:spPr>
        <a:xfrm flipV="1">
          <a:off x="8750300" y="108966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137177</xdr:rowOff>
    </xdr:from>
    <xdr:ext cx="469744" cy="259045"/>
    <xdr:sp macro="" textlink="">
      <xdr:nvSpPr>
        <xdr:cNvPr id="215" name="n_1mainValue【体育館・プール】&#10;一人当たり面積"/>
        <xdr:cNvSpPr txBox="1"/>
      </xdr:nvSpPr>
      <xdr:spPr>
        <a:xfrm>
          <a:off x="9391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16" name="n_2mainValue【体育館・プール】&#10;一人当たり面積"/>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41" name="直線コネクタ 240"/>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42"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43" name="直線コネクタ 242"/>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44"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45" name="直線コネクタ 244"/>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46"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47" name="フローチャート: 判断 246"/>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48" name="フローチャート: 判断 247"/>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93363</xdr:rowOff>
    </xdr:from>
    <xdr:ext cx="405111" cy="259045"/>
    <xdr:sp macro="" textlink="">
      <xdr:nvSpPr>
        <xdr:cNvPr id="249"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2539</xdr:rowOff>
    </xdr:from>
    <xdr:to>
      <xdr:col>15</xdr:col>
      <xdr:colOff>101600</xdr:colOff>
      <xdr:row>83</xdr:row>
      <xdr:rowOff>104139</xdr:rowOff>
    </xdr:to>
    <xdr:sp macro="" textlink="">
      <xdr:nvSpPr>
        <xdr:cNvPr id="250" name="フローチャート: 判断 249"/>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95266</xdr:rowOff>
    </xdr:from>
    <xdr:ext cx="405111" cy="259045"/>
    <xdr:sp macro="" textlink="">
      <xdr:nvSpPr>
        <xdr:cNvPr id="251"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86361</xdr:rowOff>
    </xdr:from>
    <xdr:to>
      <xdr:col>10</xdr:col>
      <xdr:colOff>165100</xdr:colOff>
      <xdr:row>84</xdr:row>
      <xdr:rowOff>16511</xdr:rowOff>
    </xdr:to>
    <xdr:sp macro="" textlink="">
      <xdr:nvSpPr>
        <xdr:cNvPr id="252" name="フローチャート: 判断 251"/>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33038</xdr:rowOff>
    </xdr:from>
    <xdr:ext cx="405111" cy="259045"/>
    <xdr:sp macro="" textlink="">
      <xdr:nvSpPr>
        <xdr:cNvPr id="253" name="n_3aveValue【福祉施設】&#10;有形固定資産減価償却率"/>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636</xdr:rowOff>
    </xdr:from>
    <xdr:to>
      <xdr:col>20</xdr:col>
      <xdr:colOff>38100</xdr:colOff>
      <xdr:row>82</xdr:row>
      <xdr:rowOff>102236</xdr:rowOff>
    </xdr:to>
    <xdr:sp macro="" textlink="">
      <xdr:nvSpPr>
        <xdr:cNvPr id="259" name="楕円 258"/>
        <xdr:cNvSpPr/>
      </xdr:nvSpPr>
      <xdr:spPr>
        <a:xfrm>
          <a:off x="3746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0" name="楕円 259"/>
        <xdr:cNvSpPr/>
      </xdr:nvSpPr>
      <xdr:spPr>
        <a:xfrm>
          <a:off x="2857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40005</xdr:rowOff>
    </xdr:from>
    <xdr:to>
      <xdr:col>19</xdr:col>
      <xdr:colOff>177800</xdr:colOff>
      <xdr:row>82</xdr:row>
      <xdr:rowOff>51436</xdr:rowOff>
    </xdr:to>
    <xdr:cxnSp macro="">
      <xdr:nvCxnSpPr>
        <xdr:cNvPr id="261" name="直線コネクタ 260"/>
        <xdr:cNvCxnSpPr/>
      </xdr:nvCxnSpPr>
      <xdr:spPr>
        <a:xfrm>
          <a:off x="2908300" y="140989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262" name="n_1mainValue【福祉施設】&#10;有形固定資産減価償却率"/>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63" name="n_2mainValue【福祉施設】&#10;有形固定資産減価償却率"/>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287" name="直線コネクタ 286"/>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88"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89" name="直線コネクタ 288"/>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290"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91" name="直線コネクタ 290"/>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292"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293" name="フローチャート: 判断 29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294" name="フローチャート: 判断 293"/>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87647</xdr:rowOff>
    </xdr:from>
    <xdr:ext cx="469744" cy="259045"/>
    <xdr:sp macro="" textlink="">
      <xdr:nvSpPr>
        <xdr:cNvPr id="295" name="n_1aveValue【福祉施設】&#10;一人当たり面積"/>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33020</xdr:rowOff>
    </xdr:from>
    <xdr:to>
      <xdr:col>46</xdr:col>
      <xdr:colOff>38100</xdr:colOff>
      <xdr:row>84</xdr:row>
      <xdr:rowOff>134620</xdr:rowOff>
    </xdr:to>
    <xdr:sp macro="" textlink="">
      <xdr:nvSpPr>
        <xdr:cNvPr id="296" name="フローチャート: 判断 295"/>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125747</xdr:rowOff>
    </xdr:from>
    <xdr:ext cx="469744" cy="259045"/>
    <xdr:sp macro="" textlink="">
      <xdr:nvSpPr>
        <xdr:cNvPr id="297" name="n_2ave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78739</xdr:rowOff>
    </xdr:from>
    <xdr:to>
      <xdr:col>41</xdr:col>
      <xdr:colOff>101600</xdr:colOff>
      <xdr:row>85</xdr:row>
      <xdr:rowOff>8889</xdr:rowOff>
    </xdr:to>
    <xdr:sp macro="" textlink="">
      <xdr:nvSpPr>
        <xdr:cNvPr id="298" name="フローチャート: 判断 297"/>
        <xdr:cNvSpPr/>
      </xdr:nvSpPr>
      <xdr:spPr>
        <a:xfrm>
          <a:off x="7810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25416</xdr:rowOff>
    </xdr:from>
    <xdr:ext cx="469744" cy="259045"/>
    <xdr:sp macro="" textlink="">
      <xdr:nvSpPr>
        <xdr:cNvPr id="299" name="n_3aveValue【福祉施設】&#10;一人当たり面積"/>
        <xdr:cNvSpPr txBox="1"/>
      </xdr:nvSpPr>
      <xdr:spPr>
        <a:xfrm>
          <a:off x="7626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109220</xdr:rowOff>
    </xdr:from>
    <xdr:to>
      <xdr:col>50</xdr:col>
      <xdr:colOff>165100</xdr:colOff>
      <xdr:row>83</xdr:row>
      <xdr:rowOff>39370</xdr:rowOff>
    </xdr:to>
    <xdr:sp macro="" textlink="">
      <xdr:nvSpPr>
        <xdr:cNvPr id="305" name="楕円 304"/>
        <xdr:cNvSpPr/>
      </xdr:nvSpPr>
      <xdr:spPr>
        <a:xfrm>
          <a:off x="9588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109220</xdr:rowOff>
    </xdr:from>
    <xdr:to>
      <xdr:col>46</xdr:col>
      <xdr:colOff>38100</xdr:colOff>
      <xdr:row>83</xdr:row>
      <xdr:rowOff>39370</xdr:rowOff>
    </xdr:to>
    <xdr:sp macro="" textlink="">
      <xdr:nvSpPr>
        <xdr:cNvPr id="306" name="楕円 305"/>
        <xdr:cNvSpPr/>
      </xdr:nvSpPr>
      <xdr:spPr>
        <a:xfrm>
          <a:off x="8699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160020</xdr:rowOff>
    </xdr:from>
    <xdr:to>
      <xdr:col>50</xdr:col>
      <xdr:colOff>114300</xdr:colOff>
      <xdr:row>82</xdr:row>
      <xdr:rowOff>160020</xdr:rowOff>
    </xdr:to>
    <xdr:cxnSp macro="">
      <xdr:nvCxnSpPr>
        <xdr:cNvPr id="307" name="直線コネクタ 306"/>
        <xdr:cNvCxnSpPr/>
      </xdr:nvCxnSpPr>
      <xdr:spPr>
        <a:xfrm>
          <a:off x="8750300" y="1421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55897</xdr:rowOff>
    </xdr:from>
    <xdr:ext cx="469744" cy="259045"/>
    <xdr:sp macro="" textlink="">
      <xdr:nvSpPr>
        <xdr:cNvPr id="308" name="n_1mainValue【福祉施設】&#10;一人当たり面積"/>
        <xdr:cNvSpPr txBox="1"/>
      </xdr:nvSpPr>
      <xdr:spPr>
        <a:xfrm>
          <a:off x="93917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55897</xdr:rowOff>
    </xdr:from>
    <xdr:ext cx="469744" cy="259045"/>
    <xdr:sp macro="" textlink="">
      <xdr:nvSpPr>
        <xdr:cNvPr id="309" name="n_2mainValue【福祉施設】&#10;一人当たり面積"/>
        <xdr:cNvSpPr txBox="1"/>
      </xdr:nvSpPr>
      <xdr:spPr>
        <a:xfrm>
          <a:off x="85154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0" name="直線コネクタ 31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1" name="テキスト ボックス 32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2" name="直線コネクタ 32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3" name="テキスト ボックス 32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4" name="直線コネクタ 32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5" name="テキスト ボックス 32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6" name="直線コネクタ 32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7" name="テキスト ボックス 32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8" name="直線コネクタ 32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9" name="テキスト ボックス 32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0" name="直線コネクタ 32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1" name="テキスト ボックス 33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35" name="直線コネクタ 334"/>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36"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37" name="直線コネクタ 336"/>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38"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39" name="直線コネクタ 338"/>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40"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41" name="フローチャート: 判断 340"/>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42" name="フローチャート: 判断 341"/>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116495</xdr:rowOff>
    </xdr:from>
    <xdr:ext cx="405111" cy="259045"/>
    <xdr:sp macro="" textlink="">
      <xdr:nvSpPr>
        <xdr:cNvPr id="343"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54792</xdr:rowOff>
    </xdr:from>
    <xdr:to>
      <xdr:col>15</xdr:col>
      <xdr:colOff>101600</xdr:colOff>
      <xdr:row>104</xdr:row>
      <xdr:rowOff>156392</xdr:rowOff>
    </xdr:to>
    <xdr:sp macro="" textlink="">
      <xdr:nvSpPr>
        <xdr:cNvPr id="344" name="フローチャート: 判断 343"/>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147519</xdr:rowOff>
    </xdr:from>
    <xdr:ext cx="405111" cy="259045"/>
    <xdr:sp macro="" textlink="">
      <xdr:nvSpPr>
        <xdr:cNvPr id="345"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5806</xdr:rowOff>
    </xdr:from>
    <xdr:to>
      <xdr:col>10</xdr:col>
      <xdr:colOff>165100</xdr:colOff>
      <xdr:row>104</xdr:row>
      <xdr:rowOff>107406</xdr:rowOff>
    </xdr:to>
    <xdr:sp macro="" textlink="">
      <xdr:nvSpPr>
        <xdr:cNvPr id="346" name="フローチャート: 判断 345"/>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123933</xdr:rowOff>
    </xdr:from>
    <xdr:ext cx="405111" cy="259045"/>
    <xdr:sp macro="" textlink="">
      <xdr:nvSpPr>
        <xdr:cNvPr id="347"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2539</xdr:rowOff>
    </xdr:from>
    <xdr:to>
      <xdr:col>20</xdr:col>
      <xdr:colOff>38100</xdr:colOff>
      <xdr:row>102</xdr:row>
      <xdr:rowOff>104139</xdr:rowOff>
    </xdr:to>
    <xdr:sp macro="" textlink="">
      <xdr:nvSpPr>
        <xdr:cNvPr id="353" name="楕円 352"/>
        <xdr:cNvSpPr/>
      </xdr:nvSpPr>
      <xdr:spPr>
        <a:xfrm>
          <a:off x="3746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31931</xdr:rowOff>
    </xdr:from>
    <xdr:to>
      <xdr:col>15</xdr:col>
      <xdr:colOff>101600</xdr:colOff>
      <xdr:row>102</xdr:row>
      <xdr:rowOff>133531</xdr:rowOff>
    </xdr:to>
    <xdr:sp macro="" textlink="">
      <xdr:nvSpPr>
        <xdr:cNvPr id="354" name="楕円 353"/>
        <xdr:cNvSpPr/>
      </xdr:nvSpPr>
      <xdr:spPr>
        <a:xfrm>
          <a:off x="2857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53339</xdr:rowOff>
    </xdr:from>
    <xdr:to>
      <xdr:col>19</xdr:col>
      <xdr:colOff>177800</xdr:colOff>
      <xdr:row>102</xdr:row>
      <xdr:rowOff>82731</xdr:rowOff>
    </xdr:to>
    <xdr:cxnSp macro="">
      <xdr:nvCxnSpPr>
        <xdr:cNvPr id="355" name="直線コネクタ 354"/>
        <xdr:cNvCxnSpPr/>
      </xdr:nvCxnSpPr>
      <xdr:spPr>
        <a:xfrm flipV="1">
          <a:off x="2908300" y="175412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120666</xdr:rowOff>
    </xdr:from>
    <xdr:ext cx="405111" cy="259045"/>
    <xdr:sp macro="" textlink="">
      <xdr:nvSpPr>
        <xdr:cNvPr id="356" name="n_1mainValue【市民会館】&#10;有形固定資産減価償却率"/>
        <xdr:cNvSpPr txBox="1"/>
      </xdr:nvSpPr>
      <xdr:spPr>
        <a:xfrm>
          <a:off x="3582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150058</xdr:rowOff>
    </xdr:from>
    <xdr:ext cx="405111" cy="259045"/>
    <xdr:sp macro="" textlink="">
      <xdr:nvSpPr>
        <xdr:cNvPr id="357" name="n_2mainValue【市民会館】&#10;有形固定資産減価償却率"/>
        <xdr:cNvSpPr txBox="1"/>
      </xdr:nvSpPr>
      <xdr:spPr>
        <a:xfrm>
          <a:off x="27057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68" name="直線コネクタ 367"/>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69" name="テキスト ボックス 368"/>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0" name="直線コネクタ 36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1" name="テキスト ボックス 37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72" name="直線コネクタ 371"/>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73" name="テキスト ボックス 372"/>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5" name="テキスト ボックス 3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77" name="直線コネクタ 376"/>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78"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379" name="直線コネクタ 378"/>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380"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381" name="直線コネクタ 380"/>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382"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383" name="フローチャート: 判断 382"/>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84" name="フローチャート: 判断 383"/>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100982</xdr:rowOff>
    </xdr:from>
    <xdr:ext cx="469744" cy="259045"/>
    <xdr:sp macro="" textlink="">
      <xdr:nvSpPr>
        <xdr:cNvPr id="385"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8255</xdr:rowOff>
    </xdr:from>
    <xdr:to>
      <xdr:col>46</xdr:col>
      <xdr:colOff>38100</xdr:colOff>
      <xdr:row>105</xdr:row>
      <xdr:rowOff>109855</xdr:rowOff>
    </xdr:to>
    <xdr:sp macro="" textlink="">
      <xdr:nvSpPr>
        <xdr:cNvPr id="386" name="フローチャート: 判断 38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100982</xdr:rowOff>
    </xdr:from>
    <xdr:ext cx="469744" cy="259045"/>
    <xdr:sp macro="" textlink="">
      <xdr:nvSpPr>
        <xdr:cNvPr id="387"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13970</xdr:rowOff>
    </xdr:from>
    <xdr:to>
      <xdr:col>41</xdr:col>
      <xdr:colOff>101600</xdr:colOff>
      <xdr:row>105</xdr:row>
      <xdr:rowOff>115570</xdr:rowOff>
    </xdr:to>
    <xdr:sp macro="" textlink="">
      <xdr:nvSpPr>
        <xdr:cNvPr id="388" name="フローチャート: 判断 387"/>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132097</xdr:rowOff>
    </xdr:from>
    <xdr:ext cx="469744" cy="259045"/>
    <xdr:sp macro="" textlink="">
      <xdr:nvSpPr>
        <xdr:cNvPr id="389"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0" name="テキスト ボックス 38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1" name="テキスト ボックス 39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2" name="テキスト ボックス 39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3" name="テキスト ボックス 39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4" name="テキスト ボックス 39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395" name="楕円 394"/>
        <xdr:cNvSpPr/>
      </xdr:nvSpPr>
      <xdr:spPr>
        <a:xfrm>
          <a:off x="958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396" name="楕円 395"/>
        <xdr:cNvSpPr/>
      </xdr:nvSpPr>
      <xdr:spPr>
        <a:xfrm>
          <a:off x="869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76200</xdr:rowOff>
    </xdr:from>
    <xdr:to>
      <xdr:col>50</xdr:col>
      <xdr:colOff>114300</xdr:colOff>
      <xdr:row>104</xdr:row>
      <xdr:rowOff>76200</xdr:rowOff>
    </xdr:to>
    <xdr:cxnSp macro="">
      <xdr:nvCxnSpPr>
        <xdr:cNvPr id="397" name="直線コネクタ 396"/>
        <xdr:cNvCxnSpPr/>
      </xdr:nvCxnSpPr>
      <xdr:spPr>
        <a:xfrm>
          <a:off x="8750300" y="1790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143527</xdr:rowOff>
    </xdr:from>
    <xdr:ext cx="469744" cy="259045"/>
    <xdr:sp macro="" textlink="">
      <xdr:nvSpPr>
        <xdr:cNvPr id="398" name="n_1mainValue【市民会館】&#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399" name="n_2mainValue【市民会館】&#10;一人当たり面積"/>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0" name="テキスト ボックス 40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1" name="直線コネクタ 4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2" name="テキスト ボックス 41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3" name="直線コネクタ 4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4" name="テキスト ボックス 4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5" name="直線コネクタ 4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6" name="テキスト ボックス 4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7" name="直線コネクタ 4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8" name="テキスト ボックス 4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9" name="直線コネクタ 4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0" name="テキスト ボックス 41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2" name="テキスト ボックス 4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24" name="直線コネクタ 423"/>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25"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26" name="直線コネクタ 425"/>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27"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28" name="直線コネクタ 427"/>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29"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30" name="フローチャート: 判断 429"/>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31" name="フローチャート: 判断 430"/>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5732</xdr:rowOff>
    </xdr:from>
    <xdr:ext cx="405111" cy="259045"/>
    <xdr:sp macro="" textlink="">
      <xdr:nvSpPr>
        <xdr:cNvPr id="432"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162560</xdr:rowOff>
    </xdr:from>
    <xdr:to>
      <xdr:col>76</xdr:col>
      <xdr:colOff>165100</xdr:colOff>
      <xdr:row>38</xdr:row>
      <xdr:rowOff>92710</xdr:rowOff>
    </xdr:to>
    <xdr:sp macro="" textlink="">
      <xdr:nvSpPr>
        <xdr:cNvPr id="433" name="フローチャート: 判断 432"/>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109237</xdr:rowOff>
    </xdr:from>
    <xdr:ext cx="405111" cy="259045"/>
    <xdr:sp macro="" textlink="">
      <xdr:nvSpPr>
        <xdr:cNvPr id="434"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120650</xdr:rowOff>
    </xdr:from>
    <xdr:to>
      <xdr:col>72</xdr:col>
      <xdr:colOff>38100</xdr:colOff>
      <xdr:row>39</xdr:row>
      <xdr:rowOff>50800</xdr:rowOff>
    </xdr:to>
    <xdr:sp macro="" textlink="">
      <xdr:nvSpPr>
        <xdr:cNvPr id="435" name="フローチャート: 判断 434"/>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67327</xdr:rowOff>
    </xdr:from>
    <xdr:ext cx="405111" cy="259045"/>
    <xdr:sp macro="" textlink="">
      <xdr:nvSpPr>
        <xdr:cNvPr id="436" name="n_3aveValue【一般廃棄物処理施設】&#10;有形固定資産減価償却率"/>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7" name="テキスト ボックス 4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27305</xdr:rowOff>
    </xdr:from>
    <xdr:to>
      <xdr:col>81</xdr:col>
      <xdr:colOff>101600</xdr:colOff>
      <xdr:row>35</xdr:row>
      <xdr:rowOff>128905</xdr:rowOff>
    </xdr:to>
    <xdr:sp macro="" textlink="">
      <xdr:nvSpPr>
        <xdr:cNvPr id="442" name="楕円 441"/>
        <xdr:cNvSpPr/>
      </xdr:nvSpPr>
      <xdr:spPr>
        <a:xfrm>
          <a:off x="15430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145432</xdr:rowOff>
    </xdr:from>
    <xdr:ext cx="405111" cy="259045"/>
    <xdr:sp macro="" textlink="">
      <xdr:nvSpPr>
        <xdr:cNvPr id="443" name="n_1mainValue【一般廃棄物処理施設】&#10;有形固定資産減価償却率"/>
        <xdr:cNvSpPr txBox="1"/>
      </xdr:nvSpPr>
      <xdr:spPr>
        <a:xfrm>
          <a:off x="152660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4" name="直線コネクタ 45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5" name="テキスト ボックス 45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6" name="直線コネクタ 45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57" name="テキスト ボックス 45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8" name="直線コネクタ 45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59" name="テキスト ボックス 45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0" name="直線コネクタ 45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61" name="テキスト ボックス 46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2" name="直線コネクタ 46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3" name="テキスト ボックス 46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4" name="直線コネクタ 46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5" name="テキスト ボックス 46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69" name="直線コネクタ 46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47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471" name="直線コネクタ 47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47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473" name="直線コネクタ 47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474"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475" name="フローチャート: 判断 47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476" name="フローチャート: 判断 47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109407</xdr:rowOff>
    </xdr:from>
    <xdr:ext cx="534377" cy="259045"/>
    <xdr:sp macro="" textlink="">
      <xdr:nvSpPr>
        <xdr:cNvPr id="477"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72437</xdr:rowOff>
    </xdr:from>
    <xdr:to>
      <xdr:col>107</xdr:col>
      <xdr:colOff>101600</xdr:colOff>
      <xdr:row>39</xdr:row>
      <xdr:rowOff>2587</xdr:rowOff>
    </xdr:to>
    <xdr:sp macro="" textlink="">
      <xdr:nvSpPr>
        <xdr:cNvPr id="478" name="フローチャート: 判断 477"/>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19114</xdr:rowOff>
    </xdr:from>
    <xdr:ext cx="534377" cy="259045"/>
    <xdr:sp macro="" textlink="">
      <xdr:nvSpPr>
        <xdr:cNvPr id="479" name="n_2aveValue【一般廃棄物処理施設】&#10;一人当たり有形固定資産（償却資産）額"/>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21808</xdr:rowOff>
    </xdr:from>
    <xdr:to>
      <xdr:col>102</xdr:col>
      <xdr:colOff>165100</xdr:colOff>
      <xdr:row>39</xdr:row>
      <xdr:rowOff>123408</xdr:rowOff>
    </xdr:to>
    <xdr:sp macro="" textlink="">
      <xdr:nvSpPr>
        <xdr:cNvPr id="480" name="フローチャート: 判断 479"/>
        <xdr:cNvSpPr/>
      </xdr:nvSpPr>
      <xdr:spPr>
        <a:xfrm>
          <a:off x="19494500" y="670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139935</xdr:rowOff>
    </xdr:from>
    <xdr:ext cx="534377" cy="259045"/>
    <xdr:sp macro="" textlink="">
      <xdr:nvSpPr>
        <xdr:cNvPr id="481" name="n_3aveValue【一般廃棄物処理施設】&#10;一人当たり有形固定資産（償却資産）額"/>
        <xdr:cNvSpPr txBox="1"/>
      </xdr:nvSpPr>
      <xdr:spPr>
        <a:xfrm>
          <a:off x="19278111" y="64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143673</xdr:rowOff>
    </xdr:from>
    <xdr:to>
      <xdr:col>112</xdr:col>
      <xdr:colOff>38100</xdr:colOff>
      <xdr:row>35</xdr:row>
      <xdr:rowOff>73823</xdr:rowOff>
    </xdr:to>
    <xdr:sp macro="" textlink="">
      <xdr:nvSpPr>
        <xdr:cNvPr id="487" name="楕円 486"/>
        <xdr:cNvSpPr/>
      </xdr:nvSpPr>
      <xdr:spPr>
        <a:xfrm>
          <a:off x="21272500" y="59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33</xdr:row>
      <xdr:rowOff>90350</xdr:rowOff>
    </xdr:from>
    <xdr:ext cx="599010" cy="259045"/>
    <xdr:sp macro="" textlink="">
      <xdr:nvSpPr>
        <xdr:cNvPr id="488" name="n_1mainValue【一般廃棄物処理施設】&#10;一人当たり有形固定資産（償却資産）額"/>
        <xdr:cNvSpPr txBox="1"/>
      </xdr:nvSpPr>
      <xdr:spPr>
        <a:xfrm>
          <a:off x="21011095" y="574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00" name="テキスト ボックス 49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0" name="テキスト ボックス 50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12" name="直線コネクタ 511"/>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13"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14" name="直線コネクタ 513"/>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15"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16" name="直線コネクタ 515"/>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17"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18" name="フローチャート: 判断 517"/>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19" name="フローチャート: 判断 518"/>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89552</xdr:rowOff>
    </xdr:from>
    <xdr:ext cx="405111" cy="259045"/>
    <xdr:sp macro="" textlink="">
      <xdr:nvSpPr>
        <xdr:cNvPr id="520"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23495</xdr:rowOff>
    </xdr:from>
    <xdr:to>
      <xdr:col>76</xdr:col>
      <xdr:colOff>165100</xdr:colOff>
      <xdr:row>60</xdr:row>
      <xdr:rowOff>125095</xdr:rowOff>
    </xdr:to>
    <xdr:sp macro="" textlink="">
      <xdr:nvSpPr>
        <xdr:cNvPr id="521" name="フローチャート: 判断 520"/>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116222</xdr:rowOff>
    </xdr:from>
    <xdr:ext cx="405111" cy="259045"/>
    <xdr:sp macro="" textlink="">
      <xdr:nvSpPr>
        <xdr:cNvPr id="522" name="n_2ave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99695</xdr:rowOff>
    </xdr:from>
    <xdr:to>
      <xdr:col>72</xdr:col>
      <xdr:colOff>38100</xdr:colOff>
      <xdr:row>60</xdr:row>
      <xdr:rowOff>29845</xdr:rowOff>
    </xdr:to>
    <xdr:sp macro="" textlink="">
      <xdr:nvSpPr>
        <xdr:cNvPr id="523" name="フローチャート: 判断 522"/>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46372</xdr:rowOff>
    </xdr:from>
    <xdr:ext cx="405111" cy="259045"/>
    <xdr:sp macro="" textlink="">
      <xdr:nvSpPr>
        <xdr:cNvPr id="524" name="n_3aveValue【保健センター・保健所】&#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25" name="テキスト ボックス 5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6" name="テキスト ボックス 5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7" name="テキスト ボックス 5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8" name="テキスト ボックス 5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9" name="テキスト ボックス 5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105410</xdr:rowOff>
    </xdr:from>
    <xdr:to>
      <xdr:col>81</xdr:col>
      <xdr:colOff>101600</xdr:colOff>
      <xdr:row>57</xdr:row>
      <xdr:rowOff>35560</xdr:rowOff>
    </xdr:to>
    <xdr:sp macro="" textlink="">
      <xdr:nvSpPr>
        <xdr:cNvPr id="530" name="楕円 529"/>
        <xdr:cNvSpPr/>
      </xdr:nvSpPr>
      <xdr:spPr>
        <a:xfrm>
          <a:off x="15430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139700</xdr:rowOff>
    </xdr:from>
    <xdr:to>
      <xdr:col>76</xdr:col>
      <xdr:colOff>165100</xdr:colOff>
      <xdr:row>57</xdr:row>
      <xdr:rowOff>69850</xdr:rowOff>
    </xdr:to>
    <xdr:sp macro="" textlink="">
      <xdr:nvSpPr>
        <xdr:cNvPr id="531" name="楕円 530"/>
        <xdr:cNvSpPr/>
      </xdr:nvSpPr>
      <xdr:spPr>
        <a:xfrm>
          <a:off x="14541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156210</xdr:rowOff>
    </xdr:from>
    <xdr:to>
      <xdr:col>81</xdr:col>
      <xdr:colOff>50800</xdr:colOff>
      <xdr:row>57</xdr:row>
      <xdr:rowOff>19050</xdr:rowOff>
    </xdr:to>
    <xdr:cxnSp macro="">
      <xdr:nvCxnSpPr>
        <xdr:cNvPr id="532" name="直線コネクタ 531"/>
        <xdr:cNvCxnSpPr/>
      </xdr:nvCxnSpPr>
      <xdr:spPr>
        <a:xfrm flipV="1">
          <a:off x="14592300" y="9757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52087</xdr:rowOff>
    </xdr:from>
    <xdr:ext cx="405111" cy="259045"/>
    <xdr:sp macro="" textlink="">
      <xdr:nvSpPr>
        <xdr:cNvPr id="533" name="n_1mainValue【保健センター・保健所】&#10;有形固定資産減価償却率"/>
        <xdr:cNvSpPr txBox="1"/>
      </xdr:nvSpPr>
      <xdr:spPr>
        <a:xfrm>
          <a:off x="15266044"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86377</xdr:rowOff>
    </xdr:from>
    <xdr:ext cx="405111" cy="259045"/>
    <xdr:sp macro="" textlink="">
      <xdr:nvSpPr>
        <xdr:cNvPr id="534" name="n_2mainValue【保健センター・保健所】&#10;有形固定資産減価償却率"/>
        <xdr:cNvSpPr txBox="1"/>
      </xdr:nvSpPr>
      <xdr:spPr>
        <a:xfrm>
          <a:off x="14389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5" name="直線コネクタ 54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6" name="テキスト ボックス 54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7" name="直線コネクタ 54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8" name="テキスト ボックス 54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9" name="直線コネクタ 54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0" name="テキスト ボックス 54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1" name="直線コネクタ 55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2" name="テキスト ボックス 55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3" name="直線コネクタ 55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4" name="テキスト ボックス 55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58" name="直線コネクタ 557"/>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59"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60" name="直線コネクタ 559"/>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561"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62" name="直線コネクタ 561"/>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63"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64" name="フローチャート: 判断 563"/>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65" name="フローチャート: 判断 564"/>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143527</xdr:rowOff>
    </xdr:from>
    <xdr:ext cx="469744" cy="259045"/>
    <xdr:sp macro="" textlink="">
      <xdr:nvSpPr>
        <xdr:cNvPr id="566"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82550</xdr:rowOff>
    </xdr:from>
    <xdr:to>
      <xdr:col>107</xdr:col>
      <xdr:colOff>101600</xdr:colOff>
      <xdr:row>62</xdr:row>
      <xdr:rowOff>12700</xdr:rowOff>
    </xdr:to>
    <xdr:sp macro="" textlink="">
      <xdr:nvSpPr>
        <xdr:cNvPr id="567" name="フローチャート: 判断 566"/>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29227</xdr:rowOff>
    </xdr:from>
    <xdr:ext cx="469744" cy="259045"/>
    <xdr:sp macro="" textlink="">
      <xdr:nvSpPr>
        <xdr:cNvPr id="568"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25400</xdr:rowOff>
    </xdr:from>
    <xdr:to>
      <xdr:col>102</xdr:col>
      <xdr:colOff>165100</xdr:colOff>
      <xdr:row>62</xdr:row>
      <xdr:rowOff>127000</xdr:rowOff>
    </xdr:to>
    <xdr:sp macro="" textlink="">
      <xdr:nvSpPr>
        <xdr:cNvPr id="569" name="フローチャート: 判断 568"/>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143527</xdr:rowOff>
    </xdr:from>
    <xdr:ext cx="469744" cy="259045"/>
    <xdr:sp macro="" textlink="">
      <xdr:nvSpPr>
        <xdr:cNvPr id="570" name="n_3aveValue【保健センター・保健所】&#10;一人当たり面積"/>
        <xdr:cNvSpPr txBox="1"/>
      </xdr:nvSpPr>
      <xdr:spPr>
        <a:xfrm>
          <a:off x="19310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76" name="楕円 575"/>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577" name="楕円 576"/>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578" name="直線コネクタ 577"/>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99077</xdr:rowOff>
    </xdr:from>
    <xdr:ext cx="469744" cy="259045"/>
    <xdr:sp macro="" textlink="">
      <xdr:nvSpPr>
        <xdr:cNvPr id="579"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80"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9" name="テキスト ボックス 5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0" name="直線コネクタ 5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91" name="テキスト ボックス 59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2" name="直線コネクタ 59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93" name="テキスト ボックス 59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94" name="直線コネクタ 59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95" name="テキスト ボックス 59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6" name="直線コネクタ 59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7" name="テキスト ボックス 59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8" name="直線コネクタ 59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99" name="テキスト ボックス 59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03" name="直線コネクタ 602"/>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04"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05" name="直線コネクタ 604"/>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06"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07" name="直線コネクタ 606"/>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08" name="【消防施設】&#10;有形固定資産減価償却率平均値テキスト"/>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09" name="フローチャート: 判断 608"/>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10" name="フローチャート: 判断 609"/>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13733</xdr:rowOff>
    </xdr:from>
    <xdr:ext cx="405111" cy="259045"/>
    <xdr:sp macro="" textlink="">
      <xdr:nvSpPr>
        <xdr:cNvPr id="611" name="n_1aveValue【消防施設】&#10;有形固定資産減価償却率"/>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113030</xdr:rowOff>
    </xdr:from>
    <xdr:to>
      <xdr:col>76</xdr:col>
      <xdr:colOff>165100</xdr:colOff>
      <xdr:row>82</xdr:row>
      <xdr:rowOff>43180</xdr:rowOff>
    </xdr:to>
    <xdr:sp macro="" textlink="">
      <xdr:nvSpPr>
        <xdr:cNvPr id="612" name="フローチャート: 判断 611"/>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59707</xdr:rowOff>
    </xdr:from>
    <xdr:ext cx="405111" cy="259045"/>
    <xdr:sp macro="" textlink="">
      <xdr:nvSpPr>
        <xdr:cNvPr id="613"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167894</xdr:rowOff>
    </xdr:from>
    <xdr:to>
      <xdr:col>72</xdr:col>
      <xdr:colOff>38100</xdr:colOff>
      <xdr:row>81</xdr:row>
      <xdr:rowOff>98044</xdr:rowOff>
    </xdr:to>
    <xdr:sp macro="" textlink="">
      <xdr:nvSpPr>
        <xdr:cNvPr id="614" name="フローチャート: 判断 613"/>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114571</xdr:rowOff>
    </xdr:from>
    <xdr:ext cx="405111" cy="259045"/>
    <xdr:sp macro="" textlink="">
      <xdr:nvSpPr>
        <xdr:cNvPr id="615" name="n_3aveValue【消防施設】&#10;有形固定資産減価償却率"/>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6" name="テキスト ボックス 6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126746</xdr:rowOff>
    </xdr:from>
    <xdr:to>
      <xdr:col>81</xdr:col>
      <xdr:colOff>101600</xdr:colOff>
      <xdr:row>80</xdr:row>
      <xdr:rowOff>56896</xdr:rowOff>
    </xdr:to>
    <xdr:sp macro="" textlink="">
      <xdr:nvSpPr>
        <xdr:cNvPr id="621" name="楕円 620"/>
        <xdr:cNvSpPr/>
      </xdr:nvSpPr>
      <xdr:spPr>
        <a:xfrm>
          <a:off x="15430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73423</xdr:rowOff>
    </xdr:from>
    <xdr:ext cx="405111" cy="259045"/>
    <xdr:sp macro="" textlink="">
      <xdr:nvSpPr>
        <xdr:cNvPr id="622" name="n_1mainValue【消防施設】&#10;有形固定資産減価償却率"/>
        <xdr:cNvSpPr txBox="1"/>
      </xdr:nvSpPr>
      <xdr:spPr>
        <a:xfrm>
          <a:off x="15266044" y="1344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44" name="直線コネクタ 643"/>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45"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46" name="直線コネクタ 645"/>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47"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48" name="直線コネクタ 647"/>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49"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50" name="フローチャート: 判断 649"/>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51" name="フローチャート: 判断 650"/>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128033</xdr:rowOff>
    </xdr:from>
    <xdr:ext cx="469744" cy="259045"/>
    <xdr:sp macro="" textlink="">
      <xdr:nvSpPr>
        <xdr:cNvPr id="652" name="n_1aveValue【消防施設】&#10;一人当たり面積"/>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81026</xdr:rowOff>
    </xdr:from>
    <xdr:to>
      <xdr:col>107</xdr:col>
      <xdr:colOff>101600</xdr:colOff>
      <xdr:row>84</xdr:row>
      <xdr:rowOff>11176</xdr:rowOff>
    </xdr:to>
    <xdr:sp macro="" textlink="">
      <xdr:nvSpPr>
        <xdr:cNvPr id="653" name="フローチャート: 判断 652"/>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27703</xdr:rowOff>
    </xdr:from>
    <xdr:ext cx="469744" cy="259045"/>
    <xdr:sp macro="" textlink="">
      <xdr:nvSpPr>
        <xdr:cNvPr id="654" name="n_2aveValue【消防施設】&#10;一人当たり面積"/>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53594</xdr:rowOff>
    </xdr:from>
    <xdr:to>
      <xdr:col>102</xdr:col>
      <xdr:colOff>165100</xdr:colOff>
      <xdr:row>83</xdr:row>
      <xdr:rowOff>155194</xdr:rowOff>
    </xdr:to>
    <xdr:sp macro="" textlink="">
      <xdr:nvSpPr>
        <xdr:cNvPr id="655" name="フローチャート: 判断 654"/>
        <xdr:cNvSpPr/>
      </xdr:nvSpPr>
      <xdr:spPr>
        <a:xfrm>
          <a:off x="19494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271</xdr:rowOff>
    </xdr:from>
    <xdr:ext cx="469744" cy="259045"/>
    <xdr:sp macro="" textlink="">
      <xdr:nvSpPr>
        <xdr:cNvPr id="656" name="n_3aveValue【消防施設】&#10;一人当たり面積"/>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7" name="テキスト ボックス 6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87885</xdr:rowOff>
    </xdr:from>
    <xdr:to>
      <xdr:col>112</xdr:col>
      <xdr:colOff>38100</xdr:colOff>
      <xdr:row>83</xdr:row>
      <xdr:rowOff>18035</xdr:rowOff>
    </xdr:to>
    <xdr:sp macro="" textlink="">
      <xdr:nvSpPr>
        <xdr:cNvPr id="662" name="楕円 661"/>
        <xdr:cNvSpPr/>
      </xdr:nvSpPr>
      <xdr:spPr>
        <a:xfrm>
          <a:off x="21272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34562</xdr:rowOff>
    </xdr:from>
    <xdr:ext cx="469744" cy="259045"/>
    <xdr:sp macro="" textlink="">
      <xdr:nvSpPr>
        <xdr:cNvPr id="663" name="n_1mainValue【消防施設】&#10;一人当たり面積"/>
        <xdr:cNvSpPr txBox="1"/>
      </xdr:nvSpPr>
      <xdr:spPr>
        <a:xfrm>
          <a:off x="210757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4" name="テキスト ボックス 67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5" name="直線コネクタ 6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6" name="テキスト ボックス 67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7" name="直線コネクタ 6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8" name="テキスト ボックス 6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9" name="直線コネクタ 6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0" name="テキスト ボックス 6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1" name="直線コネクタ 6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2" name="テキスト ボックス 6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3" name="直線コネクタ 6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4" name="テキスト ボックス 68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5" name="直線コネクタ 6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6" name="テキスト ボックス 6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688" name="直線コネクタ 687"/>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89"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90" name="直線コネクタ 689"/>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691"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692" name="直線コネクタ 691"/>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693"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694" name="フローチャート: 判断 693"/>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95" name="フローチャート: 判断 694"/>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83838</xdr:rowOff>
    </xdr:from>
    <xdr:ext cx="405111" cy="259045"/>
    <xdr:sp macro="" textlink="">
      <xdr:nvSpPr>
        <xdr:cNvPr id="696"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158750</xdr:rowOff>
    </xdr:from>
    <xdr:to>
      <xdr:col>76</xdr:col>
      <xdr:colOff>165100</xdr:colOff>
      <xdr:row>105</xdr:row>
      <xdr:rowOff>88900</xdr:rowOff>
    </xdr:to>
    <xdr:sp macro="" textlink="">
      <xdr:nvSpPr>
        <xdr:cNvPr id="697" name="フローチャート: 判断 696"/>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105427</xdr:rowOff>
    </xdr:from>
    <xdr:ext cx="405111" cy="259045"/>
    <xdr:sp macro="" textlink="">
      <xdr:nvSpPr>
        <xdr:cNvPr id="698" name="n_2aveValue【庁舎】&#10;有形固定資産減価償却率"/>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120650</xdr:rowOff>
    </xdr:from>
    <xdr:to>
      <xdr:col>72</xdr:col>
      <xdr:colOff>38100</xdr:colOff>
      <xdr:row>106</xdr:row>
      <xdr:rowOff>50800</xdr:rowOff>
    </xdr:to>
    <xdr:sp macro="" textlink="">
      <xdr:nvSpPr>
        <xdr:cNvPr id="699" name="フローチャート: 判断 698"/>
        <xdr:cNvSpPr/>
      </xdr:nvSpPr>
      <xdr:spPr>
        <a:xfrm>
          <a:off x="13652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67327</xdr:rowOff>
    </xdr:from>
    <xdr:ext cx="405111" cy="259045"/>
    <xdr:sp macro="" textlink="">
      <xdr:nvSpPr>
        <xdr:cNvPr id="700" name="n_3aveValue【庁舎】&#10;有形固定資産減価償却率"/>
        <xdr:cNvSpPr txBox="1"/>
      </xdr:nvSpPr>
      <xdr:spPr>
        <a:xfrm>
          <a:off x="13500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01" name="テキスト ボックス 7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2" name="テキスト ボックス 7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3" name="テキスト ボックス 7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4" name="テキスト ボックス 7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5" name="テキスト ボックス 7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147320</xdr:rowOff>
    </xdr:from>
    <xdr:to>
      <xdr:col>81</xdr:col>
      <xdr:colOff>101600</xdr:colOff>
      <xdr:row>105</xdr:row>
      <xdr:rowOff>77470</xdr:rowOff>
    </xdr:to>
    <xdr:sp macro="" textlink="">
      <xdr:nvSpPr>
        <xdr:cNvPr id="706" name="楕円 705"/>
        <xdr:cNvSpPr/>
      </xdr:nvSpPr>
      <xdr:spPr>
        <a:xfrm>
          <a:off x="15430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164464</xdr:rowOff>
    </xdr:from>
    <xdr:to>
      <xdr:col>76</xdr:col>
      <xdr:colOff>165100</xdr:colOff>
      <xdr:row>105</xdr:row>
      <xdr:rowOff>94614</xdr:rowOff>
    </xdr:to>
    <xdr:sp macro="" textlink="">
      <xdr:nvSpPr>
        <xdr:cNvPr id="707" name="楕円 706"/>
        <xdr:cNvSpPr/>
      </xdr:nvSpPr>
      <xdr:spPr>
        <a:xfrm>
          <a:off x="14541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26670</xdr:rowOff>
    </xdr:from>
    <xdr:to>
      <xdr:col>81</xdr:col>
      <xdr:colOff>50800</xdr:colOff>
      <xdr:row>105</xdr:row>
      <xdr:rowOff>43814</xdr:rowOff>
    </xdr:to>
    <xdr:cxnSp macro="">
      <xdr:nvCxnSpPr>
        <xdr:cNvPr id="708" name="直線コネクタ 707"/>
        <xdr:cNvCxnSpPr/>
      </xdr:nvCxnSpPr>
      <xdr:spPr>
        <a:xfrm flipV="1">
          <a:off x="14592300" y="180289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93997</xdr:rowOff>
    </xdr:from>
    <xdr:ext cx="405111" cy="259045"/>
    <xdr:sp macro="" textlink="">
      <xdr:nvSpPr>
        <xdr:cNvPr id="709" name="n_1mainValue【庁舎】&#10;有形固定資産減価償却率"/>
        <xdr:cNvSpPr txBox="1"/>
      </xdr:nvSpPr>
      <xdr:spPr>
        <a:xfrm>
          <a:off x="152660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85741</xdr:rowOff>
    </xdr:from>
    <xdr:ext cx="405111" cy="259045"/>
    <xdr:sp macro="" textlink="">
      <xdr:nvSpPr>
        <xdr:cNvPr id="710" name="n_2mainValue【庁舎】&#10;有形固定資産減価償却率"/>
        <xdr:cNvSpPr txBox="1"/>
      </xdr:nvSpPr>
      <xdr:spPr>
        <a:xfrm>
          <a:off x="14389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9" name="テキスト ボックス 7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0" name="直線コネクタ 7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1" name="直線コネクタ 72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2" name="テキスト ボックス 72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3" name="直線コネクタ 72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4" name="テキスト ボックス 72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5" name="直線コネクタ 72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6" name="テキスト ボックス 72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7" name="直線コネクタ 72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8" name="テキスト ボックス 72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9" name="直線コネクタ 72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0" name="テキスト ボックス 72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1" name="直線コネクタ 7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2" name="テキスト ボックス 7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34" name="直線コネクタ 733"/>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35"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36" name="直線コネクタ 735"/>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37"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38" name="直線コネクタ 737"/>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39"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40" name="フローチャート: 判断 739"/>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41" name="フローチャート: 判断 740"/>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17797</xdr:rowOff>
    </xdr:from>
    <xdr:ext cx="469744" cy="259045"/>
    <xdr:sp macro="" textlink="">
      <xdr:nvSpPr>
        <xdr:cNvPr id="742" name="n_1ave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93980</xdr:rowOff>
    </xdr:from>
    <xdr:to>
      <xdr:col>107</xdr:col>
      <xdr:colOff>101600</xdr:colOff>
      <xdr:row>106</xdr:row>
      <xdr:rowOff>24130</xdr:rowOff>
    </xdr:to>
    <xdr:sp macro="" textlink="">
      <xdr:nvSpPr>
        <xdr:cNvPr id="743" name="フローチャート: 判断 742"/>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40657</xdr:rowOff>
    </xdr:from>
    <xdr:ext cx="469744" cy="259045"/>
    <xdr:sp macro="" textlink="">
      <xdr:nvSpPr>
        <xdr:cNvPr id="744" name="n_2ave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86361</xdr:rowOff>
    </xdr:from>
    <xdr:to>
      <xdr:col>102</xdr:col>
      <xdr:colOff>165100</xdr:colOff>
      <xdr:row>106</xdr:row>
      <xdr:rowOff>16511</xdr:rowOff>
    </xdr:to>
    <xdr:sp macro="" textlink="">
      <xdr:nvSpPr>
        <xdr:cNvPr id="745" name="フローチャート: 判断 744"/>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33038</xdr:rowOff>
    </xdr:from>
    <xdr:ext cx="469744" cy="259045"/>
    <xdr:sp macro="" textlink="">
      <xdr:nvSpPr>
        <xdr:cNvPr id="746"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7" name="テキスト ボックス 7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8" name="テキスト ボックス 7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9" name="テキスト ボックス 7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0" name="テキスト ボックス 7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1" name="テキスト ボックス 7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752" name="楕円 751"/>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6350</xdr:rowOff>
    </xdr:from>
    <xdr:to>
      <xdr:col>107</xdr:col>
      <xdr:colOff>101600</xdr:colOff>
      <xdr:row>106</xdr:row>
      <xdr:rowOff>107950</xdr:rowOff>
    </xdr:to>
    <xdr:sp macro="" textlink="">
      <xdr:nvSpPr>
        <xdr:cNvPr id="753" name="楕円 752"/>
        <xdr:cNvSpPr/>
      </xdr:nvSpPr>
      <xdr:spPr>
        <a:xfrm>
          <a:off x="20383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57150</xdr:rowOff>
    </xdr:from>
    <xdr:to>
      <xdr:col>111</xdr:col>
      <xdr:colOff>177800</xdr:colOff>
      <xdr:row>106</xdr:row>
      <xdr:rowOff>64770</xdr:rowOff>
    </xdr:to>
    <xdr:cxnSp macro="">
      <xdr:nvCxnSpPr>
        <xdr:cNvPr id="754" name="直線コネクタ 753"/>
        <xdr:cNvCxnSpPr/>
      </xdr:nvCxnSpPr>
      <xdr:spPr>
        <a:xfrm>
          <a:off x="20434300" y="18230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106697</xdr:rowOff>
    </xdr:from>
    <xdr:ext cx="469744" cy="259045"/>
    <xdr:sp macro="" textlink="">
      <xdr:nvSpPr>
        <xdr:cNvPr id="755" name="n_1mainValue【庁舎】&#10;一人当たり面積"/>
        <xdr:cNvSpPr txBox="1"/>
      </xdr:nvSpPr>
      <xdr:spPr>
        <a:xfrm>
          <a:off x="21075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99077</xdr:rowOff>
    </xdr:from>
    <xdr:ext cx="469744" cy="259045"/>
    <xdr:sp macro="" textlink="">
      <xdr:nvSpPr>
        <xdr:cNvPr id="756" name="n_2mainValue【庁舎】&#10;一人当たり面積"/>
        <xdr:cNvSpPr txBox="1"/>
      </xdr:nvSpPr>
      <xdr:spPr>
        <a:xfrm>
          <a:off x="20199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すべて</a:t>
          </a:r>
          <a:r>
            <a:rPr kumimoji="1" lang="ja-JP" altLang="ja-JP" sz="1100">
              <a:solidFill>
                <a:schemeClr val="dk1"/>
              </a:solidFill>
              <a:effectLst/>
              <a:latin typeface="+mn-lt"/>
              <a:ea typeface="+mn-ea"/>
              <a:cs typeface="+mn-cs"/>
            </a:rPr>
            <a:t>の類型において、有形固定資産減価償却率は類似団体平均を上回っており、要因としては、体育施設、福祉施設、市民センター等が昭和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年代にかけて集中的に整備され、建設後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年が経過した施設が多くあることが挙げられる。これらの施設は、今後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の間に耐用年数を迎えることとなり、更新時期が一定期間に集中することが予想されるため、管理運営の効率化を進めながら運営コストの縮減を図るとともに、可能な限り建替え・更新の時期を計画的に分散させ、財政負担の軽減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230,042
228,859
305.56
107,106,463
103,330,634
2,242,630
51,956,615
114,251,682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自主財源の多寡を示す財政力指数は、この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ほぼ横ばいで推移している。全国平均や県内平均を上回っているものの、類似団体との比較では平均を下回っている。これは、主要自主財源である市税の多寡によるところが大きく、特に個人市民税や固定資産税については、所得の差や市況の影響を受ける場合があることから、一朝一夕には解消されるものではない。今後とも、市税の徴収率の一層の向上に努めるなど、歳入の確保及び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92428</xdr:rowOff>
    </xdr:to>
    <xdr:cxnSp macro="">
      <xdr:nvCxnSpPr>
        <xdr:cNvPr id="69" name="直線コネクタ 68"/>
        <xdr:cNvCxnSpPr/>
      </xdr:nvCxnSpPr>
      <xdr:spPr>
        <a:xfrm>
          <a:off x="4114800" y="729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5" name="直線コネクタ 74"/>
        <xdr:cNvCxnSpPr/>
      </xdr:nvCxnSpPr>
      <xdr:spPr>
        <a:xfrm flipV="1">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119239</xdr:rowOff>
    </xdr:to>
    <xdr:cxnSp macro="">
      <xdr:nvCxnSpPr>
        <xdr:cNvPr id="78" name="直線コネクタ 77"/>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経常収支比率は、全国平均を下回っている。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国の制度に基づき支出される扶助費や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公債費の増はあるものの、全体として前年比約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７億円の減となり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今後も扶助費の増および公債費の増が見込まれるため、第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次行財政改革大綱</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）に基づき、予算配分の重点化を図り経常経費の削減に努める。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155194</xdr:rowOff>
    </xdr:from>
    <xdr:to>
      <xdr:col>23</xdr:col>
      <xdr:colOff>133350</xdr:colOff>
      <xdr:row>64</xdr:row>
      <xdr:rowOff>155194</xdr:rowOff>
    </xdr:to>
    <xdr:cxnSp macro="">
      <xdr:nvCxnSpPr>
        <xdr:cNvPr id="130" name="直線コネクタ 129"/>
        <xdr:cNvCxnSpPr/>
      </xdr:nvCxnSpPr>
      <xdr:spPr>
        <a:xfrm>
          <a:off x="4114800" y="111279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92456</xdr:rowOff>
    </xdr:from>
    <xdr:to>
      <xdr:col>19</xdr:col>
      <xdr:colOff>133350</xdr:colOff>
      <xdr:row>64</xdr:row>
      <xdr:rowOff>155194</xdr:rowOff>
    </xdr:to>
    <xdr:cxnSp macro="">
      <xdr:nvCxnSpPr>
        <xdr:cNvPr id="133" name="直線コネクタ 132"/>
        <xdr:cNvCxnSpPr/>
      </xdr:nvCxnSpPr>
      <xdr:spPr>
        <a:xfrm>
          <a:off x="3225800" y="1106525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64</xdr:row>
      <xdr:rowOff>92456</xdr:rowOff>
    </xdr:to>
    <xdr:cxnSp macro="">
      <xdr:nvCxnSpPr>
        <xdr:cNvPr id="136" name="直線コネクタ 135"/>
        <xdr:cNvCxnSpPr/>
      </xdr:nvCxnSpPr>
      <xdr:spPr>
        <a:xfrm>
          <a:off x="2336800" y="1092530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64</xdr:row>
      <xdr:rowOff>49022</xdr:rowOff>
    </xdr:to>
    <xdr:cxnSp macro="">
      <xdr:nvCxnSpPr>
        <xdr:cNvPr id="139" name="直線コネクタ 138"/>
        <xdr:cNvCxnSpPr/>
      </xdr:nvCxnSpPr>
      <xdr:spPr>
        <a:xfrm flipV="1">
          <a:off x="1447800" y="1092530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0" name="フローチャート: 判断 139"/>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1" name="テキスト ボックス 140"/>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2" name="フローチャート: 判断 141"/>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3" name="テキスト ボックス 142"/>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104394</xdr:rowOff>
    </xdr:from>
    <xdr:to>
      <xdr:col>23</xdr:col>
      <xdr:colOff>184150</xdr:colOff>
      <xdr:row>65</xdr:row>
      <xdr:rowOff>34544</xdr:rowOff>
    </xdr:to>
    <xdr:sp macro="" textlink="">
      <xdr:nvSpPr>
        <xdr:cNvPr id="149" name="楕円 148"/>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120921</xdr:rowOff>
    </xdr:from>
    <xdr:ext cx="762000" cy="259045"/>
    <xdr:sp macro="" textlink="">
      <xdr:nvSpPr>
        <xdr:cNvPr id="150" name="財政構造の弾力性該当値テキスト"/>
        <xdr:cNvSpPr txBox="1"/>
      </xdr:nvSpPr>
      <xdr:spPr>
        <a:xfrm>
          <a:off x="50419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104394</xdr:rowOff>
    </xdr:from>
    <xdr:to>
      <xdr:col>19</xdr:col>
      <xdr:colOff>184150</xdr:colOff>
      <xdr:row>65</xdr:row>
      <xdr:rowOff>34544</xdr:rowOff>
    </xdr:to>
    <xdr:sp macro="" textlink="">
      <xdr:nvSpPr>
        <xdr:cNvPr id="151" name="楕円 150"/>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52" name="テキスト ボックス 151"/>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3" name="楕円 152"/>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54" name="テキスト ボックス 153"/>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73152</xdr:rowOff>
    </xdr:from>
    <xdr:to>
      <xdr:col>11</xdr:col>
      <xdr:colOff>82550</xdr:colOff>
      <xdr:row>64</xdr:row>
      <xdr:rowOff>3302</xdr:rowOff>
    </xdr:to>
    <xdr:sp macro="" textlink="">
      <xdr:nvSpPr>
        <xdr:cNvPr id="155" name="楕円 154"/>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13479</xdr:rowOff>
    </xdr:from>
    <xdr:ext cx="762000" cy="259045"/>
    <xdr:sp macro="" textlink="">
      <xdr:nvSpPr>
        <xdr:cNvPr id="156" name="テキスト ボックス 155"/>
        <xdr:cNvSpPr txBox="1"/>
      </xdr:nvSpPr>
      <xdr:spPr>
        <a:xfrm>
          <a:off x="1955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7" name="楕円 156"/>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109999</xdr:rowOff>
    </xdr:from>
    <xdr:ext cx="762000" cy="259045"/>
    <xdr:sp macro="" textlink="">
      <xdr:nvSpPr>
        <xdr:cNvPr id="158" name="テキスト ボックス 157"/>
        <xdr:cNvSpPr txBox="1"/>
      </xdr:nvSpPr>
      <xdr:spPr>
        <a:xfrm>
          <a:off x="1066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人当たりのコストは、全国平均や県内平均を下回っているものの、前年に比べて約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これは、一部事務組合が行っている、ごみやし尿処理業務、消防業務等の業務に係る人件費等が負担金として支出されていることによるほか、人口そのものの減による影響が要因である。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今後も指定管理者制度の導入など、民間委託をはじめとする様々な創意工夫を図り、限られた行政資源最適化・有効活用に努め、コストの低減に努める。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171186</xdr:rowOff>
    </xdr:from>
    <xdr:to>
      <xdr:col>23</xdr:col>
      <xdr:colOff>133350</xdr:colOff>
      <xdr:row>81</xdr:row>
      <xdr:rowOff>27057</xdr:rowOff>
    </xdr:to>
    <xdr:cxnSp macro="">
      <xdr:nvCxnSpPr>
        <xdr:cNvPr id="193" name="直線コネクタ 192"/>
        <xdr:cNvCxnSpPr/>
      </xdr:nvCxnSpPr>
      <xdr:spPr>
        <a:xfrm>
          <a:off x="4114800" y="13887186"/>
          <a:ext cx="838200" cy="2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135702</xdr:rowOff>
    </xdr:from>
    <xdr:to>
      <xdr:col>19</xdr:col>
      <xdr:colOff>133350</xdr:colOff>
      <xdr:row>80</xdr:row>
      <xdr:rowOff>171186</xdr:rowOff>
    </xdr:to>
    <xdr:cxnSp macro="">
      <xdr:nvCxnSpPr>
        <xdr:cNvPr id="196" name="直線コネクタ 195"/>
        <xdr:cNvCxnSpPr/>
      </xdr:nvCxnSpPr>
      <xdr:spPr>
        <a:xfrm>
          <a:off x="3225800" y="13851702"/>
          <a:ext cx="889000" cy="3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120514</xdr:rowOff>
    </xdr:from>
    <xdr:to>
      <xdr:col>15</xdr:col>
      <xdr:colOff>82550</xdr:colOff>
      <xdr:row>80</xdr:row>
      <xdr:rowOff>135702</xdr:rowOff>
    </xdr:to>
    <xdr:cxnSp macro="">
      <xdr:nvCxnSpPr>
        <xdr:cNvPr id="199" name="直線コネクタ 198"/>
        <xdr:cNvCxnSpPr/>
      </xdr:nvCxnSpPr>
      <xdr:spPr>
        <a:xfrm>
          <a:off x="2336800" y="13836514"/>
          <a:ext cx="8890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85323</xdr:rowOff>
    </xdr:from>
    <xdr:to>
      <xdr:col>11</xdr:col>
      <xdr:colOff>31750</xdr:colOff>
      <xdr:row>80</xdr:row>
      <xdr:rowOff>120514</xdr:rowOff>
    </xdr:to>
    <xdr:cxnSp macro="">
      <xdr:nvCxnSpPr>
        <xdr:cNvPr id="202" name="直線コネクタ 201"/>
        <xdr:cNvCxnSpPr/>
      </xdr:nvCxnSpPr>
      <xdr:spPr>
        <a:xfrm>
          <a:off x="1447800" y="13801323"/>
          <a:ext cx="889000" cy="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62816</xdr:rowOff>
    </xdr:from>
    <xdr:to>
      <xdr:col>11</xdr:col>
      <xdr:colOff>82550</xdr:colOff>
      <xdr:row>81</xdr:row>
      <xdr:rowOff>164416</xdr:rowOff>
    </xdr:to>
    <xdr:sp macro="" textlink="">
      <xdr:nvSpPr>
        <xdr:cNvPr id="203" name="フローチャート: 判断 202"/>
        <xdr:cNvSpPr/>
      </xdr:nvSpPr>
      <xdr:spPr>
        <a:xfrm>
          <a:off x="2286000" y="139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149193</xdr:rowOff>
    </xdr:from>
    <xdr:ext cx="762000" cy="259045"/>
    <xdr:sp macro="" textlink="">
      <xdr:nvSpPr>
        <xdr:cNvPr id="204" name="テキスト ボックス 203"/>
        <xdr:cNvSpPr txBox="1"/>
      </xdr:nvSpPr>
      <xdr:spPr>
        <a:xfrm>
          <a:off x="1955800" y="1403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35455</xdr:rowOff>
    </xdr:from>
    <xdr:to>
      <xdr:col>7</xdr:col>
      <xdr:colOff>31750</xdr:colOff>
      <xdr:row>81</xdr:row>
      <xdr:rowOff>137055</xdr:rowOff>
    </xdr:to>
    <xdr:sp macro="" textlink="">
      <xdr:nvSpPr>
        <xdr:cNvPr id="205" name="フローチャート: 判断 204"/>
        <xdr:cNvSpPr/>
      </xdr:nvSpPr>
      <xdr:spPr>
        <a:xfrm>
          <a:off x="1397000" y="13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121832</xdr:rowOff>
    </xdr:from>
    <xdr:ext cx="762000" cy="259045"/>
    <xdr:sp macro="" textlink="">
      <xdr:nvSpPr>
        <xdr:cNvPr id="206" name="テキスト ボックス 205"/>
        <xdr:cNvSpPr txBox="1"/>
      </xdr:nvSpPr>
      <xdr:spPr>
        <a:xfrm>
          <a:off x="1066800" y="1400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147707</xdr:rowOff>
    </xdr:from>
    <xdr:to>
      <xdr:col>23</xdr:col>
      <xdr:colOff>184150</xdr:colOff>
      <xdr:row>81</xdr:row>
      <xdr:rowOff>77857</xdr:rowOff>
    </xdr:to>
    <xdr:sp macro="" textlink="">
      <xdr:nvSpPr>
        <xdr:cNvPr id="212" name="楕円 211"/>
        <xdr:cNvSpPr/>
      </xdr:nvSpPr>
      <xdr:spPr>
        <a:xfrm>
          <a:off x="4902200" y="138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68984</xdr:rowOff>
    </xdr:from>
    <xdr:ext cx="762000" cy="259045"/>
    <xdr:sp macro="" textlink="">
      <xdr:nvSpPr>
        <xdr:cNvPr id="213" name="人件費・物件費等の状況該当値テキスト"/>
        <xdr:cNvSpPr txBox="1"/>
      </xdr:nvSpPr>
      <xdr:spPr>
        <a:xfrm>
          <a:off x="5041900" y="1378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120386</xdr:rowOff>
    </xdr:from>
    <xdr:to>
      <xdr:col>19</xdr:col>
      <xdr:colOff>184150</xdr:colOff>
      <xdr:row>81</xdr:row>
      <xdr:rowOff>50536</xdr:rowOff>
    </xdr:to>
    <xdr:sp macro="" textlink="">
      <xdr:nvSpPr>
        <xdr:cNvPr id="214" name="楕円 213"/>
        <xdr:cNvSpPr/>
      </xdr:nvSpPr>
      <xdr:spPr>
        <a:xfrm>
          <a:off x="4064000" y="138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60713</xdr:rowOff>
    </xdr:from>
    <xdr:ext cx="736600" cy="259045"/>
    <xdr:sp macro="" textlink="">
      <xdr:nvSpPr>
        <xdr:cNvPr id="215" name="テキスト ボックス 214"/>
        <xdr:cNvSpPr txBox="1"/>
      </xdr:nvSpPr>
      <xdr:spPr>
        <a:xfrm>
          <a:off x="3733800" y="1360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84902</xdr:rowOff>
    </xdr:from>
    <xdr:to>
      <xdr:col>15</xdr:col>
      <xdr:colOff>133350</xdr:colOff>
      <xdr:row>81</xdr:row>
      <xdr:rowOff>15052</xdr:rowOff>
    </xdr:to>
    <xdr:sp macro="" textlink="">
      <xdr:nvSpPr>
        <xdr:cNvPr id="216" name="楕円 215"/>
        <xdr:cNvSpPr/>
      </xdr:nvSpPr>
      <xdr:spPr>
        <a:xfrm>
          <a:off x="3175000" y="138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25229</xdr:rowOff>
    </xdr:from>
    <xdr:ext cx="762000" cy="259045"/>
    <xdr:sp macro="" textlink="">
      <xdr:nvSpPr>
        <xdr:cNvPr id="217" name="テキスト ボックス 216"/>
        <xdr:cNvSpPr txBox="1"/>
      </xdr:nvSpPr>
      <xdr:spPr>
        <a:xfrm>
          <a:off x="2844800" y="1356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69714</xdr:rowOff>
    </xdr:from>
    <xdr:to>
      <xdr:col>11</xdr:col>
      <xdr:colOff>82550</xdr:colOff>
      <xdr:row>80</xdr:row>
      <xdr:rowOff>171314</xdr:rowOff>
    </xdr:to>
    <xdr:sp macro="" textlink="">
      <xdr:nvSpPr>
        <xdr:cNvPr id="218" name="楕円 217"/>
        <xdr:cNvSpPr/>
      </xdr:nvSpPr>
      <xdr:spPr>
        <a:xfrm>
          <a:off x="2286000" y="13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10041</xdr:rowOff>
    </xdr:from>
    <xdr:ext cx="762000" cy="259045"/>
    <xdr:sp macro="" textlink="">
      <xdr:nvSpPr>
        <xdr:cNvPr id="219" name="テキスト ボックス 218"/>
        <xdr:cNvSpPr txBox="1"/>
      </xdr:nvSpPr>
      <xdr:spPr>
        <a:xfrm>
          <a:off x="1955800" y="1355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34523</xdr:rowOff>
    </xdr:from>
    <xdr:to>
      <xdr:col>7</xdr:col>
      <xdr:colOff>31750</xdr:colOff>
      <xdr:row>80</xdr:row>
      <xdr:rowOff>136123</xdr:rowOff>
    </xdr:to>
    <xdr:sp macro="" textlink="">
      <xdr:nvSpPr>
        <xdr:cNvPr id="220" name="楕円 219"/>
        <xdr:cNvSpPr/>
      </xdr:nvSpPr>
      <xdr:spPr>
        <a:xfrm>
          <a:off x="1397000" y="137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146300</xdr:rowOff>
    </xdr:from>
    <xdr:ext cx="762000" cy="259045"/>
    <xdr:sp macro="" textlink="">
      <xdr:nvSpPr>
        <xdr:cNvPr id="221" name="テキスト ボックス 220"/>
        <xdr:cNvSpPr txBox="1"/>
      </xdr:nvSpPr>
      <xdr:spPr>
        <a:xfrm>
          <a:off x="1066800" y="1351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次及び第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財政改革大綱に基づいた定員管理の実施により、類似団体の中でも低い水準にある。今後も、行政需要に適切に対応する必要最小限の人員のもと、戦略的に職員を配置し、質の高い行政サービスの提供と、給与の適正化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2116</xdr:rowOff>
    </xdr:to>
    <xdr:cxnSp macro="">
      <xdr:nvCxnSpPr>
        <xdr:cNvPr id="255" name="直線コネクタ 254"/>
        <xdr:cNvCxnSpPr/>
      </xdr:nvCxnSpPr>
      <xdr:spPr>
        <a:xfrm flipV="1">
          <a:off x="16179800" y="143637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2116</xdr:rowOff>
    </xdr:to>
    <xdr:cxnSp macro="">
      <xdr:nvCxnSpPr>
        <xdr:cNvPr id="258" name="直線コネクタ 257"/>
        <xdr:cNvCxnSpPr/>
      </xdr:nvCxnSpPr>
      <xdr:spPr>
        <a:xfrm>
          <a:off x="15290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62441</xdr:rowOff>
    </xdr:to>
    <xdr:cxnSp macro="">
      <xdr:nvCxnSpPr>
        <xdr:cNvPr id="261" name="直線コネクタ 260"/>
        <xdr:cNvCxnSpPr/>
      </xdr:nvCxnSpPr>
      <xdr:spPr>
        <a:xfrm flipV="1">
          <a:off x="14401800" y="143637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84</xdr:row>
      <xdr:rowOff>82550</xdr:rowOff>
    </xdr:to>
    <xdr:cxnSp macro="">
      <xdr:nvCxnSpPr>
        <xdr:cNvPr id="264" name="直線コネクタ 263"/>
        <xdr:cNvCxnSpPr/>
      </xdr:nvCxnSpPr>
      <xdr:spPr>
        <a:xfrm flipV="1">
          <a:off x="13512800" y="144642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6" name="楕円 275"/>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7" name="テキスト ボックス 276"/>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8" name="楕円 277"/>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9" name="テキスト ボックス 278"/>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0" name="楕円 279"/>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1" name="テキスト ボックス 280"/>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3" name="テキスト ボックス 28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類似団体平均、全国平均、県内平均と比べ、かなり低い水準にある。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これは、ごみ処理業務や消防業務を一部事務組合で行っているという要因があるものの、第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次行財政改革大綱に基づく定員適正化計画による職員削減（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人削減）と、第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次大綱に基づく定員管理に掲げる指標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人以下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による人件費抑制の影響が大きい。今後も第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次行財政改革大綱に基づき、</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各部局において見込まれる業務量に適切に対応し、適正な職員数の確保に努める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21953</xdr:rowOff>
    </xdr:from>
    <xdr:to>
      <xdr:col>81</xdr:col>
      <xdr:colOff>44450</xdr:colOff>
      <xdr:row>60</xdr:row>
      <xdr:rowOff>49530</xdr:rowOff>
    </xdr:to>
    <xdr:cxnSp macro="">
      <xdr:nvCxnSpPr>
        <xdr:cNvPr id="320" name="直線コネクタ 319"/>
        <xdr:cNvCxnSpPr/>
      </xdr:nvCxnSpPr>
      <xdr:spPr>
        <a:xfrm>
          <a:off x="16179800" y="1030895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4717</xdr:rowOff>
    </xdr:from>
    <xdr:to>
      <xdr:col>77</xdr:col>
      <xdr:colOff>44450</xdr:colOff>
      <xdr:row>60</xdr:row>
      <xdr:rowOff>21953</xdr:rowOff>
    </xdr:to>
    <xdr:cxnSp macro="">
      <xdr:nvCxnSpPr>
        <xdr:cNvPr id="323" name="直線コネクタ 322"/>
        <xdr:cNvCxnSpPr/>
      </xdr:nvCxnSpPr>
      <xdr:spPr>
        <a:xfrm>
          <a:off x="15290800" y="1029171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152037</xdr:rowOff>
    </xdr:from>
    <xdr:to>
      <xdr:col>72</xdr:col>
      <xdr:colOff>203200</xdr:colOff>
      <xdr:row>60</xdr:row>
      <xdr:rowOff>4717</xdr:rowOff>
    </xdr:to>
    <xdr:cxnSp macro="">
      <xdr:nvCxnSpPr>
        <xdr:cNvPr id="326" name="直線コネクタ 325"/>
        <xdr:cNvCxnSpPr/>
      </xdr:nvCxnSpPr>
      <xdr:spPr>
        <a:xfrm>
          <a:off x="14401800" y="102675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110672</xdr:rowOff>
    </xdr:from>
    <xdr:to>
      <xdr:col>68</xdr:col>
      <xdr:colOff>152400</xdr:colOff>
      <xdr:row>59</xdr:row>
      <xdr:rowOff>152037</xdr:rowOff>
    </xdr:to>
    <xdr:cxnSp macro="">
      <xdr:nvCxnSpPr>
        <xdr:cNvPr id="329" name="直線コネクタ 328"/>
        <xdr:cNvCxnSpPr/>
      </xdr:nvCxnSpPr>
      <xdr:spPr>
        <a:xfrm>
          <a:off x="13512800" y="1022622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170180</xdr:rowOff>
    </xdr:from>
    <xdr:to>
      <xdr:col>81</xdr:col>
      <xdr:colOff>95250</xdr:colOff>
      <xdr:row>60</xdr:row>
      <xdr:rowOff>100330</xdr:rowOff>
    </xdr:to>
    <xdr:sp macro="" textlink="">
      <xdr:nvSpPr>
        <xdr:cNvPr id="339" name="楕円 338"/>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15257</xdr:rowOff>
    </xdr:from>
    <xdr:ext cx="762000" cy="259045"/>
    <xdr:sp macro="" textlink="">
      <xdr:nvSpPr>
        <xdr:cNvPr id="340" name="定員管理の状況該当値テキスト"/>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142603</xdr:rowOff>
    </xdr:from>
    <xdr:to>
      <xdr:col>77</xdr:col>
      <xdr:colOff>95250</xdr:colOff>
      <xdr:row>60</xdr:row>
      <xdr:rowOff>72753</xdr:rowOff>
    </xdr:to>
    <xdr:sp macro="" textlink="">
      <xdr:nvSpPr>
        <xdr:cNvPr id="341" name="楕円 340"/>
        <xdr:cNvSpPr/>
      </xdr:nvSpPr>
      <xdr:spPr>
        <a:xfrm>
          <a:off x="16129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42" name="テキスト ボックス 341"/>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125367</xdr:rowOff>
    </xdr:from>
    <xdr:to>
      <xdr:col>73</xdr:col>
      <xdr:colOff>44450</xdr:colOff>
      <xdr:row>60</xdr:row>
      <xdr:rowOff>55517</xdr:rowOff>
    </xdr:to>
    <xdr:sp macro="" textlink="">
      <xdr:nvSpPr>
        <xdr:cNvPr id="343" name="楕円 342"/>
        <xdr:cNvSpPr/>
      </xdr:nvSpPr>
      <xdr:spPr>
        <a:xfrm>
          <a:off x="15240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65694</xdr:rowOff>
    </xdr:from>
    <xdr:ext cx="762000" cy="259045"/>
    <xdr:sp macro="" textlink="">
      <xdr:nvSpPr>
        <xdr:cNvPr id="344" name="テキスト ボックス 343"/>
        <xdr:cNvSpPr txBox="1"/>
      </xdr:nvSpPr>
      <xdr:spPr>
        <a:xfrm>
          <a:off x="14909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101237</xdr:rowOff>
    </xdr:from>
    <xdr:to>
      <xdr:col>68</xdr:col>
      <xdr:colOff>203200</xdr:colOff>
      <xdr:row>60</xdr:row>
      <xdr:rowOff>31387</xdr:rowOff>
    </xdr:to>
    <xdr:sp macro="" textlink="">
      <xdr:nvSpPr>
        <xdr:cNvPr id="345" name="楕円 344"/>
        <xdr:cNvSpPr/>
      </xdr:nvSpPr>
      <xdr:spPr>
        <a:xfrm>
          <a:off x="14351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41564</xdr:rowOff>
    </xdr:from>
    <xdr:ext cx="762000" cy="259045"/>
    <xdr:sp macro="" textlink="">
      <xdr:nvSpPr>
        <xdr:cNvPr id="346" name="テキスト ボックス 345"/>
        <xdr:cNvSpPr txBox="1"/>
      </xdr:nvSpPr>
      <xdr:spPr>
        <a:xfrm>
          <a:off x="14020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47" name="楕円 346"/>
        <xdr:cNvSpPr/>
      </xdr:nvSpPr>
      <xdr:spPr>
        <a:xfrm>
          <a:off x="13462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48" name="テキスト ボックス 347"/>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実質公債費比率は、ここ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年間は減少傾向にある。要因としては、準元利償還金を含めた元利償還金の減少と、臨時財政対策債（交付税措置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％）などの交付税措置のある公債費の割合増加が挙げられる。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類似団体との比較では比率が高くなっているが、公債費負担の多寡以外に、償還財源として都市計画税を設けていないことも要因と考えられる。今後とも、第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次八戸市行財政改革大綱で掲げた指標（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以下）を遵守の上、公債費の負担が過度にならないよう留意した財政運営に努める。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158242</xdr:rowOff>
    </xdr:to>
    <xdr:cxnSp macro="">
      <xdr:nvCxnSpPr>
        <xdr:cNvPr id="380" name="直線コネクタ 379"/>
        <xdr:cNvCxnSpPr/>
      </xdr:nvCxnSpPr>
      <xdr:spPr>
        <a:xfrm flipV="1">
          <a:off x="16179800" y="71587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92964</xdr:rowOff>
    </xdr:to>
    <xdr:cxnSp macro="">
      <xdr:nvCxnSpPr>
        <xdr:cNvPr id="383" name="直線コネクタ 382"/>
        <xdr:cNvCxnSpPr/>
      </xdr:nvCxnSpPr>
      <xdr:spPr>
        <a:xfrm flipV="1">
          <a:off x="15290800" y="71876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92964</xdr:rowOff>
    </xdr:from>
    <xdr:to>
      <xdr:col>72</xdr:col>
      <xdr:colOff>203200</xdr:colOff>
      <xdr:row>43</xdr:row>
      <xdr:rowOff>56642</xdr:rowOff>
    </xdr:to>
    <xdr:cxnSp macro="">
      <xdr:nvCxnSpPr>
        <xdr:cNvPr id="386" name="直線コネクタ 385"/>
        <xdr:cNvCxnSpPr/>
      </xdr:nvCxnSpPr>
      <xdr:spPr>
        <a:xfrm flipV="1">
          <a:off x="14401800" y="72938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56642</xdr:rowOff>
    </xdr:from>
    <xdr:to>
      <xdr:col>68</xdr:col>
      <xdr:colOff>152400</xdr:colOff>
      <xdr:row>43</xdr:row>
      <xdr:rowOff>162814</xdr:rowOff>
    </xdr:to>
    <xdr:cxnSp macro="">
      <xdr:nvCxnSpPr>
        <xdr:cNvPr id="389" name="直線コネクタ 388"/>
        <xdr:cNvCxnSpPr/>
      </xdr:nvCxnSpPr>
      <xdr:spPr>
        <a:xfrm flipV="1">
          <a:off x="13512800" y="74289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131826</xdr:rowOff>
    </xdr:from>
    <xdr:to>
      <xdr:col>68</xdr:col>
      <xdr:colOff>203200</xdr:colOff>
      <xdr:row>40</xdr:row>
      <xdr:rowOff>61976</xdr:rowOff>
    </xdr:to>
    <xdr:sp macro="" textlink="">
      <xdr:nvSpPr>
        <xdr:cNvPr id="390" name="フローチャート: 判断 389"/>
        <xdr:cNvSpPr/>
      </xdr:nvSpPr>
      <xdr:spPr>
        <a:xfrm>
          <a:off x="14351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391" name="テキスト ボックス 390"/>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392" name="フローチャート: 判断 391"/>
        <xdr:cNvSpPr/>
      </xdr:nvSpPr>
      <xdr:spPr>
        <a:xfrm>
          <a:off x="13462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393" name="テキスト ボックス 392"/>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9" name="楕円 398"/>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00"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1" name="楕円 400"/>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2" name="テキスト ボックス 401"/>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42164</xdr:rowOff>
    </xdr:from>
    <xdr:to>
      <xdr:col>73</xdr:col>
      <xdr:colOff>44450</xdr:colOff>
      <xdr:row>42</xdr:row>
      <xdr:rowOff>143764</xdr:rowOff>
    </xdr:to>
    <xdr:sp macro="" textlink="">
      <xdr:nvSpPr>
        <xdr:cNvPr id="403" name="楕円 402"/>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128541</xdr:rowOff>
    </xdr:from>
    <xdr:ext cx="762000" cy="259045"/>
    <xdr:sp macro="" textlink="">
      <xdr:nvSpPr>
        <xdr:cNvPr id="404" name="テキスト ボックス 403"/>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5842</xdr:rowOff>
    </xdr:from>
    <xdr:to>
      <xdr:col>68</xdr:col>
      <xdr:colOff>203200</xdr:colOff>
      <xdr:row>43</xdr:row>
      <xdr:rowOff>107442</xdr:rowOff>
    </xdr:to>
    <xdr:sp macro="" textlink="">
      <xdr:nvSpPr>
        <xdr:cNvPr id="405" name="楕円 404"/>
        <xdr:cNvSpPr/>
      </xdr:nvSpPr>
      <xdr:spPr>
        <a:xfrm>
          <a:off x="14351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92219</xdr:rowOff>
    </xdr:from>
    <xdr:ext cx="762000" cy="259045"/>
    <xdr:sp macro="" textlink="">
      <xdr:nvSpPr>
        <xdr:cNvPr id="406" name="テキスト ボックス 405"/>
        <xdr:cNvSpPr txBox="1"/>
      </xdr:nvSpPr>
      <xdr:spPr>
        <a:xfrm>
          <a:off x="14020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112014</xdr:rowOff>
    </xdr:from>
    <xdr:to>
      <xdr:col>64</xdr:col>
      <xdr:colOff>152400</xdr:colOff>
      <xdr:row>44</xdr:row>
      <xdr:rowOff>42164</xdr:rowOff>
    </xdr:to>
    <xdr:sp macro="" textlink="">
      <xdr:nvSpPr>
        <xdr:cNvPr id="407" name="楕円 406"/>
        <xdr:cNvSpPr/>
      </xdr:nvSpPr>
      <xdr:spPr>
        <a:xfrm>
          <a:off x="13462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26941</xdr:rowOff>
    </xdr:from>
    <xdr:ext cx="762000" cy="259045"/>
    <xdr:sp macro="" textlink="">
      <xdr:nvSpPr>
        <xdr:cNvPr id="408" name="テキスト ボックス 407"/>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主な要因としては、各種経費の債務負担行為の設定や、大規模事業にかかる地方債残高の増傾向が挙げられる。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今後当面の間は上昇傾向が見込まれる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ため、今後も行財政改革大綱の注目指標に掲げ、将来に渡って過度の負担とならないよう市債の発行額に留意し、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事業実施の適正化を図り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、安定した財政運営に努めていく。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117729</xdr:rowOff>
    </xdr:from>
    <xdr:to>
      <xdr:col>81</xdr:col>
      <xdr:colOff>44450</xdr:colOff>
      <xdr:row>19</xdr:row>
      <xdr:rowOff>149902</xdr:rowOff>
    </xdr:to>
    <xdr:cxnSp macro="">
      <xdr:nvCxnSpPr>
        <xdr:cNvPr id="442" name="直線コネクタ 441"/>
        <xdr:cNvCxnSpPr/>
      </xdr:nvCxnSpPr>
      <xdr:spPr>
        <a:xfrm>
          <a:off x="16179800" y="3375279"/>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117729</xdr:rowOff>
    </xdr:from>
    <xdr:to>
      <xdr:col>77</xdr:col>
      <xdr:colOff>44450</xdr:colOff>
      <xdr:row>19</xdr:row>
      <xdr:rowOff>132207</xdr:rowOff>
    </xdr:to>
    <xdr:cxnSp macro="">
      <xdr:nvCxnSpPr>
        <xdr:cNvPr id="445" name="直線コネクタ 444"/>
        <xdr:cNvCxnSpPr/>
      </xdr:nvCxnSpPr>
      <xdr:spPr>
        <a:xfrm flipV="1">
          <a:off x="15290800" y="337527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59817</xdr:rowOff>
    </xdr:from>
    <xdr:to>
      <xdr:col>72</xdr:col>
      <xdr:colOff>203200</xdr:colOff>
      <xdr:row>19</xdr:row>
      <xdr:rowOff>132207</xdr:rowOff>
    </xdr:to>
    <xdr:cxnSp macro="">
      <xdr:nvCxnSpPr>
        <xdr:cNvPr id="448" name="直線コネクタ 447"/>
        <xdr:cNvCxnSpPr/>
      </xdr:nvCxnSpPr>
      <xdr:spPr>
        <a:xfrm>
          <a:off x="14401800" y="331736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13165</xdr:rowOff>
    </xdr:from>
    <xdr:to>
      <xdr:col>68</xdr:col>
      <xdr:colOff>152400</xdr:colOff>
      <xdr:row>19</xdr:row>
      <xdr:rowOff>59817</xdr:rowOff>
    </xdr:to>
    <xdr:cxnSp macro="">
      <xdr:nvCxnSpPr>
        <xdr:cNvPr id="451" name="直線コネクタ 450"/>
        <xdr:cNvCxnSpPr/>
      </xdr:nvCxnSpPr>
      <xdr:spPr>
        <a:xfrm>
          <a:off x="13512800" y="3270715"/>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48937</xdr:rowOff>
    </xdr:from>
    <xdr:to>
      <xdr:col>68</xdr:col>
      <xdr:colOff>203200</xdr:colOff>
      <xdr:row>15</xdr:row>
      <xdr:rowOff>150537</xdr:rowOff>
    </xdr:to>
    <xdr:sp macro="" textlink="">
      <xdr:nvSpPr>
        <xdr:cNvPr id="452" name="フローチャート: 判断 451"/>
        <xdr:cNvSpPr/>
      </xdr:nvSpPr>
      <xdr:spPr>
        <a:xfrm>
          <a:off x="14351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160714</xdr:rowOff>
    </xdr:from>
    <xdr:ext cx="762000" cy="259045"/>
    <xdr:sp macro="" textlink="">
      <xdr:nvSpPr>
        <xdr:cNvPr id="453" name="テキスト ボックス 452"/>
        <xdr:cNvSpPr txBox="1"/>
      </xdr:nvSpPr>
      <xdr:spPr>
        <a:xfrm>
          <a:off x="14020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110871</xdr:rowOff>
    </xdr:from>
    <xdr:to>
      <xdr:col>64</xdr:col>
      <xdr:colOff>152400</xdr:colOff>
      <xdr:row>16</xdr:row>
      <xdr:rowOff>41021</xdr:rowOff>
    </xdr:to>
    <xdr:sp macro="" textlink="">
      <xdr:nvSpPr>
        <xdr:cNvPr id="454" name="フローチャート: 判断 453"/>
        <xdr:cNvSpPr/>
      </xdr:nvSpPr>
      <xdr:spPr>
        <a:xfrm>
          <a:off x="13462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51198</xdr:rowOff>
    </xdr:from>
    <xdr:ext cx="762000" cy="259045"/>
    <xdr:sp macro="" textlink="">
      <xdr:nvSpPr>
        <xdr:cNvPr id="455" name="テキスト ボックス 454"/>
        <xdr:cNvSpPr txBox="1"/>
      </xdr:nvSpPr>
      <xdr:spPr>
        <a:xfrm>
          <a:off x="13131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99102</xdr:rowOff>
    </xdr:from>
    <xdr:to>
      <xdr:col>81</xdr:col>
      <xdr:colOff>95250</xdr:colOff>
      <xdr:row>20</xdr:row>
      <xdr:rowOff>29252</xdr:rowOff>
    </xdr:to>
    <xdr:sp macro="" textlink="">
      <xdr:nvSpPr>
        <xdr:cNvPr id="461" name="楕円 460"/>
        <xdr:cNvSpPr/>
      </xdr:nvSpPr>
      <xdr:spPr>
        <a:xfrm>
          <a:off x="16967200" y="335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71179</xdr:rowOff>
    </xdr:from>
    <xdr:ext cx="762000" cy="259045"/>
    <xdr:sp macro="" textlink="">
      <xdr:nvSpPr>
        <xdr:cNvPr id="462" name="将来負担の状況該当値テキスト"/>
        <xdr:cNvSpPr txBox="1"/>
      </xdr:nvSpPr>
      <xdr:spPr>
        <a:xfrm>
          <a:off x="17106900" y="332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66929</xdr:rowOff>
    </xdr:from>
    <xdr:to>
      <xdr:col>77</xdr:col>
      <xdr:colOff>95250</xdr:colOff>
      <xdr:row>19</xdr:row>
      <xdr:rowOff>168529</xdr:rowOff>
    </xdr:to>
    <xdr:sp macro="" textlink="">
      <xdr:nvSpPr>
        <xdr:cNvPr id="463" name="楕円 462"/>
        <xdr:cNvSpPr/>
      </xdr:nvSpPr>
      <xdr:spPr>
        <a:xfrm>
          <a:off x="16129000" y="33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153306</xdr:rowOff>
    </xdr:from>
    <xdr:ext cx="736600" cy="259045"/>
    <xdr:sp macro="" textlink="">
      <xdr:nvSpPr>
        <xdr:cNvPr id="464" name="テキスト ボックス 463"/>
        <xdr:cNvSpPr txBox="1"/>
      </xdr:nvSpPr>
      <xdr:spPr>
        <a:xfrm>
          <a:off x="15798800" y="341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81407</xdr:rowOff>
    </xdr:from>
    <xdr:to>
      <xdr:col>73</xdr:col>
      <xdr:colOff>44450</xdr:colOff>
      <xdr:row>20</xdr:row>
      <xdr:rowOff>11557</xdr:rowOff>
    </xdr:to>
    <xdr:sp macro="" textlink="">
      <xdr:nvSpPr>
        <xdr:cNvPr id="465" name="楕円 464"/>
        <xdr:cNvSpPr/>
      </xdr:nvSpPr>
      <xdr:spPr>
        <a:xfrm>
          <a:off x="15240000" y="3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167784</xdr:rowOff>
    </xdr:from>
    <xdr:ext cx="762000" cy="259045"/>
    <xdr:sp macro="" textlink="">
      <xdr:nvSpPr>
        <xdr:cNvPr id="466" name="テキスト ボックス 465"/>
        <xdr:cNvSpPr txBox="1"/>
      </xdr:nvSpPr>
      <xdr:spPr>
        <a:xfrm>
          <a:off x="14909800" y="342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9017</xdr:rowOff>
    </xdr:from>
    <xdr:to>
      <xdr:col>68</xdr:col>
      <xdr:colOff>203200</xdr:colOff>
      <xdr:row>19</xdr:row>
      <xdr:rowOff>110617</xdr:rowOff>
    </xdr:to>
    <xdr:sp macro="" textlink="">
      <xdr:nvSpPr>
        <xdr:cNvPr id="467" name="楕円 466"/>
        <xdr:cNvSpPr/>
      </xdr:nvSpPr>
      <xdr:spPr>
        <a:xfrm>
          <a:off x="14351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95394</xdr:rowOff>
    </xdr:from>
    <xdr:ext cx="762000" cy="259045"/>
    <xdr:sp macro="" textlink="">
      <xdr:nvSpPr>
        <xdr:cNvPr id="468" name="テキスト ボックス 467"/>
        <xdr:cNvSpPr txBox="1"/>
      </xdr:nvSpPr>
      <xdr:spPr>
        <a:xfrm>
          <a:off x="14020800" y="33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133816</xdr:rowOff>
    </xdr:from>
    <xdr:to>
      <xdr:col>64</xdr:col>
      <xdr:colOff>152400</xdr:colOff>
      <xdr:row>19</xdr:row>
      <xdr:rowOff>63966</xdr:rowOff>
    </xdr:to>
    <xdr:sp macro="" textlink="">
      <xdr:nvSpPr>
        <xdr:cNvPr id="469" name="楕円 468"/>
        <xdr:cNvSpPr/>
      </xdr:nvSpPr>
      <xdr:spPr>
        <a:xfrm>
          <a:off x="13462000" y="3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48742</xdr:rowOff>
    </xdr:from>
    <xdr:ext cx="762000" cy="259045"/>
    <xdr:sp macro="" textlink="">
      <xdr:nvSpPr>
        <xdr:cNvPr id="470" name="テキスト ボックス 469"/>
        <xdr:cNvSpPr txBox="1"/>
      </xdr:nvSpPr>
      <xdr:spPr>
        <a:xfrm>
          <a:off x="13131800" y="330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230,042
228,859
305.56
107,106,463
103,330,634
2,242,630
51,956,615
114,251,682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人件費にかかる経常収支比率は、類似団体内順位で上位にあり、平均を大きく下回っている。要因としては、民間委託や指定管理の活用、第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次行政改革大綱に基づき組織・機構の合理化等を推進したことが挙げられるほか、ごみ処理業務や消防業務等を一部事務組合で行っていることが挙げられる。今後も、第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次行政改革大綱に基づき、人件費の抑制を図りながらも質の高い行政サービスの提供に努めていく。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33</xdr:row>
      <xdr:rowOff>153670</xdr:rowOff>
    </xdr:to>
    <xdr:cxnSp macro="">
      <xdr:nvCxnSpPr>
        <xdr:cNvPr id="66" name="直線コネクタ 65"/>
        <xdr:cNvCxnSpPr/>
      </xdr:nvCxnSpPr>
      <xdr:spPr>
        <a:xfrm>
          <a:off x="3987800" y="5803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146050</xdr:rowOff>
    </xdr:from>
    <xdr:to>
      <xdr:col>19</xdr:col>
      <xdr:colOff>187325</xdr:colOff>
      <xdr:row>34</xdr:row>
      <xdr:rowOff>20320</xdr:rowOff>
    </xdr:to>
    <xdr:cxnSp macro="">
      <xdr:nvCxnSpPr>
        <xdr:cNvPr id="69" name="直線コネクタ 68"/>
        <xdr:cNvCxnSpPr/>
      </xdr:nvCxnSpPr>
      <xdr:spPr>
        <a:xfrm flipV="1">
          <a:off x="3098800" y="580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168910</xdr:rowOff>
    </xdr:from>
    <xdr:to>
      <xdr:col>15</xdr:col>
      <xdr:colOff>98425</xdr:colOff>
      <xdr:row>34</xdr:row>
      <xdr:rowOff>20320</xdr:rowOff>
    </xdr:to>
    <xdr:cxnSp macro="">
      <xdr:nvCxnSpPr>
        <xdr:cNvPr id="72" name="直線コネクタ 71"/>
        <xdr:cNvCxnSpPr/>
      </xdr:nvCxnSpPr>
      <xdr:spPr>
        <a:xfrm>
          <a:off x="2209800" y="582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168910</xdr:rowOff>
    </xdr:from>
    <xdr:to>
      <xdr:col>11</xdr:col>
      <xdr:colOff>9525</xdr:colOff>
      <xdr:row>34</xdr:row>
      <xdr:rowOff>27940</xdr:rowOff>
    </xdr:to>
    <xdr:cxnSp macro="">
      <xdr:nvCxnSpPr>
        <xdr:cNvPr id="75" name="直線コネクタ 74"/>
        <xdr:cNvCxnSpPr/>
      </xdr:nvCxnSpPr>
      <xdr:spPr>
        <a:xfrm flipV="1">
          <a:off x="1320800" y="582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78" name="フローチャート: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79" name="テキスト ボックス 78"/>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102870</xdr:rowOff>
    </xdr:from>
    <xdr:to>
      <xdr:col>24</xdr:col>
      <xdr:colOff>76200</xdr:colOff>
      <xdr:row>34</xdr:row>
      <xdr:rowOff>33020</xdr:rowOff>
    </xdr:to>
    <xdr:sp macro="" textlink="">
      <xdr:nvSpPr>
        <xdr:cNvPr id="85" name="楕円 84"/>
        <xdr:cNvSpPr/>
      </xdr:nvSpPr>
      <xdr:spPr>
        <a:xfrm>
          <a:off x="4775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119397</xdr:rowOff>
    </xdr:from>
    <xdr:ext cx="762000" cy="259045"/>
    <xdr:sp macro="" textlink="">
      <xdr:nvSpPr>
        <xdr:cNvPr id="86" name="人件費該当値テキスト"/>
        <xdr:cNvSpPr txBox="1"/>
      </xdr:nvSpPr>
      <xdr:spPr>
        <a:xfrm>
          <a:off x="4914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95250</xdr:rowOff>
    </xdr:from>
    <xdr:to>
      <xdr:col>20</xdr:col>
      <xdr:colOff>38100</xdr:colOff>
      <xdr:row>34</xdr:row>
      <xdr:rowOff>25400</xdr:rowOff>
    </xdr:to>
    <xdr:sp macro="" textlink="">
      <xdr:nvSpPr>
        <xdr:cNvPr id="87" name="楕円 86"/>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35577</xdr:rowOff>
    </xdr:from>
    <xdr:ext cx="736600" cy="259045"/>
    <xdr:sp macro="" textlink="">
      <xdr:nvSpPr>
        <xdr:cNvPr id="88" name="テキスト ボックス 87"/>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140970</xdr:rowOff>
    </xdr:from>
    <xdr:to>
      <xdr:col>15</xdr:col>
      <xdr:colOff>149225</xdr:colOff>
      <xdr:row>34</xdr:row>
      <xdr:rowOff>71120</xdr:rowOff>
    </xdr:to>
    <xdr:sp macro="" textlink="">
      <xdr:nvSpPr>
        <xdr:cNvPr id="89" name="楕円 88"/>
        <xdr:cNvSpPr/>
      </xdr:nvSpPr>
      <xdr:spPr>
        <a:xfrm>
          <a:off x="3048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81297</xdr:rowOff>
    </xdr:from>
    <xdr:ext cx="762000" cy="259045"/>
    <xdr:sp macro="" textlink="">
      <xdr:nvSpPr>
        <xdr:cNvPr id="90" name="テキスト ボックス 89"/>
        <xdr:cNvSpPr txBox="1"/>
      </xdr:nvSpPr>
      <xdr:spPr>
        <a:xfrm>
          <a:off x="2717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118110</xdr:rowOff>
    </xdr:from>
    <xdr:to>
      <xdr:col>11</xdr:col>
      <xdr:colOff>60325</xdr:colOff>
      <xdr:row>34</xdr:row>
      <xdr:rowOff>48260</xdr:rowOff>
    </xdr:to>
    <xdr:sp macro="" textlink="">
      <xdr:nvSpPr>
        <xdr:cNvPr id="91" name="楕円 90"/>
        <xdr:cNvSpPr/>
      </xdr:nvSpPr>
      <xdr:spPr>
        <a:xfrm>
          <a:off x="2159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58437</xdr:rowOff>
    </xdr:from>
    <xdr:ext cx="762000" cy="259045"/>
    <xdr:sp macro="" textlink="">
      <xdr:nvSpPr>
        <xdr:cNvPr id="92" name="テキスト ボックス 91"/>
        <xdr:cNvSpPr txBox="1"/>
      </xdr:nvSpPr>
      <xdr:spPr>
        <a:xfrm>
          <a:off x="1828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148590</xdr:rowOff>
    </xdr:from>
    <xdr:to>
      <xdr:col>6</xdr:col>
      <xdr:colOff>171450</xdr:colOff>
      <xdr:row>34</xdr:row>
      <xdr:rowOff>78740</xdr:rowOff>
    </xdr:to>
    <xdr:sp macro="" textlink="">
      <xdr:nvSpPr>
        <xdr:cNvPr id="93" name="楕円 92"/>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88917</xdr:rowOff>
    </xdr:from>
    <xdr:ext cx="762000" cy="259045"/>
    <xdr:sp macro="" textlink="">
      <xdr:nvSpPr>
        <xdr:cNvPr id="94" name="テキスト ボックス 93"/>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物件費にかかる経常収支比率は、類似団体平均を下回る水準で推移しているが、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は中核市事務の影響により増加に転じた。今後も、第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次行政改革大綱に基づき、経常的な経費のスクラップアンドビルドを徹底しながら、比率の改善に努めていく。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139700</xdr:rowOff>
    </xdr:to>
    <xdr:cxnSp macro="">
      <xdr:nvCxnSpPr>
        <xdr:cNvPr id="127" name="直線コネクタ 126"/>
        <xdr:cNvCxnSpPr/>
      </xdr:nvCxnSpPr>
      <xdr:spPr>
        <a:xfrm flipV="1">
          <a:off x="15671800" y="2489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0</xdr:rowOff>
    </xdr:from>
    <xdr:to>
      <xdr:col>78</xdr:col>
      <xdr:colOff>69850</xdr:colOff>
      <xdr:row>14</xdr:row>
      <xdr:rowOff>139700</xdr:rowOff>
    </xdr:to>
    <xdr:cxnSp macro="">
      <xdr:nvCxnSpPr>
        <xdr:cNvPr id="130" name="直線コネクタ 129"/>
        <xdr:cNvCxnSpPr/>
      </xdr:nvCxnSpPr>
      <xdr:spPr>
        <a:xfrm>
          <a:off x="14782800" y="2400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133350</xdr:rowOff>
    </xdr:from>
    <xdr:to>
      <xdr:col>73</xdr:col>
      <xdr:colOff>180975</xdr:colOff>
      <xdr:row>14</xdr:row>
      <xdr:rowOff>0</xdr:rowOff>
    </xdr:to>
    <xdr:cxnSp macro="">
      <xdr:nvCxnSpPr>
        <xdr:cNvPr id="133" name="直線コネクタ 132"/>
        <xdr:cNvCxnSpPr/>
      </xdr:nvCxnSpPr>
      <xdr:spPr>
        <a:xfrm>
          <a:off x="13893800" y="236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13</xdr:row>
      <xdr:rowOff>133350</xdr:rowOff>
    </xdr:to>
    <xdr:cxnSp macro="">
      <xdr:nvCxnSpPr>
        <xdr:cNvPr id="136" name="直線コネクタ 135"/>
        <xdr:cNvCxnSpPr/>
      </xdr:nvCxnSpPr>
      <xdr:spPr>
        <a:xfrm>
          <a:off x="13004800" y="233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69850</xdr:rowOff>
    </xdr:from>
    <xdr:to>
      <xdr:col>69</xdr:col>
      <xdr:colOff>142875</xdr:colOff>
      <xdr:row>16</xdr:row>
      <xdr:rowOff>0</xdr:rowOff>
    </xdr:to>
    <xdr:sp macro="" textlink="">
      <xdr:nvSpPr>
        <xdr:cNvPr id="137" name="フローチャート: 判断 136"/>
        <xdr:cNvSpPr/>
      </xdr:nvSpPr>
      <xdr:spPr>
        <a:xfrm>
          <a:off x="13843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156227</xdr:rowOff>
    </xdr:from>
    <xdr:ext cx="762000" cy="259045"/>
    <xdr:sp macro="" textlink="">
      <xdr:nvSpPr>
        <xdr:cNvPr id="138" name="テキスト ボックス 137"/>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6" name="楕円 145"/>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7"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88900</xdr:rowOff>
    </xdr:from>
    <xdr:to>
      <xdr:col>78</xdr:col>
      <xdr:colOff>120650</xdr:colOff>
      <xdr:row>15</xdr:row>
      <xdr:rowOff>19050</xdr:rowOff>
    </xdr:to>
    <xdr:sp macro="" textlink="">
      <xdr:nvSpPr>
        <xdr:cNvPr id="148" name="楕円 147"/>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29227</xdr:rowOff>
    </xdr:from>
    <xdr:ext cx="736600" cy="259045"/>
    <xdr:sp macro="" textlink="">
      <xdr:nvSpPr>
        <xdr:cNvPr id="149" name="テキスト ボックス 148"/>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120650</xdr:rowOff>
    </xdr:from>
    <xdr:to>
      <xdr:col>74</xdr:col>
      <xdr:colOff>31750</xdr:colOff>
      <xdr:row>14</xdr:row>
      <xdr:rowOff>50800</xdr:rowOff>
    </xdr:to>
    <xdr:sp macro="" textlink="">
      <xdr:nvSpPr>
        <xdr:cNvPr id="150" name="楕円 149"/>
        <xdr:cNvSpPr/>
      </xdr:nvSpPr>
      <xdr:spPr>
        <a:xfrm>
          <a:off x="14732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60977</xdr:rowOff>
    </xdr:from>
    <xdr:ext cx="762000" cy="259045"/>
    <xdr:sp macro="" textlink="">
      <xdr:nvSpPr>
        <xdr:cNvPr id="151" name="テキスト ボックス 150"/>
        <xdr:cNvSpPr txBox="1"/>
      </xdr:nvSpPr>
      <xdr:spPr>
        <a:xfrm>
          <a:off x="14401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82550</xdr:rowOff>
    </xdr:from>
    <xdr:to>
      <xdr:col>69</xdr:col>
      <xdr:colOff>142875</xdr:colOff>
      <xdr:row>14</xdr:row>
      <xdr:rowOff>12700</xdr:rowOff>
    </xdr:to>
    <xdr:sp macro="" textlink="">
      <xdr:nvSpPr>
        <xdr:cNvPr id="152" name="楕円 151"/>
        <xdr:cNvSpPr/>
      </xdr:nvSpPr>
      <xdr:spPr>
        <a:xfrm>
          <a:off x="13843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53" name="テキスト ボックス 152"/>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57150</xdr:rowOff>
    </xdr:from>
    <xdr:to>
      <xdr:col>65</xdr:col>
      <xdr:colOff>53975</xdr:colOff>
      <xdr:row>13</xdr:row>
      <xdr:rowOff>158750</xdr:rowOff>
    </xdr:to>
    <xdr:sp macro="" textlink="">
      <xdr:nvSpPr>
        <xdr:cNvPr id="154" name="楕円 153"/>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168927</xdr:rowOff>
    </xdr:from>
    <xdr:ext cx="762000" cy="259045"/>
    <xdr:sp macro="" textlink="">
      <xdr:nvSpPr>
        <xdr:cNvPr id="155" name="テキスト ボックス 154"/>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扶助費にかかる経常収支比率は上昇傾向にある。国の制度に基づいた支出が主なものであるが、今後、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生活保護費の増や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19.6%→H26:26.6%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）が、市財政に大きな影響を与えることが予想されるため、国の施策の動向を注視しながら適正な事業実施に努めていく。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56</xdr:row>
      <xdr:rowOff>165100</xdr:rowOff>
    </xdr:to>
    <xdr:cxnSp macro="">
      <xdr:nvCxnSpPr>
        <xdr:cNvPr id="188" name="直線コネクタ 187"/>
        <xdr:cNvCxnSpPr/>
      </xdr:nvCxnSpPr>
      <xdr:spPr>
        <a:xfrm>
          <a:off x="3987800" y="9740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139700</xdr:rowOff>
    </xdr:to>
    <xdr:cxnSp macro="">
      <xdr:nvCxnSpPr>
        <xdr:cNvPr id="191" name="直線コネクタ 190"/>
        <xdr:cNvCxnSpPr/>
      </xdr:nvCxnSpPr>
      <xdr:spPr>
        <a:xfrm>
          <a:off x="3098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50800</xdr:rowOff>
    </xdr:to>
    <xdr:cxnSp macro="">
      <xdr:nvCxnSpPr>
        <xdr:cNvPr id="194" name="直線コネクタ 193"/>
        <xdr:cNvCxnSpPr/>
      </xdr:nvCxnSpPr>
      <xdr:spPr>
        <a:xfrm>
          <a:off x="2209800" y="9550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55</xdr:row>
      <xdr:rowOff>120650</xdr:rowOff>
    </xdr:to>
    <xdr:cxnSp macro="">
      <xdr:nvCxnSpPr>
        <xdr:cNvPr id="197" name="直線コネクタ 196"/>
        <xdr:cNvCxnSpPr/>
      </xdr:nvCxnSpPr>
      <xdr:spPr>
        <a:xfrm>
          <a:off x="1320800" y="951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198" name="フローチャート: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0" name="フローチャート: 判断 199"/>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1" name="テキスト ボックス 200"/>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8"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9" name="楕円 208"/>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10" name="テキスト ボックス 20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1" name="楕円 210"/>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2" name="テキスト ボックス 21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3" name="楕円 212"/>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4" name="テキスト ボックス 213"/>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15" name="楕円 214"/>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6" name="テキスト ボックス 215"/>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かかる経常収支比率が類似団体平均を上回る水準で推移しているのは、下水道事業などの公営企業（非法適）への繰出金が大きいためである。今後、下水道事業における使用料の確保など、引き続き収入の確保に努めながら、経常的歳出の削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58</xdr:row>
      <xdr:rowOff>20320</xdr:rowOff>
    </xdr:to>
    <xdr:cxnSp macro="">
      <xdr:nvCxnSpPr>
        <xdr:cNvPr id="249" name="直線コネクタ 248"/>
        <xdr:cNvCxnSpPr/>
      </xdr:nvCxnSpPr>
      <xdr:spPr>
        <a:xfrm flipV="1">
          <a:off x="15671800" y="9941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20320</xdr:rowOff>
    </xdr:to>
    <xdr:cxnSp macro="">
      <xdr:nvCxnSpPr>
        <xdr:cNvPr id="252" name="直線コネクタ 251"/>
        <xdr:cNvCxnSpPr/>
      </xdr:nvCxnSpPr>
      <xdr:spPr>
        <a:xfrm>
          <a:off x="14782800" y="9911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138430</xdr:rowOff>
    </xdr:to>
    <xdr:cxnSp macro="">
      <xdr:nvCxnSpPr>
        <xdr:cNvPr id="255" name="直線コネクタ 254"/>
        <xdr:cNvCxnSpPr/>
      </xdr:nvCxnSpPr>
      <xdr:spPr>
        <a:xfrm>
          <a:off x="13893800" y="9850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7" name="テキスト ボックス 256"/>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57</xdr:row>
      <xdr:rowOff>100330</xdr:rowOff>
    </xdr:to>
    <xdr:cxnSp macro="">
      <xdr:nvCxnSpPr>
        <xdr:cNvPr id="258" name="直線コネクタ 257"/>
        <xdr:cNvCxnSpPr/>
      </xdr:nvCxnSpPr>
      <xdr:spPr>
        <a:xfrm flipV="1">
          <a:off x="13004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9" name="フローチャート: 判断 258"/>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0" name="テキスト ボックス 259"/>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1" name="フローチャート: 判断 26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62" name="テキスト ボックス 261"/>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8" name="楕円 267"/>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9"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0" name="楕円 269"/>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1" name="テキスト ボックス 270"/>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2" name="楕円 271"/>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3" name="テキスト ボックス 272"/>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4" name="楕円 273"/>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5" name="テキスト ボックス 274"/>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6" name="楕円 275"/>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7" name="テキスト ボックス 276"/>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の経常収支比率が類似団体平均を上回る水準で推移しているのは、ごみ・し尿処理や消防業務等を周辺町村と共同処理するため、一部事務組合負担金を拠出していることが挙げられる。今後も、一部事務組合における手数料収入等の経常的な収入の確保に努め、負担金の増嵩につながらないよう留意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165100</xdr:rowOff>
    </xdr:from>
    <xdr:to>
      <xdr:col>82</xdr:col>
      <xdr:colOff>107950</xdr:colOff>
      <xdr:row>41</xdr:row>
      <xdr:rowOff>6350</xdr:rowOff>
    </xdr:to>
    <xdr:cxnSp macro="">
      <xdr:nvCxnSpPr>
        <xdr:cNvPr id="310" name="直線コネクタ 309"/>
        <xdr:cNvCxnSpPr/>
      </xdr:nvCxnSpPr>
      <xdr:spPr>
        <a:xfrm>
          <a:off x="15671800" y="7023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165100</xdr:rowOff>
    </xdr:from>
    <xdr:to>
      <xdr:col>78</xdr:col>
      <xdr:colOff>69850</xdr:colOff>
      <xdr:row>40</xdr:row>
      <xdr:rowOff>165100</xdr:rowOff>
    </xdr:to>
    <xdr:cxnSp macro="">
      <xdr:nvCxnSpPr>
        <xdr:cNvPr id="313" name="直線コネクタ 312"/>
        <xdr:cNvCxnSpPr/>
      </xdr:nvCxnSpPr>
      <xdr:spPr>
        <a:xfrm>
          <a:off x="147828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5" name="テキスト ボックス 314"/>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127000</xdr:rowOff>
    </xdr:from>
    <xdr:to>
      <xdr:col>73</xdr:col>
      <xdr:colOff>180975</xdr:colOff>
      <xdr:row>40</xdr:row>
      <xdr:rowOff>165100</xdr:rowOff>
    </xdr:to>
    <xdr:cxnSp macro="">
      <xdr:nvCxnSpPr>
        <xdr:cNvPr id="316" name="直線コネクタ 315"/>
        <xdr:cNvCxnSpPr/>
      </xdr:nvCxnSpPr>
      <xdr:spPr>
        <a:xfrm>
          <a:off x="13893800" y="698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18" name="テキスト ボックス 317"/>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127000</xdr:rowOff>
    </xdr:from>
    <xdr:to>
      <xdr:col>69</xdr:col>
      <xdr:colOff>92075</xdr:colOff>
      <xdr:row>41</xdr:row>
      <xdr:rowOff>6350</xdr:rowOff>
    </xdr:to>
    <xdr:cxnSp macro="">
      <xdr:nvCxnSpPr>
        <xdr:cNvPr id="319" name="直線コネクタ 318"/>
        <xdr:cNvCxnSpPr/>
      </xdr:nvCxnSpPr>
      <xdr:spPr>
        <a:xfrm flipV="1">
          <a:off x="13004800" y="698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20" name="フローチャート: 判断 319"/>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1" name="テキスト ボックス 320"/>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22" name="フローチャート: 判断 321"/>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41927</xdr:rowOff>
    </xdr:from>
    <xdr:ext cx="762000" cy="259045"/>
    <xdr:sp macro="" textlink="">
      <xdr:nvSpPr>
        <xdr:cNvPr id="323" name="テキスト ボックス 322"/>
        <xdr:cNvSpPr txBox="1"/>
      </xdr:nvSpPr>
      <xdr:spPr>
        <a:xfrm>
          <a:off x="12623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127000</xdr:rowOff>
    </xdr:from>
    <xdr:to>
      <xdr:col>82</xdr:col>
      <xdr:colOff>158750</xdr:colOff>
      <xdr:row>41</xdr:row>
      <xdr:rowOff>57150</xdr:rowOff>
    </xdr:to>
    <xdr:sp macro="" textlink="">
      <xdr:nvSpPr>
        <xdr:cNvPr id="329" name="楕円 328"/>
        <xdr:cNvSpPr/>
      </xdr:nvSpPr>
      <xdr:spPr>
        <a:xfrm>
          <a:off x="164592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99077</xdr:rowOff>
    </xdr:from>
    <xdr:ext cx="762000" cy="259045"/>
    <xdr:sp macro="" textlink="">
      <xdr:nvSpPr>
        <xdr:cNvPr id="330" name="補助費等該当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114300</xdr:rowOff>
    </xdr:from>
    <xdr:to>
      <xdr:col>78</xdr:col>
      <xdr:colOff>120650</xdr:colOff>
      <xdr:row>41</xdr:row>
      <xdr:rowOff>44450</xdr:rowOff>
    </xdr:to>
    <xdr:sp macro="" textlink="">
      <xdr:nvSpPr>
        <xdr:cNvPr id="331" name="楕円 330"/>
        <xdr:cNvSpPr/>
      </xdr:nvSpPr>
      <xdr:spPr>
        <a:xfrm>
          <a:off x="15621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29227</xdr:rowOff>
    </xdr:from>
    <xdr:ext cx="736600" cy="259045"/>
    <xdr:sp macro="" textlink="">
      <xdr:nvSpPr>
        <xdr:cNvPr id="332" name="テキスト ボックス 331"/>
        <xdr:cNvSpPr txBox="1"/>
      </xdr:nvSpPr>
      <xdr:spPr>
        <a:xfrm>
          <a:off x="15290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114300</xdr:rowOff>
    </xdr:from>
    <xdr:to>
      <xdr:col>74</xdr:col>
      <xdr:colOff>31750</xdr:colOff>
      <xdr:row>41</xdr:row>
      <xdr:rowOff>44450</xdr:rowOff>
    </xdr:to>
    <xdr:sp macro="" textlink="">
      <xdr:nvSpPr>
        <xdr:cNvPr id="333" name="楕円 332"/>
        <xdr:cNvSpPr/>
      </xdr:nvSpPr>
      <xdr:spPr>
        <a:xfrm>
          <a:off x="14732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29227</xdr:rowOff>
    </xdr:from>
    <xdr:ext cx="762000" cy="259045"/>
    <xdr:sp macro="" textlink="">
      <xdr:nvSpPr>
        <xdr:cNvPr id="334" name="テキスト ボックス 333"/>
        <xdr:cNvSpPr txBox="1"/>
      </xdr:nvSpPr>
      <xdr:spPr>
        <a:xfrm>
          <a:off x="14401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76200</xdr:rowOff>
    </xdr:from>
    <xdr:to>
      <xdr:col>69</xdr:col>
      <xdr:colOff>142875</xdr:colOff>
      <xdr:row>41</xdr:row>
      <xdr:rowOff>6350</xdr:rowOff>
    </xdr:to>
    <xdr:sp macro="" textlink="">
      <xdr:nvSpPr>
        <xdr:cNvPr id="335" name="楕円 334"/>
        <xdr:cNvSpPr/>
      </xdr:nvSpPr>
      <xdr:spPr>
        <a:xfrm>
          <a:off x="13843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162577</xdr:rowOff>
    </xdr:from>
    <xdr:ext cx="762000" cy="259045"/>
    <xdr:sp macro="" textlink="">
      <xdr:nvSpPr>
        <xdr:cNvPr id="336" name="テキスト ボックス 335"/>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127000</xdr:rowOff>
    </xdr:from>
    <xdr:to>
      <xdr:col>65</xdr:col>
      <xdr:colOff>53975</xdr:colOff>
      <xdr:row>41</xdr:row>
      <xdr:rowOff>57150</xdr:rowOff>
    </xdr:to>
    <xdr:sp macro="" textlink="">
      <xdr:nvSpPr>
        <xdr:cNvPr id="337" name="楕円 336"/>
        <xdr:cNvSpPr/>
      </xdr:nvSpPr>
      <xdr:spPr>
        <a:xfrm>
          <a:off x="12954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41927</xdr:rowOff>
    </xdr:from>
    <xdr:ext cx="762000" cy="259045"/>
    <xdr:sp macro="" textlink="">
      <xdr:nvSpPr>
        <xdr:cNvPr id="338" name="テキスト ボックス 337"/>
        <xdr:cNvSpPr txBox="1"/>
      </xdr:nvSpPr>
      <xdr:spPr>
        <a:xfrm>
          <a:off x="12623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公債費にかかる経常収支比率は、類似団体平均をやや下回ったものの、今後も大型施設整備（屋内スケート場建設、総合保健センター整備等）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の償還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が控えていることから、公債費の増加が見込まれ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厳しい財政状況となることが予想されるため、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引き続き財政的に有利な起債の活用等を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図りながら、公債費の縮減に努めていく。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77</xdr:row>
      <xdr:rowOff>153670</xdr:rowOff>
    </xdr:to>
    <xdr:cxnSp macro="">
      <xdr:nvCxnSpPr>
        <xdr:cNvPr id="371" name="直線コネクタ 370"/>
        <xdr:cNvCxnSpPr/>
      </xdr:nvCxnSpPr>
      <xdr:spPr>
        <a:xfrm>
          <a:off x="3987800" y="133324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78</xdr:row>
      <xdr:rowOff>5080</xdr:rowOff>
    </xdr:to>
    <xdr:cxnSp macro="">
      <xdr:nvCxnSpPr>
        <xdr:cNvPr id="374" name="直線コネクタ 373"/>
        <xdr:cNvCxnSpPr/>
      </xdr:nvCxnSpPr>
      <xdr:spPr>
        <a:xfrm flipV="1">
          <a:off x="3098800" y="13332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78</xdr:row>
      <xdr:rowOff>5080</xdr:rowOff>
    </xdr:to>
    <xdr:cxnSp macro="">
      <xdr:nvCxnSpPr>
        <xdr:cNvPr id="377" name="直線コネクタ 376"/>
        <xdr:cNvCxnSpPr/>
      </xdr:nvCxnSpPr>
      <xdr:spPr>
        <a:xfrm>
          <a:off x="2209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78</xdr:row>
      <xdr:rowOff>81280</xdr:rowOff>
    </xdr:to>
    <xdr:cxnSp macro="">
      <xdr:nvCxnSpPr>
        <xdr:cNvPr id="380" name="直線コネクタ 379"/>
        <xdr:cNvCxnSpPr/>
      </xdr:nvCxnSpPr>
      <xdr:spPr>
        <a:xfrm flipV="1">
          <a:off x="1320800" y="13347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1" name="フローチャート: 判断 380"/>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2" name="テキスト ボックス 381"/>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3" name="フローチャート: 判断 382"/>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4" name="テキスト ボックス 383"/>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90" name="楕円 389"/>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119397</xdr:rowOff>
    </xdr:from>
    <xdr:ext cx="762000" cy="259045"/>
    <xdr:sp macro="" textlink="">
      <xdr:nvSpPr>
        <xdr:cNvPr id="391" name="公債費該当値テキスト"/>
        <xdr:cNvSpPr txBox="1"/>
      </xdr:nvSpPr>
      <xdr:spPr>
        <a:xfrm>
          <a:off x="49149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80011</xdr:rowOff>
    </xdr:from>
    <xdr:to>
      <xdr:col>20</xdr:col>
      <xdr:colOff>38100</xdr:colOff>
      <xdr:row>78</xdr:row>
      <xdr:rowOff>10161</xdr:rowOff>
    </xdr:to>
    <xdr:sp macro="" textlink="">
      <xdr:nvSpPr>
        <xdr:cNvPr id="392" name="楕円 391"/>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93" name="テキスト ボックス 392"/>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4" name="楕円 393"/>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95" name="テキスト ボックス 394"/>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96" name="楕円 395"/>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7" name="テキスト ボックス 396"/>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8" name="楕円 397"/>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9" name="テキスト ボックス 398"/>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公債費以外の経常収支比率は、類似団体平均をやや下回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。経年で見ると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から上昇傾向にあった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。主な要因として普通建設事業の増加が挙げられる。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公債費以外の経常的収支の改善を図りつつ、全体の経常収支比率を押し上げている公債費の縮減に努めていく。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77</xdr:row>
      <xdr:rowOff>120142</xdr:rowOff>
    </xdr:to>
    <xdr:cxnSp macro="">
      <xdr:nvCxnSpPr>
        <xdr:cNvPr id="430" name="直線コネクタ 429"/>
        <xdr:cNvCxnSpPr/>
      </xdr:nvCxnSpPr>
      <xdr:spPr>
        <a:xfrm flipV="1">
          <a:off x="15671800" y="133080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120142</xdr:rowOff>
    </xdr:to>
    <xdr:cxnSp macro="">
      <xdr:nvCxnSpPr>
        <xdr:cNvPr id="433" name="直線コネクタ 432"/>
        <xdr:cNvCxnSpPr/>
      </xdr:nvCxnSpPr>
      <xdr:spPr>
        <a:xfrm>
          <a:off x="14782800" y="13234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33274</xdr:rowOff>
    </xdr:to>
    <xdr:cxnSp macro="">
      <xdr:nvCxnSpPr>
        <xdr:cNvPr id="436" name="直線コネクタ 435"/>
        <xdr:cNvCxnSpPr/>
      </xdr:nvCxnSpPr>
      <xdr:spPr>
        <a:xfrm>
          <a:off x="13893800" y="131206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117856</xdr:rowOff>
    </xdr:to>
    <xdr:cxnSp macro="">
      <xdr:nvCxnSpPr>
        <xdr:cNvPr id="439" name="直線コネクタ 438"/>
        <xdr:cNvCxnSpPr/>
      </xdr:nvCxnSpPr>
      <xdr:spPr>
        <a:xfrm flipV="1">
          <a:off x="13004800" y="13120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0" name="フローチャート: 判断 439"/>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1" name="テキスト ボックス 440"/>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2" name="フローチャート: 判断 441"/>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3" name="テキスト ボックス 442"/>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9" name="楕円 448"/>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72153</xdr:rowOff>
    </xdr:from>
    <xdr:ext cx="762000" cy="259045"/>
    <xdr:sp macro="" textlink="">
      <xdr:nvSpPr>
        <xdr:cNvPr id="450" name="公債費以外該当値テキスト"/>
        <xdr:cNvSpPr txBox="1"/>
      </xdr:nvSpPr>
      <xdr:spPr>
        <a:xfrm>
          <a:off x="16598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51" name="楕円 450"/>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52" name="テキスト ボックス 451"/>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3" name="楕円 452"/>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54" name="テキスト ボックス 453"/>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5" name="楕円 454"/>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56" name="テキスト ボックス 455"/>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7" name="楕円 456"/>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8" name="テキスト ボックス 457"/>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98547</xdr:rowOff>
    </xdr:from>
    <xdr:to>
      <xdr:col>29</xdr:col>
      <xdr:colOff>127000</xdr:colOff>
      <xdr:row>18</xdr:row>
      <xdr:rowOff>115006</xdr:rowOff>
    </xdr:to>
    <xdr:cxnSp macro="">
      <xdr:nvCxnSpPr>
        <xdr:cNvPr id="48" name="直線コネクタ 47"/>
        <xdr:cNvCxnSpPr/>
      </xdr:nvCxnSpPr>
      <xdr:spPr bwMode="auto">
        <a:xfrm>
          <a:off x="5003800" y="3232272"/>
          <a:ext cx="647700" cy="1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98547</xdr:rowOff>
    </xdr:from>
    <xdr:to>
      <xdr:col>26</xdr:col>
      <xdr:colOff>50800</xdr:colOff>
      <xdr:row>18</xdr:row>
      <xdr:rowOff>146096</xdr:rowOff>
    </xdr:to>
    <xdr:cxnSp macro="">
      <xdr:nvCxnSpPr>
        <xdr:cNvPr id="51" name="直線コネクタ 50"/>
        <xdr:cNvCxnSpPr/>
      </xdr:nvCxnSpPr>
      <xdr:spPr bwMode="auto">
        <a:xfrm flipV="1">
          <a:off x="4305300" y="3232272"/>
          <a:ext cx="6985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119030</xdr:rowOff>
    </xdr:from>
    <xdr:to>
      <xdr:col>22</xdr:col>
      <xdr:colOff>114300</xdr:colOff>
      <xdr:row>18</xdr:row>
      <xdr:rowOff>146096</xdr:rowOff>
    </xdr:to>
    <xdr:cxnSp macro="">
      <xdr:nvCxnSpPr>
        <xdr:cNvPr id="54" name="直線コネクタ 53"/>
        <xdr:cNvCxnSpPr/>
      </xdr:nvCxnSpPr>
      <xdr:spPr bwMode="auto">
        <a:xfrm>
          <a:off x="3606800" y="3252755"/>
          <a:ext cx="698500" cy="27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119030</xdr:rowOff>
    </xdr:from>
    <xdr:to>
      <xdr:col>18</xdr:col>
      <xdr:colOff>177800</xdr:colOff>
      <xdr:row>18</xdr:row>
      <xdr:rowOff>156017</xdr:rowOff>
    </xdr:to>
    <xdr:cxnSp macro="">
      <xdr:nvCxnSpPr>
        <xdr:cNvPr id="57" name="直線コネクタ 56"/>
        <xdr:cNvCxnSpPr/>
      </xdr:nvCxnSpPr>
      <xdr:spPr bwMode="auto">
        <a:xfrm flipV="1">
          <a:off x="2908300" y="3252755"/>
          <a:ext cx="698500" cy="36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75042</xdr:rowOff>
    </xdr:from>
    <xdr:to>
      <xdr:col>19</xdr:col>
      <xdr:colOff>38100</xdr:colOff>
      <xdr:row>17</xdr:row>
      <xdr:rowOff>5192</xdr:rowOff>
    </xdr:to>
    <xdr:sp macro="" textlink="">
      <xdr:nvSpPr>
        <xdr:cNvPr id="58" name="フローチャート: 判断 57"/>
        <xdr:cNvSpPr/>
      </xdr:nvSpPr>
      <xdr:spPr bwMode="auto">
        <a:xfrm>
          <a:off x="35560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15369</xdr:rowOff>
    </xdr:from>
    <xdr:ext cx="762000" cy="259045"/>
    <xdr:sp macro="" textlink="">
      <xdr:nvSpPr>
        <xdr:cNvPr id="59" name="テキスト ボックス 58"/>
        <xdr:cNvSpPr txBox="1"/>
      </xdr:nvSpPr>
      <xdr:spPr>
        <a:xfrm>
          <a:off x="3225800" y="263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133518</xdr:rowOff>
    </xdr:from>
    <xdr:to>
      <xdr:col>15</xdr:col>
      <xdr:colOff>101600</xdr:colOff>
      <xdr:row>17</xdr:row>
      <xdr:rowOff>63668</xdr:rowOff>
    </xdr:to>
    <xdr:sp macro="" textlink="">
      <xdr:nvSpPr>
        <xdr:cNvPr id="60" name="フローチャート: 判断 59"/>
        <xdr:cNvSpPr/>
      </xdr:nvSpPr>
      <xdr:spPr bwMode="auto">
        <a:xfrm>
          <a:off x="2857500" y="2924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73845</xdr:rowOff>
    </xdr:from>
    <xdr:ext cx="762000" cy="259045"/>
    <xdr:sp macro="" textlink="">
      <xdr:nvSpPr>
        <xdr:cNvPr id="61" name="テキスト ボックス 60"/>
        <xdr:cNvSpPr txBox="1"/>
      </xdr:nvSpPr>
      <xdr:spPr>
        <a:xfrm>
          <a:off x="2527300" y="269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64206</xdr:rowOff>
    </xdr:from>
    <xdr:to>
      <xdr:col>29</xdr:col>
      <xdr:colOff>177800</xdr:colOff>
      <xdr:row>18</xdr:row>
      <xdr:rowOff>165806</xdr:rowOff>
    </xdr:to>
    <xdr:sp macro="" textlink="">
      <xdr:nvSpPr>
        <xdr:cNvPr id="67" name="楕円 66"/>
        <xdr:cNvSpPr/>
      </xdr:nvSpPr>
      <xdr:spPr bwMode="auto">
        <a:xfrm>
          <a:off x="5600700" y="319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36283</xdr:rowOff>
    </xdr:from>
    <xdr:ext cx="762000" cy="259045"/>
    <xdr:sp macro="" textlink="">
      <xdr:nvSpPr>
        <xdr:cNvPr id="68" name="人口1人当たり決算額の推移該当値テキスト130"/>
        <xdr:cNvSpPr txBox="1"/>
      </xdr:nvSpPr>
      <xdr:spPr>
        <a:xfrm>
          <a:off x="5740400" y="317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47747</xdr:rowOff>
    </xdr:from>
    <xdr:to>
      <xdr:col>26</xdr:col>
      <xdr:colOff>101600</xdr:colOff>
      <xdr:row>18</xdr:row>
      <xdr:rowOff>149347</xdr:rowOff>
    </xdr:to>
    <xdr:sp macro="" textlink="">
      <xdr:nvSpPr>
        <xdr:cNvPr id="69" name="楕円 68"/>
        <xdr:cNvSpPr/>
      </xdr:nvSpPr>
      <xdr:spPr bwMode="auto">
        <a:xfrm>
          <a:off x="4953000" y="318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134124</xdr:rowOff>
    </xdr:from>
    <xdr:ext cx="736600" cy="259045"/>
    <xdr:sp macro="" textlink="">
      <xdr:nvSpPr>
        <xdr:cNvPr id="70" name="テキスト ボックス 69"/>
        <xdr:cNvSpPr txBox="1"/>
      </xdr:nvSpPr>
      <xdr:spPr>
        <a:xfrm>
          <a:off x="4622800" y="3267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95296</xdr:rowOff>
    </xdr:from>
    <xdr:to>
      <xdr:col>22</xdr:col>
      <xdr:colOff>165100</xdr:colOff>
      <xdr:row>19</xdr:row>
      <xdr:rowOff>25446</xdr:rowOff>
    </xdr:to>
    <xdr:sp macro="" textlink="">
      <xdr:nvSpPr>
        <xdr:cNvPr id="71" name="楕円 70"/>
        <xdr:cNvSpPr/>
      </xdr:nvSpPr>
      <xdr:spPr bwMode="auto">
        <a:xfrm>
          <a:off x="4254500" y="322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10223</xdr:rowOff>
    </xdr:from>
    <xdr:ext cx="762000" cy="259045"/>
    <xdr:sp macro="" textlink="">
      <xdr:nvSpPr>
        <xdr:cNvPr id="72" name="テキスト ボックス 71"/>
        <xdr:cNvSpPr txBox="1"/>
      </xdr:nvSpPr>
      <xdr:spPr>
        <a:xfrm>
          <a:off x="3924300" y="331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68230</xdr:rowOff>
    </xdr:from>
    <xdr:to>
      <xdr:col>19</xdr:col>
      <xdr:colOff>38100</xdr:colOff>
      <xdr:row>18</xdr:row>
      <xdr:rowOff>169830</xdr:rowOff>
    </xdr:to>
    <xdr:sp macro="" textlink="">
      <xdr:nvSpPr>
        <xdr:cNvPr id="73" name="楕円 72"/>
        <xdr:cNvSpPr/>
      </xdr:nvSpPr>
      <xdr:spPr bwMode="auto">
        <a:xfrm>
          <a:off x="3556000" y="320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154607</xdr:rowOff>
    </xdr:from>
    <xdr:ext cx="762000" cy="259045"/>
    <xdr:sp macro="" textlink="">
      <xdr:nvSpPr>
        <xdr:cNvPr id="74" name="テキスト ボックス 73"/>
        <xdr:cNvSpPr txBox="1"/>
      </xdr:nvSpPr>
      <xdr:spPr>
        <a:xfrm>
          <a:off x="3225800" y="328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105217</xdr:rowOff>
    </xdr:from>
    <xdr:to>
      <xdr:col>15</xdr:col>
      <xdr:colOff>101600</xdr:colOff>
      <xdr:row>19</xdr:row>
      <xdr:rowOff>35367</xdr:rowOff>
    </xdr:to>
    <xdr:sp macro="" textlink="">
      <xdr:nvSpPr>
        <xdr:cNvPr id="75" name="楕円 74"/>
        <xdr:cNvSpPr/>
      </xdr:nvSpPr>
      <xdr:spPr bwMode="auto">
        <a:xfrm>
          <a:off x="2857500" y="3238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20144</xdr:rowOff>
    </xdr:from>
    <xdr:ext cx="762000" cy="259045"/>
    <xdr:sp macro="" textlink="">
      <xdr:nvSpPr>
        <xdr:cNvPr id="76" name="テキスト ボックス 75"/>
        <xdr:cNvSpPr txBox="1"/>
      </xdr:nvSpPr>
      <xdr:spPr>
        <a:xfrm>
          <a:off x="2527300" y="332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332283</xdr:rowOff>
    </xdr:from>
    <xdr:to>
      <xdr:col>29</xdr:col>
      <xdr:colOff>127000</xdr:colOff>
      <xdr:row>35</xdr:row>
      <xdr:rowOff>111455</xdr:rowOff>
    </xdr:to>
    <xdr:cxnSp macro="">
      <xdr:nvCxnSpPr>
        <xdr:cNvPr id="108" name="直線コネクタ 107"/>
        <xdr:cNvCxnSpPr/>
      </xdr:nvCxnSpPr>
      <xdr:spPr bwMode="auto">
        <a:xfrm flipV="1">
          <a:off x="5003800" y="6599733"/>
          <a:ext cx="647700" cy="122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111455</xdr:rowOff>
    </xdr:from>
    <xdr:to>
      <xdr:col>26</xdr:col>
      <xdr:colOff>50800</xdr:colOff>
      <xdr:row>35</xdr:row>
      <xdr:rowOff>147345</xdr:rowOff>
    </xdr:to>
    <xdr:cxnSp macro="">
      <xdr:nvCxnSpPr>
        <xdr:cNvPr id="111" name="直線コネクタ 110"/>
        <xdr:cNvCxnSpPr/>
      </xdr:nvCxnSpPr>
      <xdr:spPr bwMode="auto">
        <a:xfrm flipV="1">
          <a:off x="4305300" y="6721805"/>
          <a:ext cx="6985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300919</xdr:rowOff>
    </xdr:from>
    <xdr:to>
      <xdr:col>22</xdr:col>
      <xdr:colOff>114300</xdr:colOff>
      <xdr:row>35</xdr:row>
      <xdr:rowOff>147345</xdr:rowOff>
    </xdr:to>
    <xdr:cxnSp macro="">
      <xdr:nvCxnSpPr>
        <xdr:cNvPr id="114" name="直線コネクタ 113"/>
        <xdr:cNvCxnSpPr/>
      </xdr:nvCxnSpPr>
      <xdr:spPr bwMode="auto">
        <a:xfrm>
          <a:off x="3606800" y="6568369"/>
          <a:ext cx="698500" cy="18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234122</xdr:rowOff>
    </xdr:from>
    <xdr:to>
      <xdr:col>18</xdr:col>
      <xdr:colOff>177800</xdr:colOff>
      <xdr:row>34</xdr:row>
      <xdr:rowOff>300919</xdr:rowOff>
    </xdr:to>
    <xdr:cxnSp macro="">
      <xdr:nvCxnSpPr>
        <xdr:cNvPr id="117" name="直線コネクタ 116"/>
        <xdr:cNvCxnSpPr/>
      </xdr:nvCxnSpPr>
      <xdr:spPr bwMode="auto">
        <a:xfrm>
          <a:off x="2908300" y="6501572"/>
          <a:ext cx="698500" cy="66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23668</xdr:rowOff>
    </xdr:from>
    <xdr:to>
      <xdr:col>19</xdr:col>
      <xdr:colOff>38100</xdr:colOff>
      <xdr:row>36</xdr:row>
      <xdr:rowOff>125268</xdr:rowOff>
    </xdr:to>
    <xdr:sp macro="" textlink="">
      <xdr:nvSpPr>
        <xdr:cNvPr id="118" name="フローチャート: 判断 117"/>
        <xdr:cNvSpPr/>
      </xdr:nvSpPr>
      <xdr:spPr bwMode="auto">
        <a:xfrm>
          <a:off x="35560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110045</xdr:rowOff>
    </xdr:from>
    <xdr:ext cx="762000" cy="259045"/>
    <xdr:sp macro="" textlink="">
      <xdr:nvSpPr>
        <xdr:cNvPr id="119" name="テキスト ボックス 118"/>
        <xdr:cNvSpPr txBox="1"/>
      </xdr:nvSpPr>
      <xdr:spPr>
        <a:xfrm>
          <a:off x="3225800" y="70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7300</xdr:rowOff>
    </xdr:from>
    <xdr:to>
      <xdr:col>15</xdr:col>
      <xdr:colOff>101600</xdr:colOff>
      <xdr:row>36</xdr:row>
      <xdr:rowOff>108900</xdr:rowOff>
    </xdr:to>
    <xdr:sp macro="" textlink="">
      <xdr:nvSpPr>
        <xdr:cNvPr id="120" name="フローチャート: 判断 119"/>
        <xdr:cNvSpPr/>
      </xdr:nvSpPr>
      <xdr:spPr bwMode="auto">
        <a:xfrm>
          <a:off x="2857500" y="69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93677</xdr:rowOff>
    </xdr:from>
    <xdr:ext cx="762000" cy="259045"/>
    <xdr:sp macro="" textlink="">
      <xdr:nvSpPr>
        <xdr:cNvPr id="121" name="テキスト ボックス 120"/>
        <xdr:cNvSpPr txBox="1"/>
      </xdr:nvSpPr>
      <xdr:spPr>
        <a:xfrm>
          <a:off x="2527300" y="70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281483</xdr:rowOff>
    </xdr:from>
    <xdr:to>
      <xdr:col>29</xdr:col>
      <xdr:colOff>177800</xdr:colOff>
      <xdr:row>35</xdr:row>
      <xdr:rowOff>40183</xdr:rowOff>
    </xdr:to>
    <xdr:sp macro="" textlink="">
      <xdr:nvSpPr>
        <xdr:cNvPr id="127" name="楕円 126"/>
        <xdr:cNvSpPr/>
      </xdr:nvSpPr>
      <xdr:spPr bwMode="auto">
        <a:xfrm>
          <a:off x="5600700" y="6548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126560</xdr:rowOff>
    </xdr:from>
    <xdr:ext cx="762000" cy="259045"/>
    <xdr:sp macro="" textlink="">
      <xdr:nvSpPr>
        <xdr:cNvPr id="128" name="人口1人当たり決算額の推移該当値テキスト445"/>
        <xdr:cNvSpPr txBox="1"/>
      </xdr:nvSpPr>
      <xdr:spPr>
        <a:xfrm>
          <a:off x="5740400" y="639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60655</xdr:rowOff>
    </xdr:from>
    <xdr:to>
      <xdr:col>26</xdr:col>
      <xdr:colOff>101600</xdr:colOff>
      <xdr:row>35</xdr:row>
      <xdr:rowOff>162255</xdr:rowOff>
    </xdr:to>
    <xdr:sp macro="" textlink="">
      <xdr:nvSpPr>
        <xdr:cNvPr id="129" name="楕円 128"/>
        <xdr:cNvSpPr/>
      </xdr:nvSpPr>
      <xdr:spPr bwMode="auto">
        <a:xfrm>
          <a:off x="4953000" y="667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172432</xdr:rowOff>
    </xdr:from>
    <xdr:ext cx="736600" cy="259045"/>
    <xdr:sp macro="" textlink="">
      <xdr:nvSpPr>
        <xdr:cNvPr id="130" name="テキスト ボックス 129"/>
        <xdr:cNvSpPr txBox="1"/>
      </xdr:nvSpPr>
      <xdr:spPr>
        <a:xfrm>
          <a:off x="4622800" y="6439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96545</xdr:rowOff>
    </xdr:from>
    <xdr:to>
      <xdr:col>22</xdr:col>
      <xdr:colOff>165100</xdr:colOff>
      <xdr:row>35</xdr:row>
      <xdr:rowOff>198145</xdr:rowOff>
    </xdr:to>
    <xdr:sp macro="" textlink="">
      <xdr:nvSpPr>
        <xdr:cNvPr id="131" name="楕円 130"/>
        <xdr:cNvSpPr/>
      </xdr:nvSpPr>
      <xdr:spPr bwMode="auto">
        <a:xfrm>
          <a:off x="4254500" y="670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208322</xdr:rowOff>
    </xdr:from>
    <xdr:ext cx="762000" cy="259045"/>
    <xdr:sp macro="" textlink="">
      <xdr:nvSpPr>
        <xdr:cNvPr id="132" name="テキスト ボックス 131"/>
        <xdr:cNvSpPr txBox="1"/>
      </xdr:nvSpPr>
      <xdr:spPr>
        <a:xfrm>
          <a:off x="3924300" y="647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250119</xdr:rowOff>
    </xdr:from>
    <xdr:to>
      <xdr:col>19</xdr:col>
      <xdr:colOff>38100</xdr:colOff>
      <xdr:row>35</xdr:row>
      <xdr:rowOff>8819</xdr:rowOff>
    </xdr:to>
    <xdr:sp macro="" textlink="">
      <xdr:nvSpPr>
        <xdr:cNvPr id="133" name="楕円 132"/>
        <xdr:cNvSpPr/>
      </xdr:nvSpPr>
      <xdr:spPr bwMode="auto">
        <a:xfrm>
          <a:off x="3556000" y="651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18996</xdr:rowOff>
    </xdr:from>
    <xdr:ext cx="762000" cy="259045"/>
    <xdr:sp macro="" textlink="">
      <xdr:nvSpPr>
        <xdr:cNvPr id="134" name="テキスト ボックス 133"/>
        <xdr:cNvSpPr txBox="1"/>
      </xdr:nvSpPr>
      <xdr:spPr>
        <a:xfrm>
          <a:off x="3225800" y="628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183322</xdr:rowOff>
    </xdr:from>
    <xdr:to>
      <xdr:col>15</xdr:col>
      <xdr:colOff>101600</xdr:colOff>
      <xdr:row>34</xdr:row>
      <xdr:rowOff>284922</xdr:rowOff>
    </xdr:to>
    <xdr:sp macro="" textlink="">
      <xdr:nvSpPr>
        <xdr:cNvPr id="135" name="楕円 134"/>
        <xdr:cNvSpPr/>
      </xdr:nvSpPr>
      <xdr:spPr bwMode="auto">
        <a:xfrm>
          <a:off x="2857500" y="6450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295099</xdr:rowOff>
    </xdr:from>
    <xdr:ext cx="762000" cy="259045"/>
    <xdr:sp macro="" textlink="">
      <xdr:nvSpPr>
        <xdr:cNvPr id="136" name="テキスト ボックス 135"/>
        <xdr:cNvSpPr txBox="1"/>
      </xdr:nvSpPr>
      <xdr:spPr>
        <a:xfrm>
          <a:off x="2527300" y="6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230,042
228,859
305.56
107,106,463
103,330,634
2,242,630
51,956,615
114,251,682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123889</xdr:rowOff>
    </xdr:from>
    <xdr:to>
      <xdr:col>24</xdr:col>
      <xdr:colOff>63500</xdr:colOff>
      <xdr:row>38</xdr:row>
      <xdr:rowOff>145720</xdr:rowOff>
    </xdr:to>
    <xdr:cxnSp macro="">
      <xdr:nvCxnSpPr>
        <xdr:cNvPr id="61" name="直線コネクタ 60"/>
        <xdr:cNvCxnSpPr/>
      </xdr:nvCxnSpPr>
      <xdr:spPr>
        <a:xfrm flipV="1">
          <a:off x="3797300" y="6638989"/>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134938</xdr:rowOff>
    </xdr:from>
    <xdr:to>
      <xdr:col>19</xdr:col>
      <xdr:colOff>177800</xdr:colOff>
      <xdr:row>38</xdr:row>
      <xdr:rowOff>145720</xdr:rowOff>
    </xdr:to>
    <xdr:cxnSp macro="">
      <xdr:nvCxnSpPr>
        <xdr:cNvPr id="64" name="直線コネクタ 63"/>
        <xdr:cNvCxnSpPr/>
      </xdr:nvCxnSpPr>
      <xdr:spPr>
        <a:xfrm>
          <a:off x="2908300" y="6650038"/>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109448</xdr:rowOff>
    </xdr:from>
    <xdr:to>
      <xdr:col>15</xdr:col>
      <xdr:colOff>50800</xdr:colOff>
      <xdr:row>38</xdr:row>
      <xdr:rowOff>134938</xdr:rowOff>
    </xdr:to>
    <xdr:cxnSp macro="">
      <xdr:nvCxnSpPr>
        <xdr:cNvPr id="67" name="直線コネクタ 66"/>
        <xdr:cNvCxnSpPr/>
      </xdr:nvCxnSpPr>
      <xdr:spPr>
        <a:xfrm>
          <a:off x="2019300" y="6624548"/>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109448</xdr:rowOff>
    </xdr:from>
    <xdr:to>
      <xdr:col>10</xdr:col>
      <xdr:colOff>114300</xdr:colOff>
      <xdr:row>38</xdr:row>
      <xdr:rowOff>140615</xdr:rowOff>
    </xdr:to>
    <xdr:cxnSp macro="">
      <xdr:nvCxnSpPr>
        <xdr:cNvPr id="70" name="直線コネクタ 69"/>
        <xdr:cNvCxnSpPr/>
      </xdr:nvCxnSpPr>
      <xdr:spPr>
        <a:xfrm flipV="1">
          <a:off x="1130300" y="6624548"/>
          <a:ext cx="8890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15291</xdr:rowOff>
    </xdr:from>
    <xdr:to>
      <xdr:col>10</xdr:col>
      <xdr:colOff>165100</xdr:colOff>
      <xdr:row>35</xdr:row>
      <xdr:rowOff>116891</xdr:rowOff>
    </xdr:to>
    <xdr:sp macro="" textlink="">
      <xdr:nvSpPr>
        <xdr:cNvPr id="71" name="フローチャート: 判断 70"/>
        <xdr:cNvSpPr/>
      </xdr:nvSpPr>
      <xdr:spPr>
        <a:xfrm>
          <a:off x="1968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133418</xdr:rowOff>
    </xdr:from>
    <xdr:ext cx="534377" cy="259045"/>
    <xdr:sp macro="" textlink="">
      <xdr:nvSpPr>
        <xdr:cNvPr id="72" name="テキスト ボックス 71"/>
        <xdr:cNvSpPr txBox="1"/>
      </xdr:nvSpPr>
      <xdr:spPr>
        <a:xfrm>
          <a:off x="1752111" y="579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160545</xdr:rowOff>
    </xdr:from>
    <xdr:ext cx="534377" cy="259045"/>
    <xdr:sp macro="" textlink="">
      <xdr:nvSpPr>
        <xdr:cNvPr id="74" name="テキスト ボックス 73"/>
        <xdr:cNvSpPr txBox="1"/>
      </xdr:nvSpPr>
      <xdr:spPr>
        <a:xfrm>
          <a:off x="863111" y="581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73089</xdr:rowOff>
    </xdr:from>
    <xdr:to>
      <xdr:col>24</xdr:col>
      <xdr:colOff>114300</xdr:colOff>
      <xdr:row>39</xdr:row>
      <xdr:rowOff>3239</xdr:rowOff>
    </xdr:to>
    <xdr:sp macro="" textlink="">
      <xdr:nvSpPr>
        <xdr:cNvPr id="80" name="楕円 79"/>
        <xdr:cNvSpPr/>
      </xdr:nvSpPr>
      <xdr:spPr>
        <a:xfrm>
          <a:off x="4584700" y="65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159466</xdr:rowOff>
    </xdr:from>
    <xdr:ext cx="534377" cy="259045"/>
    <xdr:sp macro="" textlink="">
      <xdr:nvSpPr>
        <xdr:cNvPr id="81" name="人件費該当値テキスト"/>
        <xdr:cNvSpPr txBox="1"/>
      </xdr:nvSpPr>
      <xdr:spPr>
        <a:xfrm>
          <a:off x="4686300" y="65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94920</xdr:rowOff>
    </xdr:from>
    <xdr:to>
      <xdr:col>20</xdr:col>
      <xdr:colOff>38100</xdr:colOff>
      <xdr:row>39</xdr:row>
      <xdr:rowOff>25070</xdr:rowOff>
    </xdr:to>
    <xdr:sp macro="" textlink="">
      <xdr:nvSpPr>
        <xdr:cNvPr id="82" name="楕円 81"/>
        <xdr:cNvSpPr/>
      </xdr:nvSpPr>
      <xdr:spPr>
        <a:xfrm>
          <a:off x="3746500" y="66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16197</xdr:rowOff>
    </xdr:from>
    <xdr:ext cx="534377" cy="259045"/>
    <xdr:sp macro="" textlink="">
      <xdr:nvSpPr>
        <xdr:cNvPr id="83" name="テキスト ボックス 82"/>
        <xdr:cNvSpPr txBox="1"/>
      </xdr:nvSpPr>
      <xdr:spPr>
        <a:xfrm>
          <a:off x="3530111" y="670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84138</xdr:rowOff>
    </xdr:from>
    <xdr:to>
      <xdr:col>15</xdr:col>
      <xdr:colOff>101600</xdr:colOff>
      <xdr:row>39</xdr:row>
      <xdr:rowOff>14288</xdr:rowOff>
    </xdr:to>
    <xdr:sp macro="" textlink="">
      <xdr:nvSpPr>
        <xdr:cNvPr id="84" name="楕円 83"/>
        <xdr:cNvSpPr/>
      </xdr:nvSpPr>
      <xdr:spPr>
        <a:xfrm>
          <a:off x="2857500" y="65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5415</xdr:rowOff>
    </xdr:from>
    <xdr:ext cx="534377" cy="259045"/>
    <xdr:sp macro="" textlink="">
      <xdr:nvSpPr>
        <xdr:cNvPr id="85" name="テキスト ボックス 84"/>
        <xdr:cNvSpPr txBox="1"/>
      </xdr:nvSpPr>
      <xdr:spPr>
        <a:xfrm>
          <a:off x="2641111" y="66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58648</xdr:rowOff>
    </xdr:from>
    <xdr:to>
      <xdr:col>10</xdr:col>
      <xdr:colOff>165100</xdr:colOff>
      <xdr:row>38</xdr:row>
      <xdr:rowOff>160248</xdr:rowOff>
    </xdr:to>
    <xdr:sp macro="" textlink="">
      <xdr:nvSpPr>
        <xdr:cNvPr id="86" name="楕円 85"/>
        <xdr:cNvSpPr/>
      </xdr:nvSpPr>
      <xdr:spPr>
        <a:xfrm>
          <a:off x="1968500" y="65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151375</xdr:rowOff>
    </xdr:from>
    <xdr:ext cx="534377" cy="259045"/>
    <xdr:sp macro="" textlink="">
      <xdr:nvSpPr>
        <xdr:cNvPr id="87" name="テキスト ボックス 86"/>
        <xdr:cNvSpPr txBox="1"/>
      </xdr:nvSpPr>
      <xdr:spPr>
        <a:xfrm>
          <a:off x="1752111" y="66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89815</xdr:rowOff>
    </xdr:from>
    <xdr:to>
      <xdr:col>6</xdr:col>
      <xdr:colOff>38100</xdr:colOff>
      <xdr:row>39</xdr:row>
      <xdr:rowOff>19965</xdr:rowOff>
    </xdr:to>
    <xdr:sp macro="" textlink="">
      <xdr:nvSpPr>
        <xdr:cNvPr id="88" name="楕円 87"/>
        <xdr:cNvSpPr/>
      </xdr:nvSpPr>
      <xdr:spPr>
        <a:xfrm>
          <a:off x="1079500" y="66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11092</xdr:rowOff>
    </xdr:from>
    <xdr:ext cx="534377" cy="259045"/>
    <xdr:sp macro="" textlink="">
      <xdr:nvSpPr>
        <xdr:cNvPr id="89" name="テキスト ボックス 88"/>
        <xdr:cNvSpPr txBox="1"/>
      </xdr:nvSpPr>
      <xdr:spPr>
        <a:xfrm>
          <a:off x="863111" y="66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99847</xdr:rowOff>
    </xdr:from>
    <xdr:to>
      <xdr:col>24</xdr:col>
      <xdr:colOff>63500</xdr:colOff>
      <xdr:row>57</xdr:row>
      <xdr:rowOff>113779</xdr:rowOff>
    </xdr:to>
    <xdr:cxnSp macro="">
      <xdr:nvCxnSpPr>
        <xdr:cNvPr id="119" name="直線コネクタ 118"/>
        <xdr:cNvCxnSpPr/>
      </xdr:nvCxnSpPr>
      <xdr:spPr>
        <a:xfrm flipV="1">
          <a:off x="3797300" y="9872497"/>
          <a:ext cx="838200" cy="1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113779</xdr:rowOff>
    </xdr:from>
    <xdr:to>
      <xdr:col>19</xdr:col>
      <xdr:colOff>177800</xdr:colOff>
      <xdr:row>57</xdr:row>
      <xdr:rowOff>135827</xdr:rowOff>
    </xdr:to>
    <xdr:cxnSp macro="">
      <xdr:nvCxnSpPr>
        <xdr:cNvPr id="122" name="直線コネクタ 121"/>
        <xdr:cNvCxnSpPr/>
      </xdr:nvCxnSpPr>
      <xdr:spPr>
        <a:xfrm flipV="1">
          <a:off x="2908300" y="9886429"/>
          <a:ext cx="889000" cy="2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135827</xdr:rowOff>
    </xdr:from>
    <xdr:to>
      <xdr:col>15</xdr:col>
      <xdr:colOff>50800</xdr:colOff>
      <xdr:row>57</xdr:row>
      <xdr:rowOff>147548</xdr:rowOff>
    </xdr:to>
    <xdr:cxnSp macro="">
      <xdr:nvCxnSpPr>
        <xdr:cNvPr id="125" name="直線コネクタ 124"/>
        <xdr:cNvCxnSpPr/>
      </xdr:nvCxnSpPr>
      <xdr:spPr>
        <a:xfrm flipV="1">
          <a:off x="2019300" y="9908477"/>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147548</xdr:rowOff>
    </xdr:from>
    <xdr:to>
      <xdr:col>10</xdr:col>
      <xdr:colOff>114300</xdr:colOff>
      <xdr:row>58</xdr:row>
      <xdr:rowOff>4750</xdr:rowOff>
    </xdr:to>
    <xdr:cxnSp macro="">
      <xdr:nvCxnSpPr>
        <xdr:cNvPr id="128" name="直線コネクタ 127"/>
        <xdr:cNvCxnSpPr/>
      </xdr:nvCxnSpPr>
      <xdr:spPr>
        <a:xfrm flipV="1">
          <a:off x="1130300" y="9920198"/>
          <a:ext cx="889000" cy="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118211</xdr:rowOff>
    </xdr:from>
    <xdr:to>
      <xdr:col>10</xdr:col>
      <xdr:colOff>165100</xdr:colOff>
      <xdr:row>58</xdr:row>
      <xdr:rowOff>48361</xdr:rowOff>
    </xdr:to>
    <xdr:sp macro="" textlink="">
      <xdr:nvSpPr>
        <xdr:cNvPr id="129" name="フローチャート: 判断 128"/>
        <xdr:cNvSpPr/>
      </xdr:nvSpPr>
      <xdr:spPr>
        <a:xfrm>
          <a:off x="1968500" y="989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39488</xdr:rowOff>
    </xdr:from>
    <xdr:ext cx="534377" cy="259045"/>
    <xdr:sp macro="" textlink="">
      <xdr:nvSpPr>
        <xdr:cNvPr id="130" name="テキスト ボックス 129"/>
        <xdr:cNvSpPr txBox="1"/>
      </xdr:nvSpPr>
      <xdr:spPr>
        <a:xfrm>
          <a:off x="1752111" y="998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133833</xdr:rowOff>
    </xdr:from>
    <xdr:to>
      <xdr:col>6</xdr:col>
      <xdr:colOff>38100</xdr:colOff>
      <xdr:row>58</xdr:row>
      <xdr:rowOff>63983</xdr:rowOff>
    </xdr:to>
    <xdr:sp macro="" textlink="">
      <xdr:nvSpPr>
        <xdr:cNvPr id="131" name="フローチャート: 判断 130"/>
        <xdr:cNvSpPr/>
      </xdr:nvSpPr>
      <xdr:spPr>
        <a:xfrm>
          <a:off x="1079500" y="99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55110</xdr:rowOff>
    </xdr:from>
    <xdr:ext cx="534377" cy="259045"/>
    <xdr:sp macro="" textlink="">
      <xdr:nvSpPr>
        <xdr:cNvPr id="132" name="テキスト ボックス 131"/>
        <xdr:cNvSpPr txBox="1"/>
      </xdr:nvSpPr>
      <xdr:spPr>
        <a:xfrm>
          <a:off x="863111" y="999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49047</xdr:rowOff>
    </xdr:from>
    <xdr:to>
      <xdr:col>24</xdr:col>
      <xdr:colOff>114300</xdr:colOff>
      <xdr:row>57</xdr:row>
      <xdr:rowOff>150647</xdr:rowOff>
    </xdr:to>
    <xdr:sp macro="" textlink="">
      <xdr:nvSpPr>
        <xdr:cNvPr id="138" name="楕円 137"/>
        <xdr:cNvSpPr/>
      </xdr:nvSpPr>
      <xdr:spPr>
        <a:xfrm>
          <a:off x="4584700" y="98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71924</xdr:rowOff>
    </xdr:from>
    <xdr:ext cx="534377" cy="259045"/>
    <xdr:sp macro="" textlink="">
      <xdr:nvSpPr>
        <xdr:cNvPr id="139" name="物件費該当値テキスト"/>
        <xdr:cNvSpPr txBox="1"/>
      </xdr:nvSpPr>
      <xdr:spPr>
        <a:xfrm>
          <a:off x="4686300" y="9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62979</xdr:rowOff>
    </xdr:from>
    <xdr:to>
      <xdr:col>20</xdr:col>
      <xdr:colOff>38100</xdr:colOff>
      <xdr:row>57</xdr:row>
      <xdr:rowOff>164579</xdr:rowOff>
    </xdr:to>
    <xdr:sp macro="" textlink="">
      <xdr:nvSpPr>
        <xdr:cNvPr id="140" name="楕円 139"/>
        <xdr:cNvSpPr/>
      </xdr:nvSpPr>
      <xdr:spPr>
        <a:xfrm>
          <a:off x="3746500" y="98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9656</xdr:rowOff>
    </xdr:from>
    <xdr:ext cx="534377" cy="259045"/>
    <xdr:sp macro="" textlink="">
      <xdr:nvSpPr>
        <xdr:cNvPr id="141" name="テキスト ボックス 140"/>
        <xdr:cNvSpPr txBox="1"/>
      </xdr:nvSpPr>
      <xdr:spPr>
        <a:xfrm>
          <a:off x="3530111" y="961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85027</xdr:rowOff>
    </xdr:from>
    <xdr:to>
      <xdr:col>15</xdr:col>
      <xdr:colOff>101600</xdr:colOff>
      <xdr:row>58</xdr:row>
      <xdr:rowOff>15177</xdr:rowOff>
    </xdr:to>
    <xdr:sp macro="" textlink="">
      <xdr:nvSpPr>
        <xdr:cNvPr id="142" name="楕円 141"/>
        <xdr:cNvSpPr/>
      </xdr:nvSpPr>
      <xdr:spPr>
        <a:xfrm>
          <a:off x="2857500" y="985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31704</xdr:rowOff>
    </xdr:from>
    <xdr:ext cx="534377" cy="259045"/>
    <xdr:sp macro="" textlink="">
      <xdr:nvSpPr>
        <xdr:cNvPr id="143" name="テキスト ボックス 142"/>
        <xdr:cNvSpPr txBox="1"/>
      </xdr:nvSpPr>
      <xdr:spPr>
        <a:xfrm>
          <a:off x="2641111" y="963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96748</xdr:rowOff>
    </xdr:from>
    <xdr:to>
      <xdr:col>10</xdr:col>
      <xdr:colOff>165100</xdr:colOff>
      <xdr:row>58</xdr:row>
      <xdr:rowOff>26898</xdr:rowOff>
    </xdr:to>
    <xdr:sp macro="" textlink="">
      <xdr:nvSpPr>
        <xdr:cNvPr id="144" name="楕円 143"/>
        <xdr:cNvSpPr/>
      </xdr:nvSpPr>
      <xdr:spPr>
        <a:xfrm>
          <a:off x="1968500" y="98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43425</xdr:rowOff>
    </xdr:from>
    <xdr:ext cx="534377" cy="259045"/>
    <xdr:sp macro="" textlink="">
      <xdr:nvSpPr>
        <xdr:cNvPr id="145" name="テキスト ボックス 144"/>
        <xdr:cNvSpPr txBox="1"/>
      </xdr:nvSpPr>
      <xdr:spPr>
        <a:xfrm>
          <a:off x="1752111" y="96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125400</xdr:rowOff>
    </xdr:from>
    <xdr:to>
      <xdr:col>6</xdr:col>
      <xdr:colOff>38100</xdr:colOff>
      <xdr:row>58</xdr:row>
      <xdr:rowOff>55550</xdr:rowOff>
    </xdr:to>
    <xdr:sp macro="" textlink="">
      <xdr:nvSpPr>
        <xdr:cNvPr id="146" name="楕円 145"/>
        <xdr:cNvSpPr/>
      </xdr:nvSpPr>
      <xdr:spPr>
        <a:xfrm>
          <a:off x="1079500" y="98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72077</xdr:rowOff>
    </xdr:from>
    <xdr:ext cx="534377" cy="259045"/>
    <xdr:sp macro="" textlink="">
      <xdr:nvSpPr>
        <xdr:cNvPr id="147" name="テキスト ボックス 146"/>
        <xdr:cNvSpPr txBox="1"/>
      </xdr:nvSpPr>
      <xdr:spPr>
        <a:xfrm>
          <a:off x="863111" y="96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108023</xdr:rowOff>
    </xdr:from>
    <xdr:to>
      <xdr:col>24</xdr:col>
      <xdr:colOff>63500</xdr:colOff>
      <xdr:row>76</xdr:row>
      <xdr:rowOff>134040</xdr:rowOff>
    </xdr:to>
    <xdr:cxnSp macro="">
      <xdr:nvCxnSpPr>
        <xdr:cNvPr id="178" name="直線コネクタ 177"/>
        <xdr:cNvCxnSpPr/>
      </xdr:nvCxnSpPr>
      <xdr:spPr>
        <a:xfrm flipV="1">
          <a:off x="3797300" y="13138223"/>
          <a:ext cx="8382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128814</xdr:rowOff>
    </xdr:from>
    <xdr:to>
      <xdr:col>19</xdr:col>
      <xdr:colOff>177800</xdr:colOff>
      <xdr:row>76</xdr:row>
      <xdr:rowOff>134040</xdr:rowOff>
    </xdr:to>
    <xdr:cxnSp macro="">
      <xdr:nvCxnSpPr>
        <xdr:cNvPr id="181" name="直線コネクタ 180"/>
        <xdr:cNvCxnSpPr/>
      </xdr:nvCxnSpPr>
      <xdr:spPr>
        <a:xfrm>
          <a:off x="2908300" y="13159014"/>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23675</xdr:rowOff>
    </xdr:from>
    <xdr:ext cx="469744" cy="259045"/>
    <xdr:sp macro="" textlink="">
      <xdr:nvSpPr>
        <xdr:cNvPr id="183" name="テキスト ボックス 182"/>
        <xdr:cNvSpPr txBox="1"/>
      </xdr:nvSpPr>
      <xdr:spPr>
        <a:xfrm>
          <a:off x="3562428" y="132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128814</xdr:rowOff>
    </xdr:from>
    <xdr:to>
      <xdr:col>15</xdr:col>
      <xdr:colOff>50800</xdr:colOff>
      <xdr:row>77</xdr:row>
      <xdr:rowOff>63064</xdr:rowOff>
    </xdr:to>
    <xdr:cxnSp macro="">
      <xdr:nvCxnSpPr>
        <xdr:cNvPr id="184" name="直線コネクタ 183"/>
        <xdr:cNvCxnSpPr/>
      </xdr:nvCxnSpPr>
      <xdr:spPr>
        <a:xfrm flipV="1">
          <a:off x="2019300" y="13159014"/>
          <a:ext cx="889000" cy="10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35758</xdr:rowOff>
    </xdr:from>
    <xdr:ext cx="469744" cy="259045"/>
    <xdr:sp macro="" textlink="">
      <xdr:nvSpPr>
        <xdr:cNvPr id="186" name="テキスト ボックス 185"/>
        <xdr:cNvSpPr txBox="1"/>
      </xdr:nvSpPr>
      <xdr:spPr>
        <a:xfrm>
          <a:off x="2673428"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26597</xdr:rowOff>
    </xdr:from>
    <xdr:to>
      <xdr:col>10</xdr:col>
      <xdr:colOff>114300</xdr:colOff>
      <xdr:row>77</xdr:row>
      <xdr:rowOff>63064</xdr:rowOff>
    </xdr:to>
    <xdr:cxnSp macro="">
      <xdr:nvCxnSpPr>
        <xdr:cNvPr id="187" name="直線コネクタ 186"/>
        <xdr:cNvCxnSpPr/>
      </xdr:nvCxnSpPr>
      <xdr:spPr>
        <a:xfrm>
          <a:off x="1130300" y="13228247"/>
          <a:ext cx="88900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100983</xdr:rowOff>
    </xdr:from>
    <xdr:to>
      <xdr:col>10</xdr:col>
      <xdr:colOff>165100</xdr:colOff>
      <xdr:row>77</xdr:row>
      <xdr:rowOff>31133</xdr:rowOff>
    </xdr:to>
    <xdr:sp macro="" textlink="">
      <xdr:nvSpPr>
        <xdr:cNvPr id="188" name="フローチャート: 判断 187"/>
        <xdr:cNvSpPr/>
      </xdr:nvSpPr>
      <xdr:spPr>
        <a:xfrm>
          <a:off x="1968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47660</xdr:rowOff>
    </xdr:from>
    <xdr:ext cx="469744" cy="259045"/>
    <xdr:sp macro="" textlink="">
      <xdr:nvSpPr>
        <xdr:cNvPr id="189" name="テキスト ボックス 188"/>
        <xdr:cNvSpPr txBox="1"/>
      </xdr:nvSpPr>
      <xdr:spPr>
        <a:xfrm>
          <a:off x="1784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85525</xdr:rowOff>
    </xdr:from>
    <xdr:to>
      <xdr:col>6</xdr:col>
      <xdr:colOff>38100</xdr:colOff>
      <xdr:row>77</xdr:row>
      <xdr:rowOff>15675</xdr:rowOff>
    </xdr:to>
    <xdr:sp macro="" textlink="">
      <xdr:nvSpPr>
        <xdr:cNvPr id="190" name="フローチャート: 判断 189"/>
        <xdr:cNvSpPr/>
      </xdr:nvSpPr>
      <xdr:spPr>
        <a:xfrm>
          <a:off x="1079500" y="1311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32203</xdr:rowOff>
    </xdr:from>
    <xdr:ext cx="469744" cy="259045"/>
    <xdr:sp macro="" textlink="">
      <xdr:nvSpPr>
        <xdr:cNvPr id="191" name="テキスト ボックス 190"/>
        <xdr:cNvSpPr txBox="1"/>
      </xdr:nvSpPr>
      <xdr:spPr>
        <a:xfrm>
          <a:off x="895428" y="128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57223</xdr:rowOff>
    </xdr:from>
    <xdr:to>
      <xdr:col>24</xdr:col>
      <xdr:colOff>114300</xdr:colOff>
      <xdr:row>76</xdr:row>
      <xdr:rowOff>158823</xdr:rowOff>
    </xdr:to>
    <xdr:sp macro="" textlink="">
      <xdr:nvSpPr>
        <xdr:cNvPr id="197" name="楕円 196"/>
        <xdr:cNvSpPr/>
      </xdr:nvSpPr>
      <xdr:spPr>
        <a:xfrm>
          <a:off x="4584700" y="130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80100</xdr:rowOff>
    </xdr:from>
    <xdr:ext cx="469744" cy="259045"/>
    <xdr:sp macro="" textlink="">
      <xdr:nvSpPr>
        <xdr:cNvPr id="198" name="維持補修費該当値テキスト"/>
        <xdr:cNvSpPr txBox="1"/>
      </xdr:nvSpPr>
      <xdr:spPr>
        <a:xfrm>
          <a:off x="4686300" y="1293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83240</xdr:rowOff>
    </xdr:from>
    <xdr:to>
      <xdr:col>20</xdr:col>
      <xdr:colOff>38100</xdr:colOff>
      <xdr:row>77</xdr:row>
      <xdr:rowOff>13390</xdr:rowOff>
    </xdr:to>
    <xdr:sp macro="" textlink="">
      <xdr:nvSpPr>
        <xdr:cNvPr id="199" name="楕円 198"/>
        <xdr:cNvSpPr/>
      </xdr:nvSpPr>
      <xdr:spPr>
        <a:xfrm>
          <a:off x="3746500" y="131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29916</xdr:rowOff>
    </xdr:from>
    <xdr:ext cx="469744" cy="259045"/>
    <xdr:sp macro="" textlink="">
      <xdr:nvSpPr>
        <xdr:cNvPr id="200" name="テキスト ボックス 199"/>
        <xdr:cNvSpPr txBox="1"/>
      </xdr:nvSpPr>
      <xdr:spPr>
        <a:xfrm>
          <a:off x="3562428" y="1288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78014</xdr:rowOff>
    </xdr:from>
    <xdr:to>
      <xdr:col>15</xdr:col>
      <xdr:colOff>101600</xdr:colOff>
      <xdr:row>77</xdr:row>
      <xdr:rowOff>8164</xdr:rowOff>
    </xdr:to>
    <xdr:sp macro="" textlink="">
      <xdr:nvSpPr>
        <xdr:cNvPr id="201" name="楕円 200"/>
        <xdr:cNvSpPr/>
      </xdr:nvSpPr>
      <xdr:spPr>
        <a:xfrm>
          <a:off x="2857500" y="1310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24692</xdr:rowOff>
    </xdr:from>
    <xdr:ext cx="469744" cy="259045"/>
    <xdr:sp macro="" textlink="">
      <xdr:nvSpPr>
        <xdr:cNvPr id="202" name="テキスト ボックス 201"/>
        <xdr:cNvSpPr txBox="1"/>
      </xdr:nvSpPr>
      <xdr:spPr>
        <a:xfrm>
          <a:off x="2673428" y="1288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12264</xdr:rowOff>
    </xdr:from>
    <xdr:to>
      <xdr:col>10</xdr:col>
      <xdr:colOff>165100</xdr:colOff>
      <xdr:row>77</xdr:row>
      <xdr:rowOff>113864</xdr:rowOff>
    </xdr:to>
    <xdr:sp macro="" textlink="">
      <xdr:nvSpPr>
        <xdr:cNvPr id="203" name="楕円 202"/>
        <xdr:cNvSpPr/>
      </xdr:nvSpPr>
      <xdr:spPr>
        <a:xfrm>
          <a:off x="1968500" y="1321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104991</xdr:rowOff>
    </xdr:from>
    <xdr:ext cx="469744" cy="259045"/>
    <xdr:sp macro="" textlink="">
      <xdr:nvSpPr>
        <xdr:cNvPr id="204" name="テキスト ボックス 203"/>
        <xdr:cNvSpPr txBox="1"/>
      </xdr:nvSpPr>
      <xdr:spPr>
        <a:xfrm>
          <a:off x="1784428" y="1330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147247</xdr:rowOff>
    </xdr:from>
    <xdr:to>
      <xdr:col>6</xdr:col>
      <xdr:colOff>38100</xdr:colOff>
      <xdr:row>77</xdr:row>
      <xdr:rowOff>77397</xdr:rowOff>
    </xdr:to>
    <xdr:sp macro="" textlink="">
      <xdr:nvSpPr>
        <xdr:cNvPr id="205" name="楕円 204"/>
        <xdr:cNvSpPr/>
      </xdr:nvSpPr>
      <xdr:spPr>
        <a:xfrm>
          <a:off x="1079500" y="1317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68524</xdr:rowOff>
    </xdr:from>
    <xdr:ext cx="469744" cy="259045"/>
    <xdr:sp macro="" textlink="">
      <xdr:nvSpPr>
        <xdr:cNvPr id="206" name="テキスト ボックス 205"/>
        <xdr:cNvSpPr txBox="1"/>
      </xdr:nvSpPr>
      <xdr:spPr>
        <a:xfrm>
          <a:off x="895428" y="1327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26188</xdr:rowOff>
    </xdr:from>
    <xdr:to>
      <xdr:col>24</xdr:col>
      <xdr:colOff>63500</xdr:colOff>
      <xdr:row>95</xdr:row>
      <xdr:rowOff>26493</xdr:rowOff>
    </xdr:to>
    <xdr:cxnSp macro="">
      <xdr:nvCxnSpPr>
        <xdr:cNvPr id="236" name="直線コネクタ 235"/>
        <xdr:cNvCxnSpPr/>
      </xdr:nvCxnSpPr>
      <xdr:spPr>
        <a:xfrm>
          <a:off x="3797300" y="16313938"/>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26188</xdr:rowOff>
    </xdr:from>
    <xdr:to>
      <xdr:col>19</xdr:col>
      <xdr:colOff>177800</xdr:colOff>
      <xdr:row>95</xdr:row>
      <xdr:rowOff>69431</xdr:rowOff>
    </xdr:to>
    <xdr:cxnSp macro="">
      <xdr:nvCxnSpPr>
        <xdr:cNvPr id="239" name="直線コネクタ 238"/>
        <xdr:cNvCxnSpPr/>
      </xdr:nvCxnSpPr>
      <xdr:spPr>
        <a:xfrm flipV="1">
          <a:off x="2908300" y="16313938"/>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143312</xdr:rowOff>
    </xdr:from>
    <xdr:ext cx="599010" cy="259045"/>
    <xdr:sp macro="" textlink="">
      <xdr:nvSpPr>
        <xdr:cNvPr id="241" name="テキスト ボックス 240"/>
        <xdr:cNvSpPr txBox="1"/>
      </xdr:nvSpPr>
      <xdr:spPr>
        <a:xfrm>
          <a:off x="3497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69431</xdr:rowOff>
    </xdr:from>
    <xdr:to>
      <xdr:col>15</xdr:col>
      <xdr:colOff>50800</xdr:colOff>
      <xdr:row>95</xdr:row>
      <xdr:rowOff>152488</xdr:rowOff>
    </xdr:to>
    <xdr:cxnSp macro="">
      <xdr:nvCxnSpPr>
        <xdr:cNvPr id="242" name="直線コネクタ 241"/>
        <xdr:cNvCxnSpPr/>
      </xdr:nvCxnSpPr>
      <xdr:spPr>
        <a:xfrm flipV="1">
          <a:off x="2019300" y="16357181"/>
          <a:ext cx="889000" cy="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168927</xdr:rowOff>
    </xdr:from>
    <xdr:ext cx="599010" cy="259045"/>
    <xdr:sp macro="" textlink="">
      <xdr:nvSpPr>
        <xdr:cNvPr id="244" name="テキスト ボックス 243"/>
        <xdr:cNvSpPr txBox="1"/>
      </xdr:nvSpPr>
      <xdr:spPr>
        <a:xfrm>
          <a:off x="2608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152488</xdr:rowOff>
    </xdr:from>
    <xdr:to>
      <xdr:col>10</xdr:col>
      <xdr:colOff>114300</xdr:colOff>
      <xdr:row>95</xdr:row>
      <xdr:rowOff>152654</xdr:rowOff>
    </xdr:to>
    <xdr:cxnSp macro="">
      <xdr:nvCxnSpPr>
        <xdr:cNvPr id="245" name="直線コネクタ 244"/>
        <xdr:cNvCxnSpPr/>
      </xdr:nvCxnSpPr>
      <xdr:spPr>
        <a:xfrm flipV="1">
          <a:off x="1130300" y="16440238"/>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158065</xdr:rowOff>
    </xdr:from>
    <xdr:to>
      <xdr:col>10</xdr:col>
      <xdr:colOff>165100</xdr:colOff>
      <xdr:row>97</xdr:row>
      <xdr:rowOff>88215</xdr:rowOff>
    </xdr:to>
    <xdr:sp macro="" textlink="">
      <xdr:nvSpPr>
        <xdr:cNvPr id="246" name="フローチャート: 判断 245"/>
        <xdr:cNvSpPr/>
      </xdr:nvSpPr>
      <xdr:spPr>
        <a:xfrm>
          <a:off x="1968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79342</xdr:rowOff>
    </xdr:from>
    <xdr:ext cx="534377" cy="259045"/>
    <xdr:sp macro="" textlink="">
      <xdr:nvSpPr>
        <xdr:cNvPr id="247" name="テキスト ボックス 246"/>
        <xdr:cNvSpPr txBox="1"/>
      </xdr:nvSpPr>
      <xdr:spPr>
        <a:xfrm>
          <a:off x="1752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30150</xdr:rowOff>
    </xdr:from>
    <xdr:to>
      <xdr:col>6</xdr:col>
      <xdr:colOff>38100</xdr:colOff>
      <xdr:row>97</xdr:row>
      <xdr:rowOff>131750</xdr:rowOff>
    </xdr:to>
    <xdr:sp macro="" textlink="">
      <xdr:nvSpPr>
        <xdr:cNvPr id="248" name="フローチャート: 判断 247"/>
        <xdr:cNvSpPr/>
      </xdr:nvSpPr>
      <xdr:spPr>
        <a:xfrm>
          <a:off x="1079500" y="166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122877</xdr:rowOff>
    </xdr:from>
    <xdr:ext cx="534377" cy="259045"/>
    <xdr:sp macro="" textlink="">
      <xdr:nvSpPr>
        <xdr:cNvPr id="249" name="テキスト ボックス 248"/>
        <xdr:cNvSpPr txBox="1"/>
      </xdr:nvSpPr>
      <xdr:spPr>
        <a:xfrm>
          <a:off x="863111" y="167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147143</xdr:rowOff>
    </xdr:from>
    <xdr:to>
      <xdr:col>24</xdr:col>
      <xdr:colOff>114300</xdr:colOff>
      <xdr:row>95</xdr:row>
      <xdr:rowOff>77293</xdr:rowOff>
    </xdr:to>
    <xdr:sp macro="" textlink="">
      <xdr:nvSpPr>
        <xdr:cNvPr id="255" name="楕円 254"/>
        <xdr:cNvSpPr/>
      </xdr:nvSpPr>
      <xdr:spPr>
        <a:xfrm>
          <a:off x="4584700" y="162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170020</xdr:rowOff>
    </xdr:from>
    <xdr:ext cx="599010" cy="259045"/>
    <xdr:sp macro="" textlink="">
      <xdr:nvSpPr>
        <xdr:cNvPr id="256" name="扶助費該当値テキスト"/>
        <xdr:cNvSpPr txBox="1"/>
      </xdr:nvSpPr>
      <xdr:spPr>
        <a:xfrm>
          <a:off x="4686300" y="1611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146838</xdr:rowOff>
    </xdr:from>
    <xdr:to>
      <xdr:col>20</xdr:col>
      <xdr:colOff>38100</xdr:colOff>
      <xdr:row>95</xdr:row>
      <xdr:rowOff>76988</xdr:rowOff>
    </xdr:to>
    <xdr:sp macro="" textlink="">
      <xdr:nvSpPr>
        <xdr:cNvPr id="257" name="楕円 256"/>
        <xdr:cNvSpPr/>
      </xdr:nvSpPr>
      <xdr:spPr>
        <a:xfrm>
          <a:off x="3746500" y="162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93515</xdr:rowOff>
    </xdr:from>
    <xdr:ext cx="599010" cy="259045"/>
    <xdr:sp macro="" textlink="">
      <xdr:nvSpPr>
        <xdr:cNvPr id="258" name="テキスト ボックス 257"/>
        <xdr:cNvSpPr txBox="1"/>
      </xdr:nvSpPr>
      <xdr:spPr>
        <a:xfrm>
          <a:off x="3497795" y="1603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18631</xdr:rowOff>
    </xdr:from>
    <xdr:to>
      <xdr:col>15</xdr:col>
      <xdr:colOff>101600</xdr:colOff>
      <xdr:row>95</xdr:row>
      <xdr:rowOff>120231</xdr:rowOff>
    </xdr:to>
    <xdr:sp macro="" textlink="">
      <xdr:nvSpPr>
        <xdr:cNvPr id="259" name="楕円 258"/>
        <xdr:cNvSpPr/>
      </xdr:nvSpPr>
      <xdr:spPr>
        <a:xfrm>
          <a:off x="2857500" y="163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136758</xdr:rowOff>
    </xdr:from>
    <xdr:ext cx="599010" cy="259045"/>
    <xdr:sp macro="" textlink="">
      <xdr:nvSpPr>
        <xdr:cNvPr id="260" name="テキスト ボックス 259"/>
        <xdr:cNvSpPr txBox="1"/>
      </xdr:nvSpPr>
      <xdr:spPr>
        <a:xfrm>
          <a:off x="2608795" y="1608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101688</xdr:rowOff>
    </xdr:from>
    <xdr:to>
      <xdr:col>10</xdr:col>
      <xdr:colOff>165100</xdr:colOff>
      <xdr:row>96</xdr:row>
      <xdr:rowOff>31838</xdr:rowOff>
    </xdr:to>
    <xdr:sp macro="" textlink="">
      <xdr:nvSpPr>
        <xdr:cNvPr id="261" name="楕円 260"/>
        <xdr:cNvSpPr/>
      </xdr:nvSpPr>
      <xdr:spPr>
        <a:xfrm>
          <a:off x="1968500" y="163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48365</xdr:rowOff>
    </xdr:from>
    <xdr:ext cx="599010" cy="259045"/>
    <xdr:sp macro="" textlink="">
      <xdr:nvSpPr>
        <xdr:cNvPr id="262" name="テキスト ボックス 261"/>
        <xdr:cNvSpPr txBox="1"/>
      </xdr:nvSpPr>
      <xdr:spPr>
        <a:xfrm>
          <a:off x="1719795" y="1616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101854</xdr:rowOff>
    </xdr:from>
    <xdr:to>
      <xdr:col>6</xdr:col>
      <xdr:colOff>38100</xdr:colOff>
      <xdr:row>96</xdr:row>
      <xdr:rowOff>32004</xdr:rowOff>
    </xdr:to>
    <xdr:sp macro="" textlink="">
      <xdr:nvSpPr>
        <xdr:cNvPr id="263" name="楕円 262"/>
        <xdr:cNvSpPr/>
      </xdr:nvSpPr>
      <xdr:spPr>
        <a:xfrm>
          <a:off x="1079500" y="1638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48531</xdr:rowOff>
    </xdr:from>
    <xdr:ext cx="599010" cy="259045"/>
    <xdr:sp macro="" textlink="">
      <xdr:nvSpPr>
        <xdr:cNvPr id="264" name="テキスト ボックス 263"/>
        <xdr:cNvSpPr txBox="1"/>
      </xdr:nvSpPr>
      <xdr:spPr>
        <a:xfrm>
          <a:off x="830795" y="1616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141719</xdr:rowOff>
    </xdr:from>
    <xdr:to>
      <xdr:col>55</xdr:col>
      <xdr:colOff>0</xdr:colOff>
      <xdr:row>34</xdr:row>
      <xdr:rowOff>15989</xdr:rowOff>
    </xdr:to>
    <xdr:cxnSp macro="">
      <xdr:nvCxnSpPr>
        <xdr:cNvPr id="293" name="直線コネクタ 292"/>
        <xdr:cNvCxnSpPr/>
      </xdr:nvCxnSpPr>
      <xdr:spPr>
        <a:xfrm flipV="1">
          <a:off x="9639300" y="579956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15989</xdr:rowOff>
    </xdr:from>
    <xdr:to>
      <xdr:col>50</xdr:col>
      <xdr:colOff>114300</xdr:colOff>
      <xdr:row>34</xdr:row>
      <xdr:rowOff>42583</xdr:rowOff>
    </xdr:to>
    <xdr:cxnSp macro="">
      <xdr:nvCxnSpPr>
        <xdr:cNvPr id="296" name="直線コネクタ 295"/>
        <xdr:cNvCxnSpPr/>
      </xdr:nvCxnSpPr>
      <xdr:spPr>
        <a:xfrm flipV="1">
          <a:off x="8750300" y="5845289"/>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171209</xdr:rowOff>
    </xdr:from>
    <xdr:to>
      <xdr:col>45</xdr:col>
      <xdr:colOff>177800</xdr:colOff>
      <xdr:row>34</xdr:row>
      <xdr:rowOff>42583</xdr:rowOff>
    </xdr:to>
    <xdr:cxnSp macro="">
      <xdr:nvCxnSpPr>
        <xdr:cNvPr id="299" name="直線コネクタ 298"/>
        <xdr:cNvCxnSpPr/>
      </xdr:nvCxnSpPr>
      <xdr:spPr>
        <a:xfrm>
          <a:off x="7861300" y="5829059"/>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171209</xdr:rowOff>
    </xdr:from>
    <xdr:to>
      <xdr:col>41</xdr:col>
      <xdr:colOff>50800</xdr:colOff>
      <xdr:row>34</xdr:row>
      <xdr:rowOff>63900</xdr:rowOff>
    </xdr:to>
    <xdr:cxnSp macro="">
      <xdr:nvCxnSpPr>
        <xdr:cNvPr id="302" name="直線コネクタ 301"/>
        <xdr:cNvCxnSpPr/>
      </xdr:nvCxnSpPr>
      <xdr:spPr>
        <a:xfrm flipV="1">
          <a:off x="6972300" y="5829059"/>
          <a:ext cx="889000" cy="6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91529</xdr:rowOff>
    </xdr:from>
    <xdr:to>
      <xdr:col>41</xdr:col>
      <xdr:colOff>101600</xdr:colOff>
      <xdr:row>36</xdr:row>
      <xdr:rowOff>21679</xdr:rowOff>
    </xdr:to>
    <xdr:sp macro="" textlink="">
      <xdr:nvSpPr>
        <xdr:cNvPr id="303" name="フローチャート: 判断 302"/>
        <xdr:cNvSpPr/>
      </xdr:nvSpPr>
      <xdr:spPr>
        <a:xfrm>
          <a:off x="7810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12806</xdr:rowOff>
    </xdr:from>
    <xdr:ext cx="534377" cy="259045"/>
    <xdr:sp macro="" textlink="">
      <xdr:nvSpPr>
        <xdr:cNvPr id="304" name="テキスト ボックス 303"/>
        <xdr:cNvSpPr txBox="1"/>
      </xdr:nvSpPr>
      <xdr:spPr>
        <a:xfrm>
          <a:off x="7594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140164</xdr:rowOff>
    </xdr:from>
    <xdr:to>
      <xdr:col>36</xdr:col>
      <xdr:colOff>165100</xdr:colOff>
      <xdr:row>36</xdr:row>
      <xdr:rowOff>70314</xdr:rowOff>
    </xdr:to>
    <xdr:sp macro="" textlink="">
      <xdr:nvSpPr>
        <xdr:cNvPr id="305" name="フローチャート: 判断 304"/>
        <xdr:cNvSpPr/>
      </xdr:nvSpPr>
      <xdr:spPr>
        <a:xfrm>
          <a:off x="6921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61441</xdr:rowOff>
    </xdr:from>
    <xdr:ext cx="534377" cy="259045"/>
    <xdr:sp macro="" textlink="">
      <xdr:nvSpPr>
        <xdr:cNvPr id="306" name="テキスト ボックス 305"/>
        <xdr:cNvSpPr txBox="1"/>
      </xdr:nvSpPr>
      <xdr:spPr>
        <a:xfrm>
          <a:off x="6705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90919</xdr:rowOff>
    </xdr:from>
    <xdr:to>
      <xdr:col>55</xdr:col>
      <xdr:colOff>50800</xdr:colOff>
      <xdr:row>34</xdr:row>
      <xdr:rowOff>21069</xdr:rowOff>
    </xdr:to>
    <xdr:sp macro="" textlink="">
      <xdr:nvSpPr>
        <xdr:cNvPr id="312" name="楕円 311"/>
        <xdr:cNvSpPr/>
      </xdr:nvSpPr>
      <xdr:spPr>
        <a:xfrm>
          <a:off x="10426700" y="57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113796</xdr:rowOff>
    </xdr:from>
    <xdr:ext cx="534377" cy="259045"/>
    <xdr:sp macro="" textlink="">
      <xdr:nvSpPr>
        <xdr:cNvPr id="313" name="補助費等該当値テキスト"/>
        <xdr:cNvSpPr txBox="1"/>
      </xdr:nvSpPr>
      <xdr:spPr>
        <a:xfrm>
          <a:off x="10528300" y="560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136639</xdr:rowOff>
    </xdr:from>
    <xdr:to>
      <xdr:col>50</xdr:col>
      <xdr:colOff>165100</xdr:colOff>
      <xdr:row>34</xdr:row>
      <xdr:rowOff>66789</xdr:rowOff>
    </xdr:to>
    <xdr:sp macro="" textlink="">
      <xdr:nvSpPr>
        <xdr:cNvPr id="314" name="楕円 313"/>
        <xdr:cNvSpPr/>
      </xdr:nvSpPr>
      <xdr:spPr>
        <a:xfrm>
          <a:off x="9588500" y="57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83316</xdr:rowOff>
    </xdr:from>
    <xdr:ext cx="534377" cy="259045"/>
    <xdr:sp macro="" textlink="">
      <xdr:nvSpPr>
        <xdr:cNvPr id="315" name="テキスト ボックス 314"/>
        <xdr:cNvSpPr txBox="1"/>
      </xdr:nvSpPr>
      <xdr:spPr>
        <a:xfrm>
          <a:off x="9372111" y="556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163233</xdr:rowOff>
    </xdr:from>
    <xdr:to>
      <xdr:col>46</xdr:col>
      <xdr:colOff>38100</xdr:colOff>
      <xdr:row>34</xdr:row>
      <xdr:rowOff>93383</xdr:rowOff>
    </xdr:to>
    <xdr:sp macro="" textlink="">
      <xdr:nvSpPr>
        <xdr:cNvPr id="316" name="楕円 315"/>
        <xdr:cNvSpPr/>
      </xdr:nvSpPr>
      <xdr:spPr>
        <a:xfrm>
          <a:off x="8699500" y="58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109910</xdr:rowOff>
    </xdr:from>
    <xdr:ext cx="534377" cy="259045"/>
    <xdr:sp macro="" textlink="">
      <xdr:nvSpPr>
        <xdr:cNvPr id="317" name="テキスト ボックス 316"/>
        <xdr:cNvSpPr txBox="1"/>
      </xdr:nvSpPr>
      <xdr:spPr>
        <a:xfrm>
          <a:off x="8483111" y="559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120409</xdr:rowOff>
    </xdr:from>
    <xdr:to>
      <xdr:col>41</xdr:col>
      <xdr:colOff>101600</xdr:colOff>
      <xdr:row>34</xdr:row>
      <xdr:rowOff>50559</xdr:rowOff>
    </xdr:to>
    <xdr:sp macro="" textlink="">
      <xdr:nvSpPr>
        <xdr:cNvPr id="318" name="楕円 317"/>
        <xdr:cNvSpPr/>
      </xdr:nvSpPr>
      <xdr:spPr>
        <a:xfrm>
          <a:off x="7810500" y="57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67086</xdr:rowOff>
    </xdr:from>
    <xdr:ext cx="534377" cy="259045"/>
    <xdr:sp macro="" textlink="">
      <xdr:nvSpPr>
        <xdr:cNvPr id="319" name="テキスト ボックス 318"/>
        <xdr:cNvSpPr txBox="1"/>
      </xdr:nvSpPr>
      <xdr:spPr>
        <a:xfrm>
          <a:off x="7594111" y="55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13100</xdr:rowOff>
    </xdr:from>
    <xdr:to>
      <xdr:col>36</xdr:col>
      <xdr:colOff>165100</xdr:colOff>
      <xdr:row>34</xdr:row>
      <xdr:rowOff>114700</xdr:rowOff>
    </xdr:to>
    <xdr:sp macro="" textlink="">
      <xdr:nvSpPr>
        <xdr:cNvPr id="320" name="楕円 319"/>
        <xdr:cNvSpPr/>
      </xdr:nvSpPr>
      <xdr:spPr>
        <a:xfrm>
          <a:off x="6921500" y="58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131227</xdr:rowOff>
    </xdr:from>
    <xdr:ext cx="534377" cy="259045"/>
    <xdr:sp macro="" textlink="">
      <xdr:nvSpPr>
        <xdr:cNvPr id="321" name="テキスト ボックス 320"/>
        <xdr:cNvSpPr txBox="1"/>
      </xdr:nvSpPr>
      <xdr:spPr>
        <a:xfrm>
          <a:off x="6705111" y="561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129566</xdr:rowOff>
    </xdr:from>
    <xdr:to>
      <xdr:col>55</xdr:col>
      <xdr:colOff>0</xdr:colOff>
      <xdr:row>54</xdr:row>
      <xdr:rowOff>11284</xdr:rowOff>
    </xdr:to>
    <xdr:cxnSp macro="">
      <xdr:nvCxnSpPr>
        <xdr:cNvPr id="351" name="直線コネクタ 350"/>
        <xdr:cNvCxnSpPr/>
      </xdr:nvCxnSpPr>
      <xdr:spPr>
        <a:xfrm flipV="1">
          <a:off x="9639300" y="9044966"/>
          <a:ext cx="838200" cy="22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90780</xdr:rowOff>
    </xdr:from>
    <xdr:to>
      <xdr:col>50</xdr:col>
      <xdr:colOff>114300</xdr:colOff>
      <xdr:row>54</xdr:row>
      <xdr:rowOff>11284</xdr:rowOff>
    </xdr:to>
    <xdr:cxnSp macro="">
      <xdr:nvCxnSpPr>
        <xdr:cNvPr id="354" name="直線コネクタ 353"/>
        <xdr:cNvCxnSpPr/>
      </xdr:nvCxnSpPr>
      <xdr:spPr>
        <a:xfrm>
          <a:off x="8750300" y="8834730"/>
          <a:ext cx="889000" cy="4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90780</xdr:rowOff>
    </xdr:from>
    <xdr:to>
      <xdr:col>45</xdr:col>
      <xdr:colOff>177800</xdr:colOff>
      <xdr:row>55</xdr:row>
      <xdr:rowOff>23514</xdr:rowOff>
    </xdr:to>
    <xdr:cxnSp macro="">
      <xdr:nvCxnSpPr>
        <xdr:cNvPr id="357" name="直線コネクタ 356"/>
        <xdr:cNvCxnSpPr/>
      </xdr:nvCxnSpPr>
      <xdr:spPr>
        <a:xfrm flipV="1">
          <a:off x="7861300" y="8834730"/>
          <a:ext cx="889000" cy="6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23514</xdr:rowOff>
    </xdr:from>
    <xdr:to>
      <xdr:col>41</xdr:col>
      <xdr:colOff>50800</xdr:colOff>
      <xdr:row>56</xdr:row>
      <xdr:rowOff>86893</xdr:rowOff>
    </xdr:to>
    <xdr:cxnSp macro="">
      <xdr:nvCxnSpPr>
        <xdr:cNvPr id="360" name="直線コネクタ 359"/>
        <xdr:cNvCxnSpPr/>
      </xdr:nvCxnSpPr>
      <xdr:spPr>
        <a:xfrm flipV="1">
          <a:off x="6972300" y="9453264"/>
          <a:ext cx="889000" cy="2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59296</xdr:rowOff>
    </xdr:from>
    <xdr:to>
      <xdr:col>41</xdr:col>
      <xdr:colOff>101600</xdr:colOff>
      <xdr:row>56</xdr:row>
      <xdr:rowOff>160896</xdr:rowOff>
    </xdr:to>
    <xdr:sp macro="" textlink="">
      <xdr:nvSpPr>
        <xdr:cNvPr id="361" name="フローチャート: 判断 360"/>
        <xdr:cNvSpPr/>
      </xdr:nvSpPr>
      <xdr:spPr>
        <a:xfrm>
          <a:off x="7810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152023</xdr:rowOff>
    </xdr:from>
    <xdr:ext cx="534377" cy="259045"/>
    <xdr:sp macro="" textlink="">
      <xdr:nvSpPr>
        <xdr:cNvPr id="362" name="テキスト ボックス 361"/>
        <xdr:cNvSpPr txBox="1"/>
      </xdr:nvSpPr>
      <xdr:spPr>
        <a:xfrm>
          <a:off x="7594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91529</xdr:rowOff>
    </xdr:from>
    <xdr:to>
      <xdr:col>36</xdr:col>
      <xdr:colOff>165100</xdr:colOff>
      <xdr:row>57</xdr:row>
      <xdr:rowOff>21679</xdr:rowOff>
    </xdr:to>
    <xdr:sp macro="" textlink="">
      <xdr:nvSpPr>
        <xdr:cNvPr id="363" name="フローチャート: 判断 362"/>
        <xdr:cNvSpPr/>
      </xdr:nvSpPr>
      <xdr:spPr>
        <a:xfrm>
          <a:off x="6921500" y="969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12806</xdr:rowOff>
    </xdr:from>
    <xdr:ext cx="534377" cy="259045"/>
    <xdr:sp macro="" textlink="">
      <xdr:nvSpPr>
        <xdr:cNvPr id="364" name="テキスト ボックス 363"/>
        <xdr:cNvSpPr txBox="1"/>
      </xdr:nvSpPr>
      <xdr:spPr>
        <a:xfrm>
          <a:off x="6705111" y="978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78766</xdr:rowOff>
    </xdr:from>
    <xdr:to>
      <xdr:col>55</xdr:col>
      <xdr:colOff>50800</xdr:colOff>
      <xdr:row>53</xdr:row>
      <xdr:rowOff>8916</xdr:rowOff>
    </xdr:to>
    <xdr:sp macro="" textlink="">
      <xdr:nvSpPr>
        <xdr:cNvPr id="370" name="楕円 369"/>
        <xdr:cNvSpPr/>
      </xdr:nvSpPr>
      <xdr:spPr>
        <a:xfrm>
          <a:off x="10426700" y="89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101643</xdr:rowOff>
    </xdr:from>
    <xdr:ext cx="534377" cy="259045"/>
    <xdr:sp macro="" textlink="">
      <xdr:nvSpPr>
        <xdr:cNvPr id="371" name="普通建設事業費該当値テキスト"/>
        <xdr:cNvSpPr txBox="1"/>
      </xdr:nvSpPr>
      <xdr:spPr>
        <a:xfrm>
          <a:off x="10528300" y="884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131934</xdr:rowOff>
    </xdr:from>
    <xdr:to>
      <xdr:col>50</xdr:col>
      <xdr:colOff>165100</xdr:colOff>
      <xdr:row>54</xdr:row>
      <xdr:rowOff>62084</xdr:rowOff>
    </xdr:to>
    <xdr:sp macro="" textlink="">
      <xdr:nvSpPr>
        <xdr:cNvPr id="372" name="楕円 371"/>
        <xdr:cNvSpPr/>
      </xdr:nvSpPr>
      <xdr:spPr>
        <a:xfrm>
          <a:off x="9588500" y="92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78611</xdr:rowOff>
    </xdr:from>
    <xdr:ext cx="534377" cy="259045"/>
    <xdr:sp macro="" textlink="">
      <xdr:nvSpPr>
        <xdr:cNvPr id="373" name="テキスト ボックス 372"/>
        <xdr:cNvSpPr txBox="1"/>
      </xdr:nvSpPr>
      <xdr:spPr>
        <a:xfrm>
          <a:off x="9372111" y="89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39980</xdr:rowOff>
    </xdr:from>
    <xdr:to>
      <xdr:col>46</xdr:col>
      <xdr:colOff>38100</xdr:colOff>
      <xdr:row>51</xdr:row>
      <xdr:rowOff>141580</xdr:rowOff>
    </xdr:to>
    <xdr:sp macro="" textlink="">
      <xdr:nvSpPr>
        <xdr:cNvPr id="374" name="楕円 373"/>
        <xdr:cNvSpPr/>
      </xdr:nvSpPr>
      <xdr:spPr>
        <a:xfrm>
          <a:off x="8699500" y="878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158107</xdr:rowOff>
    </xdr:from>
    <xdr:ext cx="534377" cy="259045"/>
    <xdr:sp macro="" textlink="">
      <xdr:nvSpPr>
        <xdr:cNvPr id="375" name="テキスト ボックス 374"/>
        <xdr:cNvSpPr txBox="1"/>
      </xdr:nvSpPr>
      <xdr:spPr>
        <a:xfrm>
          <a:off x="8483111" y="855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144164</xdr:rowOff>
    </xdr:from>
    <xdr:to>
      <xdr:col>41</xdr:col>
      <xdr:colOff>101600</xdr:colOff>
      <xdr:row>55</xdr:row>
      <xdr:rowOff>74314</xdr:rowOff>
    </xdr:to>
    <xdr:sp macro="" textlink="">
      <xdr:nvSpPr>
        <xdr:cNvPr id="376" name="楕円 375"/>
        <xdr:cNvSpPr/>
      </xdr:nvSpPr>
      <xdr:spPr>
        <a:xfrm>
          <a:off x="7810500" y="94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90841</xdr:rowOff>
    </xdr:from>
    <xdr:ext cx="534377" cy="259045"/>
    <xdr:sp macro="" textlink="">
      <xdr:nvSpPr>
        <xdr:cNvPr id="377" name="テキスト ボックス 376"/>
        <xdr:cNvSpPr txBox="1"/>
      </xdr:nvSpPr>
      <xdr:spPr>
        <a:xfrm>
          <a:off x="7594111" y="91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36093</xdr:rowOff>
    </xdr:from>
    <xdr:to>
      <xdr:col>36</xdr:col>
      <xdr:colOff>165100</xdr:colOff>
      <xdr:row>56</xdr:row>
      <xdr:rowOff>137693</xdr:rowOff>
    </xdr:to>
    <xdr:sp macro="" textlink="">
      <xdr:nvSpPr>
        <xdr:cNvPr id="378" name="楕円 377"/>
        <xdr:cNvSpPr/>
      </xdr:nvSpPr>
      <xdr:spPr>
        <a:xfrm>
          <a:off x="6921500" y="96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154220</xdr:rowOff>
    </xdr:from>
    <xdr:ext cx="534377" cy="259045"/>
    <xdr:sp macro="" textlink="">
      <xdr:nvSpPr>
        <xdr:cNvPr id="379" name="テキスト ボックス 378"/>
        <xdr:cNvSpPr txBox="1"/>
      </xdr:nvSpPr>
      <xdr:spPr>
        <a:xfrm>
          <a:off x="6705111" y="94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126212</xdr:rowOff>
    </xdr:from>
    <xdr:to>
      <xdr:col>54</xdr:col>
      <xdr:colOff>189865</xdr:colOff>
      <xdr:row>78</xdr:row>
      <xdr:rowOff>137002</xdr:rowOff>
    </xdr:to>
    <xdr:cxnSp macro="">
      <xdr:nvCxnSpPr>
        <xdr:cNvPr id="401" name="直線コネクタ 400"/>
        <xdr:cNvCxnSpPr/>
      </xdr:nvCxnSpPr>
      <xdr:spPr>
        <a:xfrm flipV="1">
          <a:off x="10475595" y="12470612"/>
          <a:ext cx="1270" cy="103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140829</xdr:rowOff>
    </xdr:from>
    <xdr:ext cx="378565" cy="259045"/>
    <xdr:sp macro="" textlink="">
      <xdr:nvSpPr>
        <xdr:cNvPr id="402" name="普通建設事業費 （ うち新規整備　）最小値テキスト"/>
        <xdr:cNvSpPr txBox="1"/>
      </xdr:nvSpPr>
      <xdr:spPr>
        <a:xfrm>
          <a:off x="10528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137002</xdr:rowOff>
    </xdr:from>
    <xdr:to>
      <xdr:col>55</xdr:col>
      <xdr:colOff>88900</xdr:colOff>
      <xdr:row>78</xdr:row>
      <xdr:rowOff>137002</xdr:rowOff>
    </xdr:to>
    <xdr:cxnSp macro="">
      <xdr:nvCxnSpPr>
        <xdr:cNvPr id="403" name="直線コネクタ 402"/>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72889</xdr:rowOff>
    </xdr:from>
    <xdr:ext cx="534377" cy="259045"/>
    <xdr:sp macro="" textlink="">
      <xdr:nvSpPr>
        <xdr:cNvPr id="404" name="普通建設事業費 （ うち新規整備　）最大値テキスト"/>
        <xdr:cNvSpPr txBox="1"/>
      </xdr:nvSpPr>
      <xdr:spPr>
        <a:xfrm>
          <a:off x="10528300" y="122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126212</xdr:rowOff>
    </xdr:from>
    <xdr:to>
      <xdr:col>55</xdr:col>
      <xdr:colOff>88900</xdr:colOff>
      <xdr:row>72</xdr:row>
      <xdr:rowOff>126212</xdr:rowOff>
    </xdr:to>
    <xdr:cxnSp macro="">
      <xdr:nvCxnSpPr>
        <xdr:cNvPr id="405" name="直線コネクタ 404"/>
        <xdr:cNvCxnSpPr/>
      </xdr:nvCxnSpPr>
      <xdr:spPr>
        <a:xfrm>
          <a:off x="10388600" y="124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68422</xdr:rowOff>
    </xdr:from>
    <xdr:to>
      <xdr:col>55</xdr:col>
      <xdr:colOff>0</xdr:colOff>
      <xdr:row>75</xdr:row>
      <xdr:rowOff>9650</xdr:rowOff>
    </xdr:to>
    <xdr:cxnSp macro="">
      <xdr:nvCxnSpPr>
        <xdr:cNvPr id="406" name="直線コネクタ 405"/>
        <xdr:cNvCxnSpPr/>
      </xdr:nvCxnSpPr>
      <xdr:spPr>
        <a:xfrm flipV="1">
          <a:off x="9639300" y="12584272"/>
          <a:ext cx="838200" cy="28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8028</xdr:rowOff>
    </xdr:from>
    <xdr:ext cx="534377" cy="259045"/>
    <xdr:sp macro="" textlink="">
      <xdr:nvSpPr>
        <xdr:cNvPr id="407" name="普通建設事業費 （ うち新規整備　）平均値テキスト"/>
        <xdr:cNvSpPr txBox="1"/>
      </xdr:nvSpPr>
      <xdr:spPr>
        <a:xfrm>
          <a:off x="10528300" y="1320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29601</xdr:rowOff>
    </xdr:from>
    <xdr:to>
      <xdr:col>55</xdr:col>
      <xdr:colOff>50800</xdr:colOff>
      <xdr:row>77</xdr:row>
      <xdr:rowOff>131201</xdr:rowOff>
    </xdr:to>
    <xdr:sp macro="" textlink="">
      <xdr:nvSpPr>
        <xdr:cNvPr id="408" name="フローチャート: 判断 407"/>
        <xdr:cNvSpPr/>
      </xdr:nvSpPr>
      <xdr:spPr>
        <a:xfrm>
          <a:off x="104267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2266</xdr:rowOff>
    </xdr:from>
    <xdr:to>
      <xdr:col>50</xdr:col>
      <xdr:colOff>114300</xdr:colOff>
      <xdr:row>75</xdr:row>
      <xdr:rowOff>9650</xdr:rowOff>
    </xdr:to>
    <xdr:cxnSp macro="">
      <xdr:nvCxnSpPr>
        <xdr:cNvPr id="409" name="直線コネクタ 408"/>
        <xdr:cNvCxnSpPr/>
      </xdr:nvCxnSpPr>
      <xdr:spPr>
        <a:xfrm>
          <a:off x="8750300" y="12175216"/>
          <a:ext cx="889000" cy="69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2077</xdr:rowOff>
    </xdr:from>
    <xdr:to>
      <xdr:col>50</xdr:col>
      <xdr:colOff>165100</xdr:colOff>
      <xdr:row>77</xdr:row>
      <xdr:rowOff>103677</xdr:rowOff>
    </xdr:to>
    <xdr:sp macro="" textlink="">
      <xdr:nvSpPr>
        <xdr:cNvPr id="410" name="フローチャート: 判断 409"/>
        <xdr:cNvSpPr/>
      </xdr:nvSpPr>
      <xdr:spPr>
        <a:xfrm>
          <a:off x="9588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94804</xdr:rowOff>
    </xdr:from>
    <xdr:ext cx="534377" cy="259045"/>
    <xdr:sp macro="" textlink="">
      <xdr:nvSpPr>
        <xdr:cNvPr id="411" name="テキスト ボックス 410"/>
        <xdr:cNvSpPr txBox="1"/>
      </xdr:nvSpPr>
      <xdr:spPr>
        <a:xfrm>
          <a:off x="9372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2266</xdr:rowOff>
    </xdr:from>
    <xdr:to>
      <xdr:col>45</xdr:col>
      <xdr:colOff>177800</xdr:colOff>
      <xdr:row>74</xdr:row>
      <xdr:rowOff>92197</xdr:rowOff>
    </xdr:to>
    <xdr:cxnSp macro="">
      <xdr:nvCxnSpPr>
        <xdr:cNvPr id="412" name="直線コネクタ 411"/>
        <xdr:cNvCxnSpPr/>
      </xdr:nvCxnSpPr>
      <xdr:spPr>
        <a:xfrm flipV="1">
          <a:off x="7861300" y="12175216"/>
          <a:ext cx="889000" cy="60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137615</xdr:rowOff>
    </xdr:from>
    <xdr:to>
      <xdr:col>46</xdr:col>
      <xdr:colOff>38100</xdr:colOff>
      <xdr:row>77</xdr:row>
      <xdr:rowOff>67765</xdr:rowOff>
    </xdr:to>
    <xdr:sp macro="" textlink="">
      <xdr:nvSpPr>
        <xdr:cNvPr id="413" name="フローチャート: 判断 412"/>
        <xdr:cNvSpPr/>
      </xdr:nvSpPr>
      <xdr:spPr>
        <a:xfrm>
          <a:off x="8699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58892</xdr:rowOff>
    </xdr:from>
    <xdr:ext cx="534377" cy="259045"/>
    <xdr:sp macro="" textlink="">
      <xdr:nvSpPr>
        <xdr:cNvPr id="414" name="テキスト ボックス 413"/>
        <xdr:cNvSpPr txBox="1"/>
      </xdr:nvSpPr>
      <xdr:spPr>
        <a:xfrm>
          <a:off x="8483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92197</xdr:rowOff>
    </xdr:from>
    <xdr:to>
      <xdr:col>41</xdr:col>
      <xdr:colOff>50800</xdr:colOff>
      <xdr:row>77</xdr:row>
      <xdr:rowOff>53267</xdr:rowOff>
    </xdr:to>
    <xdr:cxnSp macro="">
      <xdr:nvCxnSpPr>
        <xdr:cNvPr id="415" name="直線コネクタ 414"/>
        <xdr:cNvCxnSpPr/>
      </xdr:nvCxnSpPr>
      <xdr:spPr>
        <a:xfrm flipV="1">
          <a:off x="6972300" y="12779497"/>
          <a:ext cx="889000" cy="47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16" name="フローチャート: 判断 415"/>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146925</xdr:rowOff>
    </xdr:from>
    <xdr:ext cx="534377" cy="259045"/>
    <xdr:sp macro="" textlink="">
      <xdr:nvSpPr>
        <xdr:cNvPr id="417" name="テキスト ボックス 416"/>
        <xdr:cNvSpPr txBox="1"/>
      </xdr:nvSpPr>
      <xdr:spPr>
        <a:xfrm>
          <a:off x="7594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18" name="フローチャート: 判断 417"/>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9" name="テキスト ボックス 418"/>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17622</xdr:rowOff>
    </xdr:from>
    <xdr:to>
      <xdr:col>55</xdr:col>
      <xdr:colOff>50800</xdr:colOff>
      <xdr:row>73</xdr:row>
      <xdr:rowOff>119222</xdr:rowOff>
    </xdr:to>
    <xdr:sp macro="" textlink="">
      <xdr:nvSpPr>
        <xdr:cNvPr id="425" name="楕円 424"/>
        <xdr:cNvSpPr/>
      </xdr:nvSpPr>
      <xdr:spPr>
        <a:xfrm>
          <a:off x="10426700" y="1253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103999</xdr:rowOff>
    </xdr:from>
    <xdr:ext cx="534377" cy="259045"/>
    <xdr:sp macro="" textlink="">
      <xdr:nvSpPr>
        <xdr:cNvPr id="426" name="普通建設事業費 （ うち新規整備　）該当値テキスト"/>
        <xdr:cNvSpPr txBox="1"/>
      </xdr:nvSpPr>
      <xdr:spPr>
        <a:xfrm>
          <a:off x="10528300" y="1244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130300</xdr:rowOff>
    </xdr:from>
    <xdr:to>
      <xdr:col>50</xdr:col>
      <xdr:colOff>165100</xdr:colOff>
      <xdr:row>75</xdr:row>
      <xdr:rowOff>60450</xdr:rowOff>
    </xdr:to>
    <xdr:sp macro="" textlink="">
      <xdr:nvSpPr>
        <xdr:cNvPr id="427" name="楕円 426"/>
        <xdr:cNvSpPr/>
      </xdr:nvSpPr>
      <xdr:spPr>
        <a:xfrm>
          <a:off x="9588500" y="12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76977</xdr:rowOff>
    </xdr:from>
    <xdr:ext cx="534377" cy="259045"/>
    <xdr:sp macro="" textlink="">
      <xdr:nvSpPr>
        <xdr:cNvPr id="428" name="テキスト ボックス 427"/>
        <xdr:cNvSpPr txBox="1"/>
      </xdr:nvSpPr>
      <xdr:spPr>
        <a:xfrm>
          <a:off x="9372111" y="1259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122916</xdr:rowOff>
    </xdr:from>
    <xdr:to>
      <xdr:col>46</xdr:col>
      <xdr:colOff>38100</xdr:colOff>
      <xdr:row>71</xdr:row>
      <xdr:rowOff>53066</xdr:rowOff>
    </xdr:to>
    <xdr:sp macro="" textlink="">
      <xdr:nvSpPr>
        <xdr:cNvPr id="429" name="楕円 428"/>
        <xdr:cNvSpPr/>
      </xdr:nvSpPr>
      <xdr:spPr>
        <a:xfrm>
          <a:off x="8699500" y="121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69593</xdr:rowOff>
    </xdr:from>
    <xdr:ext cx="534377" cy="259045"/>
    <xdr:sp macro="" textlink="">
      <xdr:nvSpPr>
        <xdr:cNvPr id="430" name="テキスト ボックス 429"/>
        <xdr:cNvSpPr txBox="1"/>
      </xdr:nvSpPr>
      <xdr:spPr>
        <a:xfrm>
          <a:off x="8483111" y="1189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41397</xdr:rowOff>
    </xdr:from>
    <xdr:to>
      <xdr:col>41</xdr:col>
      <xdr:colOff>101600</xdr:colOff>
      <xdr:row>74</xdr:row>
      <xdr:rowOff>142997</xdr:rowOff>
    </xdr:to>
    <xdr:sp macro="" textlink="">
      <xdr:nvSpPr>
        <xdr:cNvPr id="431" name="楕円 430"/>
        <xdr:cNvSpPr/>
      </xdr:nvSpPr>
      <xdr:spPr>
        <a:xfrm>
          <a:off x="7810500" y="127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159524</xdr:rowOff>
    </xdr:from>
    <xdr:ext cx="534377" cy="259045"/>
    <xdr:sp macro="" textlink="">
      <xdr:nvSpPr>
        <xdr:cNvPr id="432" name="テキスト ボックス 431"/>
        <xdr:cNvSpPr txBox="1"/>
      </xdr:nvSpPr>
      <xdr:spPr>
        <a:xfrm>
          <a:off x="7594111" y="125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2467</xdr:rowOff>
    </xdr:from>
    <xdr:to>
      <xdr:col>36</xdr:col>
      <xdr:colOff>165100</xdr:colOff>
      <xdr:row>77</xdr:row>
      <xdr:rowOff>104067</xdr:rowOff>
    </xdr:to>
    <xdr:sp macro="" textlink="">
      <xdr:nvSpPr>
        <xdr:cNvPr id="433" name="楕円 432"/>
        <xdr:cNvSpPr/>
      </xdr:nvSpPr>
      <xdr:spPr>
        <a:xfrm>
          <a:off x="6921500" y="1320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95194</xdr:rowOff>
    </xdr:from>
    <xdr:ext cx="534377" cy="259045"/>
    <xdr:sp macro="" textlink="">
      <xdr:nvSpPr>
        <xdr:cNvPr id="434" name="テキスト ボックス 433"/>
        <xdr:cNvSpPr txBox="1"/>
      </xdr:nvSpPr>
      <xdr:spPr>
        <a:xfrm>
          <a:off x="6705111" y="1329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58" name="直線コネクタ 457"/>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59"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0" name="直線コネクタ 459"/>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1"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2" name="直線コネクタ 461"/>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159169</xdr:rowOff>
    </xdr:from>
    <xdr:to>
      <xdr:col>55</xdr:col>
      <xdr:colOff>0</xdr:colOff>
      <xdr:row>96</xdr:row>
      <xdr:rowOff>35764</xdr:rowOff>
    </xdr:to>
    <xdr:cxnSp macro="">
      <xdr:nvCxnSpPr>
        <xdr:cNvPr id="463" name="直線コネクタ 462"/>
        <xdr:cNvCxnSpPr/>
      </xdr:nvCxnSpPr>
      <xdr:spPr>
        <a:xfrm flipV="1">
          <a:off x="9639300" y="16446919"/>
          <a:ext cx="8382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4"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5" name="フローチャート: 判断 464"/>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35764</xdr:rowOff>
    </xdr:from>
    <xdr:to>
      <xdr:col>50</xdr:col>
      <xdr:colOff>114300</xdr:colOff>
      <xdr:row>96</xdr:row>
      <xdr:rowOff>93123</xdr:rowOff>
    </xdr:to>
    <xdr:cxnSp macro="">
      <xdr:nvCxnSpPr>
        <xdr:cNvPr id="466" name="直線コネクタ 465"/>
        <xdr:cNvCxnSpPr/>
      </xdr:nvCxnSpPr>
      <xdr:spPr>
        <a:xfrm flipV="1">
          <a:off x="8750300" y="16494964"/>
          <a:ext cx="889000" cy="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67" name="フローチャート: 判断 466"/>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68" name="テキスト ボックス 467"/>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93123</xdr:rowOff>
    </xdr:from>
    <xdr:to>
      <xdr:col>45</xdr:col>
      <xdr:colOff>177800</xdr:colOff>
      <xdr:row>97</xdr:row>
      <xdr:rowOff>48851</xdr:rowOff>
    </xdr:to>
    <xdr:cxnSp macro="">
      <xdr:nvCxnSpPr>
        <xdr:cNvPr id="469" name="直線コネクタ 468"/>
        <xdr:cNvCxnSpPr/>
      </xdr:nvCxnSpPr>
      <xdr:spPr>
        <a:xfrm flipV="1">
          <a:off x="7861300" y="16552323"/>
          <a:ext cx="889000" cy="1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0" name="フローチャート: 判断 469"/>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1" name="テキスト ボックス 470"/>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85616</xdr:rowOff>
    </xdr:from>
    <xdr:to>
      <xdr:col>41</xdr:col>
      <xdr:colOff>50800</xdr:colOff>
      <xdr:row>97</xdr:row>
      <xdr:rowOff>48851</xdr:rowOff>
    </xdr:to>
    <xdr:cxnSp macro="">
      <xdr:nvCxnSpPr>
        <xdr:cNvPr id="472" name="直線コネクタ 471"/>
        <xdr:cNvCxnSpPr/>
      </xdr:nvCxnSpPr>
      <xdr:spPr>
        <a:xfrm>
          <a:off x="6972300" y="16544816"/>
          <a:ext cx="889000" cy="13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73" name="フローチャート: 判断 472"/>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74" name="テキスト ボックス 473"/>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75" name="フローチャート: 判断 474"/>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76" name="テキスト ボックス 475"/>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108369</xdr:rowOff>
    </xdr:from>
    <xdr:to>
      <xdr:col>55</xdr:col>
      <xdr:colOff>50800</xdr:colOff>
      <xdr:row>96</xdr:row>
      <xdr:rowOff>38519</xdr:rowOff>
    </xdr:to>
    <xdr:sp macro="" textlink="">
      <xdr:nvSpPr>
        <xdr:cNvPr id="482" name="楕円 481"/>
        <xdr:cNvSpPr/>
      </xdr:nvSpPr>
      <xdr:spPr>
        <a:xfrm>
          <a:off x="10426700" y="163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131246</xdr:rowOff>
    </xdr:from>
    <xdr:ext cx="534377" cy="259045"/>
    <xdr:sp macro="" textlink="">
      <xdr:nvSpPr>
        <xdr:cNvPr id="483" name="普通建設事業費 （ うち更新整備　）該当値テキスト"/>
        <xdr:cNvSpPr txBox="1"/>
      </xdr:nvSpPr>
      <xdr:spPr>
        <a:xfrm>
          <a:off x="10528300" y="162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156414</xdr:rowOff>
    </xdr:from>
    <xdr:to>
      <xdr:col>50</xdr:col>
      <xdr:colOff>165100</xdr:colOff>
      <xdr:row>96</xdr:row>
      <xdr:rowOff>86564</xdr:rowOff>
    </xdr:to>
    <xdr:sp macro="" textlink="">
      <xdr:nvSpPr>
        <xdr:cNvPr id="484" name="楕円 483"/>
        <xdr:cNvSpPr/>
      </xdr:nvSpPr>
      <xdr:spPr>
        <a:xfrm>
          <a:off x="9588500" y="164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103091</xdr:rowOff>
    </xdr:from>
    <xdr:ext cx="534377" cy="259045"/>
    <xdr:sp macro="" textlink="">
      <xdr:nvSpPr>
        <xdr:cNvPr id="485" name="テキスト ボックス 484"/>
        <xdr:cNvSpPr txBox="1"/>
      </xdr:nvSpPr>
      <xdr:spPr>
        <a:xfrm>
          <a:off x="9372111" y="162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42323</xdr:rowOff>
    </xdr:from>
    <xdr:to>
      <xdr:col>46</xdr:col>
      <xdr:colOff>38100</xdr:colOff>
      <xdr:row>96</xdr:row>
      <xdr:rowOff>143923</xdr:rowOff>
    </xdr:to>
    <xdr:sp macro="" textlink="">
      <xdr:nvSpPr>
        <xdr:cNvPr id="486" name="楕円 485"/>
        <xdr:cNvSpPr/>
      </xdr:nvSpPr>
      <xdr:spPr>
        <a:xfrm>
          <a:off x="8699500" y="165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160450</xdr:rowOff>
    </xdr:from>
    <xdr:ext cx="534377" cy="259045"/>
    <xdr:sp macro="" textlink="">
      <xdr:nvSpPr>
        <xdr:cNvPr id="487" name="テキスト ボックス 486"/>
        <xdr:cNvSpPr txBox="1"/>
      </xdr:nvSpPr>
      <xdr:spPr>
        <a:xfrm>
          <a:off x="8483111" y="162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169501</xdr:rowOff>
    </xdr:from>
    <xdr:to>
      <xdr:col>41</xdr:col>
      <xdr:colOff>101600</xdr:colOff>
      <xdr:row>97</xdr:row>
      <xdr:rowOff>99651</xdr:rowOff>
    </xdr:to>
    <xdr:sp macro="" textlink="">
      <xdr:nvSpPr>
        <xdr:cNvPr id="488" name="楕円 487"/>
        <xdr:cNvSpPr/>
      </xdr:nvSpPr>
      <xdr:spPr>
        <a:xfrm>
          <a:off x="7810500" y="166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90778</xdr:rowOff>
    </xdr:from>
    <xdr:ext cx="534377" cy="259045"/>
    <xdr:sp macro="" textlink="">
      <xdr:nvSpPr>
        <xdr:cNvPr id="489" name="テキスト ボックス 488"/>
        <xdr:cNvSpPr txBox="1"/>
      </xdr:nvSpPr>
      <xdr:spPr>
        <a:xfrm>
          <a:off x="7594111" y="1672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34816</xdr:rowOff>
    </xdr:from>
    <xdr:to>
      <xdr:col>36</xdr:col>
      <xdr:colOff>165100</xdr:colOff>
      <xdr:row>96</xdr:row>
      <xdr:rowOff>136416</xdr:rowOff>
    </xdr:to>
    <xdr:sp macro="" textlink="">
      <xdr:nvSpPr>
        <xdr:cNvPr id="490" name="楕円 489"/>
        <xdr:cNvSpPr/>
      </xdr:nvSpPr>
      <xdr:spPr>
        <a:xfrm>
          <a:off x="6921500" y="16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152943</xdr:rowOff>
    </xdr:from>
    <xdr:ext cx="534377" cy="259045"/>
    <xdr:sp macro="" textlink="">
      <xdr:nvSpPr>
        <xdr:cNvPr id="491" name="テキスト ボックス 490"/>
        <xdr:cNvSpPr txBox="1"/>
      </xdr:nvSpPr>
      <xdr:spPr>
        <a:xfrm>
          <a:off x="6705111" y="1626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5" name="直線コネクタ 514"/>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18"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19" name="直線コネクタ 518"/>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36373</xdr:rowOff>
    </xdr:from>
    <xdr:to>
      <xdr:col>85</xdr:col>
      <xdr:colOff>127000</xdr:colOff>
      <xdr:row>39</xdr:row>
      <xdr:rowOff>44450</xdr:rowOff>
    </xdr:to>
    <xdr:cxnSp macro="">
      <xdr:nvCxnSpPr>
        <xdr:cNvPr id="520" name="直線コネクタ 519"/>
        <xdr:cNvCxnSpPr/>
      </xdr:nvCxnSpPr>
      <xdr:spPr>
        <a:xfrm>
          <a:off x="15481300" y="6722923"/>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1"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2" name="フローチャート: 判断 521"/>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31458</xdr:rowOff>
    </xdr:from>
    <xdr:to>
      <xdr:col>81</xdr:col>
      <xdr:colOff>50800</xdr:colOff>
      <xdr:row>39</xdr:row>
      <xdr:rowOff>36373</xdr:rowOff>
    </xdr:to>
    <xdr:cxnSp macro="">
      <xdr:nvCxnSpPr>
        <xdr:cNvPr id="523" name="直線コネクタ 522"/>
        <xdr:cNvCxnSpPr/>
      </xdr:nvCxnSpPr>
      <xdr:spPr>
        <a:xfrm>
          <a:off x="14592300" y="6718008"/>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4" name="フローチャート: 判断 523"/>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5" name="テキスト ボックス 524"/>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122250</xdr:rowOff>
    </xdr:from>
    <xdr:to>
      <xdr:col>76</xdr:col>
      <xdr:colOff>114300</xdr:colOff>
      <xdr:row>39</xdr:row>
      <xdr:rowOff>31458</xdr:rowOff>
    </xdr:to>
    <xdr:cxnSp macro="">
      <xdr:nvCxnSpPr>
        <xdr:cNvPr id="526" name="直線コネクタ 525"/>
        <xdr:cNvCxnSpPr/>
      </xdr:nvCxnSpPr>
      <xdr:spPr>
        <a:xfrm>
          <a:off x="13703300" y="6637350"/>
          <a:ext cx="889000" cy="8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27" name="フローチャート: 判断 526"/>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28" name="テキスト ボックス 527"/>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122250</xdr:rowOff>
    </xdr:from>
    <xdr:to>
      <xdr:col>71</xdr:col>
      <xdr:colOff>177800</xdr:colOff>
      <xdr:row>39</xdr:row>
      <xdr:rowOff>40107</xdr:rowOff>
    </xdr:to>
    <xdr:cxnSp macro="">
      <xdr:nvCxnSpPr>
        <xdr:cNvPr id="529" name="直線コネクタ 528"/>
        <xdr:cNvCxnSpPr/>
      </xdr:nvCxnSpPr>
      <xdr:spPr>
        <a:xfrm flipV="1">
          <a:off x="12814300" y="6637350"/>
          <a:ext cx="889000" cy="8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153480</xdr:rowOff>
    </xdr:from>
    <xdr:to>
      <xdr:col>72</xdr:col>
      <xdr:colOff>38100</xdr:colOff>
      <xdr:row>39</xdr:row>
      <xdr:rowOff>83630</xdr:rowOff>
    </xdr:to>
    <xdr:sp macro="" textlink="">
      <xdr:nvSpPr>
        <xdr:cNvPr id="530" name="フローチャート: 判断 529"/>
        <xdr:cNvSpPr/>
      </xdr:nvSpPr>
      <xdr:spPr>
        <a:xfrm>
          <a:off x="13652500" y="666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74757</xdr:rowOff>
    </xdr:from>
    <xdr:ext cx="378565" cy="259045"/>
    <xdr:sp macro="" textlink="">
      <xdr:nvSpPr>
        <xdr:cNvPr id="531" name="テキスト ボックス 530"/>
        <xdr:cNvSpPr txBox="1"/>
      </xdr:nvSpPr>
      <xdr:spPr>
        <a:xfrm>
          <a:off x="13514017" y="676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152756</xdr:rowOff>
    </xdr:from>
    <xdr:to>
      <xdr:col>67</xdr:col>
      <xdr:colOff>101600</xdr:colOff>
      <xdr:row>39</xdr:row>
      <xdr:rowOff>82906</xdr:rowOff>
    </xdr:to>
    <xdr:sp macro="" textlink="">
      <xdr:nvSpPr>
        <xdr:cNvPr id="532" name="フローチャート: 判断 531"/>
        <xdr:cNvSpPr/>
      </xdr:nvSpPr>
      <xdr:spPr>
        <a:xfrm>
          <a:off x="12763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99433</xdr:rowOff>
    </xdr:from>
    <xdr:ext cx="378565" cy="259045"/>
    <xdr:sp macro="" textlink="">
      <xdr:nvSpPr>
        <xdr:cNvPr id="533" name="テキスト ボックス 532"/>
        <xdr:cNvSpPr txBox="1"/>
      </xdr:nvSpPr>
      <xdr:spPr>
        <a:xfrm>
          <a:off x="12625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157023</xdr:rowOff>
    </xdr:from>
    <xdr:to>
      <xdr:col>81</xdr:col>
      <xdr:colOff>101600</xdr:colOff>
      <xdr:row>39</xdr:row>
      <xdr:rowOff>87173</xdr:rowOff>
    </xdr:to>
    <xdr:sp macro="" textlink="">
      <xdr:nvSpPr>
        <xdr:cNvPr id="541" name="楕円 540"/>
        <xdr:cNvSpPr/>
      </xdr:nvSpPr>
      <xdr:spPr>
        <a:xfrm>
          <a:off x="15430500" y="66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78300</xdr:rowOff>
    </xdr:from>
    <xdr:ext cx="378565" cy="259045"/>
    <xdr:sp macro="" textlink="">
      <xdr:nvSpPr>
        <xdr:cNvPr id="542" name="テキスト ボックス 541"/>
        <xdr:cNvSpPr txBox="1"/>
      </xdr:nvSpPr>
      <xdr:spPr>
        <a:xfrm>
          <a:off x="15292017" y="6764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152108</xdr:rowOff>
    </xdr:from>
    <xdr:to>
      <xdr:col>76</xdr:col>
      <xdr:colOff>165100</xdr:colOff>
      <xdr:row>39</xdr:row>
      <xdr:rowOff>82258</xdr:rowOff>
    </xdr:to>
    <xdr:sp macro="" textlink="">
      <xdr:nvSpPr>
        <xdr:cNvPr id="543" name="楕円 542"/>
        <xdr:cNvSpPr/>
      </xdr:nvSpPr>
      <xdr:spPr>
        <a:xfrm>
          <a:off x="14541500" y="66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73385</xdr:rowOff>
    </xdr:from>
    <xdr:ext cx="378565" cy="259045"/>
    <xdr:sp macro="" textlink="">
      <xdr:nvSpPr>
        <xdr:cNvPr id="544" name="テキスト ボックス 543"/>
        <xdr:cNvSpPr txBox="1"/>
      </xdr:nvSpPr>
      <xdr:spPr>
        <a:xfrm>
          <a:off x="14403017" y="675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71450</xdr:rowOff>
    </xdr:from>
    <xdr:to>
      <xdr:col>72</xdr:col>
      <xdr:colOff>38100</xdr:colOff>
      <xdr:row>39</xdr:row>
      <xdr:rowOff>1600</xdr:rowOff>
    </xdr:to>
    <xdr:sp macro="" textlink="">
      <xdr:nvSpPr>
        <xdr:cNvPr id="545" name="楕円 544"/>
        <xdr:cNvSpPr/>
      </xdr:nvSpPr>
      <xdr:spPr>
        <a:xfrm>
          <a:off x="13652500" y="65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18127</xdr:rowOff>
    </xdr:from>
    <xdr:ext cx="469744" cy="259045"/>
    <xdr:sp macro="" textlink="">
      <xdr:nvSpPr>
        <xdr:cNvPr id="546" name="テキスト ボックス 545"/>
        <xdr:cNvSpPr txBox="1"/>
      </xdr:nvSpPr>
      <xdr:spPr>
        <a:xfrm>
          <a:off x="13468428" y="63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160757</xdr:rowOff>
    </xdr:from>
    <xdr:to>
      <xdr:col>67</xdr:col>
      <xdr:colOff>101600</xdr:colOff>
      <xdr:row>39</xdr:row>
      <xdr:rowOff>90907</xdr:rowOff>
    </xdr:to>
    <xdr:sp macro="" textlink="">
      <xdr:nvSpPr>
        <xdr:cNvPr id="547" name="楕円 546"/>
        <xdr:cNvSpPr/>
      </xdr:nvSpPr>
      <xdr:spPr>
        <a:xfrm>
          <a:off x="12763500" y="66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82034</xdr:rowOff>
    </xdr:from>
    <xdr:ext cx="378565" cy="259045"/>
    <xdr:sp macro="" textlink="">
      <xdr:nvSpPr>
        <xdr:cNvPr id="548" name="テキスト ボックス 547"/>
        <xdr:cNvSpPr txBox="1"/>
      </xdr:nvSpPr>
      <xdr:spPr>
        <a:xfrm>
          <a:off x="12625017" y="6768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3" name="直線コネクタ 61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4" name="テキスト ボックス 61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18" name="直線コネクタ 617"/>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19"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0" name="直線コネクタ 619"/>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1"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2" name="直線コネクタ 621"/>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119612</xdr:rowOff>
    </xdr:from>
    <xdr:to>
      <xdr:col>85</xdr:col>
      <xdr:colOff>127000</xdr:colOff>
      <xdr:row>74</xdr:row>
      <xdr:rowOff>164674</xdr:rowOff>
    </xdr:to>
    <xdr:cxnSp macro="">
      <xdr:nvCxnSpPr>
        <xdr:cNvPr id="623" name="直線コネクタ 622"/>
        <xdr:cNvCxnSpPr/>
      </xdr:nvCxnSpPr>
      <xdr:spPr>
        <a:xfrm>
          <a:off x="15481300" y="12806912"/>
          <a:ext cx="838200" cy="4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4"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5" name="フローチャート: 判断 624"/>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119612</xdr:rowOff>
    </xdr:from>
    <xdr:to>
      <xdr:col>81</xdr:col>
      <xdr:colOff>50800</xdr:colOff>
      <xdr:row>75</xdr:row>
      <xdr:rowOff>7683</xdr:rowOff>
    </xdr:to>
    <xdr:cxnSp macro="">
      <xdr:nvCxnSpPr>
        <xdr:cNvPr id="626" name="直線コネクタ 625"/>
        <xdr:cNvCxnSpPr/>
      </xdr:nvCxnSpPr>
      <xdr:spPr>
        <a:xfrm flipV="1">
          <a:off x="14592300" y="12806912"/>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27" name="フローチャート: 判断 626"/>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28" name="テキスト ボックス 627"/>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7683</xdr:rowOff>
    </xdr:from>
    <xdr:to>
      <xdr:col>76</xdr:col>
      <xdr:colOff>114300</xdr:colOff>
      <xdr:row>75</xdr:row>
      <xdr:rowOff>15713</xdr:rowOff>
    </xdr:to>
    <xdr:cxnSp macro="">
      <xdr:nvCxnSpPr>
        <xdr:cNvPr id="629" name="直線コネクタ 628"/>
        <xdr:cNvCxnSpPr/>
      </xdr:nvCxnSpPr>
      <xdr:spPr>
        <a:xfrm flipV="1">
          <a:off x="13703300" y="12866433"/>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0" name="フローチャート: 判断 629"/>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1" name="テキスト ボックス 630"/>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115354</xdr:rowOff>
    </xdr:from>
    <xdr:to>
      <xdr:col>71</xdr:col>
      <xdr:colOff>177800</xdr:colOff>
      <xdr:row>75</xdr:row>
      <xdr:rowOff>15713</xdr:rowOff>
    </xdr:to>
    <xdr:cxnSp macro="">
      <xdr:nvCxnSpPr>
        <xdr:cNvPr id="632" name="直線コネクタ 631"/>
        <xdr:cNvCxnSpPr/>
      </xdr:nvCxnSpPr>
      <xdr:spPr>
        <a:xfrm>
          <a:off x="12814300" y="12802654"/>
          <a:ext cx="889000" cy="7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102130</xdr:rowOff>
    </xdr:from>
    <xdr:to>
      <xdr:col>72</xdr:col>
      <xdr:colOff>38100</xdr:colOff>
      <xdr:row>76</xdr:row>
      <xdr:rowOff>32280</xdr:rowOff>
    </xdr:to>
    <xdr:sp macro="" textlink="">
      <xdr:nvSpPr>
        <xdr:cNvPr id="633" name="フローチャート: 判断 632"/>
        <xdr:cNvSpPr/>
      </xdr:nvSpPr>
      <xdr:spPr>
        <a:xfrm>
          <a:off x="13652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23407</xdr:rowOff>
    </xdr:from>
    <xdr:ext cx="534377" cy="259045"/>
    <xdr:sp macro="" textlink="">
      <xdr:nvSpPr>
        <xdr:cNvPr id="634" name="テキスト ボックス 633"/>
        <xdr:cNvSpPr txBox="1"/>
      </xdr:nvSpPr>
      <xdr:spPr>
        <a:xfrm>
          <a:off x="13436111"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50724</xdr:rowOff>
    </xdr:from>
    <xdr:to>
      <xdr:col>67</xdr:col>
      <xdr:colOff>101600</xdr:colOff>
      <xdr:row>75</xdr:row>
      <xdr:rowOff>152324</xdr:rowOff>
    </xdr:to>
    <xdr:sp macro="" textlink="">
      <xdr:nvSpPr>
        <xdr:cNvPr id="635" name="フローチャート: 判断 634"/>
        <xdr:cNvSpPr/>
      </xdr:nvSpPr>
      <xdr:spPr>
        <a:xfrm>
          <a:off x="12763500" y="129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143451</xdr:rowOff>
    </xdr:from>
    <xdr:ext cx="534377" cy="259045"/>
    <xdr:sp macro="" textlink="">
      <xdr:nvSpPr>
        <xdr:cNvPr id="636" name="テキスト ボックス 635"/>
        <xdr:cNvSpPr txBox="1"/>
      </xdr:nvSpPr>
      <xdr:spPr>
        <a:xfrm>
          <a:off x="12547111" y="130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113874</xdr:rowOff>
    </xdr:from>
    <xdr:to>
      <xdr:col>85</xdr:col>
      <xdr:colOff>177800</xdr:colOff>
      <xdr:row>75</xdr:row>
      <xdr:rowOff>44024</xdr:rowOff>
    </xdr:to>
    <xdr:sp macro="" textlink="">
      <xdr:nvSpPr>
        <xdr:cNvPr id="642" name="楕円 641"/>
        <xdr:cNvSpPr/>
      </xdr:nvSpPr>
      <xdr:spPr>
        <a:xfrm>
          <a:off x="16268700" y="128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136751</xdr:rowOff>
    </xdr:from>
    <xdr:ext cx="534377" cy="259045"/>
    <xdr:sp macro="" textlink="">
      <xdr:nvSpPr>
        <xdr:cNvPr id="643" name="公債費該当値テキスト"/>
        <xdr:cNvSpPr txBox="1"/>
      </xdr:nvSpPr>
      <xdr:spPr>
        <a:xfrm>
          <a:off x="16370300" y="1265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68812</xdr:rowOff>
    </xdr:from>
    <xdr:to>
      <xdr:col>81</xdr:col>
      <xdr:colOff>101600</xdr:colOff>
      <xdr:row>74</xdr:row>
      <xdr:rowOff>170412</xdr:rowOff>
    </xdr:to>
    <xdr:sp macro="" textlink="">
      <xdr:nvSpPr>
        <xdr:cNvPr id="644" name="楕円 643"/>
        <xdr:cNvSpPr/>
      </xdr:nvSpPr>
      <xdr:spPr>
        <a:xfrm>
          <a:off x="15430500" y="127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15489</xdr:rowOff>
    </xdr:from>
    <xdr:ext cx="534377" cy="259045"/>
    <xdr:sp macro="" textlink="">
      <xdr:nvSpPr>
        <xdr:cNvPr id="645" name="テキスト ボックス 644"/>
        <xdr:cNvSpPr txBox="1"/>
      </xdr:nvSpPr>
      <xdr:spPr>
        <a:xfrm>
          <a:off x="15214111" y="1253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128333</xdr:rowOff>
    </xdr:from>
    <xdr:to>
      <xdr:col>76</xdr:col>
      <xdr:colOff>165100</xdr:colOff>
      <xdr:row>75</xdr:row>
      <xdr:rowOff>58483</xdr:rowOff>
    </xdr:to>
    <xdr:sp macro="" textlink="">
      <xdr:nvSpPr>
        <xdr:cNvPr id="646" name="楕円 645"/>
        <xdr:cNvSpPr/>
      </xdr:nvSpPr>
      <xdr:spPr>
        <a:xfrm>
          <a:off x="14541500" y="1281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75010</xdr:rowOff>
    </xdr:from>
    <xdr:ext cx="534377" cy="259045"/>
    <xdr:sp macro="" textlink="">
      <xdr:nvSpPr>
        <xdr:cNvPr id="647" name="テキスト ボックス 646"/>
        <xdr:cNvSpPr txBox="1"/>
      </xdr:nvSpPr>
      <xdr:spPr>
        <a:xfrm>
          <a:off x="14325111" y="1259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136363</xdr:rowOff>
    </xdr:from>
    <xdr:to>
      <xdr:col>72</xdr:col>
      <xdr:colOff>38100</xdr:colOff>
      <xdr:row>75</xdr:row>
      <xdr:rowOff>66513</xdr:rowOff>
    </xdr:to>
    <xdr:sp macro="" textlink="">
      <xdr:nvSpPr>
        <xdr:cNvPr id="648" name="楕円 647"/>
        <xdr:cNvSpPr/>
      </xdr:nvSpPr>
      <xdr:spPr>
        <a:xfrm>
          <a:off x="13652500" y="128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83040</xdr:rowOff>
    </xdr:from>
    <xdr:ext cx="534377" cy="259045"/>
    <xdr:sp macro="" textlink="">
      <xdr:nvSpPr>
        <xdr:cNvPr id="649" name="テキスト ボックス 648"/>
        <xdr:cNvSpPr txBox="1"/>
      </xdr:nvSpPr>
      <xdr:spPr>
        <a:xfrm>
          <a:off x="13436111" y="125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64554</xdr:rowOff>
    </xdr:from>
    <xdr:to>
      <xdr:col>67</xdr:col>
      <xdr:colOff>101600</xdr:colOff>
      <xdr:row>74</xdr:row>
      <xdr:rowOff>166154</xdr:rowOff>
    </xdr:to>
    <xdr:sp macro="" textlink="">
      <xdr:nvSpPr>
        <xdr:cNvPr id="650" name="楕円 649"/>
        <xdr:cNvSpPr/>
      </xdr:nvSpPr>
      <xdr:spPr>
        <a:xfrm>
          <a:off x="12763500" y="127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11231</xdr:rowOff>
    </xdr:from>
    <xdr:ext cx="534377" cy="259045"/>
    <xdr:sp macro="" textlink="">
      <xdr:nvSpPr>
        <xdr:cNvPr id="651" name="テキスト ボックス 650"/>
        <xdr:cNvSpPr txBox="1"/>
      </xdr:nvSpPr>
      <xdr:spPr>
        <a:xfrm>
          <a:off x="12547111" y="125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3" name="直線コネクタ 672"/>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4"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5" name="直線コネクタ 674"/>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76"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77" name="直線コネクタ 676"/>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129459</xdr:rowOff>
    </xdr:from>
    <xdr:to>
      <xdr:col>85</xdr:col>
      <xdr:colOff>127000</xdr:colOff>
      <xdr:row>96</xdr:row>
      <xdr:rowOff>113548</xdr:rowOff>
    </xdr:to>
    <xdr:cxnSp macro="">
      <xdr:nvCxnSpPr>
        <xdr:cNvPr id="678" name="直線コネクタ 677"/>
        <xdr:cNvCxnSpPr/>
      </xdr:nvCxnSpPr>
      <xdr:spPr>
        <a:xfrm>
          <a:off x="15481300" y="16417209"/>
          <a:ext cx="838200" cy="1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79"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0" name="フローチャート: 判断 679"/>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129459</xdr:rowOff>
    </xdr:from>
    <xdr:to>
      <xdr:col>81</xdr:col>
      <xdr:colOff>50800</xdr:colOff>
      <xdr:row>96</xdr:row>
      <xdr:rowOff>574</xdr:rowOff>
    </xdr:to>
    <xdr:cxnSp macro="">
      <xdr:nvCxnSpPr>
        <xdr:cNvPr id="681" name="直線コネクタ 680"/>
        <xdr:cNvCxnSpPr/>
      </xdr:nvCxnSpPr>
      <xdr:spPr>
        <a:xfrm flipV="1">
          <a:off x="14592300" y="16417209"/>
          <a:ext cx="8890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2" name="フローチャート: 判断 681"/>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3" name="テキスト ボックス 682"/>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85475</xdr:rowOff>
    </xdr:from>
    <xdr:to>
      <xdr:col>76</xdr:col>
      <xdr:colOff>114300</xdr:colOff>
      <xdr:row>96</xdr:row>
      <xdr:rowOff>574</xdr:rowOff>
    </xdr:to>
    <xdr:cxnSp macro="">
      <xdr:nvCxnSpPr>
        <xdr:cNvPr id="684" name="直線コネクタ 683"/>
        <xdr:cNvCxnSpPr/>
      </xdr:nvCxnSpPr>
      <xdr:spPr>
        <a:xfrm>
          <a:off x="13703300" y="16030325"/>
          <a:ext cx="889000" cy="42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5" name="フローチャート: 判断 684"/>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61017</xdr:rowOff>
    </xdr:from>
    <xdr:ext cx="469744" cy="259045"/>
    <xdr:sp macro="" textlink="">
      <xdr:nvSpPr>
        <xdr:cNvPr id="686" name="テキスト ボックス 685"/>
        <xdr:cNvSpPr txBox="1"/>
      </xdr:nvSpPr>
      <xdr:spPr>
        <a:xfrm>
          <a:off x="14357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85475</xdr:rowOff>
    </xdr:from>
    <xdr:to>
      <xdr:col>71</xdr:col>
      <xdr:colOff>177800</xdr:colOff>
      <xdr:row>95</xdr:row>
      <xdr:rowOff>23937</xdr:rowOff>
    </xdr:to>
    <xdr:cxnSp macro="">
      <xdr:nvCxnSpPr>
        <xdr:cNvPr id="687" name="直線コネクタ 686"/>
        <xdr:cNvCxnSpPr/>
      </xdr:nvCxnSpPr>
      <xdr:spPr>
        <a:xfrm flipV="1">
          <a:off x="12814300" y="16030325"/>
          <a:ext cx="889000" cy="28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97129</xdr:rowOff>
    </xdr:from>
    <xdr:to>
      <xdr:col>72</xdr:col>
      <xdr:colOff>38100</xdr:colOff>
      <xdr:row>97</xdr:row>
      <xdr:rowOff>27279</xdr:rowOff>
    </xdr:to>
    <xdr:sp macro="" textlink="">
      <xdr:nvSpPr>
        <xdr:cNvPr id="688" name="フローチャート: 判断 687"/>
        <xdr:cNvSpPr/>
      </xdr:nvSpPr>
      <xdr:spPr>
        <a:xfrm>
          <a:off x="13652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18406</xdr:rowOff>
    </xdr:from>
    <xdr:ext cx="469744" cy="259045"/>
    <xdr:sp macro="" textlink="">
      <xdr:nvSpPr>
        <xdr:cNvPr id="689" name="テキスト ボックス 688"/>
        <xdr:cNvSpPr txBox="1"/>
      </xdr:nvSpPr>
      <xdr:spPr>
        <a:xfrm>
          <a:off x="13468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165298</xdr:rowOff>
    </xdr:from>
    <xdr:to>
      <xdr:col>67</xdr:col>
      <xdr:colOff>101600</xdr:colOff>
      <xdr:row>97</xdr:row>
      <xdr:rowOff>95448</xdr:rowOff>
    </xdr:to>
    <xdr:sp macro="" textlink="">
      <xdr:nvSpPr>
        <xdr:cNvPr id="690" name="フローチャート: 判断 689"/>
        <xdr:cNvSpPr/>
      </xdr:nvSpPr>
      <xdr:spPr>
        <a:xfrm>
          <a:off x="12763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86575</xdr:rowOff>
    </xdr:from>
    <xdr:ext cx="469744" cy="259045"/>
    <xdr:sp macro="" textlink="">
      <xdr:nvSpPr>
        <xdr:cNvPr id="691" name="テキスト ボックス 690"/>
        <xdr:cNvSpPr txBox="1"/>
      </xdr:nvSpPr>
      <xdr:spPr>
        <a:xfrm>
          <a:off x="12579428" y="1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62748</xdr:rowOff>
    </xdr:from>
    <xdr:to>
      <xdr:col>85</xdr:col>
      <xdr:colOff>177800</xdr:colOff>
      <xdr:row>96</xdr:row>
      <xdr:rowOff>164348</xdr:rowOff>
    </xdr:to>
    <xdr:sp macro="" textlink="">
      <xdr:nvSpPr>
        <xdr:cNvPr id="697" name="楕円 696"/>
        <xdr:cNvSpPr/>
      </xdr:nvSpPr>
      <xdr:spPr>
        <a:xfrm>
          <a:off x="16268700" y="165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85625</xdr:rowOff>
    </xdr:from>
    <xdr:ext cx="469744" cy="259045"/>
    <xdr:sp macro="" textlink="">
      <xdr:nvSpPr>
        <xdr:cNvPr id="698" name="積立金該当値テキスト"/>
        <xdr:cNvSpPr txBox="1"/>
      </xdr:nvSpPr>
      <xdr:spPr>
        <a:xfrm>
          <a:off x="16370300" y="1637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78659</xdr:rowOff>
    </xdr:from>
    <xdr:to>
      <xdr:col>81</xdr:col>
      <xdr:colOff>101600</xdr:colOff>
      <xdr:row>96</xdr:row>
      <xdr:rowOff>8809</xdr:rowOff>
    </xdr:to>
    <xdr:sp macro="" textlink="">
      <xdr:nvSpPr>
        <xdr:cNvPr id="699" name="楕円 698"/>
        <xdr:cNvSpPr/>
      </xdr:nvSpPr>
      <xdr:spPr>
        <a:xfrm>
          <a:off x="15430500" y="163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25336</xdr:rowOff>
    </xdr:from>
    <xdr:ext cx="534377" cy="259045"/>
    <xdr:sp macro="" textlink="">
      <xdr:nvSpPr>
        <xdr:cNvPr id="700" name="テキスト ボックス 699"/>
        <xdr:cNvSpPr txBox="1"/>
      </xdr:nvSpPr>
      <xdr:spPr>
        <a:xfrm>
          <a:off x="15214111" y="1614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121224</xdr:rowOff>
    </xdr:from>
    <xdr:to>
      <xdr:col>76</xdr:col>
      <xdr:colOff>165100</xdr:colOff>
      <xdr:row>96</xdr:row>
      <xdr:rowOff>51374</xdr:rowOff>
    </xdr:to>
    <xdr:sp macro="" textlink="">
      <xdr:nvSpPr>
        <xdr:cNvPr id="701" name="楕円 700"/>
        <xdr:cNvSpPr/>
      </xdr:nvSpPr>
      <xdr:spPr>
        <a:xfrm>
          <a:off x="14541500" y="1640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67901</xdr:rowOff>
    </xdr:from>
    <xdr:ext cx="534377" cy="259045"/>
    <xdr:sp macro="" textlink="">
      <xdr:nvSpPr>
        <xdr:cNvPr id="702" name="テキスト ボックス 701"/>
        <xdr:cNvSpPr txBox="1"/>
      </xdr:nvSpPr>
      <xdr:spPr>
        <a:xfrm>
          <a:off x="14325111" y="1618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34675</xdr:rowOff>
    </xdr:from>
    <xdr:to>
      <xdr:col>72</xdr:col>
      <xdr:colOff>38100</xdr:colOff>
      <xdr:row>93</xdr:row>
      <xdr:rowOff>136275</xdr:rowOff>
    </xdr:to>
    <xdr:sp macro="" textlink="">
      <xdr:nvSpPr>
        <xdr:cNvPr id="703" name="楕円 702"/>
        <xdr:cNvSpPr/>
      </xdr:nvSpPr>
      <xdr:spPr>
        <a:xfrm>
          <a:off x="13652500" y="15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152802</xdr:rowOff>
    </xdr:from>
    <xdr:ext cx="534377" cy="259045"/>
    <xdr:sp macro="" textlink="">
      <xdr:nvSpPr>
        <xdr:cNvPr id="704" name="テキスト ボックス 703"/>
        <xdr:cNvSpPr txBox="1"/>
      </xdr:nvSpPr>
      <xdr:spPr>
        <a:xfrm>
          <a:off x="13436111" y="1575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144587</xdr:rowOff>
    </xdr:from>
    <xdr:to>
      <xdr:col>67</xdr:col>
      <xdr:colOff>101600</xdr:colOff>
      <xdr:row>95</xdr:row>
      <xdr:rowOff>74737</xdr:rowOff>
    </xdr:to>
    <xdr:sp macro="" textlink="">
      <xdr:nvSpPr>
        <xdr:cNvPr id="705" name="楕円 704"/>
        <xdr:cNvSpPr/>
      </xdr:nvSpPr>
      <xdr:spPr>
        <a:xfrm>
          <a:off x="12763500" y="162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91264</xdr:rowOff>
    </xdr:from>
    <xdr:ext cx="534377" cy="259045"/>
    <xdr:sp macro="" textlink="">
      <xdr:nvSpPr>
        <xdr:cNvPr id="706" name="テキスト ボックス 705"/>
        <xdr:cNvSpPr txBox="1"/>
      </xdr:nvSpPr>
      <xdr:spPr>
        <a:xfrm>
          <a:off x="12547111" y="1603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2" name="直線コネクタ 731"/>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5"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36" name="直線コネクタ 735"/>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166152</xdr:rowOff>
    </xdr:from>
    <xdr:to>
      <xdr:col>116</xdr:col>
      <xdr:colOff>63500</xdr:colOff>
      <xdr:row>38</xdr:row>
      <xdr:rowOff>11521</xdr:rowOff>
    </xdr:to>
    <xdr:cxnSp macro="">
      <xdr:nvCxnSpPr>
        <xdr:cNvPr id="737" name="直線コネクタ 736"/>
        <xdr:cNvCxnSpPr/>
      </xdr:nvCxnSpPr>
      <xdr:spPr>
        <a:xfrm flipV="1">
          <a:off x="21323300" y="6166902"/>
          <a:ext cx="838200" cy="35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38"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39" name="フローチャート: 判断 738"/>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11521</xdr:rowOff>
    </xdr:from>
    <xdr:to>
      <xdr:col>111</xdr:col>
      <xdr:colOff>177800</xdr:colOff>
      <xdr:row>38</xdr:row>
      <xdr:rowOff>21971</xdr:rowOff>
    </xdr:to>
    <xdr:cxnSp macro="">
      <xdr:nvCxnSpPr>
        <xdr:cNvPr id="740" name="直線コネクタ 739"/>
        <xdr:cNvCxnSpPr/>
      </xdr:nvCxnSpPr>
      <xdr:spPr>
        <a:xfrm flipV="1">
          <a:off x="20434300" y="6526621"/>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1" name="フローチャート: 判断 740"/>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2" name="テキスト ボックス 741"/>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21971</xdr:rowOff>
    </xdr:from>
    <xdr:to>
      <xdr:col>107</xdr:col>
      <xdr:colOff>50800</xdr:colOff>
      <xdr:row>38</xdr:row>
      <xdr:rowOff>31115</xdr:rowOff>
    </xdr:to>
    <xdr:cxnSp macro="">
      <xdr:nvCxnSpPr>
        <xdr:cNvPr id="743" name="直線コネクタ 742"/>
        <xdr:cNvCxnSpPr/>
      </xdr:nvCxnSpPr>
      <xdr:spPr>
        <a:xfrm flipV="1">
          <a:off x="19545300" y="65370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4" name="フローチャート: 判断 743"/>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5" name="テキスト ボックス 744"/>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31115</xdr:rowOff>
    </xdr:from>
    <xdr:to>
      <xdr:col>102</xdr:col>
      <xdr:colOff>114300</xdr:colOff>
      <xdr:row>38</xdr:row>
      <xdr:rowOff>39932</xdr:rowOff>
    </xdr:to>
    <xdr:cxnSp macro="">
      <xdr:nvCxnSpPr>
        <xdr:cNvPr id="746" name="直線コネクタ 745"/>
        <xdr:cNvCxnSpPr/>
      </xdr:nvCxnSpPr>
      <xdr:spPr>
        <a:xfrm flipV="1">
          <a:off x="18656300" y="6546215"/>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7" name="フローチャート: 判断 746"/>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88064</xdr:rowOff>
    </xdr:from>
    <xdr:ext cx="469744" cy="259045"/>
    <xdr:sp macro="" textlink="">
      <xdr:nvSpPr>
        <xdr:cNvPr id="748" name="テキスト ボックス 747"/>
        <xdr:cNvSpPr txBox="1"/>
      </xdr:nvSpPr>
      <xdr:spPr>
        <a:xfrm>
          <a:off x="19310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9" name="フローチャート: 判断 748"/>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160727</xdr:rowOff>
    </xdr:from>
    <xdr:ext cx="378565" cy="259045"/>
    <xdr:sp macro="" textlink="">
      <xdr:nvSpPr>
        <xdr:cNvPr id="750" name="テキスト ボックス 749"/>
        <xdr:cNvSpPr txBox="1"/>
      </xdr:nvSpPr>
      <xdr:spPr>
        <a:xfrm>
          <a:off x="18467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115352</xdr:rowOff>
    </xdr:from>
    <xdr:to>
      <xdr:col>116</xdr:col>
      <xdr:colOff>114300</xdr:colOff>
      <xdr:row>36</xdr:row>
      <xdr:rowOff>45502</xdr:rowOff>
    </xdr:to>
    <xdr:sp macro="" textlink="">
      <xdr:nvSpPr>
        <xdr:cNvPr id="756" name="楕円 755"/>
        <xdr:cNvSpPr/>
      </xdr:nvSpPr>
      <xdr:spPr>
        <a:xfrm>
          <a:off x="22110700" y="61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138229</xdr:rowOff>
    </xdr:from>
    <xdr:ext cx="469744" cy="259045"/>
    <xdr:sp macro="" textlink="">
      <xdr:nvSpPr>
        <xdr:cNvPr id="757" name="投資及び出資金該当値テキスト"/>
        <xdr:cNvSpPr txBox="1"/>
      </xdr:nvSpPr>
      <xdr:spPr>
        <a:xfrm>
          <a:off x="22212300" y="59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132171</xdr:rowOff>
    </xdr:from>
    <xdr:to>
      <xdr:col>112</xdr:col>
      <xdr:colOff>38100</xdr:colOff>
      <xdr:row>38</xdr:row>
      <xdr:rowOff>62320</xdr:rowOff>
    </xdr:to>
    <xdr:sp macro="" textlink="">
      <xdr:nvSpPr>
        <xdr:cNvPr id="758" name="楕円 757"/>
        <xdr:cNvSpPr/>
      </xdr:nvSpPr>
      <xdr:spPr>
        <a:xfrm>
          <a:off x="21272500" y="64758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53448</xdr:rowOff>
    </xdr:from>
    <xdr:ext cx="469744" cy="259045"/>
    <xdr:sp macro="" textlink="">
      <xdr:nvSpPr>
        <xdr:cNvPr id="759" name="テキスト ボックス 758"/>
        <xdr:cNvSpPr txBox="1"/>
      </xdr:nvSpPr>
      <xdr:spPr>
        <a:xfrm>
          <a:off x="21088428" y="656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142621</xdr:rowOff>
    </xdr:from>
    <xdr:to>
      <xdr:col>107</xdr:col>
      <xdr:colOff>101600</xdr:colOff>
      <xdr:row>38</xdr:row>
      <xdr:rowOff>72771</xdr:rowOff>
    </xdr:to>
    <xdr:sp macro="" textlink="">
      <xdr:nvSpPr>
        <xdr:cNvPr id="760" name="楕円 759"/>
        <xdr:cNvSpPr/>
      </xdr:nvSpPr>
      <xdr:spPr>
        <a:xfrm>
          <a:off x="20383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63898</xdr:rowOff>
    </xdr:from>
    <xdr:ext cx="469744" cy="259045"/>
    <xdr:sp macro="" textlink="">
      <xdr:nvSpPr>
        <xdr:cNvPr id="761" name="テキスト ボックス 760"/>
        <xdr:cNvSpPr txBox="1"/>
      </xdr:nvSpPr>
      <xdr:spPr>
        <a:xfrm>
          <a:off x="20199428" y="65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151765</xdr:rowOff>
    </xdr:from>
    <xdr:to>
      <xdr:col>102</xdr:col>
      <xdr:colOff>165100</xdr:colOff>
      <xdr:row>38</xdr:row>
      <xdr:rowOff>81915</xdr:rowOff>
    </xdr:to>
    <xdr:sp macro="" textlink="">
      <xdr:nvSpPr>
        <xdr:cNvPr id="762" name="楕円 761"/>
        <xdr:cNvSpPr/>
      </xdr:nvSpPr>
      <xdr:spPr>
        <a:xfrm>
          <a:off x="19494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98442</xdr:rowOff>
    </xdr:from>
    <xdr:ext cx="469744" cy="259045"/>
    <xdr:sp macro="" textlink="">
      <xdr:nvSpPr>
        <xdr:cNvPr id="763" name="テキスト ボックス 762"/>
        <xdr:cNvSpPr txBox="1"/>
      </xdr:nvSpPr>
      <xdr:spPr>
        <a:xfrm>
          <a:off x="19310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160582</xdr:rowOff>
    </xdr:from>
    <xdr:to>
      <xdr:col>98</xdr:col>
      <xdr:colOff>38100</xdr:colOff>
      <xdr:row>38</xdr:row>
      <xdr:rowOff>90732</xdr:rowOff>
    </xdr:to>
    <xdr:sp macro="" textlink="">
      <xdr:nvSpPr>
        <xdr:cNvPr id="764" name="楕円 763"/>
        <xdr:cNvSpPr/>
      </xdr:nvSpPr>
      <xdr:spPr>
        <a:xfrm>
          <a:off x="18605500" y="65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107259</xdr:rowOff>
    </xdr:from>
    <xdr:ext cx="469744" cy="259045"/>
    <xdr:sp macro="" textlink="">
      <xdr:nvSpPr>
        <xdr:cNvPr id="765" name="テキスト ボックス 764"/>
        <xdr:cNvSpPr txBox="1"/>
      </xdr:nvSpPr>
      <xdr:spPr>
        <a:xfrm>
          <a:off x="18421428" y="627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1" name="直線コネクタ 790"/>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2"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3" name="直線コネクタ 792"/>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4"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5" name="直線コネクタ 794"/>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85293</xdr:rowOff>
    </xdr:from>
    <xdr:to>
      <xdr:col>116</xdr:col>
      <xdr:colOff>63500</xdr:colOff>
      <xdr:row>58</xdr:row>
      <xdr:rowOff>102470</xdr:rowOff>
    </xdr:to>
    <xdr:cxnSp macro="">
      <xdr:nvCxnSpPr>
        <xdr:cNvPr id="796" name="直線コネクタ 795"/>
        <xdr:cNvCxnSpPr/>
      </xdr:nvCxnSpPr>
      <xdr:spPr>
        <a:xfrm>
          <a:off x="21323300" y="10029393"/>
          <a:ext cx="8382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797"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798" name="フローチャート: 判断 797"/>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163213</xdr:rowOff>
    </xdr:from>
    <xdr:to>
      <xdr:col>111</xdr:col>
      <xdr:colOff>177800</xdr:colOff>
      <xdr:row>58</xdr:row>
      <xdr:rowOff>85293</xdr:rowOff>
    </xdr:to>
    <xdr:cxnSp macro="">
      <xdr:nvCxnSpPr>
        <xdr:cNvPr id="799" name="直線コネクタ 798"/>
        <xdr:cNvCxnSpPr/>
      </xdr:nvCxnSpPr>
      <xdr:spPr>
        <a:xfrm>
          <a:off x="20434300" y="9935863"/>
          <a:ext cx="889000" cy="9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0" name="フローチャート: 判断 799"/>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1" name="テキスト ボックス 800"/>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155016</xdr:rowOff>
    </xdr:from>
    <xdr:to>
      <xdr:col>107</xdr:col>
      <xdr:colOff>50800</xdr:colOff>
      <xdr:row>57</xdr:row>
      <xdr:rowOff>163213</xdr:rowOff>
    </xdr:to>
    <xdr:cxnSp macro="">
      <xdr:nvCxnSpPr>
        <xdr:cNvPr id="802" name="直線コネクタ 801"/>
        <xdr:cNvCxnSpPr/>
      </xdr:nvCxnSpPr>
      <xdr:spPr>
        <a:xfrm>
          <a:off x="19545300" y="9927666"/>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3" name="フローチャート: 判断 802"/>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54852</xdr:rowOff>
    </xdr:from>
    <xdr:ext cx="469744" cy="259045"/>
    <xdr:sp macro="" textlink="">
      <xdr:nvSpPr>
        <xdr:cNvPr id="804" name="テキスト ボックス 803"/>
        <xdr:cNvSpPr txBox="1"/>
      </xdr:nvSpPr>
      <xdr:spPr>
        <a:xfrm>
          <a:off x="20199428" y="99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155016</xdr:rowOff>
    </xdr:from>
    <xdr:to>
      <xdr:col>102</xdr:col>
      <xdr:colOff>114300</xdr:colOff>
      <xdr:row>58</xdr:row>
      <xdr:rowOff>64654</xdr:rowOff>
    </xdr:to>
    <xdr:cxnSp macro="">
      <xdr:nvCxnSpPr>
        <xdr:cNvPr id="805" name="直線コネクタ 804"/>
        <xdr:cNvCxnSpPr/>
      </xdr:nvCxnSpPr>
      <xdr:spPr>
        <a:xfrm flipV="1">
          <a:off x="18656300" y="9927666"/>
          <a:ext cx="889000" cy="8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114340</xdr:rowOff>
    </xdr:from>
    <xdr:to>
      <xdr:col>102</xdr:col>
      <xdr:colOff>165100</xdr:colOff>
      <xdr:row>58</xdr:row>
      <xdr:rowOff>44490</xdr:rowOff>
    </xdr:to>
    <xdr:sp macro="" textlink="">
      <xdr:nvSpPr>
        <xdr:cNvPr id="806" name="フローチャート: 判断 805"/>
        <xdr:cNvSpPr/>
      </xdr:nvSpPr>
      <xdr:spPr>
        <a:xfrm>
          <a:off x="19494500" y="988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35617</xdr:rowOff>
    </xdr:from>
    <xdr:ext cx="469744" cy="259045"/>
    <xdr:sp macro="" textlink="">
      <xdr:nvSpPr>
        <xdr:cNvPr id="807" name="テキスト ボックス 806"/>
        <xdr:cNvSpPr txBox="1"/>
      </xdr:nvSpPr>
      <xdr:spPr>
        <a:xfrm>
          <a:off x="19310428" y="997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106143</xdr:rowOff>
    </xdr:from>
    <xdr:to>
      <xdr:col>98</xdr:col>
      <xdr:colOff>38100</xdr:colOff>
      <xdr:row>58</xdr:row>
      <xdr:rowOff>36293</xdr:rowOff>
    </xdr:to>
    <xdr:sp macro="" textlink="">
      <xdr:nvSpPr>
        <xdr:cNvPr id="808" name="フローチャート: 判断 807"/>
        <xdr:cNvSpPr/>
      </xdr:nvSpPr>
      <xdr:spPr>
        <a:xfrm>
          <a:off x="18605500" y="987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52820</xdr:rowOff>
    </xdr:from>
    <xdr:ext cx="469744" cy="259045"/>
    <xdr:sp macro="" textlink="">
      <xdr:nvSpPr>
        <xdr:cNvPr id="809" name="テキスト ボックス 808"/>
        <xdr:cNvSpPr txBox="1"/>
      </xdr:nvSpPr>
      <xdr:spPr>
        <a:xfrm>
          <a:off x="18421428" y="96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51670</xdr:rowOff>
    </xdr:from>
    <xdr:to>
      <xdr:col>116</xdr:col>
      <xdr:colOff>114300</xdr:colOff>
      <xdr:row>58</xdr:row>
      <xdr:rowOff>153270</xdr:rowOff>
    </xdr:to>
    <xdr:sp macro="" textlink="">
      <xdr:nvSpPr>
        <xdr:cNvPr id="815" name="楕円 814"/>
        <xdr:cNvSpPr/>
      </xdr:nvSpPr>
      <xdr:spPr>
        <a:xfrm>
          <a:off x="22110700" y="99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30097</xdr:rowOff>
    </xdr:from>
    <xdr:ext cx="469744" cy="259045"/>
    <xdr:sp macro="" textlink="">
      <xdr:nvSpPr>
        <xdr:cNvPr id="816" name="貸付金該当値テキスト"/>
        <xdr:cNvSpPr txBox="1"/>
      </xdr:nvSpPr>
      <xdr:spPr>
        <a:xfrm>
          <a:off x="22212300" y="99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34493</xdr:rowOff>
    </xdr:from>
    <xdr:to>
      <xdr:col>112</xdr:col>
      <xdr:colOff>38100</xdr:colOff>
      <xdr:row>58</xdr:row>
      <xdr:rowOff>136093</xdr:rowOff>
    </xdr:to>
    <xdr:sp macro="" textlink="">
      <xdr:nvSpPr>
        <xdr:cNvPr id="817" name="楕円 816"/>
        <xdr:cNvSpPr/>
      </xdr:nvSpPr>
      <xdr:spPr>
        <a:xfrm>
          <a:off x="21272500" y="99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127220</xdr:rowOff>
    </xdr:from>
    <xdr:ext cx="469744" cy="259045"/>
    <xdr:sp macro="" textlink="">
      <xdr:nvSpPr>
        <xdr:cNvPr id="818" name="テキスト ボックス 817"/>
        <xdr:cNvSpPr txBox="1"/>
      </xdr:nvSpPr>
      <xdr:spPr>
        <a:xfrm>
          <a:off x="21088428" y="100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112413</xdr:rowOff>
    </xdr:from>
    <xdr:to>
      <xdr:col>107</xdr:col>
      <xdr:colOff>101600</xdr:colOff>
      <xdr:row>58</xdr:row>
      <xdr:rowOff>42563</xdr:rowOff>
    </xdr:to>
    <xdr:sp macro="" textlink="">
      <xdr:nvSpPr>
        <xdr:cNvPr id="819" name="楕円 818"/>
        <xdr:cNvSpPr/>
      </xdr:nvSpPr>
      <xdr:spPr>
        <a:xfrm>
          <a:off x="20383500" y="98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59090</xdr:rowOff>
    </xdr:from>
    <xdr:ext cx="469744" cy="259045"/>
    <xdr:sp macro="" textlink="">
      <xdr:nvSpPr>
        <xdr:cNvPr id="820" name="テキスト ボックス 819"/>
        <xdr:cNvSpPr txBox="1"/>
      </xdr:nvSpPr>
      <xdr:spPr>
        <a:xfrm>
          <a:off x="20199428" y="966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104216</xdr:rowOff>
    </xdr:from>
    <xdr:to>
      <xdr:col>102</xdr:col>
      <xdr:colOff>165100</xdr:colOff>
      <xdr:row>58</xdr:row>
      <xdr:rowOff>34366</xdr:rowOff>
    </xdr:to>
    <xdr:sp macro="" textlink="">
      <xdr:nvSpPr>
        <xdr:cNvPr id="821" name="楕円 820"/>
        <xdr:cNvSpPr/>
      </xdr:nvSpPr>
      <xdr:spPr>
        <a:xfrm>
          <a:off x="19494500" y="98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50893</xdr:rowOff>
    </xdr:from>
    <xdr:ext cx="469744" cy="259045"/>
    <xdr:sp macro="" textlink="">
      <xdr:nvSpPr>
        <xdr:cNvPr id="822" name="テキスト ボックス 821"/>
        <xdr:cNvSpPr txBox="1"/>
      </xdr:nvSpPr>
      <xdr:spPr>
        <a:xfrm>
          <a:off x="19310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13854</xdr:rowOff>
    </xdr:from>
    <xdr:to>
      <xdr:col>98</xdr:col>
      <xdr:colOff>38100</xdr:colOff>
      <xdr:row>58</xdr:row>
      <xdr:rowOff>115454</xdr:rowOff>
    </xdr:to>
    <xdr:sp macro="" textlink="">
      <xdr:nvSpPr>
        <xdr:cNvPr id="823" name="楕円 822"/>
        <xdr:cNvSpPr/>
      </xdr:nvSpPr>
      <xdr:spPr>
        <a:xfrm>
          <a:off x="18605500" y="99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106581</xdr:rowOff>
    </xdr:from>
    <xdr:ext cx="469744" cy="259045"/>
    <xdr:sp macro="" textlink="">
      <xdr:nvSpPr>
        <xdr:cNvPr id="824" name="テキスト ボックス 823"/>
        <xdr:cNvSpPr txBox="1"/>
      </xdr:nvSpPr>
      <xdr:spPr>
        <a:xfrm>
          <a:off x="18421428" y="1005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49" name="直線コネクタ 848"/>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0"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1" name="直線コネクタ 850"/>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2"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3" name="直線コネクタ 852"/>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81712</xdr:rowOff>
    </xdr:from>
    <xdr:to>
      <xdr:col>116</xdr:col>
      <xdr:colOff>63500</xdr:colOff>
      <xdr:row>72</xdr:row>
      <xdr:rowOff>109906</xdr:rowOff>
    </xdr:to>
    <xdr:cxnSp macro="">
      <xdr:nvCxnSpPr>
        <xdr:cNvPr id="854" name="直線コネクタ 853"/>
        <xdr:cNvCxnSpPr/>
      </xdr:nvCxnSpPr>
      <xdr:spPr>
        <a:xfrm flipV="1">
          <a:off x="21323300" y="12426112"/>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5"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56" name="フローチャート: 判断 855"/>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109906</xdr:rowOff>
    </xdr:from>
    <xdr:to>
      <xdr:col>111</xdr:col>
      <xdr:colOff>177800</xdr:colOff>
      <xdr:row>73</xdr:row>
      <xdr:rowOff>10999</xdr:rowOff>
    </xdr:to>
    <xdr:cxnSp macro="">
      <xdr:nvCxnSpPr>
        <xdr:cNvPr id="857" name="直線コネクタ 856"/>
        <xdr:cNvCxnSpPr/>
      </xdr:nvCxnSpPr>
      <xdr:spPr>
        <a:xfrm flipV="1">
          <a:off x="20434300" y="12454306"/>
          <a:ext cx="8890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58" name="フローチャート: 判断 857"/>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59" name="テキスト ボックス 858"/>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10999</xdr:rowOff>
    </xdr:from>
    <xdr:to>
      <xdr:col>107</xdr:col>
      <xdr:colOff>50800</xdr:colOff>
      <xdr:row>73</xdr:row>
      <xdr:rowOff>14427</xdr:rowOff>
    </xdr:to>
    <xdr:cxnSp macro="">
      <xdr:nvCxnSpPr>
        <xdr:cNvPr id="860" name="直線コネクタ 859"/>
        <xdr:cNvCxnSpPr/>
      </xdr:nvCxnSpPr>
      <xdr:spPr>
        <a:xfrm flipV="1">
          <a:off x="19545300" y="12526849"/>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1" name="フローチャート: 判断 860"/>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2" name="テキスト ボックス 861"/>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14427</xdr:rowOff>
    </xdr:from>
    <xdr:to>
      <xdr:col>102</xdr:col>
      <xdr:colOff>114300</xdr:colOff>
      <xdr:row>73</xdr:row>
      <xdr:rowOff>88722</xdr:rowOff>
    </xdr:to>
    <xdr:cxnSp macro="">
      <xdr:nvCxnSpPr>
        <xdr:cNvPr id="863" name="直線コネクタ 862"/>
        <xdr:cNvCxnSpPr/>
      </xdr:nvCxnSpPr>
      <xdr:spPr>
        <a:xfrm flipV="1">
          <a:off x="18656300" y="12530277"/>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4" name="フローチャート: 判断 863"/>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5" name="テキスト ボックス 864"/>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6" name="フローチャート: 判断 865"/>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67" name="テキスト ボックス 866"/>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30912</xdr:rowOff>
    </xdr:from>
    <xdr:to>
      <xdr:col>116</xdr:col>
      <xdr:colOff>114300</xdr:colOff>
      <xdr:row>72</xdr:row>
      <xdr:rowOff>132512</xdr:rowOff>
    </xdr:to>
    <xdr:sp macro="" textlink="">
      <xdr:nvSpPr>
        <xdr:cNvPr id="873" name="楕円 872"/>
        <xdr:cNvSpPr/>
      </xdr:nvSpPr>
      <xdr:spPr>
        <a:xfrm>
          <a:off x="22110700" y="123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53789</xdr:rowOff>
    </xdr:from>
    <xdr:ext cx="534377" cy="259045"/>
    <xdr:sp macro="" textlink="">
      <xdr:nvSpPr>
        <xdr:cNvPr id="874" name="繰出金該当値テキスト"/>
        <xdr:cNvSpPr txBox="1"/>
      </xdr:nvSpPr>
      <xdr:spPr>
        <a:xfrm>
          <a:off x="22212300" y="1222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59106</xdr:rowOff>
    </xdr:from>
    <xdr:to>
      <xdr:col>112</xdr:col>
      <xdr:colOff>38100</xdr:colOff>
      <xdr:row>72</xdr:row>
      <xdr:rowOff>160706</xdr:rowOff>
    </xdr:to>
    <xdr:sp macro="" textlink="">
      <xdr:nvSpPr>
        <xdr:cNvPr id="875" name="楕円 874"/>
        <xdr:cNvSpPr/>
      </xdr:nvSpPr>
      <xdr:spPr>
        <a:xfrm>
          <a:off x="21272500" y="1240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5783</xdr:rowOff>
    </xdr:from>
    <xdr:ext cx="534377" cy="259045"/>
    <xdr:sp macro="" textlink="">
      <xdr:nvSpPr>
        <xdr:cNvPr id="876" name="テキスト ボックス 875"/>
        <xdr:cNvSpPr txBox="1"/>
      </xdr:nvSpPr>
      <xdr:spPr>
        <a:xfrm>
          <a:off x="21056111" y="1217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131649</xdr:rowOff>
    </xdr:from>
    <xdr:to>
      <xdr:col>107</xdr:col>
      <xdr:colOff>101600</xdr:colOff>
      <xdr:row>73</xdr:row>
      <xdr:rowOff>61799</xdr:rowOff>
    </xdr:to>
    <xdr:sp macro="" textlink="">
      <xdr:nvSpPr>
        <xdr:cNvPr id="877" name="楕円 876"/>
        <xdr:cNvSpPr/>
      </xdr:nvSpPr>
      <xdr:spPr>
        <a:xfrm>
          <a:off x="20383500" y="124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78326</xdr:rowOff>
    </xdr:from>
    <xdr:ext cx="534377" cy="259045"/>
    <xdr:sp macro="" textlink="">
      <xdr:nvSpPr>
        <xdr:cNvPr id="878" name="テキスト ボックス 877"/>
        <xdr:cNvSpPr txBox="1"/>
      </xdr:nvSpPr>
      <xdr:spPr>
        <a:xfrm>
          <a:off x="20167111" y="1225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135077</xdr:rowOff>
    </xdr:from>
    <xdr:to>
      <xdr:col>102</xdr:col>
      <xdr:colOff>165100</xdr:colOff>
      <xdr:row>73</xdr:row>
      <xdr:rowOff>65227</xdr:rowOff>
    </xdr:to>
    <xdr:sp macro="" textlink="">
      <xdr:nvSpPr>
        <xdr:cNvPr id="879" name="楕円 878"/>
        <xdr:cNvSpPr/>
      </xdr:nvSpPr>
      <xdr:spPr>
        <a:xfrm>
          <a:off x="19494500" y="1247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81754</xdr:rowOff>
    </xdr:from>
    <xdr:ext cx="534377" cy="259045"/>
    <xdr:sp macro="" textlink="">
      <xdr:nvSpPr>
        <xdr:cNvPr id="880" name="テキスト ボックス 879"/>
        <xdr:cNvSpPr txBox="1"/>
      </xdr:nvSpPr>
      <xdr:spPr>
        <a:xfrm>
          <a:off x="19278111" y="1225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37922</xdr:rowOff>
    </xdr:from>
    <xdr:to>
      <xdr:col>98</xdr:col>
      <xdr:colOff>38100</xdr:colOff>
      <xdr:row>73</xdr:row>
      <xdr:rowOff>139522</xdr:rowOff>
    </xdr:to>
    <xdr:sp macro="" textlink="">
      <xdr:nvSpPr>
        <xdr:cNvPr id="881" name="楕円 880"/>
        <xdr:cNvSpPr/>
      </xdr:nvSpPr>
      <xdr:spPr>
        <a:xfrm>
          <a:off x="18605500" y="125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156049</xdr:rowOff>
    </xdr:from>
    <xdr:ext cx="534377" cy="259045"/>
    <xdr:sp macro="" textlink="">
      <xdr:nvSpPr>
        <xdr:cNvPr id="882" name="テキスト ボックス 881"/>
        <xdr:cNvSpPr txBox="1"/>
      </xdr:nvSpPr>
      <xdr:spPr>
        <a:xfrm>
          <a:off x="18389111" y="1232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主な構成要素である普通建設事業（屋内スケート場の建設、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館鼻公園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の整備など）、扶助費（施設型等給付費、障がい者自立支援給付費など）の増加が主な要因と考えられる。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230,042
228,859
305.56
107,106,463
103,330,634
2,242,630
51,956,615
114,251,682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104648</xdr:rowOff>
    </xdr:from>
    <xdr:to>
      <xdr:col>24</xdr:col>
      <xdr:colOff>62865</xdr:colOff>
      <xdr:row>38</xdr:row>
      <xdr:rowOff>37592</xdr:rowOff>
    </xdr:to>
    <xdr:cxnSp macro="">
      <xdr:nvCxnSpPr>
        <xdr:cNvPr id="56" name="直線コネクタ 55"/>
        <xdr:cNvCxnSpPr/>
      </xdr:nvCxnSpPr>
      <xdr:spPr>
        <a:xfrm flipV="1">
          <a:off x="4633595" y="5591048"/>
          <a:ext cx="1270" cy="9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41419</xdr:rowOff>
    </xdr:from>
    <xdr:ext cx="469744" cy="259045"/>
    <xdr:sp macro="" textlink="">
      <xdr:nvSpPr>
        <xdr:cNvPr id="57" name="議会費最小値テキスト"/>
        <xdr:cNvSpPr txBox="1"/>
      </xdr:nvSpPr>
      <xdr:spPr>
        <a:xfrm>
          <a:off x="4686300" y="65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37592</xdr:rowOff>
    </xdr:from>
    <xdr:to>
      <xdr:col>24</xdr:col>
      <xdr:colOff>152400</xdr:colOff>
      <xdr:row>38</xdr:row>
      <xdr:rowOff>37592</xdr:rowOff>
    </xdr:to>
    <xdr:cxnSp macro="">
      <xdr:nvCxnSpPr>
        <xdr:cNvPr id="58" name="直線コネクタ 57"/>
        <xdr:cNvCxnSpPr/>
      </xdr:nvCxnSpPr>
      <xdr:spPr>
        <a:xfrm>
          <a:off x="4546600" y="655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51325</xdr:rowOff>
    </xdr:from>
    <xdr:ext cx="469744" cy="259045"/>
    <xdr:sp macro="" textlink="">
      <xdr:nvSpPr>
        <xdr:cNvPr id="59" name="議会費最大値テキスト"/>
        <xdr:cNvSpPr txBox="1"/>
      </xdr:nvSpPr>
      <xdr:spPr>
        <a:xfrm>
          <a:off x="4686300" y="536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104648</xdr:rowOff>
    </xdr:from>
    <xdr:to>
      <xdr:col>24</xdr:col>
      <xdr:colOff>152400</xdr:colOff>
      <xdr:row>32</xdr:row>
      <xdr:rowOff>104648</xdr:rowOff>
    </xdr:to>
    <xdr:cxnSp macro="">
      <xdr:nvCxnSpPr>
        <xdr:cNvPr id="60" name="直線コネクタ 59"/>
        <xdr:cNvCxnSpPr/>
      </xdr:nvCxnSpPr>
      <xdr:spPr>
        <a:xfrm>
          <a:off x="4546600" y="559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122936</xdr:rowOff>
    </xdr:from>
    <xdr:to>
      <xdr:col>24</xdr:col>
      <xdr:colOff>63500</xdr:colOff>
      <xdr:row>33</xdr:row>
      <xdr:rowOff>37592</xdr:rowOff>
    </xdr:to>
    <xdr:cxnSp macro="">
      <xdr:nvCxnSpPr>
        <xdr:cNvPr id="61" name="直線コネクタ 60"/>
        <xdr:cNvCxnSpPr/>
      </xdr:nvCxnSpPr>
      <xdr:spPr>
        <a:xfrm flipV="1">
          <a:off x="3797300" y="5609336"/>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7891</xdr:rowOff>
    </xdr:from>
    <xdr:ext cx="469744" cy="259045"/>
    <xdr:sp macro="" textlink="">
      <xdr:nvSpPr>
        <xdr:cNvPr id="62" name="議会費平均値テキスト"/>
        <xdr:cNvSpPr txBox="1"/>
      </xdr:nvSpPr>
      <xdr:spPr>
        <a:xfrm>
          <a:off x="4686300" y="6008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29464</xdr:rowOff>
    </xdr:from>
    <xdr:to>
      <xdr:col>24</xdr:col>
      <xdr:colOff>114300</xdr:colOff>
      <xdr:row>35</xdr:row>
      <xdr:rowOff>131064</xdr:rowOff>
    </xdr:to>
    <xdr:sp macro="" textlink="">
      <xdr:nvSpPr>
        <xdr:cNvPr id="63" name="フローチャート: 判断 62"/>
        <xdr:cNvSpPr/>
      </xdr:nvSpPr>
      <xdr:spPr>
        <a:xfrm>
          <a:off x="45847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160274</xdr:rowOff>
    </xdr:from>
    <xdr:to>
      <xdr:col>19</xdr:col>
      <xdr:colOff>177800</xdr:colOff>
      <xdr:row>33</xdr:row>
      <xdr:rowOff>37592</xdr:rowOff>
    </xdr:to>
    <xdr:cxnSp macro="">
      <xdr:nvCxnSpPr>
        <xdr:cNvPr id="64" name="直線コネクタ 63"/>
        <xdr:cNvCxnSpPr/>
      </xdr:nvCxnSpPr>
      <xdr:spPr>
        <a:xfrm>
          <a:off x="2908300" y="5646674"/>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25654</xdr:rowOff>
    </xdr:from>
    <xdr:to>
      <xdr:col>20</xdr:col>
      <xdr:colOff>38100</xdr:colOff>
      <xdr:row>35</xdr:row>
      <xdr:rowOff>127254</xdr:rowOff>
    </xdr:to>
    <xdr:sp macro="" textlink="">
      <xdr:nvSpPr>
        <xdr:cNvPr id="65" name="フローチャート: 判断 64"/>
        <xdr:cNvSpPr/>
      </xdr:nvSpPr>
      <xdr:spPr>
        <a:xfrm>
          <a:off x="3746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118381</xdr:rowOff>
    </xdr:from>
    <xdr:ext cx="469744" cy="259045"/>
    <xdr:sp macro="" textlink="">
      <xdr:nvSpPr>
        <xdr:cNvPr id="66" name="テキスト ボックス 65"/>
        <xdr:cNvSpPr txBox="1"/>
      </xdr:nvSpPr>
      <xdr:spPr>
        <a:xfrm>
          <a:off x="3562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141986</xdr:rowOff>
    </xdr:from>
    <xdr:to>
      <xdr:col>15</xdr:col>
      <xdr:colOff>50800</xdr:colOff>
      <xdr:row>32</xdr:row>
      <xdr:rowOff>160274</xdr:rowOff>
    </xdr:to>
    <xdr:cxnSp macro="">
      <xdr:nvCxnSpPr>
        <xdr:cNvPr id="67" name="直線コネクタ 66"/>
        <xdr:cNvCxnSpPr/>
      </xdr:nvCxnSpPr>
      <xdr:spPr>
        <a:xfrm>
          <a:off x="2019300" y="5456936"/>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49022</xdr:rowOff>
    </xdr:from>
    <xdr:to>
      <xdr:col>10</xdr:col>
      <xdr:colOff>114300</xdr:colOff>
      <xdr:row>31</xdr:row>
      <xdr:rowOff>141986</xdr:rowOff>
    </xdr:to>
    <xdr:cxnSp macro="">
      <xdr:nvCxnSpPr>
        <xdr:cNvPr id="70" name="直線コネクタ 69"/>
        <xdr:cNvCxnSpPr/>
      </xdr:nvCxnSpPr>
      <xdr:spPr>
        <a:xfrm>
          <a:off x="1130300" y="5363972"/>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145288</xdr:rowOff>
    </xdr:from>
    <xdr:to>
      <xdr:col>10</xdr:col>
      <xdr:colOff>165100</xdr:colOff>
      <xdr:row>34</xdr:row>
      <xdr:rowOff>75438</xdr:rowOff>
    </xdr:to>
    <xdr:sp macro="" textlink="">
      <xdr:nvSpPr>
        <xdr:cNvPr id="71" name="フローチャート: 判断 70"/>
        <xdr:cNvSpPr/>
      </xdr:nvSpPr>
      <xdr:spPr>
        <a:xfrm>
          <a:off x="1968500" y="5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66565</xdr:rowOff>
    </xdr:from>
    <xdr:ext cx="469744" cy="259045"/>
    <xdr:sp macro="" textlink="">
      <xdr:nvSpPr>
        <xdr:cNvPr id="72" name="テキスト ボックス 71"/>
        <xdr:cNvSpPr txBox="1"/>
      </xdr:nvSpPr>
      <xdr:spPr>
        <a:xfrm>
          <a:off x="1784428" y="589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xdr:rowOff>
    </xdr:from>
    <xdr:to>
      <xdr:col>6</xdr:col>
      <xdr:colOff>38100</xdr:colOff>
      <xdr:row>34</xdr:row>
      <xdr:rowOff>118110</xdr:rowOff>
    </xdr:to>
    <xdr:sp macro="" textlink="">
      <xdr:nvSpPr>
        <xdr:cNvPr id="73" name="フローチャート: 判断 72"/>
        <xdr:cNvSpPr/>
      </xdr:nvSpPr>
      <xdr:spPr>
        <a:xfrm>
          <a:off x="1079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109237</xdr:rowOff>
    </xdr:from>
    <xdr:ext cx="469744" cy="259045"/>
    <xdr:sp macro="" textlink="">
      <xdr:nvSpPr>
        <xdr:cNvPr id="74" name="テキスト ボックス 73"/>
        <xdr:cNvSpPr txBox="1"/>
      </xdr:nvSpPr>
      <xdr:spPr>
        <a:xfrm>
          <a:off x="895428" y="59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72136</xdr:rowOff>
    </xdr:from>
    <xdr:to>
      <xdr:col>24</xdr:col>
      <xdr:colOff>114300</xdr:colOff>
      <xdr:row>33</xdr:row>
      <xdr:rowOff>2286</xdr:rowOff>
    </xdr:to>
    <xdr:sp macro="" textlink="">
      <xdr:nvSpPr>
        <xdr:cNvPr id="80" name="楕円 79"/>
        <xdr:cNvSpPr/>
      </xdr:nvSpPr>
      <xdr:spPr>
        <a:xfrm>
          <a:off x="45847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6875</xdr:rowOff>
    </xdr:from>
    <xdr:ext cx="469744" cy="259045"/>
    <xdr:sp macro="" textlink="">
      <xdr:nvSpPr>
        <xdr:cNvPr id="81" name="議会費該当値テキスト"/>
        <xdr:cNvSpPr txBox="1"/>
      </xdr:nvSpPr>
      <xdr:spPr>
        <a:xfrm>
          <a:off x="4686300" y="549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158242</xdr:rowOff>
    </xdr:from>
    <xdr:to>
      <xdr:col>20</xdr:col>
      <xdr:colOff>38100</xdr:colOff>
      <xdr:row>33</xdr:row>
      <xdr:rowOff>88392</xdr:rowOff>
    </xdr:to>
    <xdr:sp macro="" textlink="">
      <xdr:nvSpPr>
        <xdr:cNvPr id="82" name="楕円 81"/>
        <xdr:cNvSpPr/>
      </xdr:nvSpPr>
      <xdr:spPr>
        <a:xfrm>
          <a:off x="3746500" y="56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104919</xdr:rowOff>
    </xdr:from>
    <xdr:ext cx="469744" cy="259045"/>
    <xdr:sp macro="" textlink="">
      <xdr:nvSpPr>
        <xdr:cNvPr id="83" name="テキスト ボックス 82"/>
        <xdr:cNvSpPr txBox="1"/>
      </xdr:nvSpPr>
      <xdr:spPr>
        <a:xfrm>
          <a:off x="3562428" y="541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109474</xdr:rowOff>
    </xdr:from>
    <xdr:to>
      <xdr:col>15</xdr:col>
      <xdr:colOff>101600</xdr:colOff>
      <xdr:row>33</xdr:row>
      <xdr:rowOff>39624</xdr:rowOff>
    </xdr:to>
    <xdr:sp macro="" textlink="">
      <xdr:nvSpPr>
        <xdr:cNvPr id="84" name="楕円 83"/>
        <xdr:cNvSpPr/>
      </xdr:nvSpPr>
      <xdr:spPr>
        <a:xfrm>
          <a:off x="2857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56151</xdr:rowOff>
    </xdr:from>
    <xdr:ext cx="469744" cy="259045"/>
    <xdr:sp macro="" textlink="">
      <xdr:nvSpPr>
        <xdr:cNvPr id="85" name="テキスト ボックス 84"/>
        <xdr:cNvSpPr txBox="1"/>
      </xdr:nvSpPr>
      <xdr:spPr>
        <a:xfrm>
          <a:off x="2673428" y="53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91186</xdr:rowOff>
    </xdr:from>
    <xdr:to>
      <xdr:col>10</xdr:col>
      <xdr:colOff>165100</xdr:colOff>
      <xdr:row>32</xdr:row>
      <xdr:rowOff>21336</xdr:rowOff>
    </xdr:to>
    <xdr:sp macro="" textlink="">
      <xdr:nvSpPr>
        <xdr:cNvPr id="86" name="楕円 85"/>
        <xdr:cNvSpPr/>
      </xdr:nvSpPr>
      <xdr:spPr>
        <a:xfrm>
          <a:off x="1968500" y="54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37863</xdr:rowOff>
    </xdr:from>
    <xdr:ext cx="469744" cy="259045"/>
    <xdr:sp macro="" textlink="">
      <xdr:nvSpPr>
        <xdr:cNvPr id="87" name="テキスト ボックス 86"/>
        <xdr:cNvSpPr txBox="1"/>
      </xdr:nvSpPr>
      <xdr:spPr>
        <a:xfrm>
          <a:off x="1784428" y="51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169672</xdr:rowOff>
    </xdr:from>
    <xdr:to>
      <xdr:col>6</xdr:col>
      <xdr:colOff>38100</xdr:colOff>
      <xdr:row>31</xdr:row>
      <xdr:rowOff>99822</xdr:rowOff>
    </xdr:to>
    <xdr:sp macro="" textlink="">
      <xdr:nvSpPr>
        <xdr:cNvPr id="88" name="楕円 87"/>
        <xdr:cNvSpPr/>
      </xdr:nvSpPr>
      <xdr:spPr>
        <a:xfrm>
          <a:off x="1079500" y="531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116349</xdr:rowOff>
    </xdr:from>
    <xdr:ext cx="469744" cy="259045"/>
    <xdr:sp macro="" textlink="">
      <xdr:nvSpPr>
        <xdr:cNvPr id="89" name="テキスト ボックス 88"/>
        <xdr:cNvSpPr txBox="1"/>
      </xdr:nvSpPr>
      <xdr:spPr>
        <a:xfrm>
          <a:off x="895428" y="50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2" name="直線コネクタ 111"/>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3"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4" name="直線コネクタ 113"/>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5"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6" name="直線コネクタ 115"/>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8301</xdr:rowOff>
    </xdr:from>
    <xdr:to>
      <xdr:col>24</xdr:col>
      <xdr:colOff>63500</xdr:colOff>
      <xdr:row>57</xdr:row>
      <xdr:rowOff>65291</xdr:rowOff>
    </xdr:to>
    <xdr:cxnSp macro="">
      <xdr:nvCxnSpPr>
        <xdr:cNvPr id="117" name="直線コネクタ 116"/>
        <xdr:cNvCxnSpPr/>
      </xdr:nvCxnSpPr>
      <xdr:spPr>
        <a:xfrm>
          <a:off x="3797300" y="9780951"/>
          <a:ext cx="838200" cy="5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18"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19" name="フローチャート: 判断 118"/>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104861</xdr:rowOff>
    </xdr:from>
    <xdr:to>
      <xdr:col>19</xdr:col>
      <xdr:colOff>177800</xdr:colOff>
      <xdr:row>57</xdr:row>
      <xdr:rowOff>8301</xdr:rowOff>
    </xdr:to>
    <xdr:cxnSp macro="">
      <xdr:nvCxnSpPr>
        <xdr:cNvPr id="120" name="直線コネクタ 119"/>
        <xdr:cNvCxnSpPr/>
      </xdr:nvCxnSpPr>
      <xdr:spPr>
        <a:xfrm>
          <a:off x="2908300" y="9706061"/>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1" name="フローチャート: 判断 120"/>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2" name="テキスト ボックス 121"/>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132179</xdr:rowOff>
    </xdr:from>
    <xdr:to>
      <xdr:col>15</xdr:col>
      <xdr:colOff>50800</xdr:colOff>
      <xdr:row>56</xdr:row>
      <xdr:rowOff>104861</xdr:rowOff>
    </xdr:to>
    <xdr:cxnSp macro="">
      <xdr:nvCxnSpPr>
        <xdr:cNvPr id="123" name="直線コネクタ 122"/>
        <xdr:cNvCxnSpPr/>
      </xdr:nvCxnSpPr>
      <xdr:spPr>
        <a:xfrm>
          <a:off x="2019300" y="9390479"/>
          <a:ext cx="889000" cy="3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4" name="フローチャート: 判断 123"/>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5" name="テキスト ボックス 124"/>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132179</xdr:rowOff>
    </xdr:from>
    <xdr:to>
      <xdr:col>10</xdr:col>
      <xdr:colOff>114300</xdr:colOff>
      <xdr:row>56</xdr:row>
      <xdr:rowOff>53770</xdr:rowOff>
    </xdr:to>
    <xdr:cxnSp macro="">
      <xdr:nvCxnSpPr>
        <xdr:cNvPr id="126" name="直線コネクタ 125"/>
        <xdr:cNvCxnSpPr/>
      </xdr:nvCxnSpPr>
      <xdr:spPr>
        <a:xfrm flipV="1">
          <a:off x="1130300" y="9390479"/>
          <a:ext cx="889000" cy="2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134072</xdr:rowOff>
    </xdr:from>
    <xdr:to>
      <xdr:col>10</xdr:col>
      <xdr:colOff>165100</xdr:colOff>
      <xdr:row>56</xdr:row>
      <xdr:rowOff>64222</xdr:rowOff>
    </xdr:to>
    <xdr:sp macro="" textlink="">
      <xdr:nvSpPr>
        <xdr:cNvPr id="127" name="フローチャート: 判断 126"/>
        <xdr:cNvSpPr/>
      </xdr:nvSpPr>
      <xdr:spPr>
        <a:xfrm>
          <a:off x="1968500" y="956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55349</xdr:rowOff>
    </xdr:from>
    <xdr:ext cx="534377" cy="259045"/>
    <xdr:sp macro="" textlink="">
      <xdr:nvSpPr>
        <xdr:cNvPr id="128" name="テキスト ボックス 127"/>
        <xdr:cNvSpPr txBox="1"/>
      </xdr:nvSpPr>
      <xdr:spPr>
        <a:xfrm>
          <a:off x="1752111" y="965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54679</xdr:rowOff>
    </xdr:from>
    <xdr:to>
      <xdr:col>6</xdr:col>
      <xdr:colOff>38100</xdr:colOff>
      <xdr:row>56</xdr:row>
      <xdr:rowOff>156279</xdr:rowOff>
    </xdr:to>
    <xdr:sp macro="" textlink="">
      <xdr:nvSpPr>
        <xdr:cNvPr id="129" name="フローチャート: 判断 128"/>
        <xdr:cNvSpPr/>
      </xdr:nvSpPr>
      <xdr:spPr>
        <a:xfrm>
          <a:off x="1079500" y="965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147406</xdr:rowOff>
    </xdr:from>
    <xdr:ext cx="534377" cy="259045"/>
    <xdr:sp macro="" textlink="">
      <xdr:nvSpPr>
        <xdr:cNvPr id="130" name="テキスト ボックス 129"/>
        <xdr:cNvSpPr txBox="1"/>
      </xdr:nvSpPr>
      <xdr:spPr>
        <a:xfrm>
          <a:off x="863111" y="97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14491</xdr:rowOff>
    </xdr:from>
    <xdr:to>
      <xdr:col>24</xdr:col>
      <xdr:colOff>114300</xdr:colOff>
      <xdr:row>57</xdr:row>
      <xdr:rowOff>116091</xdr:rowOff>
    </xdr:to>
    <xdr:sp macro="" textlink="">
      <xdr:nvSpPr>
        <xdr:cNvPr id="136" name="楕円 135"/>
        <xdr:cNvSpPr/>
      </xdr:nvSpPr>
      <xdr:spPr>
        <a:xfrm>
          <a:off x="4584700" y="97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164368</xdr:rowOff>
    </xdr:from>
    <xdr:ext cx="534377" cy="259045"/>
    <xdr:sp macro="" textlink="">
      <xdr:nvSpPr>
        <xdr:cNvPr id="137" name="総務費該当値テキスト"/>
        <xdr:cNvSpPr txBox="1"/>
      </xdr:nvSpPr>
      <xdr:spPr>
        <a:xfrm>
          <a:off x="4686300" y="976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128951</xdr:rowOff>
    </xdr:from>
    <xdr:to>
      <xdr:col>20</xdr:col>
      <xdr:colOff>38100</xdr:colOff>
      <xdr:row>57</xdr:row>
      <xdr:rowOff>59101</xdr:rowOff>
    </xdr:to>
    <xdr:sp macro="" textlink="">
      <xdr:nvSpPr>
        <xdr:cNvPr id="138" name="楕円 137"/>
        <xdr:cNvSpPr/>
      </xdr:nvSpPr>
      <xdr:spPr>
        <a:xfrm>
          <a:off x="3746500" y="97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50228</xdr:rowOff>
    </xdr:from>
    <xdr:ext cx="534377" cy="259045"/>
    <xdr:sp macro="" textlink="">
      <xdr:nvSpPr>
        <xdr:cNvPr id="139" name="テキスト ボックス 138"/>
        <xdr:cNvSpPr txBox="1"/>
      </xdr:nvSpPr>
      <xdr:spPr>
        <a:xfrm>
          <a:off x="3530111" y="982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54061</xdr:rowOff>
    </xdr:from>
    <xdr:to>
      <xdr:col>15</xdr:col>
      <xdr:colOff>101600</xdr:colOff>
      <xdr:row>56</xdr:row>
      <xdr:rowOff>155661</xdr:rowOff>
    </xdr:to>
    <xdr:sp macro="" textlink="">
      <xdr:nvSpPr>
        <xdr:cNvPr id="140" name="楕円 139"/>
        <xdr:cNvSpPr/>
      </xdr:nvSpPr>
      <xdr:spPr>
        <a:xfrm>
          <a:off x="2857500" y="96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146788</xdr:rowOff>
    </xdr:from>
    <xdr:ext cx="534377" cy="259045"/>
    <xdr:sp macro="" textlink="">
      <xdr:nvSpPr>
        <xdr:cNvPr id="141" name="テキスト ボックス 140"/>
        <xdr:cNvSpPr txBox="1"/>
      </xdr:nvSpPr>
      <xdr:spPr>
        <a:xfrm>
          <a:off x="2641111" y="974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81379</xdr:rowOff>
    </xdr:from>
    <xdr:to>
      <xdr:col>10</xdr:col>
      <xdr:colOff>165100</xdr:colOff>
      <xdr:row>55</xdr:row>
      <xdr:rowOff>11529</xdr:rowOff>
    </xdr:to>
    <xdr:sp macro="" textlink="">
      <xdr:nvSpPr>
        <xdr:cNvPr id="142" name="楕円 141"/>
        <xdr:cNvSpPr/>
      </xdr:nvSpPr>
      <xdr:spPr>
        <a:xfrm>
          <a:off x="1968500" y="93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28056</xdr:rowOff>
    </xdr:from>
    <xdr:ext cx="534377" cy="259045"/>
    <xdr:sp macro="" textlink="">
      <xdr:nvSpPr>
        <xdr:cNvPr id="143" name="テキスト ボックス 142"/>
        <xdr:cNvSpPr txBox="1"/>
      </xdr:nvSpPr>
      <xdr:spPr>
        <a:xfrm>
          <a:off x="1752111" y="911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2970</xdr:rowOff>
    </xdr:from>
    <xdr:to>
      <xdr:col>6</xdr:col>
      <xdr:colOff>38100</xdr:colOff>
      <xdr:row>56</xdr:row>
      <xdr:rowOff>104570</xdr:rowOff>
    </xdr:to>
    <xdr:sp macro="" textlink="">
      <xdr:nvSpPr>
        <xdr:cNvPr id="144" name="楕円 143"/>
        <xdr:cNvSpPr/>
      </xdr:nvSpPr>
      <xdr:spPr>
        <a:xfrm>
          <a:off x="1079500" y="96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121097</xdr:rowOff>
    </xdr:from>
    <xdr:ext cx="534377" cy="259045"/>
    <xdr:sp macro="" textlink="">
      <xdr:nvSpPr>
        <xdr:cNvPr id="145" name="テキスト ボックス 144"/>
        <xdr:cNvSpPr txBox="1"/>
      </xdr:nvSpPr>
      <xdr:spPr>
        <a:xfrm>
          <a:off x="863111" y="93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0" name="直線コネクタ 169"/>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1"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2" name="直線コネクタ 171"/>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3"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4" name="直線コネクタ 173"/>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59982</xdr:rowOff>
    </xdr:from>
    <xdr:to>
      <xdr:col>24</xdr:col>
      <xdr:colOff>63500</xdr:colOff>
      <xdr:row>76</xdr:row>
      <xdr:rowOff>63728</xdr:rowOff>
    </xdr:to>
    <xdr:cxnSp macro="">
      <xdr:nvCxnSpPr>
        <xdr:cNvPr id="175" name="直線コネクタ 174"/>
        <xdr:cNvCxnSpPr/>
      </xdr:nvCxnSpPr>
      <xdr:spPr>
        <a:xfrm flipV="1">
          <a:off x="3797300" y="13090182"/>
          <a:ext cx="8382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6"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7" name="フローチャート: 判断 176"/>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63728</xdr:rowOff>
    </xdr:from>
    <xdr:to>
      <xdr:col>19</xdr:col>
      <xdr:colOff>177800</xdr:colOff>
      <xdr:row>76</xdr:row>
      <xdr:rowOff>107632</xdr:rowOff>
    </xdr:to>
    <xdr:cxnSp macro="">
      <xdr:nvCxnSpPr>
        <xdr:cNvPr id="178" name="直線コネクタ 177"/>
        <xdr:cNvCxnSpPr/>
      </xdr:nvCxnSpPr>
      <xdr:spPr>
        <a:xfrm flipV="1">
          <a:off x="2908300" y="13093928"/>
          <a:ext cx="889000" cy="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79" name="フローチャート: 判断 178"/>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0" name="テキスト ボックス 179"/>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107632</xdr:rowOff>
    </xdr:from>
    <xdr:to>
      <xdr:col>15</xdr:col>
      <xdr:colOff>50800</xdr:colOff>
      <xdr:row>77</xdr:row>
      <xdr:rowOff>7849</xdr:rowOff>
    </xdr:to>
    <xdr:cxnSp macro="">
      <xdr:nvCxnSpPr>
        <xdr:cNvPr id="181" name="直線コネクタ 180"/>
        <xdr:cNvCxnSpPr/>
      </xdr:nvCxnSpPr>
      <xdr:spPr>
        <a:xfrm flipV="1">
          <a:off x="2019300" y="13137832"/>
          <a:ext cx="889000" cy="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2" name="フローチャート: 判断 181"/>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3" name="テキスト ボックス 182"/>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7849</xdr:rowOff>
    </xdr:from>
    <xdr:to>
      <xdr:col>10</xdr:col>
      <xdr:colOff>114300</xdr:colOff>
      <xdr:row>77</xdr:row>
      <xdr:rowOff>23837</xdr:rowOff>
    </xdr:to>
    <xdr:cxnSp macro="">
      <xdr:nvCxnSpPr>
        <xdr:cNvPr id="184" name="直線コネクタ 183"/>
        <xdr:cNvCxnSpPr/>
      </xdr:nvCxnSpPr>
      <xdr:spPr>
        <a:xfrm flipV="1">
          <a:off x="1130300" y="13209499"/>
          <a:ext cx="889000" cy="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90284</xdr:rowOff>
    </xdr:from>
    <xdr:to>
      <xdr:col>10</xdr:col>
      <xdr:colOff>165100</xdr:colOff>
      <xdr:row>78</xdr:row>
      <xdr:rowOff>20434</xdr:rowOff>
    </xdr:to>
    <xdr:sp macro="" textlink="">
      <xdr:nvSpPr>
        <xdr:cNvPr id="185" name="フローチャート: 判断 184"/>
        <xdr:cNvSpPr/>
      </xdr:nvSpPr>
      <xdr:spPr>
        <a:xfrm>
          <a:off x="1968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11561</xdr:rowOff>
    </xdr:from>
    <xdr:ext cx="599010" cy="259045"/>
    <xdr:sp macro="" textlink="">
      <xdr:nvSpPr>
        <xdr:cNvPr id="186" name="テキスト ボックス 185"/>
        <xdr:cNvSpPr txBox="1"/>
      </xdr:nvSpPr>
      <xdr:spPr>
        <a:xfrm>
          <a:off x="1719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150800</xdr:rowOff>
    </xdr:from>
    <xdr:to>
      <xdr:col>6</xdr:col>
      <xdr:colOff>38100</xdr:colOff>
      <xdr:row>78</xdr:row>
      <xdr:rowOff>80950</xdr:rowOff>
    </xdr:to>
    <xdr:sp macro="" textlink="">
      <xdr:nvSpPr>
        <xdr:cNvPr id="187" name="フローチャート: 判断 186"/>
        <xdr:cNvSpPr/>
      </xdr:nvSpPr>
      <xdr:spPr>
        <a:xfrm>
          <a:off x="1079500" y="133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72077</xdr:rowOff>
    </xdr:from>
    <xdr:ext cx="599010" cy="259045"/>
    <xdr:sp macro="" textlink="">
      <xdr:nvSpPr>
        <xdr:cNvPr id="188" name="テキスト ボックス 187"/>
        <xdr:cNvSpPr txBox="1"/>
      </xdr:nvSpPr>
      <xdr:spPr>
        <a:xfrm>
          <a:off x="830795" y="134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9182</xdr:rowOff>
    </xdr:from>
    <xdr:to>
      <xdr:col>24</xdr:col>
      <xdr:colOff>114300</xdr:colOff>
      <xdr:row>76</xdr:row>
      <xdr:rowOff>110782</xdr:rowOff>
    </xdr:to>
    <xdr:sp macro="" textlink="">
      <xdr:nvSpPr>
        <xdr:cNvPr id="194" name="楕円 193"/>
        <xdr:cNvSpPr/>
      </xdr:nvSpPr>
      <xdr:spPr>
        <a:xfrm>
          <a:off x="4584700" y="130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159059</xdr:rowOff>
    </xdr:from>
    <xdr:ext cx="599010" cy="259045"/>
    <xdr:sp macro="" textlink="">
      <xdr:nvSpPr>
        <xdr:cNvPr id="195" name="民生費該当値テキスト"/>
        <xdr:cNvSpPr txBox="1"/>
      </xdr:nvSpPr>
      <xdr:spPr>
        <a:xfrm>
          <a:off x="4686300" y="1301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12928</xdr:rowOff>
    </xdr:from>
    <xdr:to>
      <xdr:col>20</xdr:col>
      <xdr:colOff>38100</xdr:colOff>
      <xdr:row>76</xdr:row>
      <xdr:rowOff>114528</xdr:rowOff>
    </xdr:to>
    <xdr:sp macro="" textlink="">
      <xdr:nvSpPr>
        <xdr:cNvPr id="196" name="楕円 195"/>
        <xdr:cNvSpPr/>
      </xdr:nvSpPr>
      <xdr:spPr>
        <a:xfrm>
          <a:off x="3746500" y="130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105655</xdr:rowOff>
    </xdr:from>
    <xdr:ext cx="599010" cy="259045"/>
    <xdr:sp macro="" textlink="">
      <xdr:nvSpPr>
        <xdr:cNvPr id="197" name="テキスト ボックス 196"/>
        <xdr:cNvSpPr txBox="1"/>
      </xdr:nvSpPr>
      <xdr:spPr>
        <a:xfrm>
          <a:off x="3497795" y="1313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56832</xdr:rowOff>
    </xdr:from>
    <xdr:to>
      <xdr:col>15</xdr:col>
      <xdr:colOff>101600</xdr:colOff>
      <xdr:row>76</xdr:row>
      <xdr:rowOff>158432</xdr:rowOff>
    </xdr:to>
    <xdr:sp macro="" textlink="">
      <xdr:nvSpPr>
        <xdr:cNvPr id="198" name="楕円 197"/>
        <xdr:cNvSpPr/>
      </xdr:nvSpPr>
      <xdr:spPr>
        <a:xfrm>
          <a:off x="2857500" y="130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149559</xdr:rowOff>
    </xdr:from>
    <xdr:ext cx="599010" cy="259045"/>
    <xdr:sp macro="" textlink="">
      <xdr:nvSpPr>
        <xdr:cNvPr id="199" name="テキスト ボックス 198"/>
        <xdr:cNvSpPr txBox="1"/>
      </xdr:nvSpPr>
      <xdr:spPr>
        <a:xfrm>
          <a:off x="2608795" y="1317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128499</xdr:rowOff>
    </xdr:from>
    <xdr:to>
      <xdr:col>10</xdr:col>
      <xdr:colOff>165100</xdr:colOff>
      <xdr:row>77</xdr:row>
      <xdr:rowOff>58649</xdr:rowOff>
    </xdr:to>
    <xdr:sp macro="" textlink="">
      <xdr:nvSpPr>
        <xdr:cNvPr id="200" name="楕円 199"/>
        <xdr:cNvSpPr/>
      </xdr:nvSpPr>
      <xdr:spPr>
        <a:xfrm>
          <a:off x="1968500" y="131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75175</xdr:rowOff>
    </xdr:from>
    <xdr:ext cx="599010" cy="259045"/>
    <xdr:sp macro="" textlink="">
      <xdr:nvSpPr>
        <xdr:cNvPr id="201" name="テキスト ボックス 200"/>
        <xdr:cNvSpPr txBox="1"/>
      </xdr:nvSpPr>
      <xdr:spPr>
        <a:xfrm>
          <a:off x="1719795" y="1293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144487</xdr:rowOff>
    </xdr:from>
    <xdr:to>
      <xdr:col>6</xdr:col>
      <xdr:colOff>38100</xdr:colOff>
      <xdr:row>77</xdr:row>
      <xdr:rowOff>74637</xdr:rowOff>
    </xdr:to>
    <xdr:sp macro="" textlink="">
      <xdr:nvSpPr>
        <xdr:cNvPr id="202" name="楕円 201"/>
        <xdr:cNvSpPr/>
      </xdr:nvSpPr>
      <xdr:spPr>
        <a:xfrm>
          <a:off x="1079500" y="131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91165</xdr:rowOff>
    </xdr:from>
    <xdr:ext cx="599010" cy="259045"/>
    <xdr:sp macro="" textlink="">
      <xdr:nvSpPr>
        <xdr:cNvPr id="203" name="テキスト ボックス 202"/>
        <xdr:cNvSpPr txBox="1"/>
      </xdr:nvSpPr>
      <xdr:spPr>
        <a:xfrm>
          <a:off x="830795" y="1294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0" name="直線コネクタ 229"/>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1"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2" name="直線コネクタ 231"/>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3"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4" name="直線コネクタ 233"/>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70727</xdr:rowOff>
    </xdr:from>
    <xdr:to>
      <xdr:col>24</xdr:col>
      <xdr:colOff>63500</xdr:colOff>
      <xdr:row>95</xdr:row>
      <xdr:rowOff>105541</xdr:rowOff>
    </xdr:to>
    <xdr:cxnSp macro="">
      <xdr:nvCxnSpPr>
        <xdr:cNvPr id="235" name="直線コネクタ 234"/>
        <xdr:cNvCxnSpPr/>
      </xdr:nvCxnSpPr>
      <xdr:spPr>
        <a:xfrm>
          <a:off x="3797300" y="16358477"/>
          <a:ext cx="838200" cy="3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6"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7" name="フローチャート: 判断 236"/>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70727</xdr:rowOff>
    </xdr:from>
    <xdr:to>
      <xdr:col>19</xdr:col>
      <xdr:colOff>177800</xdr:colOff>
      <xdr:row>96</xdr:row>
      <xdr:rowOff>145284</xdr:rowOff>
    </xdr:to>
    <xdr:cxnSp macro="">
      <xdr:nvCxnSpPr>
        <xdr:cNvPr id="238" name="直線コネクタ 237"/>
        <xdr:cNvCxnSpPr/>
      </xdr:nvCxnSpPr>
      <xdr:spPr>
        <a:xfrm flipV="1">
          <a:off x="2908300" y="16358477"/>
          <a:ext cx="889000" cy="24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39" name="フローチャート: 判断 238"/>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0" name="テキスト ボックス 239"/>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126964</xdr:rowOff>
    </xdr:from>
    <xdr:to>
      <xdr:col>15</xdr:col>
      <xdr:colOff>50800</xdr:colOff>
      <xdr:row>96</xdr:row>
      <xdr:rowOff>145284</xdr:rowOff>
    </xdr:to>
    <xdr:cxnSp macro="">
      <xdr:nvCxnSpPr>
        <xdr:cNvPr id="241" name="直線コネクタ 240"/>
        <xdr:cNvCxnSpPr/>
      </xdr:nvCxnSpPr>
      <xdr:spPr>
        <a:xfrm>
          <a:off x="2019300" y="16586164"/>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2" name="フローチャート: 判断 241"/>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3" name="テキスト ボックス 242"/>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126964</xdr:rowOff>
    </xdr:from>
    <xdr:to>
      <xdr:col>10</xdr:col>
      <xdr:colOff>114300</xdr:colOff>
      <xdr:row>96</xdr:row>
      <xdr:rowOff>160796</xdr:rowOff>
    </xdr:to>
    <xdr:cxnSp macro="">
      <xdr:nvCxnSpPr>
        <xdr:cNvPr id="244" name="直線コネクタ 243"/>
        <xdr:cNvCxnSpPr/>
      </xdr:nvCxnSpPr>
      <xdr:spPr>
        <a:xfrm flipV="1">
          <a:off x="1130300" y="16586164"/>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36452</xdr:rowOff>
    </xdr:from>
    <xdr:to>
      <xdr:col>10</xdr:col>
      <xdr:colOff>165100</xdr:colOff>
      <xdr:row>97</xdr:row>
      <xdr:rowOff>138052</xdr:rowOff>
    </xdr:to>
    <xdr:sp macro="" textlink="">
      <xdr:nvSpPr>
        <xdr:cNvPr id="245" name="フローチャート: 判断 244"/>
        <xdr:cNvSpPr/>
      </xdr:nvSpPr>
      <xdr:spPr>
        <a:xfrm>
          <a:off x="19685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129179</xdr:rowOff>
    </xdr:from>
    <xdr:ext cx="534377" cy="259045"/>
    <xdr:sp macro="" textlink="">
      <xdr:nvSpPr>
        <xdr:cNvPr id="246" name="テキスト ボックス 245"/>
        <xdr:cNvSpPr txBox="1"/>
      </xdr:nvSpPr>
      <xdr:spPr>
        <a:xfrm>
          <a:off x="1752111" y="167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84198</xdr:rowOff>
    </xdr:from>
    <xdr:to>
      <xdr:col>6</xdr:col>
      <xdr:colOff>38100</xdr:colOff>
      <xdr:row>98</xdr:row>
      <xdr:rowOff>14348</xdr:rowOff>
    </xdr:to>
    <xdr:sp macro="" textlink="">
      <xdr:nvSpPr>
        <xdr:cNvPr id="247" name="フローチャート: 判断 246"/>
        <xdr:cNvSpPr/>
      </xdr:nvSpPr>
      <xdr:spPr>
        <a:xfrm>
          <a:off x="1079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5475</xdr:rowOff>
    </xdr:from>
    <xdr:ext cx="534377" cy="259045"/>
    <xdr:sp macro="" textlink="">
      <xdr:nvSpPr>
        <xdr:cNvPr id="248" name="テキスト ボックス 247"/>
        <xdr:cNvSpPr txBox="1"/>
      </xdr:nvSpPr>
      <xdr:spPr>
        <a:xfrm>
          <a:off x="863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54741</xdr:rowOff>
    </xdr:from>
    <xdr:to>
      <xdr:col>24</xdr:col>
      <xdr:colOff>114300</xdr:colOff>
      <xdr:row>95</xdr:row>
      <xdr:rowOff>156341</xdr:rowOff>
    </xdr:to>
    <xdr:sp macro="" textlink="">
      <xdr:nvSpPr>
        <xdr:cNvPr id="254" name="楕円 253"/>
        <xdr:cNvSpPr/>
      </xdr:nvSpPr>
      <xdr:spPr>
        <a:xfrm>
          <a:off x="4584700" y="163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77618</xdr:rowOff>
    </xdr:from>
    <xdr:ext cx="534377" cy="259045"/>
    <xdr:sp macro="" textlink="">
      <xdr:nvSpPr>
        <xdr:cNvPr id="255" name="衛生費該当値テキスト"/>
        <xdr:cNvSpPr txBox="1"/>
      </xdr:nvSpPr>
      <xdr:spPr>
        <a:xfrm>
          <a:off x="4686300" y="161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19927</xdr:rowOff>
    </xdr:from>
    <xdr:to>
      <xdr:col>20</xdr:col>
      <xdr:colOff>38100</xdr:colOff>
      <xdr:row>95</xdr:row>
      <xdr:rowOff>121527</xdr:rowOff>
    </xdr:to>
    <xdr:sp macro="" textlink="">
      <xdr:nvSpPr>
        <xdr:cNvPr id="256" name="楕円 255"/>
        <xdr:cNvSpPr/>
      </xdr:nvSpPr>
      <xdr:spPr>
        <a:xfrm>
          <a:off x="3746500" y="163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138054</xdr:rowOff>
    </xdr:from>
    <xdr:ext cx="534377" cy="259045"/>
    <xdr:sp macro="" textlink="">
      <xdr:nvSpPr>
        <xdr:cNvPr id="257" name="テキスト ボックス 256"/>
        <xdr:cNvSpPr txBox="1"/>
      </xdr:nvSpPr>
      <xdr:spPr>
        <a:xfrm>
          <a:off x="3530111" y="1608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94484</xdr:rowOff>
    </xdr:from>
    <xdr:to>
      <xdr:col>15</xdr:col>
      <xdr:colOff>101600</xdr:colOff>
      <xdr:row>97</xdr:row>
      <xdr:rowOff>24634</xdr:rowOff>
    </xdr:to>
    <xdr:sp macro="" textlink="">
      <xdr:nvSpPr>
        <xdr:cNvPr id="258" name="楕円 257"/>
        <xdr:cNvSpPr/>
      </xdr:nvSpPr>
      <xdr:spPr>
        <a:xfrm>
          <a:off x="2857500" y="165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41161</xdr:rowOff>
    </xdr:from>
    <xdr:ext cx="534377" cy="259045"/>
    <xdr:sp macro="" textlink="">
      <xdr:nvSpPr>
        <xdr:cNvPr id="259" name="テキスト ボックス 258"/>
        <xdr:cNvSpPr txBox="1"/>
      </xdr:nvSpPr>
      <xdr:spPr>
        <a:xfrm>
          <a:off x="2641111" y="163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76164</xdr:rowOff>
    </xdr:from>
    <xdr:to>
      <xdr:col>10</xdr:col>
      <xdr:colOff>165100</xdr:colOff>
      <xdr:row>97</xdr:row>
      <xdr:rowOff>6314</xdr:rowOff>
    </xdr:to>
    <xdr:sp macro="" textlink="">
      <xdr:nvSpPr>
        <xdr:cNvPr id="260" name="楕円 259"/>
        <xdr:cNvSpPr/>
      </xdr:nvSpPr>
      <xdr:spPr>
        <a:xfrm>
          <a:off x="1968500" y="165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22841</xdr:rowOff>
    </xdr:from>
    <xdr:ext cx="534377" cy="259045"/>
    <xdr:sp macro="" textlink="">
      <xdr:nvSpPr>
        <xdr:cNvPr id="261" name="テキスト ボックス 260"/>
        <xdr:cNvSpPr txBox="1"/>
      </xdr:nvSpPr>
      <xdr:spPr>
        <a:xfrm>
          <a:off x="1752111" y="1631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109996</xdr:rowOff>
    </xdr:from>
    <xdr:to>
      <xdr:col>6</xdr:col>
      <xdr:colOff>38100</xdr:colOff>
      <xdr:row>97</xdr:row>
      <xdr:rowOff>40146</xdr:rowOff>
    </xdr:to>
    <xdr:sp macro="" textlink="">
      <xdr:nvSpPr>
        <xdr:cNvPr id="262" name="楕円 261"/>
        <xdr:cNvSpPr/>
      </xdr:nvSpPr>
      <xdr:spPr>
        <a:xfrm>
          <a:off x="1079500" y="165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56673</xdr:rowOff>
    </xdr:from>
    <xdr:ext cx="534377" cy="259045"/>
    <xdr:sp macro="" textlink="">
      <xdr:nvSpPr>
        <xdr:cNvPr id="263" name="テキスト ボックス 262"/>
        <xdr:cNvSpPr txBox="1"/>
      </xdr:nvSpPr>
      <xdr:spPr>
        <a:xfrm>
          <a:off x="863111" y="163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5" name="直線コネクタ 284"/>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88"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89" name="直線コネクタ 288"/>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17628</xdr:rowOff>
    </xdr:from>
    <xdr:to>
      <xdr:col>55</xdr:col>
      <xdr:colOff>0</xdr:colOff>
      <xdr:row>37</xdr:row>
      <xdr:rowOff>29515</xdr:rowOff>
    </xdr:to>
    <xdr:cxnSp macro="">
      <xdr:nvCxnSpPr>
        <xdr:cNvPr id="290" name="直線コネクタ 289"/>
        <xdr:cNvCxnSpPr/>
      </xdr:nvCxnSpPr>
      <xdr:spPr>
        <a:xfrm flipV="1">
          <a:off x="9639300" y="6361278"/>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1"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2" name="フローチャート: 判断 291"/>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29515</xdr:rowOff>
    </xdr:from>
    <xdr:to>
      <xdr:col>50</xdr:col>
      <xdr:colOff>114300</xdr:colOff>
      <xdr:row>37</xdr:row>
      <xdr:rowOff>36830</xdr:rowOff>
    </xdr:to>
    <xdr:cxnSp macro="">
      <xdr:nvCxnSpPr>
        <xdr:cNvPr id="293" name="直線コネクタ 292"/>
        <xdr:cNvCxnSpPr/>
      </xdr:nvCxnSpPr>
      <xdr:spPr>
        <a:xfrm flipV="1">
          <a:off x="8750300" y="637316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4" name="フローチャート: 判断 293"/>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5" name="テキスト ボックス 294"/>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132385</xdr:rowOff>
    </xdr:from>
    <xdr:to>
      <xdr:col>45</xdr:col>
      <xdr:colOff>177800</xdr:colOff>
      <xdr:row>37</xdr:row>
      <xdr:rowOff>36830</xdr:rowOff>
    </xdr:to>
    <xdr:cxnSp macro="">
      <xdr:nvCxnSpPr>
        <xdr:cNvPr id="296" name="直線コネクタ 295"/>
        <xdr:cNvCxnSpPr/>
      </xdr:nvCxnSpPr>
      <xdr:spPr>
        <a:xfrm>
          <a:off x="7861300" y="5447335"/>
          <a:ext cx="889000" cy="93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7" name="フローチャート: 判断 296"/>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298" name="テキスト ボックス 297"/>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132385</xdr:rowOff>
    </xdr:from>
    <xdr:to>
      <xdr:col>41</xdr:col>
      <xdr:colOff>50800</xdr:colOff>
      <xdr:row>31</xdr:row>
      <xdr:rowOff>136957</xdr:rowOff>
    </xdr:to>
    <xdr:cxnSp macro="">
      <xdr:nvCxnSpPr>
        <xdr:cNvPr id="299" name="直線コネクタ 298"/>
        <xdr:cNvCxnSpPr/>
      </xdr:nvCxnSpPr>
      <xdr:spPr>
        <a:xfrm flipV="1">
          <a:off x="6972300" y="544733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149251</xdr:rowOff>
    </xdr:from>
    <xdr:to>
      <xdr:col>41</xdr:col>
      <xdr:colOff>101600</xdr:colOff>
      <xdr:row>35</xdr:row>
      <xdr:rowOff>79401</xdr:rowOff>
    </xdr:to>
    <xdr:sp macro="" textlink="">
      <xdr:nvSpPr>
        <xdr:cNvPr id="300" name="フローチャート: 判断 299"/>
        <xdr:cNvSpPr/>
      </xdr:nvSpPr>
      <xdr:spPr>
        <a:xfrm>
          <a:off x="7810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70528</xdr:rowOff>
    </xdr:from>
    <xdr:ext cx="469744" cy="259045"/>
    <xdr:sp macro="" textlink="">
      <xdr:nvSpPr>
        <xdr:cNvPr id="301" name="テキスト ボックス 300"/>
        <xdr:cNvSpPr txBox="1"/>
      </xdr:nvSpPr>
      <xdr:spPr>
        <a:xfrm>
          <a:off x="7626428" y="60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90272</xdr:rowOff>
    </xdr:from>
    <xdr:to>
      <xdr:col>36</xdr:col>
      <xdr:colOff>165100</xdr:colOff>
      <xdr:row>35</xdr:row>
      <xdr:rowOff>20422</xdr:rowOff>
    </xdr:to>
    <xdr:sp macro="" textlink="">
      <xdr:nvSpPr>
        <xdr:cNvPr id="302" name="フローチャート: 判断 301"/>
        <xdr:cNvSpPr/>
      </xdr:nvSpPr>
      <xdr:spPr>
        <a:xfrm>
          <a:off x="6921500" y="591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11549</xdr:rowOff>
    </xdr:from>
    <xdr:ext cx="469744" cy="259045"/>
    <xdr:sp macro="" textlink="">
      <xdr:nvSpPr>
        <xdr:cNvPr id="303" name="テキスト ボックス 302"/>
        <xdr:cNvSpPr txBox="1"/>
      </xdr:nvSpPr>
      <xdr:spPr>
        <a:xfrm>
          <a:off x="6737428" y="60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138278</xdr:rowOff>
    </xdr:from>
    <xdr:to>
      <xdr:col>55</xdr:col>
      <xdr:colOff>50800</xdr:colOff>
      <xdr:row>37</xdr:row>
      <xdr:rowOff>68428</xdr:rowOff>
    </xdr:to>
    <xdr:sp macro="" textlink="">
      <xdr:nvSpPr>
        <xdr:cNvPr id="309" name="楕円 308"/>
        <xdr:cNvSpPr/>
      </xdr:nvSpPr>
      <xdr:spPr>
        <a:xfrm>
          <a:off x="104267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116705</xdr:rowOff>
    </xdr:from>
    <xdr:ext cx="378565" cy="259045"/>
    <xdr:sp macro="" textlink="">
      <xdr:nvSpPr>
        <xdr:cNvPr id="310" name="労働費該当値テキスト"/>
        <xdr:cNvSpPr txBox="1"/>
      </xdr:nvSpPr>
      <xdr:spPr>
        <a:xfrm>
          <a:off x="10528300" y="62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150165</xdr:rowOff>
    </xdr:from>
    <xdr:to>
      <xdr:col>50</xdr:col>
      <xdr:colOff>165100</xdr:colOff>
      <xdr:row>37</xdr:row>
      <xdr:rowOff>80315</xdr:rowOff>
    </xdr:to>
    <xdr:sp macro="" textlink="">
      <xdr:nvSpPr>
        <xdr:cNvPr id="311" name="楕円 310"/>
        <xdr:cNvSpPr/>
      </xdr:nvSpPr>
      <xdr:spPr>
        <a:xfrm>
          <a:off x="9588500" y="63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71442</xdr:rowOff>
    </xdr:from>
    <xdr:ext cx="378565" cy="259045"/>
    <xdr:sp macro="" textlink="">
      <xdr:nvSpPr>
        <xdr:cNvPr id="312" name="テキスト ボックス 311"/>
        <xdr:cNvSpPr txBox="1"/>
      </xdr:nvSpPr>
      <xdr:spPr>
        <a:xfrm>
          <a:off x="9450017" y="64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157480</xdr:rowOff>
    </xdr:from>
    <xdr:to>
      <xdr:col>46</xdr:col>
      <xdr:colOff>38100</xdr:colOff>
      <xdr:row>37</xdr:row>
      <xdr:rowOff>87630</xdr:rowOff>
    </xdr:to>
    <xdr:sp macro="" textlink="">
      <xdr:nvSpPr>
        <xdr:cNvPr id="313" name="楕円 312"/>
        <xdr:cNvSpPr/>
      </xdr:nvSpPr>
      <xdr:spPr>
        <a:xfrm>
          <a:off x="8699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78757</xdr:rowOff>
    </xdr:from>
    <xdr:ext cx="378565" cy="259045"/>
    <xdr:sp macro="" textlink="">
      <xdr:nvSpPr>
        <xdr:cNvPr id="314" name="テキスト ボックス 313"/>
        <xdr:cNvSpPr txBox="1"/>
      </xdr:nvSpPr>
      <xdr:spPr>
        <a:xfrm>
          <a:off x="8561017" y="642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81585</xdr:rowOff>
    </xdr:from>
    <xdr:to>
      <xdr:col>41</xdr:col>
      <xdr:colOff>101600</xdr:colOff>
      <xdr:row>32</xdr:row>
      <xdr:rowOff>11735</xdr:rowOff>
    </xdr:to>
    <xdr:sp macro="" textlink="">
      <xdr:nvSpPr>
        <xdr:cNvPr id="315" name="楕円 314"/>
        <xdr:cNvSpPr/>
      </xdr:nvSpPr>
      <xdr:spPr>
        <a:xfrm>
          <a:off x="7810500" y="53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28262</xdr:rowOff>
    </xdr:from>
    <xdr:ext cx="469744" cy="259045"/>
    <xdr:sp macro="" textlink="">
      <xdr:nvSpPr>
        <xdr:cNvPr id="316" name="テキスト ボックス 315"/>
        <xdr:cNvSpPr txBox="1"/>
      </xdr:nvSpPr>
      <xdr:spPr>
        <a:xfrm>
          <a:off x="7626428" y="517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86157</xdr:rowOff>
    </xdr:from>
    <xdr:to>
      <xdr:col>36</xdr:col>
      <xdr:colOff>165100</xdr:colOff>
      <xdr:row>32</xdr:row>
      <xdr:rowOff>16307</xdr:rowOff>
    </xdr:to>
    <xdr:sp macro="" textlink="">
      <xdr:nvSpPr>
        <xdr:cNvPr id="317" name="楕円 316"/>
        <xdr:cNvSpPr/>
      </xdr:nvSpPr>
      <xdr:spPr>
        <a:xfrm>
          <a:off x="6921500" y="540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32834</xdr:rowOff>
    </xdr:from>
    <xdr:ext cx="469744" cy="259045"/>
    <xdr:sp macro="" textlink="">
      <xdr:nvSpPr>
        <xdr:cNvPr id="318" name="テキスト ボックス 317"/>
        <xdr:cNvSpPr txBox="1"/>
      </xdr:nvSpPr>
      <xdr:spPr>
        <a:xfrm>
          <a:off x="6737428" y="517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0" name="直線コネクタ 339"/>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1"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2" name="直線コネクタ 341"/>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3"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4" name="直線コネクタ 343"/>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64353</xdr:rowOff>
    </xdr:from>
    <xdr:to>
      <xdr:col>55</xdr:col>
      <xdr:colOff>0</xdr:colOff>
      <xdr:row>56</xdr:row>
      <xdr:rowOff>126944</xdr:rowOff>
    </xdr:to>
    <xdr:cxnSp macro="">
      <xdr:nvCxnSpPr>
        <xdr:cNvPr id="345" name="直線コネクタ 344"/>
        <xdr:cNvCxnSpPr/>
      </xdr:nvCxnSpPr>
      <xdr:spPr>
        <a:xfrm flipV="1">
          <a:off x="9639300" y="9665553"/>
          <a:ext cx="838200" cy="6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6"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7" name="フローチャート: 判断 346"/>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160045</xdr:rowOff>
    </xdr:from>
    <xdr:to>
      <xdr:col>50</xdr:col>
      <xdr:colOff>114300</xdr:colOff>
      <xdr:row>56</xdr:row>
      <xdr:rowOff>126944</xdr:rowOff>
    </xdr:to>
    <xdr:cxnSp macro="">
      <xdr:nvCxnSpPr>
        <xdr:cNvPr id="348" name="直線コネクタ 347"/>
        <xdr:cNvCxnSpPr/>
      </xdr:nvCxnSpPr>
      <xdr:spPr>
        <a:xfrm>
          <a:off x="8750300" y="9589795"/>
          <a:ext cx="889000" cy="1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49" name="フローチャート: 判断 348"/>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0" name="テキスト ボックス 349"/>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90048</xdr:rowOff>
    </xdr:from>
    <xdr:to>
      <xdr:col>45</xdr:col>
      <xdr:colOff>177800</xdr:colOff>
      <xdr:row>55</xdr:row>
      <xdr:rowOff>160045</xdr:rowOff>
    </xdr:to>
    <xdr:cxnSp macro="">
      <xdr:nvCxnSpPr>
        <xdr:cNvPr id="351" name="直線コネクタ 350"/>
        <xdr:cNvCxnSpPr/>
      </xdr:nvCxnSpPr>
      <xdr:spPr>
        <a:xfrm>
          <a:off x="7861300" y="9519798"/>
          <a:ext cx="889000" cy="6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2" name="フローチャート: 判断 351"/>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3" name="テキスト ボックス 352"/>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90048</xdr:rowOff>
    </xdr:from>
    <xdr:to>
      <xdr:col>41</xdr:col>
      <xdr:colOff>50800</xdr:colOff>
      <xdr:row>56</xdr:row>
      <xdr:rowOff>162880</xdr:rowOff>
    </xdr:to>
    <xdr:cxnSp macro="">
      <xdr:nvCxnSpPr>
        <xdr:cNvPr id="354" name="直線コネクタ 353"/>
        <xdr:cNvCxnSpPr/>
      </xdr:nvCxnSpPr>
      <xdr:spPr>
        <a:xfrm flipV="1">
          <a:off x="6972300" y="9519798"/>
          <a:ext cx="889000" cy="24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55" name="フローチャート: 判断 354"/>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81089</xdr:rowOff>
    </xdr:from>
    <xdr:ext cx="469744" cy="259045"/>
    <xdr:sp macro="" textlink="">
      <xdr:nvSpPr>
        <xdr:cNvPr id="356" name="テキスト ボックス 355"/>
        <xdr:cNvSpPr txBox="1"/>
      </xdr:nvSpPr>
      <xdr:spPr>
        <a:xfrm>
          <a:off x="7626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57" name="フローチャート: 判断 356"/>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58" name="テキスト ボックス 357"/>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64" name="楕円 363"/>
        <xdr:cNvSpPr/>
      </xdr:nvSpPr>
      <xdr:spPr>
        <a:xfrm>
          <a:off x="10426700" y="96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36430</xdr:rowOff>
    </xdr:from>
    <xdr:ext cx="469744" cy="259045"/>
    <xdr:sp macro="" textlink="">
      <xdr:nvSpPr>
        <xdr:cNvPr id="365" name="農林水産業費該当値テキスト"/>
        <xdr:cNvSpPr txBox="1"/>
      </xdr:nvSpPr>
      <xdr:spPr>
        <a:xfrm>
          <a:off x="10528300" y="946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76144</xdr:rowOff>
    </xdr:from>
    <xdr:to>
      <xdr:col>50</xdr:col>
      <xdr:colOff>165100</xdr:colOff>
      <xdr:row>57</xdr:row>
      <xdr:rowOff>6294</xdr:rowOff>
    </xdr:to>
    <xdr:sp macro="" textlink="">
      <xdr:nvSpPr>
        <xdr:cNvPr id="366" name="楕円 365"/>
        <xdr:cNvSpPr/>
      </xdr:nvSpPr>
      <xdr:spPr>
        <a:xfrm>
          <a:off x="9588500" y="96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22821</xdr:rowOff>
    </xdr:from>
    <xdr:ext cx="469744" cy="259045"/>
    <xdr:sp macro="" textlink="">
      <xdr:nvSpPr>
        <xdr:cNvPr id="367" name="テキスト ボックス 366"/>
        <xdr:cNvSpPr txBox="1"/>
      </xdr:nvSpPr>
      <xdr:spPr>
        <a:xfrm>
          <a:off x="9404428" y="94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109245</xdr:rowOff>
    </xdr:from>
    <xdr:to>
      <xdr:col>46</xdr:col>
      <xdr:colOff>38100</xdr:colOff>
      <xdr:row>56</xdr:row>
      <xdr:rowOff>39395</xdr:rowOff>
    </xdr:to>
    <xdr:sp macro="" textlink="">
      <xdr:nvSpPr>
        <xdr:cNvPr id="368" name="楕円 367"/>
        <xdr:cNvSpPr/>
      </xdr:nvSpPr>
      <xdr:spPr>
        <a:xfrm>
          <a:off x="8699500" y="95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55922</xdr:rowOff>
    </xdr:from>
    <xdr:ext cx="534377" cy="259045"/>
    <xdr:sp macro="" textlink="">
      <xdr:nvSpPr>
        <xdr:cNvPr id="369" name="テキスト ボックス 368"/>
        <xdr:cNvSpPr txBox="1"/>
      </xdr:nvSpPr>
      <xdr:spPr>
        <a:xfrm>
          <a:off x="8483111" y="931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39248</xdr:rowOff>
    </xdr:from>
    <xdr:to>
      <xdr:col>41</xdr:col>
      <xdr:colOff>101600</xdr:colOff>
      <xdr:row>55</xdr:row>
      <xdr:rowOff>140848</xdr:rowOff>
    </xdr:to>
    <xdr:sp macro="" textlink="">
      <xdr:nvSpPr>
        <xdr:cNvPr id="370" name="楕円 369"/>
        <xdr:cNvSpPr/>
      </xdr:nvSpPr>
      <xdr:spPr>
        <a:xfrm>
          <a:off x="7810500" y="94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157375</xdr:rowOff>
    </xdr:from>
    <xdr:ext cx="534377" cy="259045"/>
    <xdr:sp macro="" textlink="">
      <xdr:nvSpPr>
        <xdr:cNvPr id="371" name="テキスト ボックス 370"/>
        <xdr:cNvSpPr txBox="1"/>
      </xdr:nvSpPr>
      <xdr:spPr>
        <a:xfrm>
          <a:off x="7594111" y="924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112080</xdr:rowOff>
    </xdr:from>
    <xdr:to>
      <xdr:col>36</xdr:col>
      <xdr:colOff>165100</xdr:colOff>
      <xdr:row>57</xdr:row>
      <xdr:rowOff>42230</xdr:rowOff>
    </xdr:to>
    <xdr:sp macro="" textlink="">
      <xdr:nvSpPr>
        <xdr:cNvPr id="372" name="楕円 371"/>
        <xdr:cNvSpPr/>
      </xdr:nvSpPr>
      <xdr:spPr>
        <a:xfrm>
          <a:off x="6921500" y="971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58757</xdr:rowOff>
    </xdr:from>
    <xdr:ext cx="469744" cy="259045"/>
    <xdr:sp macro="" textlink="">
      <xdr:nvSpPr>
        <xdr:cNvPr id="373" name="テキスト ボックス 372"/>
        <xdr:cNvSpPr txBox="1"/>
      </xdr:nvSpPr>
      <xdr:spPr>
        <a:xfrm>
          <a:off x="6737428" y="94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5" name="直線コネクタ 394"/>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6"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7" name="直線コネクタ 396"/>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398"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399" name="直線コネクタ 398"/>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133482</xdr:rowOff>
    </xdr:from>
    <xdr:to>
      <xdr:col>55</xdr:col>
      <xdr:colOff>0</xdr:colOff>
      <xdr:row>76</xdr:row>
      <xdr:rowOff>168184</xdr:rowOff>
    </xdr:to>
    <xdr:cxnSp macro="">
      <xdr:nvCxnSpPr>
        <xdr:cNvPr id="400" name="直線コネクタ 399"/>
        <xdr:cNvCxnSpPr/>
      </xdr:nvCxnSpPr>
      <xdr:spPr>
        <a:xfrm flipV="1">
          <a:off x="9639300" y="13163682"/>
          <a:ext cx="8382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1" name="商工費平均値テキスト"/>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2" name="フローチャート: 判断 401"/>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159772</xdr:rowOff>
    </xdr:from>
    <xdr:to>
      <xdr:col>50</xdr:col>
      <xdr:colOff>114300</xdr:colOff>
      <xdr:row>76</xdr:row>
      <xdr:rowOff>168184</xdr:rowOff>
    </xdr:to>
    <xdr:cxnSp macro="">
      <xdr:nvCxnSpPr>
        <xdr:cNvPr id="403" name="直線コネクタ 402"/>
        <xdr:cNvCxnSpPr/>
      </xdr:nvCxnSpPr>
      <xdr:spPr>
        <a:xfrm>
          <a:off x="8750300" y="13189972"/>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4" name="フローチャート: 判断 403"/>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05" name="テキスト ボックス 404"/>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141551</xdr:rowOff>
    </xdr:from>
    <xdr:to>
      <xdr:col>45</xdr:col>
      <xdr:colOff>177800</xdr:colOff>
      <xdr:row>76</xdr:row>
      <xdr:rowOff>159772</xdr:rowOff>
    </xdr:to>
    <xdr:cxnSp macro="">
      <xdr:nvCxnSpPr>
        <xdr:cNvPr id="406" name="直線コネクタ 405"/>
        <xdr:cNvCxnSpPr/>
      </xdr:nvCxnSpPr>
      <xdr:spPr>
        <a:xfrm>
          <a:off x="7861300" y="13171751"/>
          <a:ext cx="889000" cy="1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7" name="フローチャート: 判断 406"/>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96519</xdr:rowOff>
    </xdr:from>
    <xdr:ext cx="534377" cy="259045"/>
    <xdr:sp macro="" textlink="">
      <xdr:nvSpPr>
        <xdr:cNvPr id="408" name="テキスト ボックス 407"/>
        <xdr:cNvSpPr txBox="1"/>
      </xdr:nvSpPr>
      <xdr:spPr>
        <a:xfrm>
          <a:off x="8483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141551</xdr:rowOff>
    </xdr:from>
    <xdr:to>
      <xdr:col>41</xdr:col>
      <xdr:colOff>50800</xdr:colOff>
      <xdr:row>77</xdr:row>
      <xdr:rowOff>20851</xdr:rowOff>
    </xdr:to>
    <xdr:cxnSp macro="">
      <xdr:nvCxnSpPr>
        <xdr:cNvPr id="409" name="直線コネクタ 408"/>
        <xdr:cNvCxnSpPr/>
      </xdr:nvCxnSpPr>
      <xdr:spPr>
        <a:xfrm flipV="1">
          <a:off x="6972300" y="13171751"/>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6696</xdr:rowOff>
    </xdr:from>
    <xdr:to>
      <xdr:col>41</xdr:col>
      <xdr:colOff>101600</xdr:colOff>
      <xdr:row>77</xdr:row>
      <xdr:rowOff>108296</xdr:rowOff>
    </xdr:to>
    <xdr:sp macro="" textlink="">
      <xdr:nvSpPr>
        <xdr:cNvPr id="410" name="フローチャート: 判断 409"/>
        <xdr:cNvSpPr/>
      </xdr:nvSpPr>
      <xdr:spPr>
        <a:xfrm>
          <a:off x="78105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99423</xdr:rowOff>
    </xdr:from>
    <xdr:ext cx="534377" cy="259045"/>
    <xdr:sp macro="" textlink="">
      <xdr:nvSpPr>
        <xdr:cNvPr id="411" name="テキスト ボックス 410"/>
        <xdr:cNvSpPr txBox="1"/>
      </xdr:nvSpPr>
      <xdr:spPr>
        <a:xfrm>
          <a:off x="7594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28023</xdr:rowOff>
    </xdr:from>
    <xdr:to>
      <xdr:col>36</xdr:col>
      <xdr:colOff>165100</xdr:colOff>
      <xdr:row>77</xdr:row>
      <xdr:rowOff>129623</xdr:rowOff>
    </xdr:to>
    <xdr:sp macro="" textlink="">
      <xdr:nvSpPr>
        <xdr:cNvPr id="412" name="フローチャート: 判断 411"/>
        <xdr:cNvSpPr/>
      </xdr:nvSpPr>
      <xdr:spPr>
        <a:xfrm>
          <a:off x="6921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120750</xdr:rowOff>
    </xdr:from>
    <xdr:ext cx="534377" cy="259045"/>
    <xdr:sp macro="" textlink="">
      <xdr:nvSpPr>
        <xdr:cNvPr id="413" name="テキスト ボックス 412"/>
        <xdr:cNvSpPr txBox="1"/>
      </xdr:nvSpPr>
      <xdr:spPr>
        <a:xfrm>
          <a:off x="6705111" y="133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82682</xdr:rowOff>
    </xdr:from>
    <xdr:to>
      <xdr:col>55</xdr:col>
      <xdr:colOff>50800</xdr:colOff>
      <xdr:row>77</xdr:row>
      <xdr:rowOff>12832</xdr:rowOff>
    </xdr:to>
    <xdr:sp macro="" textlink="">
      <xdr:nvSpPr>
        <xdr:cNvPr id="419" name="楕円 418"/>
        <xdr:cNvSpPr/>
      </xdr:nvSpPr>
      <xdr:spPr>
        <a:xfrm>
          <a:off x="10426700" y="1311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105559</xdr:rowOff>
    </xdr:from>
    <xdr:ext cx="534377" cy="259045"/>
    <xdr:sp macro="" textlink="">
      <xdr:nvSpPr>
        <xdr:cNvPr id="420" name="商工費該当値テキスト"/>
        <xdr:cNvSpPr txBox="1"/>
      </xdr:nvSpPr>
      <xdr:spPr>
        <a:xfrm>
          <a:off x="10528300" y="129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117384</xdr:rowOff>
    </xdr:from>
    <xdr:to>
      <xdr:col>50</xdr:col>
      <xdr:colOff>165100</xdr:colOff>
      <xdr:row>77</xdr:row>
      <xdr:rowOff>47534</xdr:rowOff>
    </xdr:to>
    <xdr:sp macro="" textlink="">
      <xdr:nvSpPr>
        <xdr:cNvPr id="421" name="楕円 420"/>
        <xdr:cNvSpPr/>
      </xdr:nvSpPr>
      <xdr:spPr>
        <a:xfrm>
          <a:off x="9588500" y="1314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64061</xdr:rowOff>
    </xdr:from>
    <xdr:ext cx="534377" cy="259045"/>
    <xdr:sp macro="" textlink="">
      <xdr:nvSpPr>
        <xdr:cNvPr id="422" name="テキスト ボックス 421"/>
        <xdr:cNvSpPr txBox="1"/>
      </xdr:nvSpPr>
      <xdr:spPr>
        <a:xfrm>
          <a:off x="9372111" y="1292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108972</xdr:rowOff>
    </xdr:from>
    <xdr:to>
      <xdr:col>46</xdr:col>
      <xdr:colOff>38100</xdr:colOff>
      <xdr:row>77</xdr:row>
      <xdr:rowOff>39122</xdr:rowOff>
    </xdr:to>
    <xdr:sp macro="" textlink="">
      <xdr:nvSpPr>
        <xdr:cNvPr id="423" name="楕円 422"/>
        <xdr:cNvSpPr/>
      </xdr:nvSpPr>
      <xdr:spPr>
        <a:xfrm>
          <a:off x="8699500" y="13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55648</xdr:rowOff>
    </xdr:from>
    <xdr:ext cx="534377" cy="259045"/>
    <xdr:sp macro="" textlink="">
      <xdr:nvSpPr>
        <xdr:cNvPr id="424" name="テキスト ボックス 423"/>
        <xdr:cNvSpPr txBox="1"/>
      </xdr:nvSpPr>
      <xdr:spPr>
        <a:xfrm>
          <a:off x="8483111" y="1291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90751</xdr:rowOff>
    </xdr:from>
    <xdr:to>
      <xdr:col>41</xdr:col>
      <xdr:colOff>101600</xdr:colOff>
      <xdr:row>77</xdr:row>
      <xdr:rowOff>20901</xdr:rowOff>
    </xdr:to>
    <xdr:sp macro="" textlink="">
      <xdr:nvSpPr>
        <xdr:cNvPr id="425" name="楕円 424"/>
        <xdr:cNvSpPr/>
      </xdr:nvSpPr>
      <xdr:spPr>
        <a:xfrm>
          <a:off x="7810500" y="1312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37429</xdr:rowOff>
    </xdr:from>
    <xdr:ext cx="534377" cy="259045"/>
    <xdr:sp macro="" textlink="">
      <xdr:nvSpPr>
        <xdr:cNvPr id="426" name="テキスト ボックス 425"/>
        <xdr:cNvSpPr txBox="1"/>
      </xdr:nvSpPr>
      <xdr:spPr>
        <a:xfrm>
          <a:off x="7594111" y="1289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141501</xdr:rowOff>
    </xdr:from>
    <xdr:to>
      <xdr:col>36</xdr:col>
      <xdr:colOff>165100</xdr:colOff>
      <xdr:row>77</xdr:row>
      <xdr:rowOff>71651</xdr:rowOff>
    </xdr:to>
    <xdr:sp macro="" textlink="">
      <xdr:nvSpPr>
        <xdr:cNvPr id="427" name="楕円 426"/>
        <xdr:cNvSpPr/>
      </xdr:nvSpPr>
      <xdr:spPr>
        <a:xfrm>
          <a:off x="6921500" y="1317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88178</xdr:rowOff>
    </xdr:from>
    <xdr:ext cx="534377" cy="259045"/>
    <xdr:sp macro="" textlink="">
      <xdr:nvSpPr>
        <xdr:cNvPr id="428" name="テキスト ボックス 427"/>
        <xdr:cNvSpPr txBox="1"/>
      </xdr:nvSpPr>
      <xdr:spPr>
        <a:xfrm>
          <a:off x="6705111" y="1294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3" name="直線コネクタ 452"/>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4"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5" name="直線コネクタ 454"/>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6"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7" name="直線コネクタ 456"/>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108362</xdr:rowOff>
    </xdr:from>
    <xdr:to>
      <xdr:col>55</xdr:col>
      <xdr:colOff>0</xdr:colOff>
      <xdr:row>93</xdr:row>
      <xdr:rowOff>921</xdr:rowOff>
    </xdr:to>
    <xdr:cxnSp macro="">
      <xdr:nvCxnSpPr>
        <xdr:cNvPr id="458" name="直線コネクタ 457"/>
        <xdr:cNvCxnSpPr/>
      </xdr:nvCxnSpPr>
      <xdr:spPr>
        <a:xfrm flipV="1">
          <a:off x="9639300" y="15710312"/>
          <a:ext cx="838200" cy="2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59"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0" name="フローチャート: 判断 459"/>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921</xdr:rowOff>
    </xdr:from>
    <xdr:to>
      <xdr:col>50</xdr:col>
      <xdr:colOff>114300</xdr:colOff>
      <xdr:row>94</xdr:row>
      <xdr:rowOff>162255</xdr:rowOff>
    </xdr:to>
    <xdr:cxnSp macro="">
      <xdr:nvCxnSpPr>
        <xdr:cNvPr id="461" name="直線コネクタ 460"/>
        <xdr:cNvCxnSpPr/>
      </xdr:nvCxnSpPr>
      <xdr:spPr>
        <a:xfrm flipV="1">
          <a:off x="8750300" y="15945771"/>
          <a:ext cx="889000" cy="3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2" name="フローチャート: 判断 461"/>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3" name="テキスト ボックス 462"/>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162255</xdr:rowOff>
    </xdr:from>
    <xdr:to>
      <xdr:col>45</xdr:col>
      <xdr:colOff>177800</xdr:colOff>
      <xdr:row>95</xdr:row>
      <xdr:rowOff>68129</xdr:rowOff>
    </xdr:to>
    <xdr:cxnSp macro="">
      <xdr:nvCxnSpPr>
        <xdr:cNvPr id="464" name="直線コネクタ 463"/>
        <xdr:cNvCxnSpPr/>
      </xdr:nvCxnSpPr>
      <xdr:spPr>
        <a:xfrm flipV="1">
          <a:off x="7861300" y="16278555"/>
          <a:ext cx="889000" cy="7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5" name="フローチャート: 判断 464"/>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66" name="テキスト ボックス 465"/>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68129</xdr:rowOff>
    </xdr:from>
    <xdr:to>
      <xdr:col>41</xdr:col>
      <xdr:colOff>50800</xdr:colOff>
      <xdr:row>95</xdr:row>
      <xdr:rowOff>133947</xdr:rowOff>
    </xdr:to>
    <xdr:cxnSp macro="">
      <xdr:nvCxnSpPr>
        <xdr:cNvPr id="467" name="直線コネクタ 466"/>
        <xdr:cNvCxnSpPr/>
      </xdr:nvCxnSpPr>
      <xdr:spPr>
        <a:xfrm flipV="1">
          <a:off x="6972300" y="16355879"/>
          <a:ext cx="889000" cy="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68" name="フローチャート: 判断 467"/>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38143</xdr:rowOff>
    </xdr:from>
    <xdr:ext cx="534377" cy="259045"/>
    <xdr:sp macro="" textlink="">
      <xdr:nvSpPr>
        <xdr:cNvPr id="469" name="テキスト ボックス 468"/>
        <xdr:cNvSpPr txBox="1"/>
      </xdr:nvSpPr>
      <xdr:spPr>
        <a:xfrm>
          <a:off x="7594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70" name="フローチャート: 判断 469"/>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19359</xdr:rowOff>
    </xdr:from>
    <xdr:ext cx="534377" cy="259045"/>
    <xdr:sp macro="" textlink="">
      <xdr:nvSpPr>
        <xdr:cNvPr id="471" name="テキスト ボックス 470"/>
        <xdr:cNvSpPr txBox="1"/>
      </xdr:nvSpPr>
      <xdr:spPr>
        <a:xfrm>
          <a:off x="6705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57562</xdr:rowOff>
    </xdr:from>
    <xdr:to>
      <xdr:col>55</xdr:col>
      <xdr:colOff>50800</xdr:colOff>
      <xdr:row>91</xdr:row>
      <xdr:rowOff>159162</xdr:rowOff>
    </xdr:to>
    <xdr:sp macro="" textlink="">
      <xdr:nvSpPr>
        <xdr:cNvPr id="477" name="楕円 476"/>
        <xdr:cNvSpPr/>
      </xdr:nvSpPr>
      <xdr:spPr>
        <a:xfrm>
          <a:off x="10426700" y="156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10589</xdr:rowOff>
    </xdr:from>
    <xdr:ext cx="534377" cy="259045"/>
    <xdr:sp macro="" textlink="">
      <xdr:nvSpPr>
        <xdr:cNvPr id="478" name="土木費該当値テキスト"/>
        <xdr:cNvSpPr txBox="1"/>
      </xdr:nvSpPr>
      <xdr:spPr>
        <a:xfrm>
          <a:off x="10528300" y="1561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121571</xdr:rowOff>
    </xdr:from>
    <xdr:to>
      <xdr:col>50</xdr:col>
      <xdr:colOff>165100</xdr:colOff>
      <xdr:row>93</xdr:row>
      <xdr:rowOff>51721</xdr:rowOff>
    </xdr:to>
    <xdr:sp macro="" textlink="">
      <xdr:nvSpPr>
        <xdr:cNvPr id="479" name="楕円 478"/>
        <xdr:cNvSpPr/>
      </xdr:nvSpPr>
      <xdr:spPr>
        <a:xfrm>
          <a:off x="9588500" y="158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68248</xdr:rowOff>
    </xdr:from>
    <xdr:ext cx="534377" cy="259045"/>
    <xdr:sp macro="" textlink="">
      <xdr:nvSpPr>
        <xdr:cNvPr id="480" name="テキスト ボックス 479"/>
        <xdr:cNvSpPr txBox="1"/>
      </xdr:nvSpPr>
      <xdr:spPr>
        <a:xfrm>
          <a:off x="9372111" y="1567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111455</xdr:rowOff>
    </xdr:from>
    <xdr:to>
      <xdr:col>46</xdr:col>
      <xdr:colOff>38100</xdr:colOff>
      <xdr:row>95</xdr:row>
      <xdr:rowOff>41605</xdr:rowOff>
    </xdr:to>
    <xdr:sp macro="" textlink="">
      <xdr:nvSpPr>
        <xdr:cNvPr id="481" name="楕円 480"/>
        <xdr:cNvSpPr/>
      </xdr:nvSpPr>
      <xdr:spPr>
        <a:xfrm>
          <a:off x="8699500" y="162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58132</xdr:rowOff>
    </xdr:from>
    <xdr:ext cx="534377" cy="259045"/>
    <xdr:sp macro="" textlink="">
      <xdr:nvSpPr>
        <xdr:cNvPr id="482" name="テキスト ボックス 481"/>
        <xdr:cNvSpPr txBox="1"/>
      </xdr:nvSpPr>
      <xdr:spPr>
        <a:xfrm>
          <a:off x="8483111" y="1600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17329</xdr:rowOff>
    </xdr:from>
    <xdr:to>
      <xdr:col>41</xdr:col>
      <xdr:colOff>101600</xdr:colOff>
      <xdr:row>95</xdr:row>
      <xdr:rowOff>118929</xdr:rowOff>
    </xdr:to>
    <xdr:sp macro="" textlink="">
      <xdr:nvSpPr>
        <xdr:cNvPr id="483" name="楕円 482"/>
        <xdr:cNvSpPr/>
      </xdr:nvSpPr>
      <xdr:spPr>
        <a:xfrm>
          <a:off x="7810500" y="163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135456</xdr:rowOff>
    </xdr:from>
    <xdr:ext cx="534377" cy="259045"/>
    <xdr:sp macro="" textlink="">
      <xdr:nvSpPr>
        <xdr:cNvPr id="484" name="テキスト ボックス 483"/>
        <xdr:cNvSpPr txBox="1"/>
      </xdr:nvSpPr>
      <xdr:spPr>
        <a:xfrm>
          <a:off x="7594111" y="160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83147</xdr:rowOff>
    </xdr:from>
    <xdr:to>
      <xdr:col>36</xdr:col>
      <xdr:colOff>165100</xdr:colOff>
      <xdr:row>96</xdr:row>
      <xdr:rowOff>13297</xdr:rowOff>
    </xdr:to>
    <xdr:sp macro="" textlink="">
      <xdr:nvSpPr>
        <xdr:cNvPr id="485" name="楕円 484"/>
        <xdr:cNvSpPr/>
      </xdr:nvSpPr>
      <xdr:spPr>
        <a:xfrm>
          <a:off x="6921500" y="163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29824</xdr:rowOff>
    </xdr:from>
    <xdr:ext cx="534377" cy="259045"/>
    <xdr:sp macro="" textlink="">
      <xdr:nvSpPr>
        <xdr:cNvPr id="486" name="テキスト ボックス 485"/>
        <xdr:cNvSpPr txBox="1"/>
      </xdr:nvSpPr>
      <xdr:spPr>
        <a:xfrm>
          <a:off x="6705111" y="161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3" name="直線コネクタ 512"/>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4"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5" name="直線コネクタ 514"/>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6"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7" name="直線コネクタ 516"/>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21699</xdr:rowOff>
    </xdr:from>
    <xdr:to>
      <xdr:col>85</xdr:col>
      <xdr:colOff>127000</xdr:colOff>
      <xdr:row>37</xdr:row>
      <xdr:rowOff>40749</xdr:rowOff>
    </xdr:to>
    <xdr:cxnSp macro="">
      <xdr:nvCxnSpPr>
        <xdr:cNvPr id="518" name="直線コネクタ 517"/>
        <xdr:cNvCxnSpPr/>
      </xdr:nvCxnSpPr>
      <xdr:spPr>
        <a:xfrm flipV="1">
          <a:off x="15481300" y="636534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19"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0" name="フローチャート: 判断 519"/>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29210</xdr:rowOff>
    </xdr:from>
    <xdr:to>
      <xdr:col>81</xdr:col>
      <xdr:colOff>50800</xdr:colOff>
      <xdr:row>37</xdr:row>
      <xdr:rowOff>40749</xdr:rowOff>
    </xdr:to>
    <xdr:cxnSp macro="">
      <xdr:nvCxnSpPr>
        <xdr:cNvPr id="521" name="直線コネクタ 520"/>
        <xdr:cNvCxnSpPr/>
      </xdr:nvCxnSpPr>
      <xdr:spPr>
        <a:xfrm>
          <a:off x="14592300" y="6201410"/>
          <a:ext cx="889000" cy="18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2" name="フローチャート: 判断 521"/>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3" name="テキスト ボックス 522"/>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29210</xdr:rowOff>
    </xdr:from>
    <xdr:to>
      <xdr:col>76</xdr:col>
      <xdr:colOff>114300</xdr:colOff>
      <xdr:row>36</xdr:row>
      <xdr:rowOff>165172</xdr:rowOff>
    </xdr:to>
    <xdr:cxnSp macro="">
      <xdr:nvCxnSpPr>
        <xdr:cNvPr id="524" name="直線コネクタ 523"/>
        <xdr:cNvCxnSpPr/>
      </xdr:nvCxnSpPr>
      <xdr:spPr>
        <a:xfrm flipV="1">
          <a:off x="13703300" y="6201410"/>
          <a:ext cx="889000" cy="13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5" name="フローチャート: 判断 524"/>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26" name="テキスト ボックス 525"/>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165172</xdr:rowOff>
    </xdr:from>
    <xdr:to>
      <xdr:col>71</xdr:col>
      <xdr:colOff>177800</xdr:colOff>
      <xdr:row>37</xdr:row>
      <xdr:rowOff>111506</xdr:rowOff>
    </xdr:to>
    <xdr:cxnSp macro="">
      <xdr:nvCxnSpPr>
        <xdr:cNvPr id="527" name="直線コネクタ 526"/>
        <xdr:cNvCxnSpPr/>
      </xdr:nvCxnSpPr>
      <xdr:spPr>
        <a:xfrm flipV="1">
          <a:off x="12814300" y="6337372"/>
          <a:ext cx="889000" cy="11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117529</xdr:rowOff>
    </xdr:from>
    <xdr:to>
      <xdr:col>72</xdr:col>
      <xdr:colOff>38100</xdr:colOff>
      <xdr:row>37</xdr:row>
      <xdr:rowOff>47679</xdr:rowOff>
    </xdr:to>
    <xdr:sp macro="" textlink="">
      <xdr:nvSpPr>
        <xdr:cNvPr id="528" name="フローチャート: 判断 527"/>
        <xdr:cNvSpPr/>
      </xdr:nvSpPr>
      <xdr:spPr>
        <a:xfrm>
          <a:off x="13652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38806</xdr:rowOff>
    </xdr:from>
    <xdr:ext cx="534377" cy="259045"/>
    <xdr:sp macro="" textlink="">
      <xdr:nvSpPr>
        <xdr:cNvPr id="529" name="テキスト ボックス 528"/>
        <xdr:cNvSpPr txBox="1"/>
      </xdr:nvSpPr>
      <xdr:spPr>
        <a:xfrm>
          <a:off x="13436111" y="63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149534</xdr:rowOff>
    </xdr:from>
    <xdr:to>
      <xdr:col>67</xdr:col>
      <xdr:colOff>101600</xdr:colOff>
      <xdr:row>37</xdr:row>
      <xdr:rowOff>79684</xdr:rowOff>
    </xdr:to>
    <xdr:sp macro="" textlink="">
      <xdr:nvSpPr>
        <xdr:cNvPr id="530" name="フローチャート: 判断 529"/>
        <xdr:cNvSpPr/>
      </xdr:nvSpPr>
      <xdr:spPr>
        <a:xfrm>
          <a:off x="12763500" y="632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96211</xdr:rowOff>
    </xdr:from>
    <xdr:ext cx="534377" cy="259045"/>
    <xdr:sp macro="" textlink="">
      <xdr:nvSpPr>
        <xdr:cNvPr id="531" name="テキスト ボックス 530"/>
        <xdr:cNvSpPr txBox="1"/>
      </xdr:nvSpPr>
      <xdr:spPr>
        <a:xfrm>
          <a:off x="12547111" y="609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142349</xdr:rowOff>
    </xdr:from>
    <xdr:to>
      <xdr:col>85</xdr:col>
      <xdr:colOff>177800</xdr:colOff>
      <xdr:row>37</xdr:row>
      <xdr:rowOff>72499</xdr:rowOff>
    </xdr:to>
    <xdr:sp macro="" textlink="">
      <xdr:nvSpPr>
        <xdr:cNvPr id="537" name="楕円 536"/>
        <xdr:cNvSpPr/>
      </xdr:nvSpPr>
      <xdr:spPr>
        <a:xfrm>
          <a:off x="16268700" y="631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165226</xdr:rowOff>
    </xdr:from>
    <xdr:ext cx="534377" cy="259045"/>
    <xdr:sp macro="" textlink="">
      <xdr:nvSpPr>
        <xdr:cNvPr id="538" name="消防費該当値テキスト"/>
        <xdr:cNvSpPr txBox="1"/>
      </xdr:nvSpPr>
      <xdr:spPr>
        <a:xfrm>
          <a:off x="16370300" y="616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161399</xdr:rowOff>
    </xdr:from>
    <xdr:to>
      <xdr:col>81</xdr:col>
      <xdr:colOff>101600</xdr:colOff>
      <xdr:row>37</xdr:row>
      <xdr:rowOff>91549</xdr:rowOff>
    </xdr:to>
    <xdr:sp macro="" textlink="">
      <xdr:nvSpPr>
        <xdr:cNvPr id="539" name="楕円 538"/>
        <xdr:cNvSpPr/>
      </xdr:nvSpPr>
      <xdr:spPr>
        <a:xfrm>
          <a:off x="15430500" y="63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108076</xdr:rowOff>
    </xdr:from>
    <xdr:ext cx="534377" cy="259045"/>
    <xdr:sp macro="" textlink="">
      <xdr:nvSpPr>
        <xdr:cNvPr id="540" name="テキスト ボックス 539"/>
        <xdr:cNvSpPr txBox="1"/>
      </xdr:nvSpPr>
      <xdr:spPr>
        <a:xfrm>
          <a:off x="15214111" y="610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149860</xdr:rowOff>
    </xdr:from>
    <xdr:to>
      <xdr:col>76</xdr:col>
      <xdr:colOff>165100</xdr:colOff>
      <xdr:row>36</xdr:row>
      <xdr:rowOff>80010</xdr:rowOff>
    </xdr:to>
    <xdr:sp macro="" textlink="">
      <xdr:nvSpPr>
        <xdr:cNvPr id="541" name="楕円 540"/>
        <xdr:cNvSpPr/>
      </xdr:nvSpPr>
      <xdr:spPr>
        <a:xfrm>
          <a:off x="14541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96537</xdr:rowOff>
    </xdr:from>
    <xdr:ext cx="534377" cy="259045"/>
    <xdr:sp macro="" textlink="">
      <xdr:nvSpPr>
        <xdr:cNvPr id="542" name="テキスト ボックス 541"/>
        <xdr:cNvSpPr txBox="1"/>
      </xdr:nvSpPr>
      <xdr:spPr>
        <a:xfrm>
          <a:off x="14325111" y="59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114372</xdr:rowOff>
    </xdr:from>
    <xdr:to>
      <xdr:col>72</xdr:col>
      <xdr:colOff>38100</xdr:colOff>
      <xdr:row>37</xdr:row>
      <xdr:rowOff>44522</xdr:rowOff>
    </xdr:to>
    <xdr:sp macro="" textlink="">
      <xdr:nvSpPr>
        <xdr:cNvPr id="543" name="楕円 542"/>
        <xdr:cNvSpPr/>
      </xdr:nvSpPr>
      <xdr:spPr>
        <a:xfrm>
          <a:off x="13652500" y="62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61049</xdr:rowOff>
    </xdr:from>
    <xdr:ext cx="534377" cy="259045"/>
    <xdr:sp macro="" textlink="">
      <xdr:nvSpPr>
        <xdr:cNvPr id="544" name="テキスト ボックス 543"/>
        <xdr:cNvSpPr txBox="1"/>
      </xdr:nvSpPr>
      <xdr:spPr>
        <a:xfrm>
          <a:off x="13436111" y="606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60706</xdr:rowOff>
    </xdr:from>
    <xdr:to>
      <xdr:col>67</xdr:col>
      <xdr:colOff>101600</xdr:colOff>
      <xdr:row>37</xdr:row>
      <xdr:rowOff>162306</xdr:rowOff>
    </xdr:to>
    <xdr:sp macro="" textlink="">
      <xdr:nvSpPr>
        <xdr:cNvPr id="545" name="楕円 544"/>
        <xdr:cNvSpPr/>
      </xdr:nvSpPr>
      <xdr:spPr>
        <a:xfrm>
          <a:off x="127635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153433</xdr:rowOff>
    </xdr:from>
    <xdr:ext cx="534377" cy="259045"/>
    <xdr:sp macro="" textlink="">
      <xdr:nvSpPr>
        <xdr:cNvPr id="546" name="テキスト ボックス 545"/>
        <xdr:cNvSpPr txBox="1"/>
      </xdr:nvSpPr>
      <xdr:spPr>
        <a:xfrm>
          <a:off x="12547111" y="64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5535</xdr:rowOff>
    </xdr:from>
    <xdr:to>
      <xdr:col>85</xdr:col>
      <xdr:colOff>126364</xdr:colOff>
      <xdr:row>57</xdr:row>
      <xdr:rowOff>167772</xdr:rowOff>
    </xdr:to>
    <xdr:cxnSp macro="">
      <xdr:nvCxnSpPr>
        <xdr:cNvPr id="569" name="直線コネクタ 568"/>
        <xdr:cNvCxnSpPr/>
      </xdr:nvCxnSpPr>
      <xdr:spPr>
        <a:xfrm flipV="1">
          <a:off x="16317595" y="8920935"/>
          <a:ext cx="1269" cy="101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149</xdr:rowOff>
    </xdr:from>
    <xdr:ext cx="534377" cy="259045"/>
    <xdr:sp macro="" textlink="">
      <xdr:nvSpPr>
        <xdr:cNvPr id="570" name="教育費最小値テキスト"/>
        <xdr:cNvSpPr txBox="1"/>
      </xdr:nvSpPr>
      <xdr:spPr>
        <a:xfrm>
          <a:off x="16370300" y="994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167772</xdr:rowOff>
    </xdr:from>
    <xdr:to>
      <xdr:col>86</xdr:col>
      <xdr:colOff>25400</xdr:colOff>
      <xdr:row>57</xdr:row>
      <xdr:rowOff>167772</xdr:rowOff>
    </xdr:to>
    <xdr:cxnSp macro="">
      <xdr:nvCxnSpPr>
        <xdr:cNvPr id="571" name="直線コネクタ 570"/>
        <xdr:cNvCxnSpPr/>
      </xdr:nvCxnSpPr>
      <xdr:spPr>
        <a:xfrm>
          <a:off x="16230600" y="9940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123662</xdr:rowOff>
    </xdr:from>
    <xdr:ext cx="534377" cy="259045"/>
    <xdr:sp macro="" textlink="">
      <xdr:nvSpPr>
        <xdr:cNvPr id="572" name="教育費最大値テキスト"/>
        <xdr:cNvSpPr txBox="1"/>
      </xdr:nvSpPr>
      <xdr:spPr>
        <a:xfrm>
          <a:off x="16370300" y="86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5535</xdr:rowOff>
    </xdr:from>
    <xdr:to>
      <xdr:col>86</xdr:col>
      <xdr:colOff>25400</xdr:colOff>
      <xdr:row>52</xdr:row>
      <xdr:rowOff>5535</xdr:rowOff>
    </xdr:to>
    <xdr:cxnSp macro="">
      <xdr:nvCxnSpPr>
        <xdr:cNvPr id="573" name="直線コネクタ 572"/>
        <xdr:cNvCxnSpPr/>
      </xdr:nvCxnSpPr>
      <xdr:spPr>
        <a:xfrm>
          <a:off x="16230600" y="89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40305</xdr:rowOff>
    </xdr:from>
    <xdr:to>
      <xdr:col>85</xdr:col>
      <xdr:colOff>127000</xdr:colOff>
      <xdr:row>55</xdr:row>
      <xdr:rowOff>61222</xdr:rowOff>
    </xdr:to>
    <xdr:cxnSp macro="">
      <xdr:nvCxnSpPr>
        <xdr:cNvPr id="574" name="直線コネクタ 573"/>
        <xdr:cNvCxnSpPr/>
      </xdr:nvCxnSpPr>
      <xdr:spPr>
        <a:xfrm flipV="1">
          <a:off x="15481300" y="9470055"/>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124843</xdr:rowOff>
    </xdr:from>
    <xdr:ext cx="534377" cy="259045"/>
    <xdr:sp macro="" textlink="">
      <xdr:nvSpPr>
        <xdr:cNvPr id="575" name="教育費平均値テキスト"/>
        <xdr:cNvSpPr txBox="1"/>
      </xdr:nvSpPr>
      <xdr:spPr>
        <a:xfrm>
          <a:off x="16370300" y="9554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146416</xdr:rowOff>
    </xdr:from>
    <xdr:to>
      <xdr:col>85</xdr:col>
      <xdr:colOff>177800</xdr:colOff>
      <xdr:row>56</xdr:row>
      <xdr:rowOff>76566</xdr:rowOff>
    </xdr:to>
    <xdr:sp macro="" textlink="">
      <xdr:nvSpPr>
        <xdr:cNvPr id="576" name="フローチャート: 判断 575"/>
        <xdr:cNvSpPr/>
      </xdr:nvSpPr>
      <xdr:spPr>
        <a:xfrm>
          <a:off x="162687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96815</xdr:rowOff>
    </xdr:from>
    <xdr:to>
      <xdr:col>81</xdr:col>
      <xdr:colOff>50800</xdr:colOff>
      <xdr:row>55</xdr:row>
      <xdr:rowOff>61222</xdr:rowOff>
    </xdr:to>
    <xdr:cxnSp macro="">
      <xdr:nvCxnSpPr>
        <xdr:cNvPr id="577" name="直線コネクタ 576"/>
        <xdr:cNvCxnSpPr/>
      </xdr:nvCxnSpPr>
      <xdr:spPr>
        <a:xfrm>
          <a:off x="14592300" y="8669315"/>
          <a:ext cx="889000" cy="8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113017</xdr:rowOff>
    </xdr:from>
    <xdr:to>
      <xdr:col>81</xdr:col>
      <xdr:colOff>101600</xdr:colOff>
      <xdr:row>56</xdr:row>
      <xdr:rowOff>43167</xdr:rowOff>
    </xdr:to>
    <xdr:sp macro="" textlink="">
      <xdr:nvSpPr>
        <xdr:cNvPr id="578" name="フローチャート: 判断 577"/>
        <xdr:cNvSpPr/>
      </xdr:nvSpPr>
      <xdr:spPr>
        <a:xfrm>
          <a:off x="15430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34294</xdr:rowOff>
    </xdr:from>
    <xdr:ext cx="534377" cy="259045"/>
    <xdr:sp macro="" textlink="">
      <xdr:nvSpPr>
        <xdr:cNvPr id="579" name="テキスト ボックス 578"/>
        <xdr:cNvSpPr txBox="1"/>
      </xdr:nvSpPr>
      <xdr:spPr>
        <a:xfrm>
          <a:off x="15214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96815</xdr:rowOff>
    </xdr:from>
    <xdr:to>
      <xdr:col>76</xdr:col>
      <xdr:colOff>114300</xdr:colOff>
      <xdr:row>55</xdr:row>
      <xdr:rowOff>82824</xdr:rowOff>
    </xdr:to>
    <xdr:cxnSp macro="">
      <xdr:nvCxnSpPr>
        <xdr:cNvPr id="580" name="直線コネクタ 579"/>
        <xdr:cNvCxnSpPr/>
      </xdr:nvCxnSpPr>
      <xdr:spPr>
        <a:xfrm flipV="1">
          <a:off x="13703300" y="8669315"/>
          <a:ext cx="889000" cy="84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139855</xdr:rowOff>
    </xdr:from>
    <xdr:to>
      <xdr:col>76</xdr:col>
      <xdr:colOff>165100</xdr:colOff>
      <xdr:row>56</xdr:row>
      <xdr:rowOff>70005</xdr:rowOff>
    </xdr:to>
    <xdr:sp macro="" textlink="">
      <xdr:nvSpPr>
        <xdr:cNvPr id="581" name="フローチャート: 判断 580"/>
        <xdr:cNvSpPr/>
      </xdr:nvSpPr>
      <xdr:spPr>
        <a:xfrm>
          <a:off x="14541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61132</xdr:rowOff>
    </xdr:from>
    <xdr:ext cx="534377" cy="259045"/>
    <xdr:sp macro="" textlink="">
      <xdr:nvSpPr>
        <xdr:cNvPr id="582" name="テキスト ボックス 581"/>
        <xdr:cNvSpPr txBox="1"/>
      </xdr:nvSpPr>
      <xdr:spPr>
        <a:xfrm>
          <a:off x="14325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82824</xdr:rowOff>
    </xdr:from>
    <xdr:to>
      <xdr:col>71</xdr:col>
      <xdr:colOff>177800</xdr:colOff>
      <xdr:row>55</xdr:row>
      <xdr:rowOff>137757</xdr:rowOff>
    </xdr:to>
    <xdr:cxnSp macro="">
      <xdr:nvCxnSpPr>
        <xdr:cNvPr id="583" name="直線コネクタ 582"/>
        <xdr:cNvCxnSpPr/>
      </xdr:nvCxnSpPr>
      <xdr:spPr>
        <a:xfrm flipV="1">
          <a:off x="12814300" y="9512574"/>
          <a:ext cx="889000" cy="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19245</xdr:rowOff>
    </xdr:from>
    <xdr:to>
      <xdr:col>72</xdr:col>
      <xdr:colOff>38100</xdr:colOff>
      <xdr:row>56</xdr:row>
      <xdr:rowOff>120845</xdr:rowOff>
    </xdr:to>
    <xdr:sp macro="" textlink="">
      <xdr:nvSpPr>
        <xdr:cNvPr id="584" name="フローチャート: 判断 583"/>
        <xdr:cNvSpPr/>
      </xdr:nvSpPr>
      <xdr:spPr>
        <a:xfrm>
          <a:off x="13652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111972</xdr:rowOff>
    </xdr:from>
    <xdr:ext cx="534377" cy="259045"/>
    <xdr:sp macro="" textlink="">
      <xdr:nvSpPr>
        <xdr:cNvPr id="585" name="テキスト ボックス 584"/>
        <xdr:cNvSpPr txBox="1"/>
      </xdr:nvSpPr>
      <xdr:spPr>
        <a:xfrm>
          <a:off x="13436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30035</xdr:rowOff>
    </xdr:from>
    <xdr:to>
      <xdr:col>67</xdr:col>
      <xdr:colOff>101600</xdr:colOff>
      <xdr:row>56</xdr:row>
      <xdr:rowOff>131635</xdr:rowOff>
    </xdr:to>
    <xdr:sp macro="" textlink="">
      <xdr:nvSpPr>
        <xdr:cNvPr id="586" name="フローチャート: 判断 585"/>
        <xdr:cNvSpPr/>
      </xdr:nvSpPr>
      <xdr:spPr>
        <a:xfrm>
          <a:off x="12763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122762</xdr:rowOff>
    </xdr:from>
    <xdr:ext cx="534377" cy="259045"/>
    <xdr:sp macro="" textlink="">
      <xdr:nvSpPr>
        <xdr:cNvPr id="587" name="テキスト ボックス 586"/>
        <xdr:cNvSpPr txBox="1"/>
      </xdr:nvSpPr>
      <xdr:spPr>
        <a:xfrm>
          <a:off x="12547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160955</xdr:rowOff>
    </xdr:from>
    <xdr:to>
      <xdr:col>85</xdr:col>
      <xdr:colOff>177800</xdr:colOff>
      <xdr:row>55</xdr:row>
      <xdr:rowOff>91105</xdr:rowOff>
    </xdr:to>
    <xdr:sp macro="" textlink="">
      <xdr:nvSpPr>
        <xdr:cNvPr id="593" name="楕円 592"/>
        <xdr:cNvSpPr/>
      </xdr:nvSpPr>
      <xdr:spPr>
        <a:xfrm>
          <a:off x="16268700" y="94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12382</xdr:rowOff>
    </xdr:from>
    <xdr:ext cx="534377" cy="259045"/>
    <xdr:sp macro="" textlink="">
      <xdr:nvSpPr>
        <xdr:cNvPr id="594" name="教育費該当値テキスト"/>
        <xdr:cNvSpPr txBox="1"/>
      </xdr:nvSpPr>
      <xdr:spPr>
        <a:xfrm>
          <a:off x="16370300" y="92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10422</xdr:rowOff>
    </xdr:from>
    <xdr:to>
      <xdr:col>81</xdr:col>
      <xdr:colOff>101600</xdr:colOff>
      <xdr:row>55</xdr:row>
      <xdr:rowOff>112022</xdr:rowOff>
    </xdr:to>
    <xdr:sp macro="" textlink="">
      <xdr:nvSpPr>
        <xdr:cNvPr id="595" name="楕円 594"/>
        <xdr:cNvSpPr/>
      </xdr:nvSpPr>
      <xdr:spPr>
        <a:xfrm>
          <a:off x="15430500" y="94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128549</xdr:rowOff>
    </xdr:from>
    <xdr:ext cx="534377" cy="259045"/>
    <xdr:sp macro="" textlink="">
      <xdr:nvSpPr>
        <xdr:cNvPr id="596" name="テキスト ボックス 595"/>
        <xdr:cNvSpPr txBox="1"/>
      </xdr:nvSpPr>
      <xdr:spPr>
        <a:xfrm>
          <a:off x="15214111" y="921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46015</xdr:rowOff>
    </xdr:from>
    <xdr:to>
      <xdr:col>76</xdr:col>
      <xdr:colOff>165100</xdr:colOff>
      <xdr:row>50</xdr:row>
      <xdr:rowOff>147615</xdr:rowOff>
    </xdr:to>
    <xdr:sp macro="" textlink="">
      <xdr:nvSpPr>
        <xdr:cNvPr id="597" name="楕円 596"/>
        <xdr:cNvSpPr/>
      </xdr:nvSpPr>
      <xdr:spPr>
        <a:xfrm>
          <a:off x="14541500" y="86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164142</xdr:rowOff>
    </xdr:from>
    <xdr:ext cx="534377" cy="259045"/>
    <xdr:sp macro="" textlink="">
      <xdr:nvSpPr>
        <xdr:cNvPr id="598" name="テキスト ボックス 597"/>
        <xdr:cNvSpPr txBox="1"/>
      </xdr:nvSpPr>
      <xdr:spPr>
        <a:xfrm>
          <a:off x="14325111" y="83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32024</xdr:rowOff>
    </xdr:from>
    <xdr:to>
      <xdr:col>72</xdr:col>
      <xdr:colOff>38100</xdr:colOff>
      <xdr:row>55</xdr:row>
      <xdr:rowOff>133624</xdr:rowOff>
    </xdr:to>
    <xdr:sp macro="" textlink="">
      <xdr:nvSpPr>
        <xdr:cNvPr id="599" name="楕円 598"/>
        <xdr:cNvSpPr/>
      </xdr:nvSpPr>
      <xdr:spPr>
        <a:xfrm>
          <a:off x="13652500" y="946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150151</xdr:rowOff>
    </xdr:from>
    <xdr:ext cx="534377" cy="259045"/>
    <xdr:sp macro="" textlink="">
      <xdr:nvSpPr>
        <xdr:cNvPr id="600" name="テキスト ボックス 599"/>
        <xdr:cNvSpPr txBox="1"/>
      </xdr:nvSpPr>
      <xdr:spPr>
        <a:xfrm>
          <a:off x="13436111" y="923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86957</xdr:rowOff>
    </xdr:from>
    <xdr:to>
      <xdr:col>67</xdr:col>
      <xdr:colOff>101600</xdr:colOff>
      <xdr:row>56</xdr:row>
      <xdr:rowOff>17107</xdr:rowOff>
    </xdr:to>
    <xdr:sp macro="" textlink="">
      <xdr:nvSpPr>
        <xdr:cNvPr id="601" name="楕円 600"/>
        <xdr:cNvSpPr/>
      </xdr:nvSpPr>
      <xdr:spPr>
        <a:xfrm>
          <a:off x="12763500" y="951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33634</xdr:rowOff>
    </xdr:from>
    <xdr:ext cx="534377" cy="259045"/>
    <xdr:sp macro="" textlink="">
      <xdr:nvSpPr>
        <xdr:cNvPr id="602" name="テキスト ボックス 601"/>
        <xdr:cNvSpPr txBox="1"/>
      </xdr:nvSpPr>
      <xdr:spPr>
        <a:xfrm>
          <a:off x="12547111" y="929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26" name="直線コネクタ 625"/>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29"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0" name="直線コネクタ 629"/>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36373</xdr:rowOff>
    </xdr:from>
    <xdr:to>
      <xdr:col>85</xdr:col>
      <xdr:colOff>127000</xdr:colOff>
      <xdr:row>79</xdr:row>
      <xdr:rowOff>44450</xdr:rowOff>
    </xdr:to>
    <xdr:cxnSp macro="">
      <xdr:nvCxnSpPr>
        <xdr:cNvPr id="631" name="直線コネクタ 630"/>
        <xdr:cNvCxnSpPr/>
      </xdr:nvCxnSpPr>
      <xdr:spPr>
        <a:xfrm>
          <a:off x="15481300" y="13580923"/>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2"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3" name="フローチャート: 判断 632"/>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31459</xdr:rowOff>
    </xdr:from>
    <xdr:to>
      <xdr:col>81</xdr:col>
      <xdr:colOff>50800</xdr:colOff>
      <xdr:row>79</xdr:row>
      <xdr:rowOff>36373</xdr:rowOff>
    </xdr:to>
    <xdr:cxnSp macro="">
      <xdr:nvCxnSpPr>
        <xdr:cNvPr id="634" name="直線コネクタ 633"/>
        <xdr:cNvCxnSpPr/>
      </xdr:nvCxnSpPr>
      <xdr:spPr>
        <a:xfrm>
          <a:off x="14592300" y="13576009"/>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35" name="フローチャート: 判断 634"/>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36" name="テキスト ボックス 635"/>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122250</xdr:rowOff>
    </xdr:from>
    <xdr:to>
      <xdr:col>76</xdr:col>
      <xdr:colOff>114300</xdr:colOff>
      <xdr:row>79</xdr:row>
      <xdr:rowOff>31459</xdr:rowOff>
    </xdr:to>
    <xdr:cxnSp macro="">
      <xdr:nvCxnSpPr>
        <xdr:cNvPr id="637" name="直線コネクタ 636"/>
        <xdr:cNvCxnSpPr/>
      </xdr:nvCxnSpPr>
      <xdr:spPr>
        <a:xfrm>
          <a:off x="13703300" y="13495350"/>
          <a:ext cx="889000" cy="8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38" name="フローチャート: 判断 637"/>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39" name="テキスト ボックス 638"/>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122250</xdr:rowOff>
    </xdr:from>
    <xdr:to>
      <xdr:col>71</xdr:col>
      <xdr:colOff>177800</xdr:colOff>
      <xdr:row>79</xdr:row>
      <xdr:rowOff>40106</xdr:rowOff>
    </xdr:to>
    <xdr:cxnSp macro="">
      <xdr:nvCxnSpPr>
        <xdr:cNvPr id="640" name="直線コネクタ 639"/>
        <xdr:cNvCxnSpPr/>
      </xdr:nvCxnSpPr>
      <xdr:spPr>
        <a:xfrm flipV="1">
          <a:off x="12814300" y="13495350"/>
          <a:ext cx="889000" cy="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153479</xdr:rowOff>
    </xdr:from>
    <xdr:to>
      <xdr:col>72</xdr:col>
      <xdr:colOff>38100</xdr:colOff>
      <xdr:row>79</xdr:row>
      <xdr:rowOff>83629</xdr:rowOff>
    </xdr:to>
    <xdr:sp macro="" textlink="">
      <xdr:nvSpPr>
        <xdr:cNvPr id="641" name="フローチャート: 判断 640"/>
        <xdr:cNvSpPr/>
      </xdr:nvSpPr>
      <xdr:spPr>
        <a:xfrm>
          <a:off x="13652500" y="135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74756</xdr:rowOff>
    </xdr:from>
    <xdr:ext cx="378565" cy="259045"/>
    <xdr:sp macro="" textlink="">
      <xdr:nvSpPr>
        <xdr:cNvPr id="642" name="テキスト ボックス 641"/>
        <xdr:cNvSpPr txBox="1"/>
      </xdr:nvSpPr>
      <xdr:spPr>
        <a:xfrm>
          <a:off x="13514017" y="1361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152755</xdr:rowOff>
    </xdr:from>
    <xdr:to>
      <xdr:col>67</xdr:col>
      <xdr:colOff>101600</xdr:colOff>
      <xdr:row>79</xdr:row>
      <xdr:rowOff>82905</xdr:rowOff>
    </xdr:to>
    <xdr:sp macro="" textlink="">
      <xdr:nvSpPr>
        <xdr:cNvPr id="643" name="フローチャート: 判断 642"/>
        <xdr:cNvSpPr/>
      </xdr:nvSpPr>
      <xdr:spPr>
        <a:xfrm>
          <a:off x="12763500" y="1352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99432</xdr:rowOff>
    </xdr:from>
    <xdr:ext cx="378565" cy="259045"/>
    <xdr:sp macro="" textlink="">
      <xdr:nvSpPr>
        <xdr:cNvPr id="644" name="テキスト ボックス 643"/>
        <xdr:cNvSpPr txBox="1"/>
      </xdr:nvSpPr>
      <xdr:spPr>
        <a:xfrm>
          <a:off x="12625017" y="13301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157023</xdr:rowOff>
    </xdr:from>
    <xdr:to>
      <xdr:col>81</xdr:col>
      <xdr:colOff>101600</xdr:colOff>
      <xdr:row>79</xdr:row>
      <xdr:rowOff>87173</xdr:rowOff>
    </xdr:to>
    <xdr:sp macro="" textlink="">
      <xdr:nvSpPr>
        <xdr:cNvPr id="652" name="楕円 651"/>
        <xdr:cNvSpPr/>
      </xdr:nvSpPr>
      <xdr:spPr>
        <a:xfrm>
          <a:off x="15430500" y="135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78300</xdr:rowOff>
    </xdr:from>
    <xdr:ext cx="378565" cy="259045"/>
    <xdr:sp macro="" textlink="">
      <xdr:nvSpPr>
        <xdr:cNvPr id="653" name="テキスト ボックス 652"/>
        <xdr:cNvSpPr txBox="1"/>
      </xdr:nvSpPr>
      <xdr:spPr>
        <a:xfrm>
          <a:off x="15292017" y="13622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152109</xdr:rowOff>
    </xdr:from>
    <xdr:to>
      <xdr:col>76</xdr:col>
      <xdr:colOff>165100</xdr:colOff>
      <xdr:row>79</xdr:row>
      <xdr:rowOff>82259</xdr:rowOff>
    </xdr:to>
    <xdr:sp macro="" textlink="">
      <xdr:nvSpPr>
        <xdr:cNvPr id="654" name="楕円 653"/>
        <xdr:cNvSpPr/>
      </xdr:nvSpPr>
      <xdr:spPr>
        <a:xfrm>
          <a:off x="14541500" y="135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73386</xdr:rowOff>
    </xdr:from>
    <xdr:ext cx="378565" cy="259045"/>
    <xdr:sp macro="" textlink="">
      <xdr:nvSpPr>
        <xdr:cNvPr id="655" name="テキスト ボックス 654"/>
        <xdr:cNvSpPr txBox="1"/>
      </xdr:nvSpPr>
      <xdr:spPr>
        <a:xfrm>
          <a:off x="14403017" y="1361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71450</xdr:rowOff>
    </xdr:from>
    <xdr:to>
      <xdr:col>72</xdr:col>
      <xdr:colOff>38100</xdr:colOff>
      <xdr:row>79</xdr:row>
      <xdr:rowOff>1600</xdr:rowOff>
    </xdr:to>
    <xdr:sp macro="" textlink="">
      <xdr:nvSpPr>
        <xdr:cNvPr id="656" name="楕円 655"/>
        <xdr:cNvSpPr/>
      </xdr:nvSpPr>
      <xdr:spPr>
        <a:xfrm>
          <a:off x="13652500" y="134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18127</xdr:rowOff>
    </xdr:from>
    <xdr:ext cx="469744" cy="259045"/>
    <xdr:sp macro="" textlink="">
      <xdr:nvSpPr>
        <xdr:cNvPr id="657" name="テキスト ボックス 656"/>
        <xdr:cNvSpPr txBox="1"/>
      </xdr:nvSpPr>
      <xdr:spPr>
        <a:xfrm>
          <a:off x="13468428" y="132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160756</xdr:rowOff>
    </xdr:from>
    <xdr:to>
      <xdr:col>67</xdr:col>
      <xdr:colOff>101600</xdr:colOff>
      <xdr:row>79</xdr:row>
      <xdr:rowOff>90906</xdr:rowOff>
    </xdr:to>
    <xdr:sp macro="" textlink="">
      <xdr:nvSpPr>
        <xdr:cNvPr id="658" name="楕円 657"/>
        <xdr:cNvSpPr/>
      </xdr:nvSpPr>
      <xdr:spPr>
        <a:xfrm>
          <a:off x="12763500" y="135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82033</xdr:rowOff>
    </xdr:from>
    <xdr:ext cx="378565" cy="259045"/>
    <xdr:sp macro="" textlink="">
      <xdr:nvSpPr>
        <xdr:cNvPr id="659" name="テキスト ボックス 658"/>
        <xdr:cNvSpPr txBox="1"/>
      </xdr:nvSpPr>
      <xdr:spPr>
        <a:xfrm>
          <a:off x="12625017" y="1362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2" name="テキスト ボックス 671"/>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5" name="直線コネクタ 67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6" name="テキスト ボックス 67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0" name="直線コネクタ 679"/>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1"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2" name="直線コネクタ 681"/>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3"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84" name="直線コネクタ 683"/>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119611</xdr:rowOff>
    </xdr:from>
    <xdr:to>
      <xdr:col>85</xdr:col>
      <xdr:colOff>127000</xdr:colOff>
      <xdr:row>94</xdr:row>
      <xdr:rowOff>164675</xdr:rowOff>
    </xdr:to>
    <xdr:cxnSp macro="">
      <xdr:nvCxnSpPr>
        <xdr:cNvPr id="685" name="直線コネクタ 684"/>
        <xdr:cNvCxnSpPr/>
      </xdr:nvCxnSpPr>
      <xdr:spPr>
        <a:xfrm>
          <a:off x="15481300" y="16235911"/>
          <a:ext cx="838200" cy="4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86"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87" name="フローチャート: 判断 686"/>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119611</xdr:rowOff>
    </xdr:from>
    <xdr:to>
      <xdr:col>81</xdr:col>
      <xdr:colOff>50800</xdr:colOff>
      <xdr:row>95</xdr:row>
      <xdr:rowOff>7683</xdr:rowOff>
    </xdr:to>
    <xdr:cxnSp macro="">
      <xdr:nvCxnSpPr>
        <xdr:cNvPr id="688" name="直線コネクタ 687"/>
        <xdr:cNvCxnSpPr/>
      </xdr:nvCxnSpPr>
      <xdr:spPr>
        <a:xfrm flipV="1">
          <a:off x="14592300" y="16235911"/>
          <a:ext cx="889000" cy="5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89" name="フローチャート: 判断 688"/>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0" name="テキスト ボックス 689"/>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7683</xdr:rowOff>
    </xdr:from>
    <xdr:to>
      <xdr:col>76</xdr:col>
      <xdr:colOff>114300</xdr:colOff>
      <xdr:row>95</xdr:row>
      <xdr:rowOff>15714</xdr:rowOff>
    </xdr:to>
    <xdr:cxnSp macro="">
      <xdr:nvCxnSpPr>
        <xdr:cNvPr id="691" name="直線コネクタ 690"/>
        <xdr:cNvCxnSpPr/>
      </xdr:nvCxnSpPr>
      <xdr:spPr>
        <a:xfrm flipV="1">
          <a:off x="13703300" y="16295433"/>
          <a:ext cx="889000" cy="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2" name="フローチャート: 判断 691"/>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3" name="テキスト ボックス 692"/>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115354</xdr:rowOff>
    </xdr:from>
    <xdr:to>
      <xdr:col>71</xdr:col>
      <xdr:colOff>177800</xdr:colOff>
      <xdr:row>95</xdr:row>
      <xdr:rowOff>15714</xdr:rowOff>
    </xdr:to>
    <xdr:cxnSp macro="">
      <xdr:nvCxnSpPr>
        <xdr:cNvPr id="694" name="直線コネクタ 693"/>
        <xdr:cNvCxnSpPr/>
      </xdr:nvCxnSpPr>
      <xdr:spPr>
        <a:xfrm>
          <a:off x="12814300" y="16231654"/>
          <a:ext cx="889000" cy="7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102073</xdr:rowOff>
    </xdr:from>
    <xdr:to>
      <xdr:col>72</xdr:col>
      <xdr:colOff>38100</xdr:colOff>
      <xdr:row>96</xdr:row>
      <xdr:rowOff>32223</xdr:rowOff>
    </xdr:to>
    <xdr:sp macro="" textlink="">
      <xdr:nvSpPr>
        <xdr:cNvPr id="695" name="フローチャート: 判断 694"/>
        <xdr:cNvSpPr/>
      </xdr:nvSpPr>
      <xdr:spPr>
        <a:xfrm>
          <a:off x="13652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23350</xdr:rowOff>
    </xdr:from>
    <xdr:ext cx="534377" cy="259045"/>
    <xdr:sp macro="" textlink="">
      <xdr:nvSpPr>
        <xdr:cNvPr id="696" name="テキスト ボックス 695"/>
        <xdr:cNvSpPr txBox="1"/>
      </xdr:nvSpPr>
      <xdr:spPr>
        <a:xfrm>
          <a:off x="13436111" y="164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49952</xdr:rowOff>
    </xdr:from>
    <xdr:to>
      <xdr:col>67</xdr:col>
      <xdr:colOff>101600</xdr:colOff>
      <xdr:row>95</xdr:row>
      <xdr:rowOff>151552</xdr:rowOff>
    </xdr:to>
    <xdr:sp macro="" textlink="">
      <xdr:nvSpPr>
        <xdr:cNvPr id="697" name="フローチャート: 判断 696"/>
        <xdr:cNvSpPr/>
      </xdr:nvSpPr>
      <xdr:spPr>
        <a:xfrm>
          <a:off x="12763500" y="1633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142679</xdr:rowOff>
    </xdr:from>
    <xdr:ext cx="534377" cy="259045"/>
    <xdr:sp macro="" textlink="">
      <xdr:nvSpPr>
        <xdr:cNvPr id="698" name="テキスト ボックス 697"/>
        <xdr:cNvSpPr txBox="1"/>
      </xdr:nvSpPr>
      <xdr:spPr>
        <a:xfrm>
          <a:off x="12547111" y="164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113875</xdr:rowOff>
    </xdr:from>
    <xdr:to>
      <xdr:col>85</xdr:col>
      <xdr:colOff>177800</xdr:colOff>
      <xdr:row>95</xdr:row>
      <xdr:rowOff>44025</xdr:rowOff>
    </xdr:to>
    <xdr:sp macro="" textlink="">
      <xdr:nvSpPr>
        <xdr:cNvPr id="704" name="楕円 703"/>
        <xdr:cNvSpPr/>
      </xdr:nvSpPr>
      <xdr:spPr>
        <a:xfrm>
          <a:off x="16268700" y="162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136752</xdr:rowOff>
    </xdr:from>
    <xdr:ext cx="534377" cy="259045"/>
    <xdr:sp macro="" textlink="">
      <xdr:nvSpPr>
        <xdr:cNvPr id="705" name="公債費該当値テキスト"/>
        <xdr:cNvSpPr txBox="1"/>
      </xdr:nvSpPr>
      <xdr:spPr>
        <a:xfrm>
          <a:off x="16370300" y="160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68811</xdr:rowOff>
    </xdr:from>
    <xdr:to>
      <xdr:col>81</xdr:col>
      <xdr:colOff>101600</xdr:colOff>
      <xdr:row>94</xdr:row>
      <xdr:rowOff>170411</xdr:rowOff>
    </xdr:to>
    <xdr:sp macro="" textlink="">
      <xdr:nvSpPr>
        <xdr:cNvPr id="706" name="楕円 705"/>
        <xdr:cNvSpPr/>
      </xdr:nvSpPr>
      <xdr:spPr>
        <a:xfrm>
          <a:off x="15430500" y="161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15488</xdr:rowOff>
    </xdr:from>
    <xdr:ext cx="534377" cy="259045"/>
    <xdr:sp macro="" textlink="">
      <xdr:nvSpPr>
        <xdr:cNvPr id="707" name="テキスト ボックス 706"/>
        <xdr:cNvSpPr txBox="1"/>
      </xdr:nvSpPr>
      <xdr:spPr>
        <a:xfrm>
          <a:off x="15214111" y="1596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128333</xdr:rowOff>
    </xdr:from>
    <xdr:to>
      <xdr:col>76</xdr:col>
      <xdr:colOff>165100</xdr:colOff>
      <xdr:row>95</xdr:row>
      <xdr:rowOff>58483</xdr:rowOff>
    </xdr:to>
    <xdr:sp macro="" textlink="">
      <xdr:nvSpPr>
        <xdr:cNvPr id="708" name="楕円 707"/>
        <xdr:cNvSpPr/>
      </xdr:nvSpPr>
      <xdr:spPr>
        <a:xfrm>
          <a:off x="14541500" y="162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75010</xdr:rowOff>
    </xdr:from>
    <xdr:ext cx="534377" cy="259045"/>
    <xdr:sp macro="" textlink="">
      <xdr:nvSpPr>
        <xdr:cNvPr id="709" name="テキスト ボックス 708"/>
        <xdr:cNvSpPr txBox="1"/>
      </xdr:nvSpPr>
      <xdr:spPr>
        <a:xfrm>
          <a:off x="14325111" y="1601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136364</xdr:rowOff>
    </xdr:from>
    <xdr:to>
      <xdr:col>72</xdr:col>
      <xdr:colOff>38100</xdr:colOff>
      <xdr:row>95</xdr:row>
      <xdr:rowOff>66514</xdr:rowOff>
    </xdr:to>
    <xdr:sp macro="" textlink="">
      <xdr:nvSpPr>
        <xdr:cNvPr id="710" name="楕円 709"/>
        <xdr:cNvSpPr/>
      </xdr:nvSpPr>
      <xdr:spPr>
        <a:xfrm>
          <a:off x="13652500" y="162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83041</xdr:rowOff>
    </xdr:from>
    <xdr:ext cx="534377" cy="259045"/>
    <xdr:sp macro="" textlink="">
      <xdr:nvSpPr>
        <xdr:cNvPr id="711" name="テキスト ボックス 710"/>
        <xdr:cNvSpPr txBox="1"/>
      </xdr:nvSpPr>
      <xdr:spPr>
        <a:xfrm>
          <a:off x="13436111" y="160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64554</xdr:rowOff>
    </xdr:from>
    <xdr:to>
      <xdr:col>67</xdr:col>
      <xdr:colOff>101600</xdr:colOff>
      <xdr:row>94</xdr:row>
      <xdr:rowOff>166154</xdr:rowOff>
    </xdr:to>
    <xdr:sp macro="" textlink="">
      <xdr:nvSpPr>
        <xdr:cNvPr id="712" name="楕円 711"/>
        <xdr:cNvSpPr/>
      </xdr:nvSpPr>
      <xdr:spPr>
        <a:xfrm>
          <a:off x="12763500" y="1618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11231</xdr:rowOff>
    </xdr:from>
    <xdr:ext cx="534377" cy="259045"/>
    <xdr:sp macro="" textlink="">
      <xdr:nvSpPr>
        <xdr:cNvPr id="713" name="テキスト ボックス 712"/>
        <xdr:cNvSpPr txBox="1"/>
      </xdr:nvSpPr>
      <xdr:spPr>
        <a:xfrm>
          <a:off x="12547111" y="1595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37" name="直線コネクタ 736"/>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0"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1" name="直線コネクタ 740"/>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143129</xdr:rowOff>
    </xdr:from>
    <xdr:to>
      <xdr:col>116</xdr:col>
      <xdr:colOff>63500</xdr:colOff>
      <xdr:row>36</xdr:row>
      <xdr:rowOff>1397</xdr:rowOff>
    </xdr:to>
    <xdr:cxnSp macro="">
      <xdr:nvCxnSpPr>
        <xdr:cNvPr id="742" name="直線コネクタ 741"/>
        <xdr:cNvCxnSpPr/>
      </xdr:nvCxnSpPr>
      <xdr:spPr>
        <a:xfrm flipV="1">
          <a:off x="21323300" y="5458079"/>
          <a:ext cx="838200" cy="7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32275</xdr:rowOff>
    </xdr:from>
    <xdr:ext cx="378565" cy="259045"/>
    <xdr:sp macro="" textlink="">
      <xdr:nvSpPr>
        <xdr:cNvPr id="743" name="諸支出金平均値テキスト"/>
        <xdr:cNvSpPr txBox="1"/>
      </xdr:nvSpPr>
      <xdr:spPr>
        <a:xfrm>
          <a:off x="22212300" y="654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44" name="フローチャート: 判断 743"/>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76454</xdr:rowOff>
    </xdr:from>
    <xdr:to>
      <xdr:col>111</xdr:col>
      <xdr:colOff>177800</xdr:colOff>
      <xdr:row>36</xdr:row>
      <xdr:rowOff>1397</xdr:rowOff>
    </xdr:to>
    <xdr:cxnSp macro="">
      <xdr:nvCxnSpPr>
        <xdr:cNvPr id="745" name="直線コネクタ 744"/>
        <xdr:cNvCxnSpPr/>
      </xdr:nvCxnSpPr>
      <xdr:spPr>
        <a:xfrm>
          <a:off x="20434300" y="5905754"/>
          <a:ext cx="889000" cy="2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46" name="フローチャート: 判断 745"/>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90187</xdr:rowOff>
    </xdr:from>
    <xdr:ext cx="378565" cy="259045"/>
    <xdr:sp macro="" textlink="">
      <xdr:nvSpPr>
        <xdr:cNvPr id="747" name="テキスト ボックス 746"/>
        <xdr:cNvSpPr txBox="1"/>
      </xdr:nvSpPr>
      <xdr:spPr>
        <a:xfrm>
          <a:off x="21134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108458</xdr:rowOff>
    </xdr:from>
    <xdr:to>
      <xdr:col>107</xdr:col>
      <xdr:colOff>50800</xdr:colOff>
      <xdr:row>34</xdr:row>
      <xdr:rowOff>76454</xdr:rowOff>
    </xdr:to>
    <xdr:cxnSp macro="">
      <xdr:nvCxnSpPr>
        <xdr:cNvPr id="748" name="直線コネクタ 747"/>
        <xdr:cNvCxnSpPr/>
      </xdr:nvCxnSpPr>
      <xdr:spPr>
        <a:xfrm>
          <a:off x="19545300" y="5766308"/>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49" name="フローチャート: 判断 748"/>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158767</xdr:rowOff>
    </xdr:from>
    <xdr:ext cx="378565" cy="259045"/>
    <xdr:sp macro="" textlink="">
      <xdr:nvSpPr>
        <xdr:cNvPr id="750" name="テキスト ボックス 749"/>
        <xdr:cNvSpPr txBox="1"/>
      </xdr:nvSpPr>
      <xdr:spPr>
        <a:xfrm>
          <a:off x="20245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108458</xdr:rowOff>
    </xdr:from>
    <xdr:to>
      <xdr:col>102</xdr:col>
      <xdr:colOff>114300</xdr:colOff>
      <xdr:row>35</xdr:row>
      <xdr:rowOff>82550</xdr:rowOff>
    </xdr:to>
    <xdr:cxnSp macro="">
      <xdr:nvCxnSpPr>
        <xdr:cNvPr id="751" name="直線コネクタ 750"/>
        <xdr:cNvCxnSpPr/>
      </xdr:nvCxnSpPr>
      <xdr:spPr>
        <a:xfrm flipV="1">
          <a:off x="18656300" y="5766308"/>
          <a:ext cx="889000" cy="3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61087</xdr:rowOff>
    </xdr:from>
    <xdr:to>
      <xdr:col>102</xdr:col>
      <xdr:colOff>165100</xdr:colOff>
      <xdr:row>38</xdr:row>
      <xdr:rowOff>162687</xdr:rowOff>
    </xdr:to>
    <xdr:sp macro="" textlink="">
      <xdr:nvSpPr>
        <xdr:cNvPr id="752" name="フローチャート: 判断 751"/>
        <xdr:cNvSpPr/>
      </xdr:nvSpPr>
      <xdr:spPr>
        <a:xfrm>
          <a:off x="194945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153814</xdr:rowOff>
    </xdr:from>
    <xdr:ext cx="378565" cy="259045"/>
    <xdr:sp macro="" textlink="">
      <xdr:nvSpPr>
        <xdr:cNvPr id="753" name="テキスト ボックス 752"/>
        <xdr:cNvSpPr txBox="1"/>
      </xdr:nvSpPr>
      <xdr:spPr>
        <a:xfrm>
          <a:off x="19356017" y="666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26797</xdr:rowOff>
    </xdr:from>
    <xdr:to>
      <xdr:col>98</xdr:col>
      <xdr:colOff>38100</xdr:colOff>
      <xdr:row>38</xdr:row>
      <xdr:rowOff>128397</xdr:rowOff>
    </xdr:to>
    <xdr:sp macro="" textlink="">
      <xdr:nvSpPr>
        <xdr:cNvPr id="754" name="フローチャート: 判断 753"/>
        <xdr:cNvSpPr/>
      </xdr:nvSpPr>
      <xdr:spPr>
        <a:xfrm>
          <a:off x="18605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119524</xdr:rowOff>
    </xdr:from>
    <xdr:ext cx="378565" cy="259045"/>
    <xdr:sp macro="" textlink="">
      <xdr:nvSpPr>
        <xdr:cNvPr id="755" name="テキスト ボックス 754"/>
        <xdr:cNvSpPr txBox="1"/>
      </xdr:nvSpPr>
      <xdr:spPr>
        <a:xfrm>
          <a:off x="18467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92329</xdr:rowOff>
    </xdr:from>
    <xdr:to>
      <xdr:col>116</xdr:col>
      <xdr:colOff>114300</xdr:colOff>
      <xdr:row>32</xdr:row>
      <xdr:rowOff>22479</xdr:rowOff>
    </xdr:to>
    <xdr:sp macro="" textlink="">
      <xdr:nvSpPr>
        <xdr:cNvPr id="761" name="楕円 760"/>
        <xdr:cNvSpPr/>
      </xdr:nvSpPr>
      <xdr:spPr>
        <a:xfrm>
          <a:off x="22110700" y="540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115206</xdr:rowOff>
    </xdr:from>
    <xdr:ext cx="469744" cy="259045"/>
    <xdr:sp macro="" textlink="">
      <xdr:nvSpPr>
        <xdr:cNvPr id="762" name="諸支出金該当値テキスト"/>
        <xdr:cNvSpPr txBox="1"/>
      </xdr:nvSpPr>
      <xdr:spPr>
        <a:xfrm>
          <a:off x="22212300" y="525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122047</xdr:rowOff>
    </xdr:from>
    <xdr:to>
      <xdr:col>112</xdr:col>
      <xdr:colOff>38100</xdr:colOff>
      <xdr:row>36</xdr:row>
      <xdr:rowOff>52197</xdr:rowOff>
    </xdr:to>
    <xdr:sp macro="" textlink="">
      <xdr:nvSpPr>
        <xdr:cNvPr id="763" name="楕円 762"/>
        <xdr:cNvSpPr/>
      </xdr:nvSpPr>
      <xdr:spPr>
        <a:xfrm>
          <a:off x="21272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68724</xdr:rowOff>
    </xdr:from>
    <xdr:ext cx="469744" cy="259045"/>
    <xdr:sp macro="" textlink="">
      <xdr:nvSpPr>
        <xdr:cNvPr id="764" name="テキスト ボックス 763"/>
        <xdr:cNvSpPr txBox="1"/>
      </xdr:nvSpPr>
      <xdr:spPr>
        <a:xfrm>
          <a:off x="21088428" y="589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25654</xdr:rowOff>
    </xdr:from>
    <xdr:to>
      <xdr:col>107</xdr:col>
      <xdr:colOff>101600</xdr:colOff>
      <xdr:row>34</xdr:row>
      <xdr:rowOff>127254</xdr:rowOff>
    </xdr:to>
    <xdr:sp macro="" textlink="">
      <xdr:nvSpPr>
        <xdr:cNvPr id="765" name="楕円 764"/>
        <xdr:cNvSpPr/>
      </xdr:nvSpPr>
      <xdr:spPr>
        <a:xfrm>
          <a:off x="20383500" y="5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143781</xdr:rowOff>
    </xdr:from>
    <xdr:ext cx="469744" cy="259045"/>
    <xdr:sp macro="" textlink="">
      <xdr:nvSpPr>
        <xdr:cNvPr id="766" name="テキスト ボックス 765"/>
        <xdr:cNvSpPr txBox="1"/>
      </xdr:nvSpPr>
      <xdr:spPr>
        <a:xfrm>
          <a:off x="20199428" y="563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57658</xdr:rowOff>
    </xdr:from>
    <xdr:to>
      <xdr:col>102</xdr:col>
      <xdr:colOff>165100</xdr:colOff>
      <xdr:row>33</xdr:row>
      <xdr:rowOff>159258</xdr:rowOff>
    </xdr:to>
    <xdr:sp macro="" textlink="">
      <xdr:nvSpPr>
        <xdr:cNvPr id="767" name="楕円 766"/>
        <xdr:cNvSpPr/>
      </xdr:nvSpPr>
      <xdr:spPr>
        <a:xfrm>
          <a:off x="19494500" y="57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4335</xdr:rowOff>
    </xdr:from>
    <xdr:ext cx="469744" cy="259045"/>
    <xdr:sp macro="" textlink="">
      <xdr:nvSpPr>
        <xdr:cNvPr id="768" name="テキスト ボックス 767"/>
        <xdr:cNvSpPr txBox="1"/>
      </xdr:nvSpPr>
      <xdr:spPr>
        <a:xfrm>
          <a:off x="19310428" y="54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31750</xdr:rowOff>
    </xdr:from>
    <xdr:to>
      <xdr:col>98</xdr:col>
      <xdr:colOff>38100</xdr:colOff>
      <xdr:row>35</xdr:row>
      <xdr:rowOff>133350</xdr:rowOff>
    </xdr:to>
    <xdr:sp macro="" textlink="">
      <xdr:nvSpPr>
        <xdr:cNvPr id="769" name="楕円 768"/>
        <xdr:cNvSpPr/>
      </xdr:nvSpPr>
      <xdr:spPr>
        <a:xfrm>
          <a:off x="18605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149877</xdr:rowOff>
    </xdr:from>
    <xdr:ext cx="469744" cy="259045"/>
    <xdr:sp macro="" textlink="">
      <xdr:nvSpPr>
        <xdr:cNvPr id="770" name="テキスト ボックス 769"/>
        <xdr:cNvSpPr txBox="1"/>
      </xdr:nvSpPr>
      <xdr:spPr>
        <a:xfrm>
          <a:off x="18421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159,277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円とゆるやかな増加傾向にある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要因としては、施設型等給付費や自立支援給付費などの国の制度に基づいた支出の増が主なものである。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15,272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円とゆるやかな増加傾向にある要因としては、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新産業団地整備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事業等によるものである。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76,285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88,645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円に増加したのは、屋内スケート場の建設や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館鼻公園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の整備等によるものである。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諸支出金が前年に比べ大きく増加したのは、バス車両購入経費の繰越に対する出資金の増によるものである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財政調整基金残高の標準財政規模比は前年度に比べて減少したが、実質収支額の標準財政規模比は前年度に比べ増加した。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財政調整基金残高の減少は、市税等の歳入減により取崩額が増加したことによる。また、実質収支額の増加は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公債費の減少及び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扶助費の執行が見込みより減少したことによる。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年度は両方合わせて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％と、ある程度の規模は確保しているところであるが、今後も健全な財政運営に努めていく。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自動車運送事業会計については、平成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年度以降、自動車運送事業経営健全化計画に基づく経営により赤字を解消し、現在では黒字を維持している。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市民病院事業会計については黒字額が前年に比べて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経年比較でも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黒字傾向で横ばいに推移して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今後も連結ベースでの財政健全化に努めていく。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107106463</v>
      </c>
      <c r="BO4" s="461"/>
      <c r="BP4" s="461"/>
      <c r="BQ4" s="461"/>
      <c r="BR4" s="461"/>
      <c r="BS4" s="461"/>
      <c r="BT4" s="461"/>
      <c r="BU4" s="462"/>
      <c r="BV4" s="460">
        <v>104350774</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4.3</v>
      </c>
      <c r="CU4" s="642"/>
      <c r="CV4" s="642"/>
      <c r="CW4" s="642"/>
      <c r="CX4" s="642"/>
      <c r="CY4" s="642"/>
      <c r="CZ4" s="642"/>
      <c r="DA4" s="643"/>
      <c r="DB4" s="641">
        <v>3.4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103330634</v>
      </c>
      <c r="BO5" s="466"/>
      <c r="BP5" s="466"/>
      <c r="BQ5" s="466"/>
      <c r="BR5" s="466"/>
      <c r="BS5" s="466"/>
      <c r="BT5" s="466"/>
      <c r="BU5" s="467"/>
      <c r="BV5" s="465">
        <v>101281220</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91.9</v>
      </c>
      <c r="CU5" s="436"/>
      <c r="CV5" s="436"/>
      <c r="CW5" s="436"/>
      <c r="CX5" s="436"/>
      <c r="CY5" s="436"/>
      <c r="CZ5" s="436"/>
      <c r="DA5" s="437"/>
      <c r="DB5" s="435">
        <v>91.9</v>
      </c>
      <c r="DC5" s="436"/>
      <c r="DD5" s="436"/>
      <c r="DE5" s="436"/>
      <c r="DF5" s="436"/>
      <c r="DG5" s="436"/>
      <c r="DH5" s="436"/>
      <c r="DI5" s="437"/>
      <c r="DJ5" s="185"/>
      <c r="DK5" s="185"/>
      <c r="DL5" s="185"/>
      <c r="DM5" s="185"/>
      <c r="DN5" s="185"/>
      <c r="DO5" s="185"/>
    </row>
    <row r="6" spans="1:119" ht="18.75" customHeight="1" x14ac:dyDescent="0.15">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92</v>
      </c>
      <c r="AV6" s="523"/>
      <c r="AW6" s="523"/>
      <c r="AX6" s="523"/>
      <c r="AY6" s="445" t="s">
        <v>100</v>
      </c>
      <c r="AZ6" s="446"/>
      <c r="BA6" s="446"/>
      <c r="BB6" s="446"/>
      <c r="BC6" s="446"/>
      <c r="BD6" s="446"/>
      <c r="BE6" s="446"/>
      <c r="BF6" s="446"/>
      <c r="BG6" s="446"/>
      <c r="BH6" s="446"/>
      <c r="BI6" s="446"/>
      <c r="BJ6" s="446"/>
      <c r="BK6" s="446"/>
      <c r="BL6" s="446"/>
      <c r="BM6" s="447"/>
      <c r="BN6" s="465">
        <v>3775829</v>
      </c>
      <c r="BO6" s="466"/>
      <c r="BP6" s="466"/>
      <c r="BQ6" s="466"/>
      <c r="BR6" s="466"/>
      <c r="BS6" s="466"/>
      <c r="BT6" s="466"/>
      <c r="BU6" s="467"/>
      <c r="BV6" s="465">
        <v>3069554</v>
      </c>
      <c r="BW6" s="466"/>
      <c r="BX6" s="466"/>
      <c r="BY6" s="466"/>
      <c r="BZ6" s="466"/>
      <c r="CA6" s="466"/>
      <c r="CB6" s="466"/>
      <c r="CC6" s="467"/>
      <c r="CD6" s="474" t="s">
        <v>101</v>
      </c>
      <c r="CE6" s="475"/>
      <c r="CF6" s="475"/>
      <c r="CG6" s="475"/>
      <c r="CH6" s="475"/>
      <c r="CI6" s="475"/>
      <c r="CJ6" s="475"/>
      <c r="CK6" s="475"/>
      <c r="CL6" s="475"/>
      <c r="CM6" s="475"/>
      <c r="CN6" s="475"/>
      <c r="CO6" s="475"/>
      <c r="CP6" s="475"/>
      <c r="CQ6" s="475"/>
      <c r="CR6" s="475"/>
      <c r="CS6" s="476"/>
      <c r="CT6" s="615">
        <v>99.5</v>
      </c>
      <c r="CU6" s="616"/>
      <c r="CV6" s="616"/>
      <c r="CW6" s="616"/>
      <c r="CX6" s="616"/>
      <c r="CY6" s="616"/>
      <c r="CZ6" s="616"/>
      <c r="DA6" s="617"/>
      <c r="DB6" s="615">
        <v>99.3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102</v>
      </c>
      <c r="AN7" s="439"/>
      <c r="AO7" s="439"/>
      <c r="AP7" s="439"/>
      <c r="AQ7" s="439"/>
      <c r="AR7" s="439"/>
      <c r="AS7" s="439"/>
      <c r="AT7" s="440"/>
      <c r="AU7" s="522" t="s">
        <v>103</v>
      </c>
      <c r="AV7" s="523"/>
      <c r="AW7" s="523"/>
      <c r="AX7" s="523"/>
      <c r="AY7" s="445" t="s">
        <v>104</v>
      </c>
      <c r="AZ7" s="446"/>
      <c r="BA7" s="446"/>
      <c r="BB7" s="446"/>
      <c r="BC7" s="446"/>
      <c r="BD7" s="446"/>
      <c r="BE7" s="446"/>
      <c r="BF7" s="446"/>
      <c r="BG7" s="446"/>
      <c r="BH7" s="446"/>
      <c r="BI7" s="446"/>
      <c r="BJ7" s="446"/>
      <c r="BK7" s="446"/>
      <c r="BL7" s="446"/>
      <c r="BM7" s="447"/>
      <c r="BN7" s="465">
        <v>1533199</v>
      </c>
      <c r="BO7" s="466"/>
      <c r="BP7" s="466"/>
      <c r="BQ7" s="466"/>
      <c r="BR7" s="466"/>
      <c r="BS7" s="466"/>
      <c r="BT7" s="466"/>
      <c r="BU7" s="467"/>
      <c r="BV7" s="465">
        <v>1284029</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51956615</v>
      </c>
      <c r="CU7" s="466"/>
      <c r="CV7" s="466"/>
      <c r="CW7" s="466"/>
      <c r="CX7" s="466"/>
      <c r="CY7" s="466"/>
      <c r="CZ7" s="466"/>
      <c r="DA7" s="467"/>
      <c r="DB7" s="465">
        <v>52205541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92</v>
      </c>
      <c r="AV8" s="523"/>
      <c r="AW8" s="523"/>
      <c r="AX8" s="523"/>
      <c r="AY8" s="445" t="s">
        <v>107</v>
      </c>
      <c r="AZ8" s="446"/>
      <c r="BA8" s="446"/>
      <c r="BB8" s="446"/>
      <c r="BC8" s="446"/>
      <c r="BD8" s="446"/>
      <c r="BE8" s="446"/>
      <c r="BF8" s="446"/>
      <c r="BG8" s="446"/>
      <c r="BH8" s="446"/>
      <c r="BI8" s="446"/>
      <c r="BJ8" s="446"/>
      <c r="BK8" s="446"/>
      <c r="BL8" s="446"/>
      <c r="BM8" s="447"/>
      <c r="BN8" s="465">
        <v>2242630</v>
      </c>
      <c r="BO8" s="466"/>
      <c r="BP8" s="466"/>
      <c r="BQ8" s="466"/>
      <c r="BR8" s="466"/>
      <c r="BS8" s="466"/>
      <c r="BT8" s="466"/>
      <c r="BU8" s="467"/>
      <c r="BV8" s="465">
        <v>1785525</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0.67</v>
      </c>
      <c r="CU8" s="579"/>
      <c r="CV8" s="579"/>
      <c r="CW8" s="579"/>
      <c r="CX8" s="579"/>
      <c r="CY8" s="579"/>
      <c r="CZ8" s="579"/>
      <c r="DA8" s="580"/>
      <c r="DB8" s="578">
        <v>0.67</v>
      </c>
      <c r="DC8" s="579"/>
      <c r="DD8" s="579"/>
      <c r="DE8" s="579"/>
      <c r="DF8" s="579"/>
      <c r="DG8" s="579"/>
      <c r="DH8" s="579"/>
      <c r="DI8" s="580"/>
      <c r="DJ8" s="185"/>
      <c r="DK8" s="185"/>
      <c r="DL8" s="185"/>
      <c r="DM8" s="185"/>
      <c r="DN8" s="185"/>
      <c r="DO8" s="185"/>
    </row>
    <row r="9" spans="1:119" ht="18.75" customHeight="1" thickBot="1" x14ac:dyDescent="0.2">
      <c r="A9" s="186"/>
      <c r="B9" s="604" t="s">
        <v>109</v>
      </c>
      <c r="C9" s="605"/>
      <c r="D9" s="605"/>
      <c r="E9" s="605"/>
      <c r="F9" s="605"/>
      <c r="G9" s="605"/>
      <c r="H9" s="605"/>
      <c r="I9" s="605"/>
      <c r="J9" s="605"/>
      <c r="K9" s="528"/>
      <c r="L9" s="606" t="s">
        <v>110</v>
      </c>
      <c r="M9" s="607"/>
      <c r="N9" s="607"/>
      <c r="O9" s="607"/>
      <c r="P9" s="607"/>
      <c r="Q9" s="608"/>
      <c r="R9" s="609">
        <v>231257</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92</v>
      </c>
      <c r="AV9" s="523"/>
      <c r="AW9" s="523"/>
      <c r="AX9" s="523"/>
      <c r="AY9" s="445" t="s">
        <v>113</v>
      </c>
      <c r="AZ9" s="446"/>
      <c r="BA9" s="446"/>
      <c r="BB9" s="446"/>
      <c r="BC9" s="446"/>
      <c r="BD9" s="446"/>
      <c r="BE9" s="446"/>
      <c r="BF9" s="446"/>
      <c r="BG9" s="446"/>
      <c r="BH9" s="446"/>
      <c r="BI9" s="446"/>
      <c r="BJ9" s="446"/>
      <c r="BK9" s="446"/>
      <c r="BL9" s="446"/>
      <c r="BM9" s="447"/>
      <c r="BN9" s="465">
        <v>457105</v>
      </c>
      <c r="BO9" s="466"/>
      <c r="BP9" s="466"/>
      <c r="BQ9" s="466"/>
      <c r="BR9" s="466"/>
      <c r="BS9" s="466"/>
      <c r="BT9" s="466"/>
      <c r="BU9" s="467"/>
      <c r="BV9" s="465">
        <v>-818900</v>
      </c>
      <c r="BW9" s="466"/>
      <c r="BX9" s="466"/>
      <c r="BY9" s="466"/>
      <c r="BZ9" s="466"/>
      <c r="CA9" s="466"/>
      <c r="CB9" s="466"/>
      <c r="CC9" s="467"/>
      <c r="CD9" s="474" t="s">
        <v>114</v>
      </c>
      <c r="CE9" s="475"/>
      <c r="CF9" s="475"/>
      <c r="CG9" s="475"/>
      <c r="CH9" s="475"/>
      <c r="CI9" s="475"/>
      <c r="CJ9" s="475"/>
      <c r="CK9" s="475"/>
      <c r="CL9" s="475"/>
      <c r="CM9" s="475"/>
      <c r="CN9" s="475"/>
      <c r="CO9" s="475"/>
      <c r="CP9" s="475"/>
      <c r="CQ9" s="475"/>
      <c r="CR9" s="475"/>
      <c r="CS9" s="476"/>
      <c r="CT9" s="435">
        <v>13.8</v>
      </c>
      <c r="CU9" s="436"/>
      <c r="CV9" s="436"/>
      <c r="CW9" s="436"/>
      <c r="CX9" s="436"/>
      <c r="CY9" s="436"/>
      <c r="CZ9" s="436"/>
      <c r="DA9" s="437"/>
      <c r="DB9" s="435">
        <v>13.6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115</v>
      </c>
      <c r="M10" s="439"/>
      <c r="N10" s="439"/>
      <c r="O10" s="439"/>
      <c r="P10" s="439"/>
      <c r="Q10" s="440"/>
      <c r="R10" s="441">
        <v>237615</v>
      </c>
      <c r="S10" s="442"/>
      <c r="T10" s="442"/>
      <c r="U10" s="442"/>
      <c r="V10" s="444"/>
      <c r="W10" s="613"/>
      <c r="X10" s="427"/>
      <c r="Y10" s="427"/>
      <c r="Z10" s="427"/>
      <c r="AA10" s="427"/>
      <c r="AB10" s="427"/>
      <c r="AC10" s="427"/>
      <c r="AD10" s="427"/>
      <c r="AE10" s="427"/>
      <c r="AF10" s="427"/>
      <c r="AG10" s="427"/>
      <c r="AH10" s="427"/>
      <c r="AI10" s="427"/>
      <c r="AJ10" s="427"/>
      <c r="AK10" s="427"/>
      <c r="AL10" s="614"/>
      <c r="AM10" s="534" t="s">
        <v>116</v>
      </c>
      <c r="AN10" s="439"/>
      <c r="AO10" s="439"/>
      <c r="AP10" s="439"/>
      <c r="AQ10" s="439"/>
      <c r="AR10" s="439"/>
      <c r="AS10" s="439"/>
      <c r="AT10" s="440"/>
      <c r="AU10" s="522" t="s">
        <v>117</v>
      </c>
      <c r="AV10" s="523"/>
      <c r="AW10" s="523"/>
      <c r="AX10" s="523"/>
      <c r="AY10" s="445" t="s">
        <v>118</v>
      </c>
      <c r="AZ10" s="446"/>
      <c r="BA10" s="446"/>
      <c r="BB10" s="446"/>
      <c r="BC10" s="446"/>
      <c r="BD10" s="446"/>
      <c r="BE10" s="446"/>
      <c r="BF10" s="446"/>
      <c r="BG10" s="446"/>
      <c r="BH10" s="446"/>
      <c r="BI10" s="446"/>
      <c r="BJ10" s="446"/>
      <c r="BK10" s="446"/>
      <c r="BL10" s="446"/>
      <c r="BM10" s="447"/>
      <c r="BN10" s="465">
        <v>150339</v>
      </c>
      <c r="BO10" s="466"/>
      <c r="BP10" s="466"/>
      <c r="BQ10" s="466"/>
      <c r="BR10" s="466"/>
      <c r="BS10" s="466"/>
      <c r="BT10" s="466"/>
      <c r="BU10" s="467"/>
      <c r="BV10" s="465">
        <v>753912</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123</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230042</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800000</v>
      </c>
      <c r="BO12" s="466"/>
      <c r="BP12" s="466"/>
      <c r="BQ12" s="466"/>
      <c r="BR12" s="466"/>
      <c r="BS12" s="466"/>
      <c r="BT12" s="466"/>
      <c r="BU12" s="467"/>
      <c r="BV12" s="465">
        <v>800000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228859</v>
      </c>
      <c r="S13" s="569"/>
      <c r="T13" s="569"/>
      <c r="U13" s="569"/>
      <c r="V13" s="570"/>
      <c r="W13" s="556" t="s">
        <v>137</v>
      </c>
      <c r="X13" s="478"/>
      <c r="Y13" s="478"/>
      <c r="Z13" s="478"/>
      <c r="AA13" s="478"/>
      <c r="AB13" s="479"/>
      <c r="AC13" s="441">
        <v>3625</v>
      </c>
      <c r="AD13" s="442"/>
      <c r="AE13" s="442"/>
      <c r="AF13" s="442"/>
      <c r="AG13" s="443"/>
      <c r="AH13" s="441">
        <v>3926</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-192556</v>
      </c>
      <c r="BO13" s="466"/>
      <c r="BP13" s="466"/>
      <c r="BQ13" s="466"/>
      <c r="BR13" s="466"/>
      <c r="BS13" s="466"/>
      <c r="BT13" s="466"/>
      <c r="BU13" s="467"/>
      <c r="BV13" s="465">
        <v>-864988</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9.3000000000000007</v>
      </c>
      <c r="CU13" s="436"/>
      <c r="CV13" s="436"/>
      <c r="CW13" s="436"/>
      <c r="CX13" s="436"/>
      <c r="CY13" s="436"/>
      <c r="CZ13" s="436"/>
      <c r="DA13" s="437"/>
      <c r="DB13" s="435">
        <v>9.6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232361</v>
      </c>
      <c r="S14" s="569"/>
      <c r="T14" s="569"/>
      <c r="U14" s="569"/>
      <c r="V14" s="570"/>
      <c r="W14" s="571"/>
      <c r="X14" s="481"/>
      <c r="Y14" s="481"/>
      <c r="Z14" s="481"/>
      <c r="AA14" s="481"/>
      <c r="AB14" s="482"/>
      <c r="AC14" s="561">
        <v>3.4</v>
      </c>
      <c r="AD14" s="562"/>
      <c r="AE14" s="562"/>
      <c r="AF14" s="562"/>
      <c r="AG14" s="563"/>
      <c r="AH14" s="561">
        <v>3.7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128.9</v>
      </c>
      <c r="CU14" s="573"/>
      <c r="CV14" s="573"/>
      <c r="CW14" s="573"/>
      <c r="CX14" s="573"/>
      <c r="CY14" s="573"/>
      <c r="CZ14" s="573"/>
      <c r="DA14" s="574"/>
      <c r="DB14" s="572">
        <v>124.9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231317</v>
      </c>
      <c r="S15" s="569"/>
      <c r="T15" s="569"/>
      <c r="U15" s="569"/>
      <c r="V15" s="570"/>
      <c r="W15" s="556" t="s">
        <v>145</v>
      </c>
      <c r="X15" s="478"/>
      <c r="Y15" s="478"/>
      <c r="Z15" s="478"/>
      <c r="AA15" s="478"/>
      <c r="AB15" s="479"/>
      <c r="AC15" s="441">
        <v>24286</v>
      </c>
      <c r="AD15" s="442"/>
      <c r="AE15" s="442"/>
      <c r="AF15" s="442"/>
      <c r="AG15" s="443"/>
      <c r="AH15" s="441">
        <v>24456</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26967409</v>
      </c>
      <c r="BO15" s="461"/>
      <c r="BP15" s="461"/>
      <c r="BQ15" s="461"/>
      <c r="BR15" s="461"/>
      <c r="BS15" s="461"/>
      <c r="BT15" s="461"/>
      <c r="BU15" s="462"/>
      <c r="BV15" s="460">
        <v>26944850</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23</v>
      </c>
      <c r="AD16" s="562"/>
      <c r="AE16" s="562"/>
      <c r="AF16" s="562"/>
      <c r="AG16" s="563"/>
      <c r="AH16" s="561">
        <v>23.1</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40016601</v>
      </c>
      <c r="BO16" s="466"/>
      <c r="BP16" s="466"/>
      <c r="BQ16" s="466"/>
      <c r="BR16" s="466"/>
      <c r="BS16" s="466"/>
      <c r="BT16" s="466"/>
      <c r="BU16" s="467"/>
      <c r="BV16" s="465">
        <v>40407330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77656</v>
      </c>
      <c r="AD17" s="442"/>
      <c r="AE17" s="442"/>
      <c r="AF17" s="442"/>
      <c r="AG17" s="443"/>
      <c r="AH17" s="441">
        <v>77412</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34527417</v>
      </c>
      <c r="BO17" s="466"/>
      <c r="BP17" s="466"/>
      <c r="BQ17" s="466"/>
      <c r="BR17" s="466"/>
      <c r="BS17" s="466"/>
      <c r="BT17" s="466"/>
      <c r="BU17" s="467"/>
      <c r="BV17" s="465">
        <v>34495439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305.56</v>
      </c>
      <c r="M18" s="530"/>
      <c r="N18" s="530"/>
      <c r="O18" s="530"/>
      <c r="P18" s="530"/>
      <c r="Q18" s="530"/>
      <c r="R18" s="531"/>
      <c r="S18" s="531"/>
      <c r="T18" s="531"/>
      <c r="U18" s="531"/>
      <c r="V18" s="532"/>
      <c r="W18" s="546"/>
      <c r="X18" s="547"/>
      <c r="Y18" s="547"/>
      <c r="Z18" s="547"/>
      <c r="AA18" s="547"/>
      <c r="AB18" s="557"/>
      <c r="AC18" s="429">
        <v>73.599999999999994</v>
      </c>
      <c r="AD18" s="430"/>
      <c r="AE18" s="430"/>
      <c r="AF18" s="430"/>
      <c r="AG18" s="533"/>
      <c r="AH18" s="429">
        <v>73.2</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49626973</v>
      </c>
      <c r="BO18" s="466"/>
      <c r="BP18" s="466"/>
      <c r="BQ18" s="466"/>
      <c r="BR18" s="466"/>
      <c r="BS18" s="466"/>
      <c r="BT18" s="466"/>
      <c r="BU18" s="467"/>
      <c r="BV18" s="465">
        <v>49794052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757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62894196</v>
      </c>
      <c r="BO19" s="466"/>
      <c r="BP19" s="466"/>
      <c r="BQ19" s="466"/>
      <c r="BR19" s="466"/>
      <c r="BS19" s="466"/>
      <c r="BT19" s="466"/>
      <c r="BU19" s="467"/>
      <c r="BV19" s="465">
        <v>63175891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93750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114251682</v>
      </c>
      <c r="BO23" s="466"/>
      <c r="BP23" s="466"/>
      <c r="BQ23" s="466"/>
      <c r="BR23" s="466"/>
      <c r="BS23" s="466"/>
      <c r="BT23" s="466"/>
      <c r="BU23" s="467"/>
      <c r="BV23" s="465">
        <v>109641596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10620</v>
      </c>
      <c r="R24" s="442"/>
      <c r="S24" s="442"/>
      <c r="T24" s="442"/>
      <c r="U24" s="442"/>
      <c r="V24" s="443"/>
      <c r="W24" s="507"/>
      <c r="X24" s="498"/>
      <c r="Y24" s="499"/>
      <c r="Z24" s="438" t="s">
        <v>169</v>
      </c>
      <c r="AA24" s="439"/>
      <c r="AB24" s="439"/>
      <c r="AC24" s="439"/>
      <c r="AD24" s="439"/>
      <c r="AE24" s="439"/>
      <c r="AF24" s="439"/>
      <c r="AG24" s="440"/>
      <c r="AH24" s="441">
        <v>1164</v>
      </c>
      <c r="AI24" s="442"/>
      <c r="AJ24" s="442"/>
      <c r="AK24" s="442"/>
      <c r="AL24" s="443"/>
      <c r="AM24" s="441">
        <v>3482688</v>
      </c>
      <c r="AN24" s="442"/>
      <c r="AO24" s="442"/>
      <c r="AP24" s="442"/>
      <c r="AQ24" s="442"/>
      <c r="AR24" s="443"/>
      <c r="AS24" s="441">
        <v>2992</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77635123</v>
      </c>
      <c r="BO24" s="466"/>
      <c r="BP24" s="466"/>
      <c r="BQ24" s="466"/>
      <c r="BR24" s="466"/>
      <c r="BS24" s="466"/>
      <c r="BT24" s="466"/>
      <c r="BU24" s="467"/>
      <c r="BV24" s="465">
        <v>73793502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2</v>
      </c>
      <c r="M25" s="442"/>
      <c r="N25" s="442"/>
      <c r="O25" s="442"/>
      <c r="P25" s="443"/>
      <c r="Q25" s="441">
        <v>8560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174</v>
      </c>
      <c r="AN25" s="442"/>
      <c r="AO25" s="442"/>
      <c r="AP25" s="442"/>
      <c r="AQ25" s="442"/>
      <c r="AR25" s="443"/>
      <c r="AS25" s="441" t="s">
        <v>127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16054236</v>
      </c>
      <c r="BO25" s="461"/>
      <c r="BP25" s="461"/>
      <c r="BQ25" s="461"/>
      <c r="BR25" s="461"/>
      <c r="BS25" s="461"/>
      <c r="BT25" s="461"/>
      <c r="BU25" s="462"/>
      <c r="BV25" s="460">
        <v>7134967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7140</v>
      </c>
      <c r="R26" s="442"/>
      <c r="S26" s="442"/>
      <c r="T26" s="442"/>
      <c r="U26" s="442"/>
      <c r="V26" s="443"/>
      <c r="W26" s="507"/>
      <c r="X26" s="498"/>
      <c r="Y26" s="499"/>
      <c r="Z26" s="438" t="s">
        <v>177</v>
      </c>
      <c r="AA26" s="520"/>
      <c r="AB26" s="520"/>
      <c r="AC26" s="520"/>
      <c r="AD26" s="520"/>
      <c r="AE26" s="520"/>
      <c r="AF26" s="520"/>
      <c r="AG26" s="521"/>
      <c r="AH26" s="441">
        <v>85</v>
      </c>
      <c r="AI26" s="442"/>
      <c r="AJ26" s="442"/>
      <c r="AK26" s="442"/>
      <c r="AL26" s="443"/>
      <c r="AM26" s="441">
        <v>259165</v>
      </c>
      <c r="AN26" s="442"/>
      <c r="AO26" s="442"/>
      <c r="AP26" s="442"/>
      <c r="AQ26" s="442"/>
      <c r="AR26" s="443"/>
      <c r="AS26" s="441">
        <v>3049</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6870</v>
      </c>
      <c r="R27" s="442"/>
      <c r="S27" s="442"/>
      <c r="T27" s="442"/>
      <c r="U27" s="442"/>
      <c r="V27" s="443"/>
      <c r="W27" s="507"/>
      <c r="X27" s="498"/>
      <c r="Y27" s="499"/>
      <c r="Z27" s="438" t="s">
        <v>180</v>
      </c>
      <c r="AA27" s="439"/>
      <c r="AB27" s="439"/>
      <c r="AC27" s="439"/>
      <c r="AD27" s="439"/>
      <c r="AE27" s="439"/>
      <c r="AF27" s="439"/>
      <c r="AG27" s="440"/>
      <c r="AH27" s="441">
        <v>25</v>
      </c>
      <c r="AI27" s="442"/>
      <c r="AJ27" s="442"/>
      <c r="AK27" s="442"/>
      <c r="AL27" s="443"/>
      <c r="AM27" s="441">
        <v>93825</v>
      </c>
      <c r="AN27" s="442"/>
      <c r="AO27" s="442"/>
      <c r="AP27" s="442"/>
      <c r="AQ27" s="442"/>
      <c r="AR27" s="443"/>
      <c r="AS27" s="441">
        <v>3753</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127</v>
      </c>
      <c r="BO27" s="469"/>
      <c r="BP27" s="469"/>
      <c r="BQ27" s="469"/>
      <c r="BR27" s="469"/>
      <c r="BS27" s="469"/>
      <c r="BT27" s="469"/>
      <c r="BU27" s="470"/>
      <c r="BV27" s="468" t="s">
        <v>174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6260</v>
      </c>
      <c r="R28" s="442"/>
      <c r="S28" s="442"/>
      <c r="T28" s="442"/>
      <c r="U28" s="442"/>
      <c r="V28" s="443"/>
      <c r="W28" s="507"/>
      <c r="X28" s="498"/>
      <c r="Y28" s="499"/>
      <c r="Z28" s="438" t="s">
        <v>183</v>
      </c>
      <c r="AA28" s="439"/>
      <c r="AB28" s="439"/>
      <c r="AC28" s="439"/>
      <c r="AD28" s="439"/>
      <c r="AE28" s="439"/>
      <c r="AF28" s="439"/>
      <c r="AG28" s="440"/>
      <c r="AH28" s="441" t="s">
        <v>173</v>
      </c>
      <c r="AI28" s="442"/>
      <c r="AJ28" s="442"/>
      <c r="AK28" s="442"/>
      <c r="AL28" s="443"/>
      <c r="AM28" s="441" t="s">
        <v>173</v>
      </c>
      <c r="AN28" s="442"/>
      <c r="AO28" s="442"/>
      <c r="AP28" s="442"/>
      <c r="AQ28" s="442"/>
      <c r="AR28" s="443"/>
      <c r="AS28" s="441" t="s">
        <v>127</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2690905</v>
      </c>
      <c r="BO28" s="461"/>
      <c r="BP28" s="461"/>
      <c r="BQ28" s="461"/>
      <c r="BR28" s="461"/>
      <c r="BS28" s="461"/>
      <c r="BT28" s="461"/>
      <c r="BU28" s="462"/>
      <c r="BV28" s="460">
        <v>3340566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30</v>
      </c>
      <c r="M29" s="442"/>
      <c r="N29" s="442"/>
      <c r="O29" s="442"/>
      <c r="P29" s="443"/>
      <c r="Q29" s="441">
        <v>5970</v>
      </c>
      <c r="R29" s="442"/>
      <c r="S29" s="442"/>
      <c r="T29" s="442"/>
      <c r="U29" s="442"/>
      <c r="V29" s="443"/>
      <c r="W29" s="508"/>
      <c r="X29" s="509"/>
      <c r="Y29" s="510"/>
      <c r="Z29" s="438" t="s">
        <v>186</v>
      </c>
      <c r="AA29" s="439"/>
      <c r="AB29" s="439"/>
      <c r="AC29" s="439"/>
      <c r="AD29" s="439"/>
      <c r="AE29" s="439"/>
      <c r="AF29" s="439"/>
      <c r="AG29" s="440"/>
      <c r="AH29" s="441">
        <v>1189</v>
      </c>
      <c r="AI29" s="442"/>
      <c r="AJ29" s="442"/>
      <c r="AK29" s="442"/>
      <c r="AL29" s="443"/>
      <c r="AM29" s="441">
        <v>3576513</v>
      </c>
      <c r="AN29" s="442"/>
      <c r="AO29" s="442"/>
      <c r="AP29" s="442"/>
      <c r="AQ29" s="442"/>
      <c r="AR29" s="443"/>
      <c r="AS29" s="441">
        <v>3008</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3439347</v>
      </c>
      <c r="BO29" s="466"/>
      <c r="BP29" s="466"/>
      <c r="BQ29" s="466"/>
      <c r="BR29" s="466"/>
      <c r="BS29" s="466"/>
      <c r="BT29" s="466"/>
      <c r="BU29" s="467"/>
      <c r="BV29" s="465">
        <v>4116660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98.8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7785955</v>
      </c>
      <c r="BO30" s="469"/>
      <c r="BP30" s="469"/>
      <c r="BQ30" s="469"/>
      <c r="BR30" s="469"/>
      <c r="BS30" s="469"/>
      <c r="BT30" s="469"/>
      <c r="BU30" s="470"/>
      <c r="BV30" s="468">
        <v>7316676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195</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202</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7</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12</v>
      </c>
      <c r="AN34" s="424"/>
      <c r="AO34" s="423" t="str">
        <f>IF('各会計、関係団体の財政状況及び健全化判断比率'!B33="","",'各会計、関係団体の財政状況及び健全化判断比率'!B33)</f>
        <v>自動車運送事業会計</v>
      </c>
      <c r="AP34" s="423"/>
      <c r="AQ34" s="423"/>
      <c r="AR34" s="423"/>
      <c r="AS34" s="423"/>
      <c r="AT34" s="423"/>
      <c r="AU34" s="423"/>
      <c r="AV34" s="423"/>
      <c r="AW34" s="423"/>
      <c r="AX34" s="423"/>
      <c r="AY34" s="423"/>
      <c r="AZ34" s="423"/>
      <c r="BA34" s="423"/>
      <c r="BB34" s="423"/>
      <c r="BC34" s="423"/>
      <c r="BD34" s="213"/>
      <c r="BE34" s="424">
        <f>IF(BG34="","",MAX(C34:D43,U34:V43,AM34:AN43)+1)</f>
        <v>14</v>
      </c>
      <c r="BF34" s="424"/>
      <c r="BG34" s="423" t="str">
        <f>IF('各会計、関係団体の財政状況及び健全化判断比率'!B35="","",'各会計、関係団体の財政状況及び健全化判断比率'!B35)</f>
        <v>魚市場特別会計</v>
      </c>
      <c r="BH34" s="423"/>
      <c r="BI34" s="423"/>
      <c r="BJ34" s="423"/>
      <c r="BK34" s="423"/>
      <c r="BL34" s="423"/>
      <c r="BM34" s="423"/>
      <c r="BN34" s="423"/>
      <c r="BO34" s="423"/>
      <c r="BP34" s="423"/>
      <c r="BQ34" s="423"/>
      <c r="BR34" s="423"/>
      <c r="BS34" s="423"/>
      <c r="BT34" s="423"/>
      <c r="BU34" s="423"/>
      <c r="BV34" s="213"/>
      <c r="BW34" s="424">
        <f>IF(BY34="","",MAX(C34:D43,U34:V43,AM34:AN43,BE34:BF43)+1)</f>
        <v>18</v>
      </c>
      <c r="BX34" s="424"/>
      <c r="BY34" s="423" t="str">
        <f>IF('各会計、関係団体の財政状況及び健全化判断比率'!B68="","",'各会計、関係団体の財政状況及び健全化判断比率'!B68)</f>
        <v>八戸地域広域市町村圏事務組合</v>
      </c>
      <c r="BZ34" s="423"/>
      <c r="CA34" s="423"/>
      <c r="CB34" s="423"/>
      <c r="CC34" s="423"/>
      <c r="CD34" s="423"/>
      <c r="CE34" s="423"/>
      <c r="CF34" s="423"/>
      <c r="CG34" s="423"/>
      <c r="CH34" s="423"/>
      <c r="CI34" s="423"/>
      <c r="CJ34" s="423"/>
      <c r="CK34" s="423"/>
      <c r="CL34" s="423"/>
      <c r="CM34" s="423"/>
      <c r="CN34" s="213"/>
      <c r="CO34" s="424">
        <f>IF(CQ34="","",MAX(C34:D43,U34:V43,AM34:AN43,BE34:BF43,BW34:BX43)+1)</f>
        <v>24</v>
      </c>
      <c r="CP34" s="424"/>
      <c r="CQ34" s="423" t="str">
        <f>IF('各会計、関係団体の財政状況及び健全化判断比率'!BS7="","",'各会計、関係団体の財政状況及び健全化判断比率'!BS7)</f>
        <v>（一財）八戸市総合健診センター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都市計画土地区画整理事業特別会計</v>
      </c>
      <c r="F35" s="423"/>
      <c r="G35" s="423"/>
      <c r="H35" s="423"/>
      <c r="I35" s="423"/>
      <c r="J35" s="423"/>
      <c r="K35" s="423"/>
      <c r="L35" s="423"/>
      <c r="M35" s="423"/>
      <c r="N35" s="423"/>
      <c r="O35" s="423"/>
      <c r="P35" s="423"/>
      <c r="Q35" s="423"/>
      <c r="R35" s="423"/>
      <c r="S35" s="423"/>
      <c r="T35" s="213"/>
      <c r="U35" s="424">
        <f>IF(W35="","",U34+1)</f>
        <v>8</v>
      </c>
      <c r="V35" s="424"/>
      <c r="W35" s="423" t="str">
        <f>IF('各会計、関係団体の財政状況及び健全化判断比率'!B29="","",'各会計、関係団体の財政状況及び健全化判断比率'!B29)</f>
        <v>都市計画駐車場特別会計</v>
      </c>
      <c r="X35" s="423"/>
      <c r="Y35" s="423"/>
      <c r="Z35" s="423"/>
      <c r="AA35" s="423"/>
      <c r="AB35" s="423"/>
      <c r="AC35" s="423"/>
      <c r="AD35" s="423"/>
      <c r="AE35" s="423"/>
      <c r="AF35" s="423"/>
      <c r="AG35" s="423"/>
      <c r="AH35" s="423"/>
      <c r="AI35" s="423"/>
      <c r="AJ35" s="423"/>
      <c r="AK35" s="423"/>
      <c r="AL35" s="213"/>
      <c r="AM35" s="424">
        <f t="shared" ref="AM35:AM43" si="0">IF(AO35="","",AM34+1)</f>
        <v>13</v>
      </c>
      <c r="AN35" s="424"/>
      <c r="AO35" s="423" t="str">
        <f>IF('各会計、関係団体の財政状況及び健全化判断比率'!B34="","",'各会計、関係団体の財政状況及び健全化判断比率'!B34)</f>
        <v>市民病院事業会計</v>
      </c>
      <c r="AP35" s="423"/>
      <c r="AQ35" s="423"/>
      <c r="AR35" s="423"/>
      <c r="AS35" s="423"/>
      <c r="AT35" s="423"/>
      <c r="AU35" s="423"/>
      <c r="AV35" s="423"/>
      <c r="AW35" s="423"/>
      <c r="AX35" s="423"/>
      <c r="AY35" s="423"/>
      <c r="AZ35" s="423"/>
      <c r="BA35" s="423"/>
      <c r="BB35" s="423"/>
      <c r="BC35" s="423"/>
      <c r="BD35" s="213"/>
      <c r="BE35" s="424">
        <f t="shared" ref="BE35:BE43" si="1">IF(BG35="","",BE34+1)</f>
        <v>15</v>
      </c>
      <c r="BF35" s="424"/>
      <c r="BG35" s="423" t="str">
        <f>IF('各会計、関係団体の財政状況及び健全化判断比率'!B36="","",'各会計、関係団体の財政状況及び健全化判断比率'!B36)</f>
        <v>中央卸売市場特別会計</v>
      </c>
      <c r="BH35" s="423"/>
      <c r="BI35" s="423"/>
      <c r="BJ35" s="423"/>
      <c r="BK35" s="423"/>
      <c r="BL35" s="423"/>
      <c r="BM35" s="423"/>
      <c r="BN35" s="423"/>
      <c r="BO35" s="423"/>
      <c r="BP35" s="423"/>
      <c r="BQ35" s="423"/>
      <c r="BR35" s="423"/>
      <c r="BS35" s="423"/>
      <c r="BT35" s="423"/>
      <c r="BU35" s="423"/>
      <c r="BV35" s="213"/>
      <c r="BW35" s="424">
        <f t="shared" ref="BW35:BW43" si="2">IF(BY35="","",BW34+1)</f>
        <v>19</v>
      </c>
      <c r="BX35" s="424"/>
      <c r="BY35" s="423" t="str">
        <f>IF('各会計、関係団体の財政状況及び健全化判断比率'!B69="","",'各会計、関係団体の財政状況及び健全化判断比率'!B69)</f>
        <v>三戸郡福祉事務組合</v>
      </c>
      <c r="BZ35" s="423"/>
      <c r="CA35" s="423"/>
      <c r="CB35" s="423"/>
      <c r="CC35" s="423"/>
      <c r="CD35" s="423"/>
      <c r="CE35" s="423"/>
      <c r="CF35" s="423"/>
      <c r="CG35" s="423"/>
      <c r="CH35" s="423"/>
      <c r="CI35" s="423"/>
      <c r="CJ35" s="423"/>
      <c r="CK35" s="423"/>
      <c r="CL35" s="423"/>
      <c r="CM35" s="423"/>
      <c r="CN35" s="213"/>
      <c r="CO35" s="424">
        <f t="shared" ref="CO35:CO43" si="3">IF(CQ35="","",CO34+1)</f>
        <v>25</v>
      </c>
      <c r="CP35" s="424"/>
      <c r="CQ35" s="423" t="str">
        <f>IF('各会計、関係団体の財政状況及び健全化判断比率'!BS8="","",'各会計、関係団体の財政状況及び健全化判断比率'!BS8)</f>
        <v>八戸市土地開発公社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学校給食特別会計</v>
      </c>
      <c r="F36" s="423"/>
      <c r="G36" s="423"/>
      <c r="H36" s="423"/>
      <c r="I36" s="423"/>
      <c r="J36" s="423"/>
      <c r="K36" s="423"/>
      <c r="L36" s="423"/>
      <c r="M36" s="423"/>
      <c r="N36" s="423"/>
      <c r="O36" s="423"/>
      <c r="P36" s="423"/>
      <c r="Q36" s="423"/>
      <c r="R36" s="423"/>
      <c r="S36" s="423"/>
      <c r="T36" s="213"/>
      <c r="U36" s="424">
        <f t="shared" ref="U36:U43" si="4">IF(W36="","",U35+1)</f>
        <v>9</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16</v>
      </c>
      <c r="BF36" s="424"/>
      <c r="BG36" s="423" t="str">
        <f>IF('各会計、関係団体の財政状況及び健全化判断比率'!B37="","",'各会計、関係団体の財政状況及び健全化判断比率'!B37)</f>
        <v>都市計画下水道事業特別会計</v>
      </c>
      <c r="BH36" s="423"/>
      <c r="BI36" s="423"/>
      <c r="BJ36" s="423"/>
      <c r="BK36" s="423"/>
      <c r="BL36" s="423"/>
      <c r="BM36" s="423"/>
      <c r="BN36" s="423"/>
      <c r="BO36" s="423"/>
      <c r="BP36" s="423"/>
      <c r="BQ36" s="423"/>
      <c r="BR36" s="423"/>
      <c r="BS36" s="423"/>
      <c r="BT36" s="423"/>
      <c r="BU36" s="423"/>
      <c r="BV36" s="213"/>
      <c r="BW36" s="424">
        <f t="shared" si="2"/>
        <v>20</v>
      </c>
      <c r="BX36" s="424"/>
      <c r="BY36" s="423" t="str">
        <f>IF('各会計、関係団体の財政状況及び健全化判断比率'!B70="","",'各会計、関係団体の財政状況及び健全化判断比率'!B70)</f>
        <v>八戸圏域水道企業団</v>
      </c>
      <c r="BZ36" s="423"/>
      <c r="CA36" s="423"/>
      <c r="CB36" s="423"/>
      <c r="CC36" s="423"/>
      <c r="CD36" s="423"/>
      <c r="CE36" s="423"/>
      <c r="CF36" s="423"/>
      <c r="CG36" s="423"/>
      <c r="CH36" s="423"/>
      <c r="CI36" s="423"/>
      <c r="CJ36" s="423"/>
      <c r="CK36" s="423"/>
      <c r="CL36" s="423"/>
      <c r="CM36" s="423"/>
      <c r="CN36" s="213"/>
      <c r="CO36" s="424">
        <f t="shared" si="3"/>
        <v>26</v>
      </c>
      <c r="CP36" s="424"/>
      <c r="CQ36" s="423" t="str">
        <f>IF('各会計、関係団体の財政状況及び健全化判断比率'!BS9="","",'各会計、関係団体の財政状況及び健全化判断比率'!BS9)</f>
        <v>（一財）八戸地域高度技術振興センター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公共用地先行取得事業特別会計</v>
      </c>
      <c r="F37" s="423"/>
      <c r="G37" s="423"/>
      <c r="H37" s="423"/>
      <c r="I37" s="423"/>
      <c r="J37" s="423"/>
      <c r="K37" s="423"/>
      <c r="L37" s="423"/>
      <c r="M37" s="423"/>
      <c r="N37" s="423"/>
      <c r="O37" s="423"/>
      <c r="P37" s="423"/>
      <c r="Q37" s="423"/>
      <c r="R37" s="423"/>
      <c r="S37" s="423"/>
      <c r="T37" s="213"/>
      <c r="U37" s="424">
        <f t="shared" si="4"/>
        <v>10</v>
      </c>
      <c r="V37" s="424"/>
      <c r="W37" s="423" t="str">
        <f>IF('各会計、関係団体の財政状況及び健全化判断比率'!B31="","",'各会計、関係団体の財政状況及び健全化判断比率'!B31)</f>
        <v>国民健康保険南郷診療所特別会計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17</v>
      </c>
      <c r="BF37" s="424"/>
      <c r="BG37" s="423" t="str">
        <f>IF('各会計、関係団体の財政状況及び健全化判断比率'!B38="","",'各会計、関係団体の財政状況及び健全化判断比率'!B38)</f>
        <v>農業集落排水事業特別会計</v>
      </c>
      <c r="BH37" s="423"/>
      <c r="BI37" s="423"/>
      <c r="BJ37" s="423"/>
      <c r="BK37" s="423"/>
      <c r="BL37" s="423"/>
      <c r="BM37" s="423"/>
      <c r="BN37" s="423"/>
      <c r="BO37" s="423"/>
      <c r="BP37" s="423"/>
      <c r="BQ37" s="423"/>
      <c r="BR37" s="423"/>
      <c r="BS37" s="423"/>
      <c r="BT37" s="423"/>
      <c r="BU37" s="423"/>
      <c r="BV37" s="213"/>
      <c r="BW37" s="424">
        <f t="shared" si="2"/>
        <v>21</v>
      </c>
      <c r="BX37" s="424"/>
      <c r="BY37" s="423" t="str">
        <f>IF('各会計、関係団体の財政状況及び健全化判断比率'!B71="","",'各会計、関係団体の財政状況及び健全化判断比率'!B71)</f>
        <v>青森県後期高齢者医療広域連合</v>
      </c>
      <c r="BZ37" s="423"/>
      <c r="CA37" s="423"/>
      <c r="CB37" s="423"/>
      <c r="CC37" s="423"/>
      <c r="CD37" s="423"/>
      <c r="CE37" s="423"/>
      <c r="CF37" s="423"/>
      <c r="CG37" s="423"/>
      <c r="CH37" s="423"/>
      <c r="CI37" s="423"/>
      <c r="CJ37" s="423"/>
      <c r="CK37" s="423"/>
      <c r="CL37" s="423"/>
      <c r="CM37" s="423"/>
      <c r="CN37" s="213"/>
      <c r="CO37" s="424">
        <f t="shared" si="3"/>
        <v>27</v>
      </c>
      <c r="CP37" s="424"/>
      <c r="CQ37" s="423" t="str">
        <f>IF('各会計、関係団体の財政状況及び健全化判断比率'!BS10="","",'各会計、関係団体の財政状況及び健全化判断比率'!BS10)</f>
        <v>（一財）八戸地域地場産業振興センター</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f t="shared" ref="C38:C43" si="5">IF(E38="","",C37+1)</f>
        <v>5</v>
      </c>
      <c r="D38" s="424"/>
      <c r="E38" s="423" t="str">
        <f>IF('各会計、関係団体の財政状況及び健全化判断比率'!B11="","",'各会計、関係団体の財政状況及び健全化判断比率'!B11)</f>
        <v>霊園特別会計</v>
      </c>
      <c r="F38" s="423"/>
      <c r="G38" s="423"/>
      <c r="H38" s="423"/>
      <c r="I38" s="423"/>
      <c r="J38" s="423"/>
      <c r="K38" s="423"/>
      <c r="L38" s="423"/>
      <c r="M38" s="423"/>
      <c r="N38" s="423"/>
      <c r="O38" s="423"/>
      <c r="P38" s="423"/>
      <c r="Q38" s="423"/>
      <c r="R38" s="423"/>
      <c r="S38" s="423"/>
      <c r="T38" s="213"/>
      <c r="U38" s="424">
        <f t="shared" si="4"/>
        <v>11</v>
      </c>
      <c r="V38" s="424"/>
      <c r="W38" s="423" t="str">
        <f>IF('各会計、関係団体の財政状況及び健全化判断比率'!B32="","",'各会計、関係団体の財政状況及び健全化判断比率'!B32)</f>
        <v>後期高齢者医療特別会計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22</v>
      </c>
      <c r="BX38" s="424"/>
      <c r="BY38" s="423" t="str">
        <f>IF('各会計、関係団体の財政状況及び健全化判断比率'!B72="","",'各会計、関係団体の財政状況及び健全化判断比率'!B72)</f>
        <v>青森県交通災害共済組合</v>
      </c>
      <c r="BZ38" s="423"/>
      <c r="CA38" s="423"/>
      <c r="CB38" s="423"/>
      <c r="CC38" s="423"/>
      <c r="CD38" s="423"/>
      <c r="CE38" s="423"/>
      <c r="CF38" s="423"/>
      <c r="CG38" s="423"/>
      <c r="CH38" s="423"/>
      <c r="CI38" s="423"/>
      <c r="CJ38" s="423"/>
      <c r="CK38" s="423"/>
      <c r="CL38" s="423"/>
      <c r="CM38" s="423"/>
      <c r="CN38" s="213"/>
      <c r="CO38" s="424">
        <f t="shared" si="3"/>
        <v>28</v>
      </c>
      <c r="CP38" s="424"/>
      <c r="CQ38" s="423" t="str">
        <f>IF('各会計、関係団体の財政状況及び健全化判断比率'!BS11="","",'各会計、関係団体の財政状況及び健全化判断比率'!BS11)</f>
        <v>なんごうプラザ㈱</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f t="shared" si="5"/>
        <v>6</v>
      </c>
      <c r="D39" s="424"/>
      <c r="E39" s="423" t="str">
        <f>IF('各会計、関係団体の財政状況及び健全化判断比率'!B12="","",'各会計、関係団体の財政状況及び健全化判断比率'!B12)</f>
        <v>母子父子寡婦福祉資金貸付事業特別会計</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23</v>
      </c>
      <c r="BX39" s="424"/>
      <c r="BY39" s="423" t="str">
        <f>IF('各会計、関係団体の財政状況及び健全化判断比率'!B73="","",'各会計、関係団体の財政状況及び健全化判断比率'!B73)</f>
        <v>青森県市長会館管理組合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FOquSQLTLw/JCUr+t944FTVKB3+KmJJXZNjWAxxQWiBqJh/MiiKYJwkIb1kj77W8POxAP/HJSkw1/g4m2t2FA==" saltValue="TAlNywOhg1fmxf5RYESv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6" t="s">
        <v>561</v>
      </c>
      <c r="D34" s="1256"/>
      <c r="E34" s="1257"/>
      <c r="F34" s="32">
        <v>17.79</v>
      </c>
      <c r="G34" s="33">
        <v>20.059999999999999</v>
      </c>
      <c r="H34" s="33">
        <v>22.22</v>
      </c>
      <c r="I34" s="33">
        <v>21.68</v>
      </c>
      <c r="J34" s="34">
        <v>22.98</v>
      </c>
      <c r="K34" s="22"/>
      <c r="L34" s="22"/>
      <c r="M34" s="22"/>
      <c r="N34" s="22"/>
      <c r="O34" s="22"/>
      <c r="P34" s="22"/>
    </row>
    <row r="35" spans="1:16" ht="39" customHeight="1" x14ac:dyDescent="0.15">
      <c r="A35" s="22"/>
      <c r="B35" s="35"/>
      <c r="C35" s="1250" t="s">
        <v>562</v>
      </c>
      <c r="D35" s="1251"/>
      <c r="E35" s="1252"/>
      <c r="F35" s="36">
        <v>2.52</v>
      </c>
      <c r="G35" s="37">
        <v>2.87</v>
      </c>
      <c r="H35" s="37">
        <v>4.9800000000000004</v>
      </c>
      <c r="I35" s="37">
        <v>3.3</v>
      </c>
      <c r="J35" s="38">
        <v>4.17</v>
      </c>
      <c r="K35" s="22"/>
      <c r="L35" s="22"/>
      <c r="M35" s="22"/>
      <c r="N35" s="22"/>
      <c r="O35" s="22"/>
      <c r="P35" s="22"/>
    </row>
    <row r="36" spans="1:16" ht="39" customHeight="1" x14ac:dyDescent="0.15">
      <c r="A36" s="22"/>
      <c r="B36" s="35"/>
      <c r="C36" s="1250" t="s">
        <v>563</v>
      </c>
      <c r="D36" s="1251"/>
      <c r="E36" s="1252"/>
      <c r="F36" s="36">
        <v>0.85</v>
      </c>
      <c r="G36" s="37">
        <v>0.86</v>
      </c>
      <c r="H36" s="37">
        <v>0.22</v>
      </c>
      <c r="I36" s="37">
        <v>1.1499999999999999</v>
      </c>
      <c r="J36" s="38">
        <v>1.03</v>
      </c>
      <c r="K36" s="22"/>
      <c r="L36" s="22"/>
      <c r="M36" s="22"/>
      <c r="N36" s="22"/>
      <c r="O36" s="22"/>
      <c r="P36" s="22"/>
    </row>
    <row r="37" spans="1:16" ht="39" customHeight="1" x14ac:dyDescent="0.15">
      <c r="A37" s="22"/>
      <c r="B37" s="35"/>
      <c r="C37" s="1250" t="s">
        <v>564</v>
      </c>
      <c r="D37" s="1251"/>
      <c r="E37" s="1252"/>
      <c r="F37" s="36">
        <v>0.41</v>
      </c>
      <c r="G37" s="37">
        <v>0.73</v>
      </c>
      <c r="H37" s="37">
        <v>0.93</v>
      </c>
      <c r="I37" s="37">
        <v>0.96</v>
      </c>
      <c r="J37" s="38">
        <v>0.98</v>
      </c>
      <c r="K37" s="22"/>
      <c r="L37" s="22"/>
      <c r="M37" s="22"/>
      <c r="N37" s="22"/>
      <c r="O37" s="22"/>
      <c r="P37" s="22"/>
    </row>
    <row r="38" spans="1:16" ht="39" customHeight="1" x14ac:dyDescent="0.15">
      <c r="A38" s="22"/>
      <c r="B38" s="35"/>
      <c r="C38" s="1250" t="s">
        <v>565</v>
      </c>
      <c r="D38" s="1251"/>
      <c r="E38" s="1252"/>
      <c r="F38" s="36">
        <v>0.62</v>
      </c>
      <c r="G38" s="37">
        <v>1.03</v>
      </c>
      <c r="H38" s="37">
        <v>1.23</v>
      </c>
      <c r="I38" s="37">
        <v>1.83</v>
      </c>
      <c r="J38" s="38">
        <v>0.81</v>
      </c>
      <c r="K38" s="22"/>
      <c r="L38" s="22"/>
      <c r="M38" s="22"/>
      <c r="N38" s="22"/>
      <c r="O38" s="22"/>
      <c r="P38" s="22"/>
    </row>
    <row r="39" spans="1:16" ht="39" customHeight="1" x14ac:dyDescent="0.15">
      <c r="A39" s="22"/>
      <c r="B39" s="35"/>
      <c r="C39" s="1250" t="s">
        <v>566</v>
      </c>
      <c r="D39" s="1251"/>
      <c r="E39" s="1252"/>
      <c r="F39" s="36" t="s">
        <v>512</v>
      </c>
      <c r="G39" s="37" t="s">
        <v>512</v>
      </c>
      <c r="H39" s="37">
        <v>0.01</v>
      </c>
      <c r="I39" s="37">
        <v>0.04</v>
      </c>
      <c r="J39" s="38">
        <v>0.09</v>
      </c>
      <c r="K39" s="22"/>
      <c r="L39" s="22"/>
      <c r="M39" s="22"/>
      <c r="N39" s="22"/>
      <c r="O39" s="22"/>
      <c r="P39" s="22"/>
    </row>
    <row r="40" spans="1:16" ht="39" customHeight="1" x14ac:dyDescent="0.15">
      <c r="A40" s="22"/>
      <c r="B40" s="35"/>
      <c r="C40" s="1250" t="s">
        <v>567</v>
      </c>
      <c r="D40" s="1251"/>
      <c r="E40" s="1252"/>
      <c r="F40" s="36">
        <v>0.15</v>
      </c>
      <c r="G40" s="37">
        <v>0.08</v>
      </c>
      <c r="H40" s="37">
        <v>0.1</v>
      </c>
      <c r="I40" s="37">
        <v>0.15</v>
      </c>
      <c r="J40" s="38">
        <v>0.09</v>
      </c>
      <c r="K40" s="22"/>
      <c r="L40" s="22"/>
      <c r="M40" s="22"/>
      <c r="N40" s="22"/>
      <c r="O40" s="22"/>
      <c r="P40" s="22"/>
    </row>
    <row r="41" spans="1:16" ht="39" customHeight="1" x14ac:dyDescent="0.15">
      <c r="A41" s="22"/>
      <c r="B41" s="35"/>
      <c r="C41" s="1250" t="s">
        <v>568</v>
      </c>
      <c r="D41" s="1251"/>
      <c r="E41" s="1252"/>
      <c r="F41" s="36">
        <v>0.19</v>
      </c>
      <c r="G41" s="37">
        <v>0.23</v>
      </c>
      <c r="H41" s="37">
        <v>0.19</v>
      </c>
      <c r="I41" s="37">
        <v>0.13</v>
      </c>
      <c r="J41" s="38">
        <v>7.0000000000000007E-2</v>
      </c>
      <c r="K41" s="22"/>
      <c r="L41" s="22"/>
      <c r="M41" s="22"/>
      <c r="N41" s="22"/>
      <c r="O41" s="22"/>
      <c r="P41" s="22"/>
    </row>
    <row r="42" spans="1:16" ht="39" customHeight="1" x14ac:dyDescent="0.15">
      <c r="A42" s="22"/>
      <c r="B42" s="39"/>
      <c r="C42" s="1250" t="s">
        <v>569</v>
      </c>
      <c r="D42" s="1251"/>
      <c r="E42" s="1252"/>
      <c r="F42" s="36" t="s">
        <v>512</v>
      </c>
      <c r="G42" s="37" t="s">
        <v>512</v>
      </c>
      <c r="H42" s="37" t="s">
        <v>512</v>
      </c>
      <c r="I42" s="37" t="s">
        <v>512</v>
      </c>
      <c r="J42" s="38" t="s">
        <v>512</v>
      </c>
      <c r="K42" s="22"/>
      <c r="L42" s="22"/>
      <c r="M42" s="22"/>
      <c r="N42" s="22"/>
      <c r="O42" s="22"/>
      <c r="P42" s="22"/>
    </row>
    <row r="43" spans="1:16" ht="39" customHeight="1" thickBot="1" x14ac:dyDescent="0.2">
      <c r="A43" s="22"/>
      <c r="B43" s="40"/>
      <c r="C43" s="1253" t="s">
        <v>570</v>
      </c>
      <c r="D43" s="1254"/>
      <c r="E43" s="1255"/>
      <c r="F43" s="41">
        <v>0.22</v>
      </c>
      <c r="G43" s="42">
        <v>0.2</v>
      </c>
      <c r="H43" s="42">
        <v>0.24</v>
      </c>
      <c r="I43" s="42">
        <v>0.21</v>
      </c>
      <c r="J43" s="43">
        <v>0.18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7WfzU0e9EofguJxRggcLRh7a2eQnV8f1smQuybeuT+BV5a0R7CkeE7gkHFiT8l3Opt21DrriMhwuNrwy8EpSQ==" saltValue="alDlQWapBjBnpTr3Jxit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76" t="s">
        <v>10</v>
      </c>
      <c r="C45" s="1277"/>
      <c r="D45" s="58"/>
      <c r="E45" s="1282" t="s">
        <v>11</v>
      </c>
      <c r="F45" s="1282"/>
      <c r="G45" s="1282"/>
      <c r="H45" s="1282"/>
      <c r="I45" s="1282"/>
      <c r="J45" s="1283"/>
      <c r="K45" s="59">
        <v>9611</v>
      </c>
      <c r="L45" s="60">
        <v>9044</v>
      </c>
      <c r="M45" s="60">
        <v>8368</v>
      </c>
      <c r="N45" s="60">
        <v>8907</v>
      </c>
      <c r="O45" s="61">
        <v>8942</v>
      </c>
      <c r="P45" s="48"/>
      <c r="Q45" s="48"/>
      <c r="R45" s="48"/>
      <c r="S45" s="48"/>
      <c r="T45" s="48"/>
      <c r="U45" s="48"/>
    </row>
    <row r="46" spans="1:21" ht="30.75" customHeight="1" x14ac:dyDescent="0.15">
      <c r="A46" s="48"/>
      <c r="B46" s="1278"/>
      <c r="C46" s="1279"/>
      <c r="D46" s="62"/>
      <c r="E46" s="1260" t="s">
        <v>12</v>
      </c>
      <c r="F46" s="1260"/>
      <c r="G46" s="1260"/>
      <c r="H46" s="1260"/>
      <c r="I46" s="1260"/>
      <c r="J46" s="1261"/>
      <c r="K46" s="63" t="s">
        <v>512</v>
      </c>
      <c r="L46" s="64" t="s">
        <v>512</v>
      </c>
      <c r="M46" s="64" t="s">
        <v>512</v>
      </c>
      <c r="N46" s="64" t="s">
        <v>512</v>
      </c>
      <c r="O46" s="65" t="s">
        <v>512</v>
      </c>
      <c r="P46" s="48"/>
      <c r="Q46" s="48"/>
      <c r="R46" s="48"/>
      <c r="S46" s="48"/>
      <c r="T46" s="48"/>
      <c r="U46" s="48"/>
    </row>
    <row r="47" spans="1:21" ht="30.75" customHeight="1" x14ac:dyDescent="0.15">
      <c r="A47" s="48"/>
      <c r="B47" s="1278"/>
      <c r="C47" s="1279"/>
      <c r="D47" s="62"/>
      <c r="E47" s="1260" t="s">
        <v>13</v>
      </c>
      <c r="F47" s="1260"/>
      <c r="G47" s="1260"/>
      <c r="H47" s="1260"/>
      <c r="I47" s="1260"/>
      <c r="J47" s="1261"/>
      <c r="K47" s="63">
        <v>99</v>
      </c>
      <c r="L47" s="64">
        <v>99</v>
      </c>
      <c r="M47" s="64">
        <v>99</v>
      </c>
      <c r="N47" s="64">
        <v>99</v>
      </c>
      <c r="O47" s="65">
        <v>99</v>
      </c>
      <c r="P47" s="48"/>
      <c r="Q47" s="48"/>
      <c r="R47" s="48"/>
      <c r="S47" s="48"/>
      <c r="T47" s="48"/>
      <c r="U47" s="48"/>
    </row>
    <row r="48" spans="1:21" ht="30.75" customHeight="1" x14ac:dyDescent="0.15">
      <c r="A48" s="48"/>
      <c r="B48" s="1278"/>
      <c r="C48" s="1279"/>
      <c r="D48" s="62"/>
      <c r="E48" s="1260" t="s">
        <v>14</v>
      </c>
      <c r="F48" s="1260"/>
      <c r="G48" s="1260"/>
      <c r="H48" s="1260"/>
      <c r="I48" s="1260"/>
      <c r="J48" s="1261"/>
      <c r="K48" s="63">
        <v>3997</v>
      </c>
      <c r="L48" s="64">
        <v>4084</v>
      </c>
      <c r="M48" s="64">
        <v>3925</v>
      </c>
      <c r="N48" s="64">
        <v>3956</v>
      </c>
      <c r="O48" s="65">
        <v>3986</v>
      </c>
      <c r="P48" s="48"/>
      <c r="Q48" s="48"/>
      <c r="R48" s="48"/>
      <c r="S48" s="48"/>
      <c r="T48" s="48"/>
      <c r="U48" s="48"/>
    </row>
    <row r="49" spans="1:21" ht="30.75" customHeight="1" x14ac:dyDescent="0.15">
      <c r="A49" s="48"/>
      <c r="B49" s="1278"/>
      <c r="C49" s="1279"/>
      <c r="D49" s="62"/>
      <c r="E49" s="1260" t="s">
        <v>15</v>
      </c>
      <c r="F49" s="1260"/>
      <c r="G49" s="1260"/>
      <c r="H49" s="1260"/>
      <c r="I49" s="1260"/>
      <c r="J49" s="1261"/>
      <c r="K49" s="63">
        <v>548</v>
      </c>
      <c r="L49" s="64">
        <v>375</v>
      </c>
      <c r="M49" s="64">
        <v>371</v>
      </c>
      <c r="N49" s="64">
        <v>414</v>
      </c>
      <c r="O49" s="65">
        <v>413</v>
      </c>
      <c r="P49" s="48"/>
      <c r="Q49" s="48"/>
      <c r="R49" s="48"/>
      <c r="S49" s="48"/>
      <c r="T49" s="48"/>
      <c r="U49" s="48"/>
    </row>
    <row r="50" spans="1:21" ht="30.75" customHeight="1" x14ac:dyDescent="0.15">
      <c r="A50" s="48"/>
      <c r="B50" s="1278"/>
      <c r="C50" s="1279"/>
      <c r="D50" s="62"/>
      <c r="E50" s="1260" t="s">
        <v>16</v>
      </c>
      <c r="F50" s="1260"/>
      <c r="G50" s="1260"/>
      <c r="H50" s="1260"/>
      <c r="I50" s="1260"/>
      <c r="J50" s="1261"/>
      <c r="K50" s="63">
        <v>196</v>
      </c>
      <c r="L50" s="64">
        <v>199</v>
      </c>
      <c r="M50" s="64">
        <v>180</v>
      </c>
      <c r="N50" s="64">
        <v>180</v>
      </c>
      <c r="O50" s="65">
        <v>180</v>
      </c>
      <c r="P50" s="48"/>
      <c r="Q50" s="48"/>
      <c r="R50" s="48"/>
      <c r="S50" s="48"/>
      <c r="T50" s="48"/>
      <c r="U50" s="48"/>
    </row>
    <row r="51" spans="1:21" ht="30.75" customHeight="1" x14ac:dyDescent="0.15">
      <c r="A51" s="48"/>
      <c r="B51" s="1280"/>
      <c r="C51" s="1281"/>
      <c r="D51" s="66"/>
      <c r="E51" s="1260" t="s">
        <v>17</v>
      </c>
      <c r="F51" s="1260"/>
      <c r="G51" s="1260"/>
      <c r="H51" s="1260"/>
      <c r="I51" s="1260"/>
      <c r="J51" s="1261"/>
      <c r="K51" s="63" t="s">
        <v>512</v>
      </c>
      <c r="L51" s="64">
        <v>0</v>
      </c>
      <c r="M51" s="64">
        <v>0</v>
      </c>
      <c r="N51" s="64">
        <v>1</v>
      </c>
      <c r="O51" s="65">
        <v>0</v>
      </c>
      <c r="P51" s="48"/>
      <c r="Q51" s="48"/>
      <c r="R51" s="48"/>
      <c r="S51" s="48"/>
      <c r="T51" s="48"/>
      <c r="U51" s="48"/>
    </row>
    <row r="52" spans="1:21" ht="30.75" customHeight="1" x14ac:dyDescent="0.15">
      <c r="A52" s="48"/>
      <c r="B52" s="1258" t="s">
        <v>18</v>
      </c>
      <c r="C52" s="1259"/>
      <c r="D52" s="66"/>
      <c r="E52" s="1260" t="s">
        <v>19</v>
      </c>
      <c r="F52" s="1260"/>
      <c r="G52" s="1260"/>
      <c r="H52" s="1260"/>
      <c r="I52" s="1260"/>
      <c r="J52" s="1261"/>
      <c r="K52" s="63">
        <v>9365</v>
      </c>
      <c r="L52" s="64">
        <v>9096</v>
      </c>
      <c r="M52" s="64">
        <v>9243</v>
      </c>
      <c r="N52" s="64">
        <v>9702</v>
      </c>
      <c r="O52" s="65">
        <v>9189</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5086</v>
      </c>
      <c r="L53" s="69">
        <v>4705</v>
      </c>
      <c r="M53" s="69">
        <v>3700</v>
      </c>
      <c r="N53" s="69">
        <v>3855</v>
      </c>
      <c r="O53" s="70">
        <v>4431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66" t="s">
        <v>24</v>
      </c>
      <c r="C57" s="1267"/>
      <c r="D57" s="1270" t="s">
        <v>25</v>
      </c>
      <c r="E57" s="1271"/>
      <c r="F57" s="1271"/>
      <c r="G57" s="1271"/>
      <c r="H57" s="1271"/>
      <c r="I57" s="1271"/>
      <c r="J57" s="1272"/>
      <c r="K57" s="82">
        <v>3899</v>
      </c>
      <c r="L57" s="83">
        <v>4351</v>
      </c>
      <c r="M57" s="83">
        <v>4503</v>
      </c>
      <c r="N57" s="83">
        <v>4505</v>
      </c>
      <c r="O57" s="84">
        <v>4155</v>
      </c>
    </row>
    <row r="58" spans="1:21" ht="31.5" customHeight="1" thickBot="1" x14ac:dyDescent="0.2">
      <c r="B58" s="1268"/>
      <c r="C58" s="1269"/>
      <c r="D58" s="1273" t="s">
        <v>26</v>
      </c>
      <c r="E58" s="1274"/>
      <c r="F58" s="1274"/>
      <c r="G58" s="1274"/>
      <c r="H58" s="1274"/>
      <c r="I58" s="1274"/>
      <c r="J58" s="1275"/>
      <c r="K58" s="85">
        <v>594</v>
      </c>
      <c r="L58" s="86">
        <v>693</v>
      </c>
      <c r="M58" s="86">
        <v>792</v>
      </c>
      <c r="N58" s="86">
        <v>891</v>
      </c>
      <c r="O58" s="87">
        <v>990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VFac7mBcCE5TrMWeaRswUkrj9gzeXzBgtZbsPzmOqHqoOtRpx7c+Y9EYqJjPtV5yzL/UL5yKlPRVOXVQ5ph/A==" saltValue="9GBFmVh648JWtAA0xQ7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553</v>
      </c>
      <c r="J40" s="99" t="s">
        <v>554</v>
      </c>
      <c r="K40" s="99" t="s">
        <v>555</v>
      </c>
      <c r="L40" s="99" t="s">
        <v>556</v>
      </c>
      <c r="M40" s="100" t="s">
        <v>557</v>
      </c>
    </row>
    <row r="41" spans="2:13" ht="27.75" customHeight="1" x14ac:dyDescent="0.15">
      <c r="B41" s="1296" t="s">
        <v>29</v>
      </c>
      <c r="C41" s="1297"/>
      <c r="D41" s="101"/>
      <c r="E41" s="1298" t="s">
        <v>30</v>
      </c>
      <c r="F41" s="1298"/>
      <c r="G41" s="1298"/>
      <c r="H41" s="1299"/>
      <c r="I41" s="102">
        <v>94685</v>
      </c>
      <c r="J41" s="103">
        <v>99016</v>
      </c>
      <c r="K41" s="103">
        <v>106220</v>
      </c>
      <c r="L41" s="103">
        <v>109642</v>
      </c>
      <c r="M41" s="104">
        <v>114252</v>
      </c>
    </row>
    <row r="42" spans="2:13" ht="27.75" customHeight="1" x14ac:dyDescent="0.15">
      <c r="B42" s="1286"/>
      <c r="C42" s="1287"/>
      <c r="D42" s="105"/>
      <c r="E42" s="1290" t="s">
        <v>31</v>
      </c>
      <c r="F42" s="1290"/>
      <c r="G42" s="1290"/>
      <c r="H42" s="1291"/>
      <c r="I42" s="106">
        <v>1018</v>
      </c>
      <c r="J42" s="107">
        <v>858</v>
      </c>
      <c r="K42" s="107">
        <v>712</v>
      </c>
      <c r="L42" s="107">
        <v>561</v>
      </c>
      <c r="M42" s="108">
        <v>405</v>
      </c>
    </row>
    <row r="43" spans="2:13" ht="27.75" customHeight="1" x14ac:dyDescent="0.15">
      <c r="B43" s="1286"/>
      <c r="C43" s="1287"/>
      <c r="D43" s="105"/>
      <c r="E43" s="1290" t="s">
        <v>32</v>
      </c>
      <c r="F43" s="1290"/>
      <c r="G43" s="1290"/>
      <c r="H43" s="1291"/>
      <c r="I43" s="106">
        <v>54598</v>
      </c>
      <c r="J43" s="107">
        <v>53353</v>
      </c>
      <c r="K43" s="107">
        <v>51271</v>
      </c>
      <c r="L43" s="107">
        <v>48351</v>
      </c>
      <c r="M43" s="108">
        <v>46118</v>
      </c>
    </row>
    <row r="44" spans="2:13" ht="27.75" customHeight="1" x14ac:dyDescent="0.15">
      <c r="B44" s="1286"/>
      <c r="C44" s="1287"/>
      <c r="D44" s="105"/>
      <c r="E44" s="1290" t="s">
        <v>33</v>
      </c>
      <c r="F44" s="1290"/>
      <c r="G44" s="1290"/>
      <c r="H44" s="1291"/>
      <c r="I44" s="106">
        <v>3167</v>
      </c>
      <c r="J44" s="107">
        <v>3852</v>
      </c>
      <c r="K44" s="107">
        <v>4085</v>
      </c>
      <c r="L44" s="107">
        <v>4059</v>
      </c>
      <c r="M44" s="108">
        <v>4342</v>
      </c>
    </row>
    <row r="45" spans="2:13" ht="27.75" customHeight="1" x14ac:dyDescent="0.15">
      <c r="B45" s="1286"/>
      <c r="C45" s="1287"/>
      <c r="D45" s="105"/>
      <c r="E45" s="1290" t="s">
        <v>34</v>
      </c>
      <c r="F45" s="1290"/>
      <c r="G45" s="1290"/>
      <c r="H45" s="1291"/>
      <c r="I45" s="106">
        <v>10165</v>
      </c>
      <c r="J45" s="107">
        <v>9510</v>
      </c>
      <c r="K45" s="107">
        <v>9210</v>
      </c>
      <c r="L45" s="107">
        <v>9183</v>
      </c>
      <c r="M45" s="108">
        <v>8776</v>
      </c>
    </row>
    <row r="46" spans="2:13" ht="27.75" customHeight="1" x14ac:dyDescent="0.15">
      <c r="B46" s="1286"/>
      <c r="C46" s="1287"/>
      <c r="D46" s="109"/>
      <c r="E46" s="1290" t="s">
        <v>35</v>
      </c>
      <c r="F46" s="1290"/>
      <c r="G46" s="1290"/>
      <c r="H46" s="1291"/>
      <c r="I46" s="106">
        <v>10</v>
      </c>
      <c r="J46" s="107">
        <v>6</v>
      </c>
      <c r="K46" s="107">
        <v>2</v>
      </c>
      <c r="L46" s="107" t="s">
        <v>512</v>
      </c>
      <c r="M46" s="108" t="s">
        <v>512</v>
      </c>
    </row>
    <row r="47" spans="2:13" ht="27.75" customHeight="1" x14ac:dyDescent="0.15">
      <c r="B47" s="1286"/>
      <c r="C47" s="1287"/>
      <c r="D47" s="110"/>
      <c r="E47" s="1300" t="s">
        <v>36</v>
      </c>
      <c r="F47" s="1301"/>
      <c r="G47" s="1301"/>
      <c r="H47" s="1302"/>
      <c r="I47" s="106" t="s">
        <v>512</v>
      </c>
      <c r="J47" s="107" t="s">
        <v>512</v>
      </c>
      <c r="K47" s="107" t="s">
        <v>512</v>
      </c>
      <c r="L47" s="107" t="s">
        <v>512</v>
      </c>
      <c r="M47" s="108" t="s">
        <v>512</v>
      </c>
    </row>
    <row r="48" spans="2:13" ht="27.75" customHeight="1" x14ac:dyDescent="0.15">
      <c r="B48" s="1286"/>
      <c r="C48" s="1287"/>
      <c r="D48" s="105"/>
      <c r="E48" s="1290" t="s">
        <v>37</v>
      </c>
      <c r="F48" s="1290"/>
      <c r="G48" s="1290"/>
      <c r="H48" s="1291"/>
      <c r="I48" s="106" t="s">
        <v>512</v>
      </c>
      <c r="J48" s="107" t="s">
        <v>512</v>
      </c>
      <c r="K48" s="107" t="s">
        <v>512</v>
      </c>
      <c r="L48" s="107" t="s">
        <v>512</v>
      </c>
      <c r="M48" s="108" t="s">
        <v>512</v>
      </c>
    </row>
    <row r="49" spans="2:13" ht="27.75" customHeight="1" x14ac:dyDescent="0.15">
      <c r="B49" s="1288"/>
      <c r="C49" s="1289"/>
      <c r="D49" s="105"/>
      <c r="E49" s="1290" t="s">
        <v>38</v>
      </c>
      <c r="F49" s="1290"/>
      <c r="G49" s="1290"/>
      <c r="H49" s="1291"/>
      <c r="I49" s="106" t="s">
        <v>512</v>
      </c>
      <c r="J49" s="107" t="s">
        <v>512</v>
      </c>
      <c r="K49" s="107" t="s">
        <v>512</v>
      </c>
      <c r="L49" s="107" t="s">
        <v>512</v>
      </c>
      <c r="M49" s="108" t="s">
        <v>512</v>
      </c>
    </row>
    <row r="50" spans="2:13" ht="27.75" customHeight="1" x14ac:dyDescent="0.15">
      <c r="B50" s="1284" t="s">
        <v>39</v>
      </c>
      <c r="C50" s="1285"/>
      <c r="D50" s="111"/>
      <c r="E50" s="1290" t="s">
        <v>40</v>
      </c>
      <c r="F50" s="1290"/>
      <c r="G50" s="1290"/>
      <c r="H50" s="1291"/>
      <c r="I50" s="106">
        <v>11512</v>
      </c>
      <c r="J50" s="107">
        <v>11533</v>
      </c>
      <c r="K50" s="107">
        <v>11495</v>
      </c>
      <c r="L50" s="107">
        <v>12536</v>
      </c>
      <c r="M50" s="108">
        <v>14238</v>
      </c>
    </row>
    <row r="51" spans="2:13" ht="27.75" customHeight="1" x14ac:dyDescent="0.15">
      <c r="B51" s="1286"/>
      <c r="C51" s="1287"/>
      <c r="D51" s="105"/>
      <c r="E51" s="1290" t="s">
        <v>41</v>
      </c>
      <c r="F51" s="1290"/>
      <c r="G51" s="1290"/>
      <c r="H51" s="1291"/>
      <c r="I51" s="106">
        <v>2370</v>
      </c>
      <c r="J51" s="107">
        <v>2923</v>
      </c>
      <c r="K51" s="107">
        <v>3514</v>
      </c>
      <c r="L51" s="107">
        <v>2848</v>
      </c>
      <c r="M51" s="108">
        <v>2768</v>
      </c>
    </row>
    <row r="52" spans="2:13" ht="27.75" customHeight="1" x14ac:dyDescent="0.15">
      <c r="B52" s="1288"/>
      <c r="C52" s="1289"/>
      <c r="D52" s="105"/>
      <c r="E52" s="1290" t="s">
        <v>42</v>
      </c>
      <c r="F52" s="1290"/>
      <c r="G52" s="1290"/>
      <c r="H52" s="1291"/>
      <c r="I52" s="106">
        <v>103085</v>
      </c>
      <c r="J52" s="107">
        <v>102296</v>
      </c>
      <c r="K52" s="107">
        <v>103378</v>
      </c>
      <c r="L52" s="107">
        <v>102259</v>
      </c>
      <c r="M52" s="108">
        <v>101356</v>
      </c>
    </row>
    <row r="53" spans="2:13" ht="27.75" customHeight="1" thickBot="1" x14ac:dyDescent="0.2">
      <c r="B53" s="1292" t="s">
        <v>43</v>
      </c>
      <c r="C53" s="1293"/>
      <c r="D53" s="112"/>
      <c r="E53" s="1294" t="s">
        <v>44</v>
      </c>
      <c r="F53" s="1294"/>
      <c r="G53" s="1294"/>
      <c r="H53" s="1295"/>
      <c r="I53" s="113">
        <v>46675</v>
      </c>
      <c r="J53" s="114">
        <v>49841</v>
      </c>
      <c r="K53" s="114">
        <v>53112</v>
      </c>
      <c r="L53" s="114">
        <v>54153</v>
      </c>
      <c r="M53" s="115">
        <v>55531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yLrikQHjUqRZnQqxDT5pgCZkD3yINUxpY8WI6Kr4LU5MZm+HcmIcE2ioGM7pKFR6pY3Z2a1oA/PoSYLIisaeA==" saltValue="vsGXXrcP9I97b5vUn2z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311" t="s">
        <v>47</v>
      </c>
      <c r="D55" s="1311"/>
      <c r="E55" s="1312"/>
      <c r="F55" s="127">
        <v>3387</v>
      </c>
      <c r="G55" s="127">
        <v>3341</v>
      </c>
      <c r="H55" s="128">
        <v>2691</v>
      </c>
    </row>
    <row r="56" spans="2:8" ht="52.5" customHeight="1" x14ac:dyDescent="0.15">
      <c r="B56" s="129"/>
      <c r="C56" s="1313" t="s">
        <v>48</v>
      </c>
      <c r="D56" s="1313"/>
      <c r="E56" s="1314"/>
      <c r="F56" s="130">
        <v>4155</v>
      </c>
      <c r="G56" s="130">
        <v>4117</v>
      </c>
      <c r="H56" s="131">
        <v>3439</v>
      </c>
    </row>
    <row r="57" spans="2:8" ht="53.25" customHeight="1" x14ac:dyDescent="0.15">
      <c r="B57" s="129"/>
      <c r="C57" s="1315" t="s">
        <v>49</v>
      </c>
      <c r="D57" s="1315"/>
      <c r="E57" s="1316"/>
      <c r="F57" s="132">
        <v>6481</v>
      </c>
      <c r="G57" s="132">
        <v>7317</v>
      </c>
      <c r="H57" s="133">
        <v>7786</v>
      </c>
    </row>
    <row r="58" spans="2:8" ht="45.75" customHeight="1" x14ac:dyDescent="0.15">
      <c r="B58" s="134"/>
      <c r="C58" s="1303" t="s">
        <v>589</v>
      </c>
      <c r="D58" s="1304"/>
      <c r="E58" s="1305"/>
      <c r="F58" s="135">
        <v>659</v>
      </c>
      <c r="G58" s="135">
        <v>1438</v>
      </c>
      <c r="H58" s="136">
        <v>2779</v>
      </c>
    </row>
    <row r="59" spans="2:8" ht="45.75" customHeight="1" x14ac:dyDescent="0.15">
      <c r="B59" s="134"/>
      <c r="C59" s="1303" t="s">
        <v>590</v>
      </c>
      <c r="D59" s="1304"/>
      <c r="E59" s="1305"/>
      <c r="F59" s="135">
        <v>2865</v>
      </c>
      <c r="G59" s="135">
        <v>2793</v>
      </c>
      <c r="H59" s="136">
        <v>2505</v>
      </c>
    </row>
    <row r="60" spans="2:8" ht="45.75" customHeight="1" x14ac:dyDescent="0.15">
      <c r="B60" s="134"/>
      <c r="C60" s="1303" t="s">
        <v>591</v>
      </c>
      <c r="D60" s="1304"/>
      <c r="E60" s="1305"/>
      <c r="F60" s="135">
        <v>489</v>
      </c>
      <c r="G60" s="135">
        <v>489</v>
      </c>
      <c r="H60" s="136">
        <v>489</v>
      </c>
    </row>
    <row r="61" spans="2:8" ht="45.75" customHeight="1" x14ac:dyDescent="0.15">
      <c r="B61" s="134"/>
      <c r="C61" s="1303" t="s">
        <v>592</v>
      </c>
      <c r="D61" s="1304"/>
      <c r="E61" s="1305"/>
      <c r="F61" s="135">
        <v>421</v>
      </c>
      <c r="G61" s="135">
        <v>403</v>
      </c>
      <c r="H61" s="136">
        <v>386</v>
      </c>
    </row>
    <row r="62" spans="2:8" ht="45.75" customHeight="1" thickBot="1" x14ac:dyDescent="0.2">
      <c r="B62" s="137"/>
      <c r="C62" s="1306" t="s">
        <v>593</v>
      </c>
      <c r="D62" s="1307"/>
      <c r="E62" s="1308"/>
      <c r="F62" s="138">
        <v>584</v>
      </c>
      <c r="G62" s="138">
        <v>460</v>
      </c>
      <c r="H62" s="139">
        <v>343</v>
      </c>
    </row>
    <row r="63" spans="2:8" ht="52.5" customHeight="1" thickBot="1" x14ac:dyDescent="0.2">
      <c r="B63" s="140"/>
      <c r="C63" s="1309" t="s">
        <v>50</v>
      </c>
      <c r="D63" s="1309"/>
      <c r="E63" s="1310"/>
      <c r="F63" s="141">
        <v>14023</v>
      </c>
      <c r="G63" s="141">
        <v>14774</v>
      </c>
      <c r="H63" s="142">
        <v>13916</v>
      </c>
    </row>
    <row r="64" spans="2:8" ht="15" customHeight="1" x14ac:dyDescent="0.15"/>
    <row r="65" ht="0" hidden="1" customHeight="1" x14ac:dyDescent="0.15"/>
    <row r="66" ht="0" hidden="1" customHeight="1" x14ac:dyDescent="0.15"/>
  </sheetData>
  <sheetProtection algorithmName="SHA-512" hashValue="vc3yjWFAY7I05+McOYixcSYDIuKX+JgTVzv5qzm6j2WPObdxqSN/RfwEA6C6puSudBDSDwM6947Q1PykaMeUJw==" saltValue="h/NV3ei76I7B4o3yplFm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30" t="s">
        <v>622</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2"/>
    </row>
    <row r="44" spans="2:109" x14ac:dyDescent="0.15">
      <c r="B44" s="394"/>
      <c r="AN44" s="1333"/>
      <c r="AO44" s="1334"/>
      <c r="AP44" s="1334"/>
      <c r="AQ44" s="1334"/>
      <c r="AR44" s="1334"/>
      <c r="AS44" s="1334"/>
      <c r="AT44" s="1334"/>
      <c r="AU44" s="1334"/>
      <c r="AV44" s="1334"/>
      <c r="AW44" s="1334"/>
      <c r="AX44" s="1334"/>
      <c r="AY44" s="1334"/>
      <c r="AZ44" s="1334"/>
      <c r="BA44" s="1334"/>
      <c r="BB44" s="1334"/>
      <c r="BC44" s="1334"/>
      <c r="BD44" s="1334"/>
      <c r="BE44" s="1334"/>
      <c r="BF44" s="1334"/>
      <c r="BG44" s="1334"/>
      <c r="BH44" s="1334"/>
      <c r="BI44" s="1334"/>
      <c r="BJ44" s="1334"/>
      <c r="BK44" s="1334"/>
      <c r="BL44" s="1334"/>
      <c r="BM44" s="1334"/>
      <c r="BN44" s="1334"/>
      <c r="BO44" s="1334"/>
      <c r="BP44" s="1334"/>
      <c r="BQ44" s="1334"/>
      <c r="BR44" s="1334"/>
      <c r="BS44" s="1334"/>
      <c r="BT44" s="1334"/>
      <c r="BU44" s="1334"/>
      <c r="BV44" s="1334"/>
      <c r="BW44" s="1334"/>
      <c r="BX44" s="1334"/>
      <c r="BY44" s="1334"/>
      <c r="BZ44" s="1334"/>
      <c r="CA44" s="1334"/>
      <c r="CB44" s="1334"/>
      <c r="CC44" s="1334"/>
      <c r="CD44" s="1334"/>
      <c r="CE44" s="1334"/>
      <c r="CF44" s="1334"/>
      <c r="CG44" s="1334"/>
      <c r="CH44" s="1334"/>
      <c r="CI44" s="1334"/>
      <c r="CJ44" s="1334"/>
      <c r="CK44" s="1334"/>
      <c r="CL44" s="1334"/>
      <c r="CM44" s="1334"/>
      <c r="CN44" s="1334"/>
      <c r="CO44" s="1334"/>
      <c r="CP44" s="1334"/>
      <c r="CQ44" s="1334"/>
      <c r="CR44" s="1334"/>
      <c r="CS44" s="1334"/>
      <c r="CT44" s="1334"/>
      <c r="CU44" s="1334"/>
      <c r="CV44" s="1334"/>
      <c r="CW44" s="1334"/>
      <c r="CX44" s="1334"/>
      <c r="CY44" s="1334"/>
      <c r="CZ44" s="1334"/>
      <c r="DA44" s="1334"/>
      <c r="DB44" s="1334"/>
      <c r="DC44" s="1335"/>
    </row>
    <row r="45" spans="2:109" x14ac:dyDescent="0.15">
      <c r="B45" s="394"/>
      <c r="AN45" s="1333"/>
      <c r="AO45" s="1334"/>
      <c r="AP45" s="1334"/>
      <c r="AQ45" s="1334"/>
      <c r="AR45" s="1334"/>
      <c r="AS45" s="1334"/>
      <c r="AT45" s="1334"/>
      <c r="AU45" s="1334"/>
      <c r="AV45" s="1334"/>
      <c r="AW45" s="1334"/>
      <c r="AX45" s="1334"/>
      <c r="AY45" s="1334"/>
      <c r="AZ45" s="1334"/>
      <c r="BA45" s="1334"/>
      <c r="BB45" s="1334"/>
      <c r="BC45" s="1334"/>
      <c r="BD45" s="1334"/>
      <c r="BE45" s="1334"/>
      <c r="BF45" s="1334"/>
      <c r="BG45" s="1334"/>
      <c r="BH45" s="1334"/>
      <c r="BI45" s="1334"/>
      <c r="BJ45" s="1334"/>
      <c r="BK45" s="1334"/>
      <c r="BL45" s="1334"/>
      <c r="BM45" s="1334"/>
      <c r="BN45" s="1334"/>
      <c r="BO45" s="1334"/>
      <c r="BP45" s="1334"/>
      <c r="BQ45" s="1334"/>
      <c r="BR45" s="1334"/>
      <c r="BS45" s="1334"/>
      <c r="BT45" s="1334"/>
      <c r="BU45" s="1334"/>
      <c r="BV45" s="1334"/>
      <c r="BW45" s="1334"/>
      <c r="BX45" s="1334"/>
      <c r="BY45" s="1334"/>
      <c r="BZ45" s="1334"/>
      <c r="CA45" s="1334"/>
      <c r="CB45" s="1334"/>
      <c r="CC45" s="1334"/>
      <c r="CD45" s="1334"/>
      <c r="CE45" s="1334"/>
      <c r="CF45" s="1334"/>
      <c r="CG45" s="1334"/>
      <c r="CH45" s="1334"/>
      <c r="CI45" s="1334"/>
      <c r="CJ45" s="1334"/>
      <c r="CK45" s="1334"/>
      <c r="CL45" s="1334"/>
      <c r="CM45" s="1334"/>
      <c r="CN45" s="1334"/>
      <c r="CO45" s="1334"/>
      <c r="CP45" s="1334"/>
      <c r="CQ45" s="1334"/>
      <c r="CR45" s="1334"/>
      <c r="CS45" s="1334"/>
      <c r="CT45" s="1334"/>
      <c r="CU45" s="1334"/>
      <c r="CV45" s="1334"/>
      <c r="CW45" s="1334"/>
      <c r="CX45" s="1334"/>
      <c r="CY45" s="1334"/>
      <c r="CZ45" s="1334"/>
      <c r="DA45" s="1334"/>
      <c r="DB45" s="1334"/>
      <c r="DC45" s="1335"/>
    </row>
    <row r="46" spans="2:109" x14ac:dyDescent="0.15">
      <c r="B46" s="394"/>
      <c r="AN46" s="1333"/>
      <c r="AO46" s="1334"/>
      <c r="AP46" s="1334"/>
      <c r="AQ46" s="1334"/>
      <c r="AR46" s="1334"/>
      <c r="AS46" s="1334"/>
      <c r="AT46" s="1334"/>
      <c r="AU46" s="1334"/>
      <c r="AV46" s="1334"/>
      <c r="AW46" s="1334"/>
      <c r="AX46" s="1334"/>
      <c r="AY46" s="1334"/>
      <c r="AZ46" s="1334"/>
      <c r="BA46" s="1334"/>
      <c r="BB46" s="1334"/>
      <c r="BC46" s="1334"/>
      <c r="BD46" s="1334"/>
      <c r="BE46" s="1334"/>
      <c r="BF46" s="1334"/>
      <c r="BG46" s="1334"/>
      <c r="BH46" s="1334"/>
      <c r="BI46" s="1334"/>
      <c r="BJ46" s="1334"/>
      <c r="BK46" s="1334"/>
      <c r="BL46" s="1334"/>
      <c r="BM46" s="1334"/>
      <c r="BN46" s="1334"/>
      <c r="BO46" s="1334"/>
      <c r="BP46" s="1334"/>
      <c r="BQ46" s="1334"/>
      <c r="BR46" s="1334"/>
      <c r="BS46" s="1334"/>
      <c r="BT46" s="1334"/>
      <c r="BU46" s="1334"/>
      <c r="BV46" s="1334"/>
      <c r="BW46" s="1334"/>
      <c r="BX46" s="1334"/>
      <c r="BY46" s="1334"/>
      <c r="BZ46" s="1334"/>
      <c r="CA46" s="1334"/>
      <c r="CB46" s="1334"/>
      <c r="CC46" s="1334"/>
      <c r="CD46" s="1334"/>
      <c r="CE46" s="1334"/>
      <c r="CF46" s="1334"/>
      <c r="CG46" s="1334"/>
      <c r="CH46" s="1334"/>
      <c r="CI46" s="1334"/>
      <c r="CJ46" s="1334"/>
      <c r="CK46" s="1334"/>
      <c r="CL46" s="1334"/>
      <c r="CM46" s="1334"/>
      <c r="CN46" s="1334"/>
      <c r="CO46" s="1334"/>
      <c r="CP46" s="1334"/>
      <c r="CQ46" s="1334"/>
      <c r="CR46" s="1334"/>
      <c r="CS46" s="1334"/>
      <c r="CT46" s="1334"/>
      <c r="CU46" s="1334"/>
      <c r="CV46" s="1334"/>
      <c r="CW46" s="1334"/>
      <c r="CX46" s="1334"/>
      <c r="CY46" s="1334"/>
      <c r="CZ46" s="1334"/>
      <c r="DA46" s="1334"/>
      <c r="DB46" s="1334"/>
      <c r="DC46" s="1335"/>
    </row>
    <row r="47" spans="2:109" x14ac:dyDescent="0.15">
      <c r="B47" s="394"/>
      <c r="AN47" s="1336"/>
      <c r="AO47" s="1337"/>
      <c r="AP47" s="1337"/>
      <c r="AQ47" s="1337"/>
      <c r="AR47" s="1337"/>
      <c r="AS47" s="1337"/>
      <c r="AT47" s="1337"/>
      <c r="AU47" s="1337"/>
      <c r="AV47" s="1337"/>
      <c r="AW47" s="1337"/>
      <c r="AX47" s="1337"/>
      <c r="AY47" s="1337"/>
      <c r="AZ47" s="1337"/>
      <c r="BA47" s="1337"/>
      <c r="BB47" s="1337"/>
      <c r="BC47" s="1337"/>
      <c r="BD47" s="1337"/>
      <c r="BE47" s="1337"/>
      <c r="BF47" s="1337"/>
      <c r="BG47" s="1337"/>
      <c r="BH47" s="1337"/>
      <c r="BI47" s="1337"/>
      <c r="BJ47" s="1337"/>
      <c r="BK47" s="1337"/>
      <c r="BL47" s="1337"/>
      <c r="BM47" s="1337"/>
      <c r="BN47" s="1337"/>
      <c r="BO47" s="1337"/>
      <c r="BP47" s="1337"/>
      <c r="BQ47" s="1337"/>
      <c r="BR47" s="1337"/>
      <c r="BS47" s="1337"/>
      <c r="BT47" s="1337"/>
      <c r="BU47" s="1337"/>
      <c r="BV47" s="1337"/>
      <c r="BW47" s="1337"/>
      <c r="BX47" s="1337"/>
      <c r="BY47" s="1337"/>
      <c r="BZ47" s="1337"/>
      <c r="CA47" s="1337"/>
      <c r="CB47" s="1337"/>
      <c r="CC47" s="1337"/>
      <c r="CD47" s="1337"/>
      <c r="CE47" s="1337"/>
      <c r="CF47" s="1337"/>
      <c r="CG47" s="1337"/>
      <c r="CH47" s="1337"/>
      <c r="CI47" s="1337"/>
      <c r="CJ47" s="1337"/>
      <c r="CK47" s="1337"/>
      <c r="CL47" s="1337"/>
      <c r="CM47" s="1337"/>
      <c r="CN47" s="1337"/>
      <c r="CO47" s="1337"/>
      <c r="CP47" s="1337"/>
      <c r="CQ47" s="1337"/>
      <c r="CR47" s="1337"/>
      <c r="CS47" s="1337"/>
      <c r="CT47" s="1337"/>
      <c r="CU47" s="1337"/>
      <c r="CV47" s="1337"/>
      <c r="CW47" s="1337"/>
      <c r="CX47" s="1337"/>
      <c r="CY47" s="1337"/>
      <c r="CZ47" s="1337"/>
      <c r="DA47" s="1337"/>
      <c r="DB47" s="1337"/>
      <c r="DC47" s="133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23"/>
      <c r="H50" s="1323"/>
      <c r="I50" s="1323"/>
      <c r="J50" s="1323"/>
      <c r="K50" s="404"/>
      <c r="L50" s="404"/>
      <c r="M50" s="405"/>
      <c r="N50" s="405"/>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22" t="s">
        <v>553</v>
      </c>
      <c r="BQ50" s="1322"/>
      <c r="BR50" s="1322"/>
      <c r="BS50" s="1322"/>
      <c r="BT50" s="1322"/>
      <c r="BU50" s="1322"/>
      <c r="BV50" s="1322"/>
      <c r="BW50" s="1322"/>
      <c r="BX50" s="1322" t="s">
        <v>554</v>
      </c>
      <c r="BY50" s="1322"/>
      <c r="BZ50" s="1322"/>
      <c r="CA50" s="1322"/>
      <c r="CB50" s="1322"/>
      <c r="CC50" s="1322"/>
      <c r="CD50" s="1322"/>
      <c r="CE50" s="1322"/>
      <c r="CF50" s="1322" t="s">
        <v>555</v>
      </c>
      <c r="CG50" s="1322"/>
      <c r="CH50" s="1322"/>
      <c r="CI50" s="1322"/>
      <c r="CJ50" s="1322"/>
      <c r="CK50" s="1322"/>
      <c r="CL50" s="1322"/>
      <c r="CM50" s="1322"/>
      <c r="CN50" s="1322" t="s">
        <v>556</v>
      </c>
      <c r="CO50" s="1322"/>
      <c r="CP50" s="1322"/>
      <c r="CQ50" s="1322"/>
      <c r="CR50" s="1322"/>
      <c r="CS50" s="1322"/>
      <c r="CT50" s="1322"/>
      <c r="CU50" s="1322"/>
      <c r="CV50" s="1322" t="s">
        <v>557</v>
      </c>
      <c r="CW50" s="1322"/>
      <c r="CX50" s="1322"/>
      <c r="CY50" s="1322"/>
      <c r="CZ50" s="1322"/>
      <c r="DA50" s="1322"/>
      <c r="DB50" s="1322"/>
      <c r="DC50" s="1322"/>
    </row>
    <row r="51" spans="1:109" ht="13.5" customHeight="1" x14ac:dyDescent="0.15">
      <c r="B51" s="394"/>
      <c r="G51" s="1325"/>
      <c r="H51" s="1325"/>
      <c r="I51" s="1339"/>
      <c r="J51" s="1339"/>
      <c r="K51" s="1324"/>
      <c r="L51" s="1324"/>
      <c r="M51" s="1324"/>
      <c r="N51" s="1324"/>
      <c r="AM51" s="403"/>
      <c r="AN51" s="1320" t="s">
        <v>615</v>
      </c>
      <c r="AO51" s="1320"/>
      <c r="AP51" s="1320"/>
      <c r="AQ51" s="1320"/>
      <c r="AR51" s="1320"/>
      <c r="AS51" s="1320"/>
      <c r="AT51" s="1320"/>
      <c r="AU51" s="1320"/>
      <c r="AV51" s="1320"/>
      <c r="AW51" s="1320"/>
      <c r="AX51" s="1320"/>
      <c r="AY51" s="1320"/>
      <c r="AZ51" s="1320"/>
      <c r="BA51" s="1320"/>
      <c r="BB51" s="1320" t="s">
        <v>616</v>
      </c>
      <c r="BC51" s="1320"/>
      <c r="BD51" s="1320"/>
      <c r="BE51" s="1320"/>
      <c r="BF51" s="1320"/>
      <c r="BG51" s="1320"/>
      <c r="BH51" s="1320"/>
      <c r="BI51" s="1320"/>
      <c r="BJ51" s="1320"/>
      <c r="BK51" s="1320"/>
      <c r="BL51" s="1320"/>
      <c r="BM51" s="1320"/>
      <c r="BN51" s="1320"/>
      <c r="BO51" s="1320"/>
      <c r="BP51" s="1329"/>
      <c r="BQ51" s="1317"/>
      <c r="BR51" s="1317"/>
      <c r="BS51" s="1317"/>
      <c r="BT51" s="1317"/>
      <c r="BU51" s="1317"/>
      <c r="BV51" s="1317"/>
      <c r="BW51" s="1317"/>
      <c r="BX51" s="1329"/>
      <c r="BY51" s="1317"/>
      <c r="BZ51" s="1317"/>
      <c r="CA51" s="1317"/>
      <c r="CB51" s="1317"/>
      <c r="CC51" s="1317"/>
      <c r="CD51" s="1317"/>
      <c r="CE51" s="1317"/>
      <c r="CF51" s="1317">
        <v>126.7</v>
      </c>
      <c r="CG51" s="1317"/>
      <c r="CH51" s="1317"/>
      <c r="CI51" s="1317"/>
      <c r="CJ51" s="1317"/>
      <c r="CK51" s="1317"/>
      <c r="CL51" s="1317"/>
      <c r="CM51" s="1317"/>
      <c r="CN51" s="1317">
        <v>124.9</v>
      </c>
      <c r="CO51" s="1317"/>
      <c r="CP51" s="1317"/>
      <c r="CQ51" s="1317"/>
      <c r="CR51" s="1317"/>
      <c r="CS51" s="1317"/>
      <c r="CT51" s="1317"/>
      <c r="CU51" s="1317"/>
      <c r="CV51" s="1329"/>
      <c r="CW51" s="1317"/>
      <c r="CX51" s="1317"/>
      <c r="CY51" s="1317"/>
      <c r="CZ51" s="1317"/>
      <c r="DA51" s="1317"/>
      <c r="DB51" s="1317"/>
      <c r="DC51" s="1317"/>
    </row>
    <row r="52" spans="1:109" x14ac:dyDescent="0.15">
      <c r="B52" s="394"/>
      <c r="G52" s="1325"/>
      <c r="H52" s="1325"/>
      <c r="I52" s="1339"/>
      <c r="J52" s="1339"/>
      <c r="K52" s="1324"/>
      <c r="L52" s="1324"/>
      <c r="M52" s="1324"/>
      <c r="N52" s="1324"/>
      <c r="AM52" s="403"/>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2"/>
      <c r="B53" s="394"/>
      <c r="G53" s="1325"/>
      <c r="H53" s="1325"/>
      <c r="I53" s="1323"/>
      <c r="J53" s="1323"/>
      <c r="K53" s="1324"/>
      <c r="L53" s="1324"/>
      <c r="M53" s="1324"/>
      <c r="N53" s="1324"/>
      <c r="AM53" s="403"/>
      <c r="AN53" s="1320"/>
      <c r="AO53" s="1320"/>
      <c r="AP53" s="1320"/>
      <c r="AQ53" s="1320"/>
      <c r="AR53" s="1320"/>
      <c r="AS53" s="1320"/>
      <c r="AT53" s="1320"/>
      <c r="AU53" s="1320"/>
      <c r="AV53" s="1320"/>
      <c r="AW53" s="1320"/>
      <c r="AX53" s="1320"/>
      <c r="AY53" s="1320"/>
      <c r="AZ53" s="1320"/>
      <c r="BA53" s="1320"/>
      <c r="BB53" s="1320" t="s">
        <v>617</v>
      </c>
      <c r="BC53" s="1320"/>
      <c r="BD53" s="1320"/>
      <c r="BE53" s="1320"/>
      <c r="BF53" s="1320"/>
      <c r="BG53" s="1320"/>
      <c r="BH53" s="1320"/>
      <c r="BI53" s="1320"/>
      <c r="BJ53" s="1320"/>
      <c r="BK53" s="1320"/>
      <c r="BL53" s="1320"/>
      <c r="BM53" s="1320"/>
      <c r="BN53" s="1320"/>
      <c r="BO53" s="1320"/>
      <c r="BP53" s="1329"/>
      <c r="BQ53" s="1317"/>
      <c r="BR53" s="1317"/>
      <c r="BS53" s="1317"/>
      <c r="BT53" s="1317"/>
      <c r="BU53" s="1317"/>
      <c r="BV53" s="1317"/>
      <c r="BW53" s="1317"/>
      <c r="BX53" s="1329"/>
      <c r="BY53" s="1317"/>
      <c r="BZ53" s="1317"/>
      <c r="CA53" s="1317"/>
      <c r="CB53" s="1317"/>
      <c r="CC53" s="1317"/>
      <c r="CD53" s="1317"/>
      <c r="CE53" s="1317"/>
      <c r="CF53" s="1317">
        <v>64.599999999999994</v>
      </c>
      <c r="CG53" s="1317"/>
      <c r="CH53" s="1317"/>
      <c r="CI53" s="1317"/>
      <c r="CJ53" s="1317"/>
      <c r="CK53" s="1317"/>
      <c r="CL53" s="1317"/>
      <c r="CM53" s="1317"/>
      <c r="CN53" s="1317">
        <v>64.900000000000006</v>
      </c>
      <c r="CO53" s="1317"/>
      <c r="CP53" s="1317"/>
      <c r="CQ53" s="1317"/>
      <c r="CR53" s="1317"/>
      <c r="CS53" s="1317"/>
      <c r="CT53" s="1317"/>
      <c r="CU53" s="1317"/>
      <c r="CV53" s="1329"/>
      <c r="CW53" s="1317"/>
      <c r="CX53" s="1317"/>
      <c r="CY53" s="1317"/>
      <c r="CZ53" s="1317"/>
      <c r="DA53" s="1317"/>
      <c r="DB53" s="1317"/>
      <c r="DC53" s="1317"/>
    </row>
    <row r="54" spans="1:109" x14ac:dyDescent="0.15">
      <c r="A54" s="402"/>
      <c r="B54" s="394"/>
      <c r="G54" s="1325"/>
      <c r="H54" s="1325"/>
      <c r="I54" s="1323"/>
      <c r="J54" s="1323"/>
      <c r="K54" s="1324"/>
      <c r="L54" s="1324"/>
      <c r="M54" s="1324"/>
      <c r="N54" s="1324"/>
      <c r="AM54" s="403"/>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2"/>
      <c r="B55" s="394"/>
      <c r="G55" s="1323"/>
      <c r="H55" s="1323"/>
      <c r="I55" s="1323"/>
      <c r="J55" s="1323"/>
      <c r="K55" s="1324"/>
      <c r="L55" s="1324"/>
      <c r="M55" s="1324"/>
      <c r="N55" s="1324"/>
      <c r="AN55" s="1322" t="s">
        <v>618</v>
      </c>
      <c r="AO55" s="1322"/>
      <c r="AP55" s="1322"/>
      <c r="AQ55" s="1322"/>
      <c r="AR55" s="1322"/>
      <c r="AS55" s="1322"/>
      <c r="AT55" s="1322"/>
      <c r="AU55" s="1322"/>
      <c r="AV55" s="1322"/>
      <c r="AW55" s="1322"/>
      <c r="AX55" s="1322"/>
      <c r="AY55" s="1322"/>
      <c r="AZ55" s="1322"/>
      <c r="BA55" s="1322"/>
      <c r="BB55" s="1320" t="s">
        <v>616</v>
      </c>
      <c r="BC55" s="1320"/>
      <c r="BD55" s="1320"/>
      <c r="BE55" s="1320"/>
      <c r="BF55" s="1320"/>
      <c r="BG55" s="1320"/>
      <c r="BH55" s="1320"/>
      <c r="BI55" s="1320"/>
      <c r="BJ55" s="1320"/>
      <c r="BK55" s="1320"/>
      <c r="BL55" s="1320"/>
      <c r="BM55" s="1320"/>
      <c r="BN55" s="1320"/>
      <c r="BO55" s="1320"/>
      <c r="BP55" s="1329"/>
      <c r="BQ55" s="1317"/>
      <c r="BR55" s="1317"/>
      <c r="BS55" s="1317"/>
      <c r="BT55" s="1317"/>
      <c r="BU55" s="1317"/>
      <c r="BV55" s="1317"/>
      <c r="BW55" s="1317"/>
      <c r="BX55" s="1329"/>
      <c r="BY55" s="1317"/>
      <c r="BZ55" s="1317"/>
      <c r="CA55" s="1317"/>
      <c r="CB55" s="1317"/>
      <c r="CC55" s="1317"/>
      <c r="CD55" s="1317"/>
      <c r="CE55" s="1317"/>
      <c r="CF55" s="1317">
        <v>38.9</v>
      </c>
      <c r="CG55" s="1317"/>
      <c r="CH55" s="1317"/>
      <c r="CI55" s="1317"/>
      <c r="CJ55" s="1317"/>
      <c r="CK55" s="1317"/>
      <c r="CL55" s="1317"/>
      <c r="CM55" s="1317"/>
      <c r="CN55" s="1317">
        <v>37.6</v>
      </c>
      <c r="CO55" s="1317"/>
      <c r="CP55" s="1317"/>
      <c r="CQ55" s="1317"/>
      <c r="CR55" s="1317"/>
      <c r="CS55" s="1317"/>
      <c r="CT55" s="1317"/>
      <c r="CU55" s="1317"/>
      <c r="CV55" s="1329"/>
      <c r="CW55" s="1317"/>
      <c r="CX55" s="1317"/>
      <c r="CY55" s="1317"/>
      <c r="CZ55" s="1317"/>
      <c r="DA55" s="1317"/>
      <c r="DB55" s="1317"/>
      <c r="DC55" s="1317"/>
    </row>
    <row r="56" spans="1:109" x14ac:dyDescent="0.15">
      <c r="A56" s="402"/>
      <c r="B56" s="394"/>
      <c r="G56" s="1323"/>
      <c r="H56" s="1323"/>
      <c r="I56" s="1323"/>
      <c r="J56" s="1323"/>
      <c r="K56" s="1324"/>
      <c r="L56" s="1324"/>
      <c r="M56" s="1324"/>
      <c r="N56" s="1324"/>
      <c r="AN56" s="1322"/>
      <c r="AO56" s="1322"/>
      <c r="AP56" s="1322"/>
      <c r="AQ56" s="1322"/>
      <c r="AR56" s="1322"/>
      <c r="AS56" s="1322"/>
      <c r="AT56" s="1322"/>
      <c r="AU56" s="1322"/>
      <c r="AV56" s="1322"/>
      <c r="AW56" s="1322"/>
      <c r="AX56" s="1322"/>
      <c r="AY56" s="1322"/>
      <c r="AZ56" s="1322"/>
      <c r="BA56" s="1322"/>
      <c r="BB56" s="1320"/>
      <c r="BC56" s="1320"/>
      <c r="BD56" s="1320"/>
      <c r="BE56" s="1320"/>
      <c r="BF56" s="1320"/>
      <c r="BG56" s="1320"/>
      <c r="BH56" s="1320"/>
      <c r="BI56" s="1320"/>
      <c r="BJ56" s="1320"/>
      <c r="BK56" s="1320"/>
      <c r="BL56" s="1320"/>
      <c r="BM56" s="1320"/>
      <c r="BN56" s="1320"/>
      <c r="BO56" s="1320"/>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2" customFormat="1" x14ac:dyDescent="0.15">
      <c r="B57" s="406"/>
      <c r="G57" s="1323"/>
      <c r="H57" s="1323"/>
      <c r="I57" s="1318"/>
      <c r="J57" s="1318"/>
      <c r="K57" s="1324"/>
      <c r="L57" s="1324"/>
      <c r="M57" s="1324"/>
      <c r="N57" s="1324"/>
      <c r="AM57" s="387"/>
      <c r="AN57" s="1322"/>
      <c r="AO57" s="1322"/>
      <c r="AP57" s="1322"/>
      <c r="AQ57" s="1322"/>
      <c r="AR57" s="1322"/>
      <c r="AS57" s="1322"/>
      <c r="AT57" s="1322"/>
      <c r="AU57" s="1322"/>
      <c r="AV57" s="1322"/>
      <c r="AW57" s="1322"/>
      <c r="AX57" s="1322"/>
      <c r="AY57" s="1322"/>
      <c r="AZ57" s="1322"/>
      <c r="BA57" s="1322"/>
      <c r="BB57" s="1320" t="s">
        <v>617</v>
      </c>
      <c r="BC57" s="1320"/>
      <c r="BD57" s="1320"/>
      <c r="BE57" s="1320"/>
      <c r="BF57" s="1320"/>
      <c r="BG57" s="1320"/>
      <c r="BH57" s="1320"/>
      <c r="BI57" s="1320"/>
      <c r="BJ57" s="1320"/>
      <c r="BK57" s="1320"/>
      <c r="BL57" s="1320"/>
      <c r="BM57" s="1320"/>
      <c r="BN57" s="1320"/>
      <c r="BO57" s="1320"/>
      <c r="BP57" s="1329"/>
      <c r="BQ57" s="1317"/>
      <c r="BR57" s="1317"/>
      <c r="BS57" s="1317"/>
      <c r="BT57" s="1317"/>
      <c r="BU57" s="1317"/>
      <c r="BV57" s="1317"/>
      <c r="BW57" s="1317"/>
      <c r="BX57" s="1329"/>
      <c r="BY57" s="1317"/>
      <c r="BZ57" s="1317"/>
      <c r="CA57" s="1317"/>
      <c r="CB57" s="1317"/>
      <c r="CC57" s="1317"/>
      <c r="CD57" s="1317"/>
      <c r="CE57" s="1317"/>
      <c r="CF57" s="1317">
        <v>59.3</v>
      </c>
      <c r="CG57" s="1317"/>
      <c r="CH57" s="1317"/>
      <c r="CI57" s="1317"/>
      <c r="CJ57" s="1317"/>
      <c r="CK57" s="1317"/>
      <c r="CL57" s="1317"/>
      <c r="CM57" s="1317"/>
      <c r="CN57" s="1317">
        <v>60</v>
      </c>
      <c r="CO57" s="1317"/>
      <c r="CP57" s="1317"/>
      <c r="CQ57" s="1317"/>
      <c r="CR57" s="1317"/>
      <c r="CS57" s="1317"/>
      <c r="CT57" s="1317"/>
      <c r="CU57" s="1317"/>
      <c r="CV57" s="1329"/>
      <c r="CW57" s="1317"/>
      <c r="CX57" s="1317"/>
      <c r="CY57" s="1317"/>
      <c r="CZ57" s="1317"/>
      <c r="DA57" s="1317"/>
      <c r="DB57" s="1317"/>
      <c r="DC57" s="1317"/>
      <c r="DD57" s="407"/>
      <c r="DE57" s="406"/>
    </row>
    <row r="58" spans="1:109" s="402" customFormat="1" x14ac:dyDescent="0.15">
      <c r="A58" s="387"/>
      <c r="B58" s="406"/>
      <c r="G58" s="1323"/>
      <c r="H58" s="1323"/>
      <c r="I58" s="1318"/>
      <c r="J58" s="1318"/>
      <c r="K58" s="1324"/>
      <c r="L58" s="1324"/>
      <c r="M58" s="1324"/>
      <c r="N58" s="1324"/>
      <c r="AM58" s="387"/>
      <c r="AN58" s="1322"/>
      <c r="AO58" s="1322"/>
      <c r="AP58" s="1322"/>
      <c r="AQ58" s="1322"/>
      <c r="AR58" s="1322"/>
      <c r="AS58" s="1322"/>
      <c r="AT58" s="1322"/>
      <c r="AU58" s="1322"/>
      <c r="AV58" s="1322"/>
      <c r="AW58" s="1322"/>
      <c r="AX58" s="1322"/>
      <c r="AY58" s="1322"/>
      <c r="AZ58" s="1322"/>
      <c r="BA58" s="1322"/>
      <c r="BB58" s="1320"/>
      <c r="BC58" s="1320"/>
      <c r="BD58" s="1320"/>
      <c r="BE58" s="1320"/>
      <c r="BF58" s="1320"/>
      <c r="BG58" s="1320"/>
      <c r="BH58" s="1320"/>
      <c r="BI58" s="1320"/>
      <c r="BJ58" s="1320"/>
      <c r="BK58" s="1320"/>
      <c r="BL58" s="1320"/>
      <c r="BM58" s="1320"/>
      <c r="BN58" s="1320"/>
      <c r="BO58" s="1320"/>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30" t="s">
        <v>623</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x14ac:dyDescent="0.15">
      <c r="B66" s="394"/>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x14ac:dyDescent="0.15">
      <c r="B67" s="394"/>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x14ac:dyDescent="0.15">
      <c r="B68" s="394"/>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x14ac:dyDescent="0.15">
      <c r="B69" s="394"/>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23"/>
      <c r="H72" s="1323"/>
      <c r="I72" s="1323"/>
      <c r="J72" s="1323"/>
      <c r="K72" s="404"/>
      <c r="L72" s="404"/>
      <c r="M72" s="405"/>
      <c r="N72" s="405"/>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22" t="s">
        <v>553</v>
      </c>
      <c r="BQ72" s="1322"/>
      <c r="BR72" s="1322"/>
      <c r="BS72" s="1322"/>
      <c r="BT72" s="1322"/>
      <c r="BU72" s="1322"/>
      <c r="BV72" s="1322"/>
      <c r="BW72" s="1322"/>
      <c r="BX72" s="1322" t="s">
        <v>554</v>
      </c>
      <c r="BY72" s="1322"/>
      <c r="BZ72" s="1322"/>
      <c r="CA72" s="1322"/>
      <c r="CB72" s="1322"/>
      <c r="CC72" s="1322"/>
      <c r="CD72" s="1322"/>
      <c r="CE72" s="1322"/>
      <c r="CF72" s="1322" t="s">
        <v>555</v>
      </c>
      <c r="CG72" s="1322"/>
      <c r="CH72" s="1322"/>
      <c r="CI72" s="1322"/>
      <c r="CJ72" s="1322"/>
      <c r="CK72" s="1322"/>
      <c r="CL72" s="1322"/>
      <c r="CM72" s="1322"/>
      <c r="CN72" s="1322" t="s">
        <v>556</v>
      </c>
      <c r="CO72" s="1322"/>
      <c r="CP72" s="1322"/>
      <c r="CQ72" s="1322"/>
      <c r="CR72" s="1322"/>
      <c r="CS72" s="1322"/>
      <c r="CT72" s="1322"/>
      <c r="CU72" s="1322"/>
      <c r="CV72" s="1322" t="s">
        <v>557</v>
      </c>
      <c r="CW72" s="1322"/>
      <c r="CX72" s="1322"/>
      <c r="CY72" s="1322"/>
      <c r="CZ72" s="1322"/>
      <c r="DA72" s="1322"/>
      <c r="DB72" s="1322"/>
      <c r="DC72" s="1322"/>
    </row>
    <row r="73" spans="2:107" x14ac:dyDescent="0.15">
      <c r="B73" s="394"/>
      <c r="G73" s="1325"/>
      <c r="H73" s="1325"/>
      <c r="I73" s="1325"/>
      <c r="J73" s="1325"/>
      <c r="K73" s="1321"/>
      <c r="L73" s="1321"/>
      <c r="M73" s="1321"/>
      <c r="N73" s="1321"/>
      <c r="AM73" s="403"/>
      <c r="AN73" s="1320" t="s">
        <v>615</v>
      </c>
      <c r="AO73" s="1320"/>
      <c r="AP73" s="1320"/>
      <c r="AQ73" s="1320"/>
      <c r="AR73" s="1320"/>
      <c r="AS73" s="1320"/>
      <c r="AT73" s="1320"/>
      <c r="AU73" s="1320"/>
      <c r="AV73" s="1320"/>
      <c r="AW73" s="1320"/>
      <c r="AX73" s="1320"/>
      <c r="AY73" s="1320"/>
      <c r="AZ73" s="1320"/>
      <c r="BA73" s="1320"/>
      <c r="BB73" s="1320" t="s">
        <v>616</v>
      </c>
      <c r="BC73" s="1320"/>
      <c r="BD73" s="1320"/>
      <c r="BE73" s="1320"/>
      <c r="BF73" s="1320"/>
      <c r="BG73" s="1320"/>
      <c r="BH73" s="1320"/>
      <c r="BI73" s="1320"/>
      <c r="BJ73" s="1320"/>
      <c r="BK73" s="1320"/>
      <c r="BL73" s="1320"/>
      <c r="BM73" s="1320"/>
      <c r="BN73" s="1320"/>
      <c r="BO73" s="1320"/>
      <c r="BP73" s="1317">
        <v>111.9</v>
      </c>
      <c r="BQ73" s="1317"/>
      <c r="BR73" s="1317"/>
      <c r="BS73" s="1317"/>
      <c r="BT73" s="1317"/>
      <c r="BU73" s="1317"/>
      <c r="BV73" s="1317"/>
      <c r="BW73" s="1317"/>
      <c r="BX73" s="1317">
        <v>117.7</v>
      </c>
      <c r="BY73" s="1317"/>
      <c r="BZ73" s="1317"/>
      <c r="CA73" s="1317"/>
      <c r="CB73" s="1317"/>
      <c r="CC73" s="1317"/>
      <c r="CD73" s="1317"/>
      <c r="CE73" s="1317"/>
      <c r="CF73" s="1317">
        <v>126.7</v>
      </c>
      <c r="CG73" s="1317"/>
      <c r="CH73" s="1317"/>
      <c r="CI73" s="1317"/>
      <c r="CJ73" s="1317"/>
      <c r="CK73" s="1317"/>
      <c r="CL73" s="1317"/>
      <c r="CM73" s="1317"/>
      <c r="CN73" s="1317">
        <v>124.9</v>
      </c>
      <c r="CO73" s="1317"/>
      <c r="CP73" s="1317"/>
      <c r="CQ73" s="1317"/>
      <c r="CR73" s="1317"/>
      <c r="CS73" s="1317"/>
      <c r="CT73" s="1317"/>
      <c r="CU73" s="1317"/>
      <c r="CV73" s="1317">
        <v>128.9</v>
      </c>
      <c r="CW73" s="1317"/>
      <c r="CX73" s="1317"/>
      <c r="CY73" s="1317"/>
      <c r="CZ73" s="1317"/>
      <c r="DA73" s="1317"/>
      <c r="DB73" s="1317"/>
      <c r="DC73" s="1317"/>
    </row>
    <row r="74" spans="2:107" x14ac:dyDescent="0.15">
      <c r="B74" s="394"/>
      <c r="G74" s="1325"/>
      <c r="H74" s="1325"/>
      <c r="I74" s="1325"/>
      <c r="J74" s="1325"/>
      <c r="K74" s="1321"/>
      <c r="L74" s="1321"/>
      <c r="M74" s="1321"/>
      <c r="N74" s="1321"/>
      <c r="AM74" s="403"/>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4"/>
      <c r="G75" s="1325"/>
      <c r="H75" s="1325"/>
      <c r="I75" s="1323"/>
      <c r="J75" s="1323"/>
      <c r="K75" s="1324"/>
      <c r="L75" s="1324"/>
      <c r="M75" s="1324"/>
      <c r="N75" s="1324"/>
      <c r="AM75" s="403"/>
      <c r="AN75" s="1320"/>
      <c r="AO75" s="1320"/>
      <c r="AP75" s="1320"/>
      <c r="AQ75" s="1320"/>
      <c r="AR75" s="1320"/>
      <c r="AS75" s="1320"/>
      <c r="AT75" s="1320"/>
      <c r="AU75" s="1320"/>
      <c r="AV75" s="1320"/>
      <c r="AW75" s="1320"/>
      <c r="AX75" s="1320"/>
      <c r="AY75" s="1320"/>
      <c r="AZ75" s="1320"/>
      <c r="BA75" s="1320"/>
      <c r="BB75" s="1320" t="s">
        <v>620</v>
      </c>
      <c r="BC75" s="1320"/>
      <c r="BD75" s="1320"/>
      <c r="BE75" s="1320"/>
      <c r="BF75" s="1320"/>
      <c r="BG75" s="1320"/>
      <c r="BH75" s="1320"/>
      <c r="BI75" s="1320"/>
      <c r="BJ75" s="1320"/>
      <c r="BK75" s="1320"/>
      <c r="BL75" s="1320"/>
      <c r="BM75" s="1320"/>
      <c r="BN75" s="1320"/>
      <c r="BO75" s="1320"/>
      <c r="BP75" s="1317">
        <v>13.2</v>
      </c>
      <c r="BQ75" s="1317"/>
      <c r="BR75" s="1317"/>
      <c r="BS75" s="1317"/>
      <c r="BT75" s="1317"/>
      <c r="BU75" s="1317"/>
      <c r="BV75" s="1317"/>
      <c r="BW75" s="1317"/>
      <c r="BX75" s="1317">
        <v>12.1</v>
      </c>
      <c r="BY75" s="1317"/>
      <c r="BZ75" s="1317"/>
      <c r="CA75" s="1317"/>
      <c r="CB75" s="1317"/>
      <c r="CC75" s="1317"/>
      <c r="CD75" s="1317"/>
      <c r="CE75" s="1317"/>
      <c r="CF75" s="1317">
        <v>10.7</v>
      </c>
      <c r="CG75" s="1317"/>
      <c r="CH75" s="1317"/>
      <c r="CI75" s="1317"/>
      <c r="CJ75" s="1317"/>
      <c r="CK75" s="1317"/>
      <c r="CL75" s="1317"/>
      <c r="CM75" s="1317"/>
      <c r="CN75" s="1317">
        <v>9.6</v>
      </c>
      <c r="CO75" s="1317"/>
      <c r="CP75" s="1317"/>
      <c r="CQ75" s="1317"/>
      <c r="CR75" s="1317"/>
      <c r="CS75" s="1317"/>
      <c r="CT75" s="1317"/>
      <c r="CU75" s="1317"/>
      <c r="CV75" s="1317">
        <v>9.3000000000000007</v>
      </c>
      <c r="CW75" s="1317"/>
      <c r="CX75" s="1317"/>
      <c r="CY75" s="1317"/>
      <c r="CZ75" s="1317"/>
      <c r="DA75" s="1317"/>
      <c r="DB75" s="1317"/>
      <c r="DC75" s="1317"/>
    </row>
    <row r="76" spans="2:107" x14ac:dyDescent="0.15">
      <c r="B76" s="394"/>
      <c r="G76" s="1325"/>
      <c r="H76" s="1325"/>
      <c r="I76" s="1323"/>
      <c r="J76" s="1323"/>
      <c r="K76" s="1324"/>
      <c r="L76" s="1324"/>
      <c r="M76" s="1324"/>
      <c r="N76" s="1324"/>
      <c r="AM76" s="403"/>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4"/>
      <c r="G77" s="1323"/>
      <c r="H77" s="1323"/>
      <c r="I77" s="1323"/>
      <c r="J77" s="1323"/>
      <c r="K77" s="1321"/>
      <c r="L77" s="1321"/>
      <c r="M77" s="1321"/>
      <c r="N77" s="1321"/>
      <c r="AN77" s="1322" t="s">
        <v>618</v>
      </c>
      <c r="AO77" s="1322"/>
      <c r="AP77" s="1322"/>
      <c r="AQ77" s="1322"/>
      <c r="AR77" s="1322"/>
      <c r="AS77" s="1322"/>
      <c r="AT77" s="1322"/>
      <c r="AU77" s="1322"/>
      <c r="AV77" s="1322"/>
      <c r="AW77" s="1322"/>
      <c r="AX77" s="1322"/>
      <c r="AY77" s="1322"/>
      <c r="AZ77" s="1322"/>
      <c r="BA77" s="1322"/>
      <c r="BB77" s="1320" t="s">
        <v>616</v>
      </c>
      <c r="BC77" s="1320"/>
      <c r="BD77" s="1320"/>
      <c r="BE77" s="1320"/>
      <c r="BF77" s="1320"/>
      <c r="BG77" s="1320"/>
      <c r="BH77" s="1320"/>
      <c r="BI77" s="1320"/>
      <c r="BJ77" s="1320"/>
      <c r="BK77" s="1320"/>
      <c r="BL77" s="1320"/>
      <c r="BM77" s="1320"/>
      <c r="BN77" s="1320"/>
      <c r="BO77" s="1320"/>
      <c r="BP77" s="1317">
        <v>45.1</v>
      </c>
      <c r="BQ77" s="1317"/>
      <c r="BR77" s="1317"/>
      <c r="BS77" s="1317"/>
      <c r="BT77" s="1317"/>
      <c r="BU77" s="1317"/>
      <c r="BV77" s="1317"/>
      <c r="BW77" s="1317"/>
      <c r="BX77" s="1317">
        <v>37.4</v>
      </c>
      <c r="BY77" s="1317"/>
      <c r="BZ77" s="1317"/>
      <c r="CA77" s="1317"/>
      <c r="CB77" s="1317"/>
      <c r="CC77" s="1317"/>
      <c r="CD77" s="1317"/>
      <c r="CE77" s="1317"/>
      <c r="CF77" s="1317">
        <v>38.9</v>
      </c>
      <c r="CG77" s="1317"/>
      <c r="CH77" s="1317"/>
      <c r="CI77" s="1317"/>
      <c r="CJ77" s="1317"/>
      <c r="CK77" s="1317"/>
      <c r="CL77" s="1317"/>
      <c r="CM77" s="1317"/>
      <c r="CN77" s="1317">
        <v>37.6</v>
      </c>
      <c r="CO77" s="1317"/>
      <c r="CP77" s="1317"/>
      <c r="CQ77" s="1317"/>
      <c r="CR77" s="1317"/>
      <c r="CS77" s="1317"/>
      <c r="CT77" s="1317"/>
      <c r="CU77" s="1317"/>
      <c r="CV77" s="1317">
        <v>34</v>
      </c>
      <c r="CW77" s="1317"/>
      <c r="CX77" s="1317"/>
      <c r="CY77" s="1317"/>
      <c r="CZ77" s="1317"/>
      <c r="DA77" s="1317"/>
      <c r="DB77" s="1317"/>
      <c r="DC77" s="1317"/>
    </row>
    <row r="78" spans="2:107" x14ac:dyDescent="0.15">
      <c r="B78" s="394"/>
      <c r="G78" s="1323"/>
      <c r="H78" s="1323"/>
      <c r="I78" s="1323"/>
      <c r="J78" s="1323"/>
      <c r="K78" s="1321"/>
      <c r="L78" s="1321"/>
      <c r="M78" s="1321"/>
      <c r="N78" s="1321"/>
      <c r="AN78" s="1322"/>
      <c r="AO78" s="1322"/>
      <c r="AP78" s="1322"/>
      <c r="AQ78" s="1322"/>
      <c r="AR78" s="1322"/>
      <c r="AS78" s="1322"/>
      <c r="AT78" s="1322"/>
      <c r="AU78" s="1322"/>
      <c r="AV78" s="1322"/>
      <c r="AW78" s="1322"/>
      <c r="AX78" s="1322"/>
      <c r="AY78" s="1322"/>
      <c r="AZ78" s="1322"/>
      <c r="BA78" s="1322"/>
      <c r="BB78" s="1320"/>
      <c r="BC78" s="1320"/>
      <c r="BD78" s="1320"/>
      <c r="BE78" s="1320"/>
      <c r="BF78" s="1320"/>
      <c r="BG78" s="1320"/>
      <c r="BH78" s="1320"/>
      <c r="BI78" s="1320"/>
      <c r="BJ78" s="1320"/>
      <c r="BK78" s="1320"/>
      <c r="BL78" s="1320"/>
      <c r="BM78" s="1320"/>
      <c r="BN78" s="1320"/>
      <c r="BO78" s="1320"/>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4"/>
      <c r="G79" s="1323"/>
      <c r="H79" s="1323"/>
      <c r="I79" s="1318"/>
      <c r="J79" s="1318"/>
      <c r="K79" s="1319"/>
      <c r="L79" s="1319"/>
      <c r="M79" s="1319"/>
      <c r="N79" s="1319"/>
      <c r="AN79" s="1322"/>
      <c r="AO79" s="1322"/>
      <c r="AP79" s="1322"/>
      <c r="AQ79" s="1322"/>
      <c r="AR79" s="1322"/>
      <c r="AS79" s="1322"/>
      <c r="AT79" s="1322"/>
      <c r="AU79" s="1322"/>
      <c r="AV79" s="1322"/>
      <c r="AW79" s="1322"/>
      <c r="AX79" s="1322"/>
      <c r="AY79" s="1322"/>
      <c r="AZ79" s="1322"/>
      <c r="BA79" s="1322"/>
      <c r="BB79" s="1320" t="s">
        <v>620</v>
      </c>
      <c r="BC79" s="1320"/>
      <c r="BD79" s="1320"/>
      <c r="BE79" s="1320"/>
      <c r="BF79" s="1320"/>
      <c r="BG79" s="1320"/>
      <c r="BH79" s="1320"/>
      <c r="BI79" s="1320"/>
      <c r="BJ79" s="1320"/>
      <c r="BK79" s="1320"/>
      <c r="BL79" s="1320"/>
      <c r="BM79" s="1320"/>
      <c r="BN79" s="1320"/>
      <c r="BO79" s="1320"/>
      <c r="BP79" s="1317">
        <v>7.1</v>
      </c>
      <c r="BQ79" s="1317"/>
      <c r="BR79" s="1317"/>
      <c r="BS79" s="1317"/>
      <c r="BT79" s="1317"/>
      <c r="BU79" s="1317"/>
      <c r="BV79" s="1317"/>
      <c r="BW79" s="1317"/>
      <c r="BX79" s="1317">
        <v>6.3</v>
      </c>
      <c r="BY79" s="1317"/>
      <c r="BZ79" s="1317"/>
      <c r="CA79" s="1317"/>
      <c r="CB79" s="1317"/>
      <c r="CC79" s="1317"/>
      <c r="CD79" s="1317"/>
      <c r="CE79" s="1317"/>
      <c r="CF79" s="1317">
        <v>6.4</v>
      </c>
      <c r="CG79" s="1317"/>
      <c r="CH79" s="1317"/>
      <c r="CI79" s="1317"/>
      <c r="CJ79" s="1317"/>
      <c r="CK79" s="1317"/>
      <c r="CL79" s="1317"/>
      <c r="CM79" s="1317"/>
      <c r="CN79" s="1317">
        <v>6.1</v>
      </c>
      <c r="CO79" s="1317"/>
      <c r="CP79" s="1317"/>
      <c r="CQ79" s="1317"/>
      <c r="CR79" s="1317"/>
      <c r="CS79" s="1317"/>
      <c r="CT79" s="1317"/>
      <c r="CU79" s="1317"/>
      <c r="CV79" s="1317">
        <v>5.9</v>
      </c>
      <c r="CW79" s="1317"/>
      <c r="CX79" s="1317"/>
      <c r="CY79" s="1317"/>
      <c r="CZ79" s="1317"/>
      <c r="DA79" s="1317"/>
      <c r="DB79" s="1317"/>
      <c r="DC79" s="1317"/>
    </row>
    <row r="80" spans="2:107" x14ac:dyDescent="0.15">
      <c r="B80" s="394"/>
      <c r="G80" s="1323"/>
      <c r="H80" s="1323"/>
      <c r="I80" s="1318"/>
      <c r="J80" s="1318"/>
      <c r="K80" s="1319"/>
      <c r="L80" s="1319"/>
      <c r="M80" s="1319"/>
      <c r="N80" s="1319"/>
      <c r="AN80" s="1322"/>
      <c r="AO80" s="1322"/>
      <c r="AP80" s="1322"/>
      <c r="AQ80" s="1322"/>
      <c r="AR80" s="1322"/>
      <c r="AS80" s="1322"/>
      <c r="AT80" s="1322"/>
      <c r="AU80" s="1322"/>
      <c r="AV80" s="1322"/>
      <c r="AW80" s="1322"/>
      <c r="AX80" s="1322"/>
      <c r="AY80" s="1322"/>
      <c r="AZ80" s="1322"/>
      <c r="BA80" s="1322"/>
      <c r="BB80" s="1320"/>
      <c r="BC80" s="1320"/>
      <c r="BD80" s="1320"/>
      <c r="BE80" s="1320"/>
      <c r="BF80" s="1320"/>
      <c r="BG80" s="1320"/>
      <c r="BH80" s="1320"/>
      <c r="BI80" s="1320"/>
      <c r="BJ80" s="1320"/>
      <c r="BK80" s="1320"/>
      <c r="BL80" s="1320"/>
      <c r="BM80" s="1320"/>
      <c r="BN80" s="1320"/>
      <c r="BO80" s="1320"/>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EJE5jd0seCthbYYyswZ69RJ7dzjYRiGEYgYDVveaEeoopo3FJs7Q7cic0Seevs70xPQ0pOTULrfoH27YQhXSQ==" saltValue="j1YmLKMeP8g5/lPvccj2R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na1BN/gniidQofLK1kVs1KJAPoKNS3z5ahB8gk1o8tB6Vs7geFJrAOvKOMz6ZvJtmSioshXPxX1LGi1ynt5+w==" saltValue="QAfq3karoC3sNEjrngxz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H7tnObtYOELguHnzwKGQh2Q4Y1wdp/OTdVp3O9ReTU3esTMXrFKuLuVecADHiW3kGgzjEmaE6NI1wicZlOW/A==" saltValue="cZ8xvMoL65ssgwv2Vz9C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550</v>
      </c>
      <c r="G2" s="156"/>
      <c r="H2" s="157"/>
    </row>
    <row r="3" spans="1:8" x14ac:dyDescent="0.15">
      <c r="A3" s="153" t="s">
        <v>543</v>
      </c>
      <c r="B3" s="158"/>
      <c r="C3" s="159"/>
      <c r="D3" s="160">
        <v>44772</v>
      </c>
      <c r="E3" s="161"/>
      <c r="F3" s="162">
        <v>41862</v>
      </c>
      <c r="G3" s="163"/>
      <c r="H3" s="164"/>
    </row>
    <row r="4" spans="1:8" x14ac:dyDescent="0.15">
      <c r="A4" s="165"/>
      <c r="B4" s="166"/>
      <c r="C4" s="167"/>
      <c r="D4" s="168">
        <v>25711</v>
      </c>
      <c r="E4" s="169"/>
      <c r="F4" s="170">
        <v>23710</v>
      </c>
      <c r="G4" s="171"/>
      <c r="H4" s="172"/>
    </row>
    <row r="5" spans="1:8" x14ac:dyDescent="0.15">
      <c r="A5" s="153" t="s">
        <v>545</v>
      </c>
      <c r="B5" s="158"/>
      <c r="C5" s="159"/>
      <c r="D5" s="160">
        <v>57099</v>
      </c>
      <c r="E5" s="161"/>
      <c r="F5" s="162">
        <v>43554</v>
      </c>
      <c r="G5" s="163"/>
      <c r="H5" s="164"/>
    </row>
    <row r="6" spans="1:8" x14ac:dyDescent="0.15">
      <c r="A6" s="165"/>
      <c r="B6" s="166"/>
      <c r="C6" s="167"/>
      <c r="D6" s="168">
        <v>29762</v>
      </c>
      <c r="E6" s="169"/>
      <c r="F6" s="170">
        <v>24811</v>
      </c>
      <c r="G6" s="171"/>
      <c r="H6" s="172"/>
    </row>
    <row r="7" spans="1:8" x14ac:dyDescent="0.15">
      <c r="A7" s="153" t="s">
        <v>546</v>
      </c>
      <c r="B7" s="158"/>
      <c r="C7" s="159"/>
      <c r="D7" s="160">
        <v>89568</v>
      </c>
      <c r="E7" s="161"/>
      <c r="F7" s="162">
        <v>46395</v>
      </c>
      <c r="G7" s="163"/>
      <c r="H7" s="164"/>
    </row>
    <row r="8" spans="1:8" x14ac:dyDescent="0.15">
      <c r="A8" s="165"/>
      <c r="B8" s="166"/>
      <c r="C8" s="167"/>
      <c r="D8" s="168">
        <v>56969</v>
      </c>
      <c r="E8" s="169"/>
      <c r="F8" s="170">
        <v>26304</v>
      </c>
      <c r="G8" s="171"/>
      <c r="H8" s="172"/>
    </row>
    <row r="9" spans="1:8" x14ac:dyDescent="0.15">
      <c r="A9" s="153" t="s">
        <v>547</v>
      </c>
      <c r="B9" s="158"/>
      <c r="C9" s="159"/>
      <c r="D9" s="160">
        <v>66741</v>
      </c>
      <c r="E9" s="161"/>
      <c r="F9" s="162">
        <v>48088</v>
      </c>
      <c r="G9" s="163"/>
      <c r="H9" s="164"/>
    </row>
    <row r="10" spans="1:8" x14ac:dyDescent="0.15">
      <c r="A10" s="165"/>
      <c r="B10" s="166"/>
      <c r="C10" s="167"/>
      <c r="D10" s="168">
        <v>32323</v>
      </c>
      <c r="E10" s="169"/>
      <c r="F10" s="170">
        <v>25183</v>
      </c>
      <c r="G10" s="171"/>
      <c r="H10" s="172"/>
    </row>
    <row r="11" spans="1:8" x14ac:dyDescent="0.15">
      <c r="A11" s="153" t="s">
        <v>548</v>
      </c>
      <c r="B11" s="158"/>
      <c r="C11" s="159"/>
      <c r="D11" s="160">
        <v>78532</v>
      </c>
      <c r="E11" s="161"/>
      <c r="F11" s="162">
        <v>46457</v>
      </c>
      <c r="G11" s="163"/>
      <c r="H11" s="164"/>
    </row>
    <row r="12" spans="1:8" x14ac:dyDescent="0.15">
      <c r="A12" s="165"/>
      <c r="B12" s="166"/>
      <c r="C12" s="173"/>
      <c r="D12" s="168">
        <v>40061</v>
      </c>
      <c r="E12" s="169"/>
      <c r="F12" s="170">
        <v>24020</v>
      </c>
      <c r="G12" s="171"/>
      <c r="H12" s="172"/>
    </row>
    <row r="13" spans="1:8" x14ac:dyDescent="0.15">
      <c r="A13" s="153"/>
      <c r="B13" s="158"/>
      <c r="C13" s="174"/>
      <c r="D13" s="175">
        <v>67342</v>
      </c>
      <c r="E13" s="176"/>
      <c r="F13" s="177">
        <v>45271</v>
      </c>
      <c r="G13" s="178"/>
      <c r="H13" s="164"/>
    </row>
    <row r="14" spans="1:8" x14ac:dyDescent="0.15">
      <c r="A14" s="165"/>
      <c r="B14" s="166"/>
      <c r="C14" s="167"/>
      <c r="D14" s="168">
        <v>36965</v>
      </c>
      <c r="E14" s="169"/>
      <c r="F14" s="170">
        <v>24806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2.61</v>
      </c>
      <c r="C19" s="179">
        <f>ROUND(VALUE(SUBSTITUTE(実質収支比率等に係る経年分析!G$48,"▲","-")),2)</f>
        <v>2.97</v>
      </c>
      <c r="D19" s="179">
        <f>ROUND(VALUE(SUBSTITUTE(実質収支比率等に係る経年分析!H$48,"▲","-")),2)</f>
        <v>5.13</v>
      </c>
      <c r="E19" s="179">
        <f>ROUND(VALUE(SUBSTITUTE(実質収支比率等に係る経年分析!I$48,"▲","-")),2)</f>
        <v>3.42</v>
      </c>
      <c r="F19" s="179">
        <f>ROUND(VALUE(SUBSTITUTE(実質収支比率等に係る経年分析!J$48,"▲","-")),2)</f>
        <v>4.32</v>
      </c>
    </row>
    <row r="20" spans="1:11" x14ac:dyDescent="0.15">
      <c r="A20" s="179" t="s">
        <v>54</v>
      </c>
      <c r="B20" s="179">
        <f>ROUND(VALUE(SUBSTITUTE(実質収支比率等に係る経年分析!F$47,"▲","-")),2)</f>
        <v>7.38</v>
      </c>
      <c r="C20" s="179">
        <f>ROUND(VALUE(SUBSTITUTE(実質収支比率等に係る経年分析!G$47,"▲","-")),2)</f>
        <v>7.32</v>
      </c>
      <c r="D20" s="179">
        <f>ROUND(VALUE(SUBSTITUTE(実質収支比率等に係る経年分析!H$47,"▲","-")),2)</f>
        <v>6.67</v>
      </c>
      <c r="E20" s="179">
        <f>ROUND(VALUE(SUBSTITUTE(実質収支比率等に係る経年分析!I$47,"▲","-")),2)</f>
        <v>6.4</v>
      </c>
      <c r="F20" s="179">
        <f>ROUND(VALUE(SUBSTITUTE(実質収支比率等に係る経年分析!J$47,"▲","-")),2)</f>
        <v>5.18</v>
      </c>
    </row>
    <row r="21" spans="1:11" x14ac:dyDescent="0.15">
      <c r="A21" s="179" t="s">
        <v>55</v>
      </c>
      <c r="B21" s="179">
        <f>IF(ISNUMBER(VALUE(SUBSTITUTE(実質収支比率等に係る経年分析!F$49,"▲","-"))),ROUND(VALUE(SUBSTITUTE(実質収支比率等に係る経年分析!F$49,"▲","-")),2),NA())</f>
        <v>-1.1200000000000001</v>
      </c>
      <c r="C21" s="179">
        <f>IF(ISNUMBER(VALUE(SUBSTITUTE(実質収支比率等に係る経年分析!G$49,"▲","-"))),ROUND(VALUE(SUBSTITUTE(実質収支比率等に係る経年分析!G$49,"▲","-")),2),NA())</f>
        <v>0.36</v>
      </c>
      <c r="D21" s="179">
        <f>IF(ISNUMBER(VALUE(SUBSTITUTE(実質収支比率等に係る経年分析!H$49,"▲","-"))),ROUND(VALUE(SUBSTITUTE(実質収支比率等に係る経年分析!H$49,"▲","-")),2),NA())</f>
        <v>1.46</v>
      </c>
      <c r="E21" s="179">
        <f>IF(ISNUMBER(VALUE(SUBSTITUTE(実質収支比率等に係る経年分析!I$49,"▲","-"))),ROUND(VALUE(SUBSTITUTE(実質収支比率等に係る経年分析!I$49,"▲","-")),2),NA())</f>
        <v>-1.66</v>
      </c>
      <c r="F21" s="179">
        <f>IF(ISNUMBER(VALUE(SUBSTITUTE(実質収支比率等に係る経年分析!J$49,"▲","-"))),ROUND(VALUE(SUBSTITUTE(実質収支比率等に係る経年分析!J$49,"▲","-")),2),NA())</f>
        <v>-0.37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0.18</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都市計画下水道事業特別会計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x14ac:dyDescent="0.15">
      <c r="A31" s="180" t="str">
        <f>IF(連結実質赤字比率に係る赤字・黒字の構成分析!C$39="",NA(),連結実質赤字比率に係る赤字・黒字の構成分析!C$39)</f>
        <v>母子父子寡婦福祉資金貸付事業特別会計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1.83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0.81</v>
      </c>
    </row>
    <row r="33" spans="1:16" x14ac:dyDescent="0.15">
      <c r="A33" s="180" t="str">
        <f>IF(連結実質赤字比率に係る赤字・黒字の構成分析!C$37="",NA(),連結実質赤字比率に係る赤字・黒字の構成分析!C$37)</f>
        <v>自動車運送事業会計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1.1499999999999999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2.87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4.9800000000000004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4.17</v>
      </c>
    </row>
    <row r="36" spans="1:16" x14ac:dyDescent="0.15">
      <c r="A36" s="180" t="str">
        <f>IF(連結実質赤字比率に係る赤字・黒字の構成分析!C$34="",NA(),連結実質赤字比率に係る赤字・黒字の構成分析!C$34)</f>
        <v>市民病院事業会計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17.79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20.059999999999999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22.22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21.68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22.98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9365</v>
      </c>
      <c r="E42" s="181"/>
      <c r="F42" s="181"/>
      <c r="G42" s="181">
        <f>'実質公債費比率（分子）の構造'!L$52</f>
        <v>9096</v>
      </c>
      <c r="H42" s="181"/>
      <c r="I42" s="181"/>
      <c r="J42" s="181">
        <f>'実質公債費比率（分子）の構造'!M$52</f>
        <v>9243</v>
      </c>
      <c r="K42" s="181"/>
      <c r="L42" s="181"/>
      <c r="M42" s="181">
        <f>'実質公債費比率（分子）の構造'!N$52</f>
        <v>9702</v>
      </c>
      <c r="N42" s="181"/>
      <c r="O42" s="181"/>
      <c r="P42" s="181">
        <f>'実質公債費比率（分子）の構造'!O$52</f>
        <v>9189</v>
      </c>
    </row>
    <row r="43" spans="1:16" x14ac:dyDescent="0.15">
      <c r="A43" s="181" t="s">
        <v>17</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1</v>
      </c>
      <c r="L43" s="181"/>
      <c r="M43" s="181"/>
      <c r="N43" s="181">
        <f>'実質公債費比率（分子）の構造'!O$51</f>
        <v>0</v>
      </c>
      <c r="O43" s="181"/>
      <c r="P43" s="181"/>
    </row>
    <row r="44" spans="1:16" x14ac:dyDescent="0.15">
      <c r="A44" s="181" t="s">
        <v>63</v>
      </c>
      <c r="B44" s="181">
        <f>'実質公債費比率（分子）の構造'!K$50</f>
        <v>196</v>
      </c>
      <c r="C44" s="181"/>
      <c r="D44" s="181"/>
      <c r="E44" s="181">
        <f>'実質公債費比率（分子）の構造'!L$50</f>
        <v>199</v>
      </c>
      <c r="F44" s="181"/>
      <c r="G44" s="181"/>
      <c r="H44" s="181">
        <f>'実質公債費比率（分子）の構造'!M$50</f>
        <v>180</v>
      </c>
      <c r="I44" s="181"/>
      <c r="J44" s="181"/>
      <c r="K44" s="181">
        <f>'実質公債費比率（分子）の構造'!N$50</f>
        <v>180</v>
      </c>
      <c r="L44" s="181"/>
      <c r="M44" s="181"/>
      <c r="N44" s="181">
        <f>'実質公債費比率（分子）の構造'!O$50</f>
        <v>180</v>
      </c>
      <c r="O44" s="181"/>
      <c r="P44" s="181"/>
    </row>
    <row r="45" spans="1:16" x14ac:dyDescent="0.15">
      <c r="A45" s="181" t="s">
        <v>64</v>
      </c>
      <c r="B45" s="181">
        <f>'実質公債費比率（分子）の構造'!K$49</f>
        <v>548</v>
      </c>
      <c r="C45" s="181"/>
      <c r="D45" s="181"/>
      <c r="E45" s="181">
        <f>'実質公債費比率（分子）の構造'!L$49</f>
        <v>375</v>
      </c>
      <c r="F45" s="181"/>
      <c r="G45" s="181"/>
      <c r="H45" s="181">
        <f>'実質公債費比率（分子）の構造'!M$49</f>
        <v>371</v>
      </c>
      <c r="I45" s="181"/>
      <c r="J45" s="181"/>
      <c r="K45" s="181">
        <f>'実質公債費比率（分子）の構造'!N$49</f>
        <v>414</v>
      </c>
      <c r="L45" s="181"/>
      <c r="M45" s="181"/>
      <c r="N45" s="181">
        <f>'実質公債費比率（分子）の構造'!O$49</f>
        <v>413</v>
      </c>
      <c r="O45" s="181"/>
      <c r="P45" s="181"/>
    </row>
    <row r="46" spans="1:16" x14ac:dyDescent="0.15">
      <c r="A46" s="181" t="s">
        <v>65</v>
      </c>
      <c r="B46" s="181">
        <f>'実質公債費比率（分子）の構造'!K$48</f>
        <v>3997</v>
      </c>
      <c r="C46" s="181"/>
      <c r="D46" s="181"/>
      <c r="E46" s="181">
        <f>'実質公債費比率（分子）の構造'!L$48</f>
        <v>4084</v>
      </c>
      <c r="F46" s="181"/>
      <c r="G46" s="181"/>
      <c r="H46" s="181">
        <f>'実質公債費比率（分子）の構造'!M$48</f>
        <v>3925</v>
      </c>
      <c r="I46" s="181"/>
      <c r="J46" s="181"/>
      <c r="K46" s="181">
        <f>'実質公債費比率（分子）の構造'!N$48</f>
        <v>3956</v>
      </c>
      <c r="L46" s="181"/>
      <c r="M46" s="181"/>
      <c r="N46" s="181">
        <f>'実質公債費比率（分子）の構造'!O$48</f>
        <v>3986</v>
      </c>
      <c r="O46" s="181"/>
      <c r="P46" s="181"/>
    </row>
    <row r="47" spans="1:16" x14ac:dyDescent="0.15">
      <c r="A47" s="181" t="s">
        <v>66</v>
      </c>
      <c r="B47" s="181">
        <f>'実質公債費比率（分子）の構造'!K$47</f>
        <v>99</v>
      </c>
      <c r="C47" s="181"/>
      <c r="D47" s="181"/>
      <c r="E47" s="181">
        <f>'実質公債費比率（分子）の構造'!L$47</f>
        <v>99</v>
      </c>
      <c r="F47" s="181"/>
      <c r="G47" s="181"/>
      <c r="H47" s="181">
        <f>'実質公債費比率（分子）の構造'!M$47</f>
        <v>99</v>
      </c>
      <c r="I47" s="181"/>
      <c r="J47" s="181"/>
      <c r="K47" s="181">
        <f>'実質公債費比率（分子）の構造'!N$47</f>
        <v>99</v>
      </c>
      <c r="L47" s="181"/>
      <c r="M47" s="181"/>
      <c r="N47" s="181">
        <f>'実質公債費比率（分子）の構造'!O$47</f>
        <v>99</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9611</v>
      </c>
      <c r="C49" s="181"/>
      <c r="D49" s="181"/>
      <c r="E49" s="181">
        <f>'実質公債費比率（分子）の構造'!L$45</f>
        <v>9044</v>
      </c>
      <c r="F49" s="181"/>
      <c r="G49" s="181"/>
      <c r="H49" s="181">
        <f>'実質公債費比率（分子）の構造'!M$45</f>
        <v>8368</v>
      </c>
      <c r="I49" s="181"/>
      <c r="J49" s="181"/>
      <c r="K49" s="181">
        <f>'実質公債費比率（分子）の構造'!N$45</f>
        <v>8907</v>
      </c>
      <c r="L49" s="181"/>
      <c r="M49" s="181"/>
      <c r="N49" s="181">
        <f>'実質公債費比率（分子）の構造'!O$45</f>
        <v>8942</v>
      </c>
      <c r="O49" s="181"/>
      <c r="P49" s="181"/>
    </row>
    <row r="50" spans="1:16" x14ac:dyDescent="0.15">
      <c r="A50" s="181" t="s">
        <v>69</v>
      </c>
      <c r="B50" s="181" t="e">
        <f>NA()</f>
        <v>#N/A</v>
      </c>
      <c r="C50" s="181">
        <f>IF(ISNUMBER('実質公債費比率（分子）の構造'!K$53),'実質公債費比率（分子）の構造'!K$53,NA())</f>
        <v>5086</v>
      </c>
      <c r="D50" s="181" t="e">
        <f>NA()</f>
        <v>#N/A</v>
      </c>
      <c r="E50" s="181" t="e">
        <f>NA()</f>
        <v>#N/A</v>
      </c>
      <c r="F50" s="181">
        <f>IF(ISNUMBER('実質公債費比率（分子）の構造'!L$53),'実質公債費比率（分子）の構造'!L$53,NA())</f>
        <v>4705</v>
      </c>
      <c r="G50" s="181" t="e">
        <f>NA()</f>
        <v>#N/A</v>
      </c>
      <c r="H50" s="181" t="e">
        <f>NA()</f>
        <v>#N/A</v>
      </c>
      <c r="I50" s="181">
        <f>IF(ISNUMBER('実質公債費比率（分子）の構造'!M$53),'実質公債費比率（分子）の構造'!M$53,NA())</f>
        <v>3700</v>
      </c>
      <c r="J50" s="181" t="e">
        <f>NA()</f>
        <v>#N/A</v>
      </c>
      <c r="K50" s="181" t="e">
        <f>NA()</f>
        <v>#N/A</v>
      </c>
      <c r="L50" s="181">
        <f>IF(ISNUMBER('実質公債費比率（分子）の構造'!N$53),'実質公債費比率（分子）の構造'!N$53,NA())</f>
        <v>3855</v>
      </c>
      <c r="M50" s="181" t="e">
        <f>NA()</f>
        <v>#N/A</v>
      </c>
      <c r="N50" s="181" t="e">
        <f>NA()</f>
        <v>#N/A</v>
      </c>
      <c r="O50" s="181">
        <f>IF(ISNUMBER('実質公債費比率（分子）の構造'!O$53),'実質公債費比率（分子）の構造'!O$53,NA())</f>
        <v>4431</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103085</v>
      </c>
      <c r="E56" s="180"/>
      <c r="F56" s="180"/>
      <c r="G56" s="180">
        <f>'将来負担比率（分子）の構造'!J$52</f>
        <v>102296</v>
      </c>
      <c r="H56" s="180"/>
      <c r="I56" s="180"/>
      <c r="J56" s="180">
        <f>'将来負担比率（分子）の構造'!K$52</f>
        <v>103378</v>
      </c>
      <c r="K56" s="180"/>
      <c r="L56" s="180"/>
      <c r="M56" s="180">
        <f>'将来負担比率（分子）の構造'!L$52</f>
        <v>102259</v>
      </c>
      <c r="N56" s="180"/>
      <c r="O56" s="180"/>
      <c r="P56" s="180">
        <f>'将来負担比率（分子）の構造'!M$52</f>
        <v>101356</v>
      </c>
    </row>
    <row r="57" spans="1:16" x14ac:dyDescent="0.15">
      <c r="A57" s="180" t="s">
        <v>41</v>
      </c>
      <c r="B57" s="180"/>
      <c r="C57" s="180"/>
      <c r="D57" s="180">
        <f>'将来負担比率（分子）の構造'!I$51</f>
        <v>2370</v>
      </c>
      <c r="E57" s="180"/>
      <c r="F57" s="180"/>
      <c r="G57" s="180">
        <f>'将来負担比率（分子）の構造'!J$51</f>
        <v>2923</v>
      </c>
      <c r="H57" s="180"/>
      <c r="I57" s="180"/>
      <c r="J57" s="180">
        <f>'将来負担比率（分子）の構造'!K$51</f>
        <v>3514</v>
      </c>
      <c r="K57" s="180"/>
      <c r="L57" s="180"/>
      <c r="M57" s="180">
        <f>'将来負担比率（分子）の構造'!L$51</f>
        <v>2848</v>
      </c>
      <c r="N57" s="180"/>
      <c r="O57" s="180"/>
      <c r="P57" s="180">
        <f>'将来負担比率（分子）の構造'!M$51</f>
        <v>2768</v>
      </c>
    </row>
    <row r="58" spans="1:16" x14ac:dyDescent="0.15">
      <c r="A58" s="180" t="s">
        <v>40</v>
      </c>
      <c r="B58" s="180"/>
      <c r="C58" s="180"/>
      <c r="D58" s="180">
        <f>'将来負担比率（分子）の構造'!I$50</f>
        <v>11512</v>
      </c>
      <c r="E58" s="180"/>
      <c r="F58" s="180"/>
      <c r="G58" s="180">
        <f>'将来負担比率（分子）の構造'!J$50</f>
        <v>11533</v>
      </c>
      <c r="H58" s="180"/>
      <c r="I58" s="180"/>
      <c r="J58" s="180">
        <f>'将来負担比率（分子）の構造'!K$50</f>
        <v>11495</v>
      </c>
      <c r="K58" s="180"/>
      <c r="L58" s="180"/>
      <c r="M58" s="180">
        <f>'将来負担比率（分子）の構造'!L$50</f>
        <v>12536</v>
      </c>
      <c r="N58" s="180"/>
      <c r="O58" s="180"/>
      <c r="P58" s="180">
        <f>'将来負担比率（分子）の構造'!M$50</f>
        <v>14238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10</v>
      </c>
      <c r="C61" s="180"/>
      <c r="D61" s="180"/>
      <c r="E61" s="180">
        <f>'将来負担比率（分子）の構造'!J$46</f>
        <v>6</v>
      </c>
      <c r="F61" s="180"/>
      <c r="G61" s="180"/>
      <c r="H61" s="180">
        <f>'将来負担比率（分子）の構造'!K$46</f>
        <v>2</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10165</v>
      </c>
      <c r="C62" s="180"/>
      <c r="D62" s="180"/>
      <c r="E62" s="180">
        <f>'将来負担比率（分子）の構造'!J$45</f>
        <v>9510</v>
      </c>
      <c r="F62" s="180"/>
      <c r="G62" s="180"/>
      <c r="H62" s="180">
        <f>'将来負担比率（分子）の構造'!K$45</f>
        <v>9210</v>
      </c>
      <c r="I62" s="180"/>
      <c r="J62" s="180"/>
      <c r="K62" s="180">
        <f>'将来負担比率（分子）の構造'!L$45</f>
        <v>9183</v>
      </c>
      <c r="L62" s="180"/>
      <c r="M62" s="180"/>
      <c r="N62" s="180">
        <f>'将来負担比率（分子）の構造'!M$45</f>
        <v>8776</v>
      </c>
      <c r="O62" s="180"/>
      <c r="P62" s="180"/>
    </row>
    <row r="63" spans="1:16" x14ac:dyDescent="0.15">
      <c r="A63" s="180" t="s">
        <v>33</v>
      </c>
      <c r="B63" s="180">
        <f>'将来負担比率（分子）の構造'!I$44</f>
        <v>3167</v>
      </c>
      <c r="C63" s="180"/>
      <c r="D63" s="180"/>
      <c r="E63" s="180">
        <f>'将来負担比率（分子）の構造'!J$44</f>
        <v>3852</v>
      </c>
      <c r="F63" s="180"/>
      <c r="G63" s="180"/>
      <c r="H63" s="180">
        <f>'将来負担比率（分子）の構造'!K$44</f>
        <v>4085</v>
      </c>
      <c r="I63" s="180"/>
      <c r="J63" s="180"/>
      <c r="K63" s="180">
        <f>'将来負担比率（分子）の構造'!L$44</f>
        <v>4059</v>
      </c>
      <c r="L63" s="180"/>
      <c r="M63" s="180"/>
      <c r="N63" s="180">
        <f>'将来負担比率（分子）の構造'!M$44</f>
        <v>4342</v>
      </c>
      <c r="O63" s="180"/>
      <c r="P63" s="180"/>
    </row>
    <row r="64" spans="1:16" x14ac:dyDescent="0.15">
      <c r="A64" s="180" t="s">
        <v>32</v>
      </c>
      <c r="B64" s="180">
        <f>'将来負担比率（分子）の構造'!I$43</f>
        <v>54598</v>
      </c>
      <c r="C64" s="180"/>
      <c r="D64" s="180"/>
      <c r="E64" s="180">
        <f>'将来負担比率（分子）の構造'!J$43</f>
        <v>53353</v>
      </c>
      <c r="F64" s="180"/>
      <c r="G64" s="180"/>
      <c r="H64" s="180">
        <f>'将来負担比率（分子）の構造'!K$43</f>
        <v>51271</v>
      </c>
      <c r="I64" s="180"/>
      <c r="J64" s="180"/>
      <c r="K64" s="180">
        <f>'将来負担比率（分子）の構造'!L$43</f>
        <v>48351</v>
      </c>
      <c r="L64" s="180"/>
      <c r="M64" s="180"/>
      <c r="N64" s="180">
        <f>'将来負担比率（分子）の構造'!M$43</f>
        <v>46118</v>
      </c>
      <c r="O64" s="180"/>
      <c r="P64" s="180"/>
    </row>
    <row r="65" spans="1:16" x14ac:dyDescent="0.15">
      <c r="A65" s="180" t="s">
        <v>31</v>
      </c>
      <c r="B65" s="180">
        <f>'将来負担比率（分子）の構造'!I$42</f>
        <v>1018</v>
      </c>
      <c r="C65" s="180"/>
      <c r="D65" s="180"/>
      <c r="E65" s="180">
        <f>'将来負担比率（分子）の構造'!J$42</f>
        <v>858</v>
      </c>
      <c r="F65" s="180"/>
      <c r="G65" s="180"/>
      <c r="H65" s="180">
        <f>'将来負担比率（分子）の構造'!K$42</f>
        <v>712</v>
      </c>
      <c r="I65" s="180"/>
      <c r="J65" s="180"/>
      <c r="K65" s="180">
        <f>'将来負担比率（分子）の構造'!L$42</f>
        <v>561</v>
      </c>
      <c r="L65" s="180"/>
      <c r="M65" s="180"/>
      <c r="N65" s="180">
        <f>'将来負担比率（分子）の構造'!M$42</f>
        <v>405</v>
      </c>
      <c r="O65" s="180"/>
      <c r="P65" s="180"/>
    </row>
    <row r="66" spans="1:16" x14ac:dyDescent="0.15">
      <c r="A66" s="180" t="s">
        <v>30</v>
      </c>
      <c r="B66" s="180">
        <f>'将来負担比率（分子）の構造'!I$41</f>
        <v>94685</v>
      </c>
      <c r="C66" s="180"/>
      <c r="D66" s="180"/>
      <c r="E66" s="180">
        <f>'将来負担比率（分子）の構造'!J$41</f>
        <v>99016</v>
      </c>
      <c r="F66" s="180"/>
      <c r="G66" s="180"/>
      <c r="H66" s="180">
        <f>'将来負担比率（分子）の構造'!K$41</f>
        <v>106220</v>
      </c>
      <c r="I66" s="180"/>
      <c r="J66" s="180"/>
      <c r="K66" s="180">
        <f>'将来負担比率（分子）の構造'!L$41</f>
        <v>109642</v>
      </c>
      <c r="L66" s="180"/>
      <c r="M66" s="180"/>
      <c r="N66" s="180">
        <f>'将来負担比率（分子）の構造'!M$41</f>
        <v>114252</v>
      </c>
      <c r="O66" s="180"/>
      <c r="P66" s="180"/>
    </row>
    <row r="67" spans="1:16" x14ac:dyDescent="0.15">
      <c r="A67" s="180" t="s">
        <v>73</v>
      </c>
      <c r="B67" s="180" t="e">
        <f>NA()</f>
        <v>#N/A</v>
      </c>
      <c r="C67" s="180">
        <f>IF(ISNUMBER('将来負担比率（分子）の構造'!I$53), IF('将来負担比率（分子）の構造'!I$53 &lt; 0, 0, '将来負担比率（分子）の構造'!I$53), NA())</f>
        <v>46675</v>
      </c>
      <c r="D67" s="180" t="e">
        <f>NA()</f>
        <v>#N/A</v>
      </c>
      <c r="E67" s="180" t="e">
        <f>NA()</f>
        <v>#N/A</v>
      </c>
      <c r="F67" s="180">
        <f>IF(ISNUMBER('将来負担比率（分子）の構造'!J$53), IF('将来負担比率（分子）の構造'!J$53 &lt; 0, 0, '将来負担比率（分子）の構造'!J$53), NA())</f>
        <v>49841</v>
      </c>
      <c r="G67" s="180" t="e">
        <f>NA()</f>
        <v>#N/A</v>
      </c>
      <c r="H67" s="180" t="e">
        <f>NA()</f>
        <v>#N/A</v>
      </c>
      <c r="I67" s="180">
        <f>IF(ISNUMBER('将来負担比率（分子）の構造'!K$53), IF('将来負担比率（分子）の構造'!K$53 &lt; 0, 0, '将来負担比率（分子）の構造'!K$53), NA())</f>
        <v>53112</v>
      </c>
      <c r="J67" s="180" t="e">
        <f>NA()</f>
        <v>#N/A</v>
      </c>
      <c r="K67" s="180" t="e">
        <f>NA()</f>
        <v>#N/A</v>
      </c>
      <c r="L67" s="180">
        <f>IF(ISNUMBER('将来負担比率（分子）の構造'!L$53), IF('将来負担比率（分子）の構造'!L$53 &lt; 0, 0, '将来負担比率（分子）の構造'!L$53), NA())</f>
        <v>54153</v>
      </c>
      <c r="M67" s="180" t="e">
        <f>NA()</f>
        <v>#N/A</v>
      </c>
      <c r="N67" s="180" t="e">
        <f>NA()</f>
        <v>#N/A</v>
      </c>
      <c r="O67" s="180">
        <f>IF(ISNUMBER('将来負担比率（分子）の構造'!M$53), IF('将来負担比率（分子）の構造'!M$53 &lt; 0, 0, '将来負担比率（分子）の構造'!M$53), NA())</f>
        <v>55531</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3387</v>
      </c>
      <c r="C72" s="184">
        <f>基金残高に係る経年分析!G55</f>
        <v>3341</v>
      </c>
      <c r="D72" s="184">
        <f>基金残高に係る経年分析!H55</f>
        <v>2691</v>
      </c>
    </row>
    <row r="73" spans="1:16" x14ac:dyDescent="0.15">
      <c r="A73" s="183" t="s">
        <v>76</v>
      </c>
      <c r="B73" s="184">
        <f>基金残高に係る経年分析!F56</f>
        <v>4155</v>
      </c>
      <c r="C73" s="184">
        <f>基金残高に係る経年分析!G56</f>
        <v>4117</v>
      </c>
      <c r="D73" s="184">
        <f>基金残高に係る経年分析!H56</f>
        <v>3439</v>
      </c>
    </row>
    <row r="74" spans="1:16" x14ac:dyDescent="0.15">
      <c r="A74" s="183" t="s">
        <v>77</v>
      </c>
      <c r="B74" s="184">
        <f>基金残高に係る経年分析!F57</f>
        <v>6481</v>
      </c>
      <c r="C74" s="184">
        <f>基金残高に係る経年分析!G57</f>
        <v>7317</v>
      </c>
      <c r="D74" s="184">
        <f>基金残高に係る経年分析!H57</f>
        <v>7786</v>
      </c>
    </row>
  </sheetData>
  <sheetProtection algorithmName="SHA-512" hashValue="CHqK6J9yF5EtJ0Ctg6D8cxVkcR33GHo9WYO107wYBz/4vYz9uqd2FY2IgQTOe9dXAwM1arYHe5ensY722WVDRg==" saltValue="8WkHwpamr7Ru6/LXNFzI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30264529</v>
      </c>
      <c r="S5" s="727"/>
      <c r="T5" s="727"/>
      <c r="U5" s="727"/>
      <c r="V5" s="727"/>
      <c r="W5" s="727"/>
      <c r="X5" s="727"/>
      <c r="Y5" s="773"/>
      <c r="Z5" s="791">
        <v>28.3</v>
      </c>
      <c r="AA5" s="791"/>
      <c r="AB5" s="791"/>
      <c r="AC5" s="791"/>
      <c r="AD5" s="792">
        <v>30264529</v>
      </c>
      <c r="AE5" s="792"/>
      <c r="AF5" s="792"/>
      <c r="AG5" s="792"/>
      <c r="AH5" s="792"/>
      <c r="AI5" s="792"/>
      <c r="AJ5" s="792"/>
      <c r="AK5" s="792"/>
      <c r="AL5" s="774">
        <v>60.7</v>
      </c>
      <c r="AM5" s="743"/>
      <c r="AN5" s="743"/>
      <c r="AO5" s="775"/>
      <c r="AP5" s="760" t="s">
        <v>227</v>
      </c>
      <c r="AQ5" s="761"/>
      <c r="AR5" s="761"/>
      <c r="AS5" s="761"/>
      <c r="AT5" s="761"/>
      <c r="AU5" s="761"/>
      <c r="AV5" s="761"/>
      <c r="AW5" s="761"/>
      <c r="AX5" s="761"/>
      <c r="AY5" s="761"/>
      <c r="AZ5" s="761"/>
      <c r="BA5" s="761"/>
      <c r="BB5" s="761"/>
      <c r="BC5" s="761"/>
      <c r="BD5" s="761"/>
      <c r="BE5" s="761"/>
      <c r="BF5" s="762"/>
      <c r="BG5" s="661">
        <v>30264529</v>
      </c>
      <c r="BH5" s="664"/>
      <c r="BI5" s="664"/>
      <c r="BJ5" s="664"/>
      <c r="BK5" s="664"/>
      <c r="BL5" s="664"/>
      <c r="BM5" s="664"/>
      <c r="BN5" s="665"/>
      <c r="BO5" s="723">
        <v>100</v>
      </c>
      <c r="BP5" s="723"/>
      <c r="BQ5" s="723"/>
      <c r="BR5" s="723"/>
      <c r="BS5" s="724">
        <v>2313100</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725601</v>
      </c>
      <c r="S6" s="664"/>
      <c r="T6" s="664"/>
      <c r="U6" s="664"/>
      <c r="V6" s="664"/>
      <c r="W6" s="664"/>
      <c r="X6" s="664"/>
      <c r="Y6" s="665"/>
      <c r="Z6" s="723">
        <v>0.7</v>
      </c>
      <c r="AA6" s="723"/>
      <c r="AB6" s="723"/>
      <c r="AC6" s="723"/>
      <c r="AD6" s="724">
        <v>725601</v>
      </c>
      <c r="AE6" s="724"/>
      <c r="AF6" s="724"/>
      <c r="AG6" s="724"/>
      <c r="AH6" s="724"/>
      <c r="AI6" s="724"/>
      <c r="AJ6" s="724"/>
      <c r="AK6" s="724"/>
      <c r="AL6" s="666">
        <v>1.5</v>
      </c>
      <c r="AM6" s="667"/>
      <c r="AN6" s="667"/>
      <c r="AO6" s="725"/>
      <c r="AP6" s="658" t="s">
        <v>232</v>
      </c>
      <c r="AQ6" s="659"/>
      <c r="AR6" s="659"/>
      <c r="AS6" s="659"/>
      <c r="AT6" s="659"/>
      <c r="AU6" s="659"/>
      <c r="AV6" s="659"/>
      <c r="AW6" s="659"/>
      <c r="AX6" s="659"/>
      <c r="AY6" s="659"/>
      <c r="AZ6" s="659"/>
      <c r="BA6" s="659"/>
      <c r="BB6" s="659"/>
      <c r="BC6" s="659"/>
      <c r="BD6" s="659"/>
      <c r="BE6" s="659"/>
      <c r="BF6" s="660"/>
      <c r="BG6" s="661">
        <v>30264529</v>
      </c>
      <c r="BH6" s="664"/>
      <c r="BI6" s="664"/>
      <c r="BJ6" s="664"/>
      <c r="BK6" s="664"/>
      <c r="BL6" s="664"/>
      <c r="BM6" s="664"/>
      <c r="BN6" s="665"/>
      <c r="BO6" s="723">
        <v>100</v>
      </c>
      <c r="BP6" s="723"/>
      <c r="BQ6" s="723"/>
      <c r="BR6" s="723"/>
      <c r="BS6" s="724">
        <v>2313100</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568609</v>
      </c>
      <c r="CS6" s="664"/>
      <c r="CT6" s="664"/>
      <c r="CU6" s="664"/>
      <c r="CV6" s="664"/>
      <c r="CW6" s="664"/>
      <c r="CX6" s="664"/>
      <c r="CY6" s="665"/>
      <c r="CZ6" s="774">
        <v>0.6</v>
      </c>
      <c r="DA6" s="743"/>
      <c r="DB6" s="743"/>
      <c r="DC6" s="777"/>
      <c r="DD6" s="669" t="s">
        <v>234</v>
      </c>
      <c r="DE6" s="664"/>
      <c r="DF6" s="664"/>
      <c r="DG6" s="664"/>
      <c r="DH6" s="664"/>
      <c r="DI6" s="664"/>
      <c r="DJ6" s="664"/>
      <c r="DK6" s="664"/>
      <c r="DL6" s="664"/>
      <c r="DM6" s="664"/>
      <c r="DN6" s="664"/>
      <c r="DO6" s="664"/>
      <c r="DP6" s="665"/>
      <c r="DQ6" s="669">
        <v>567559</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43976</v>
      </c>
      <c r="S7" s="664"/>
      <c r="T7" s="664"/>
      <c r="U7" s="664"/>
      <c r="V7" s="664"/>
      <c r="W7" s="664"/>
      <c r="X7" s="664"/>
      <c r="Y7" s="665"/>
      <c r="Z7" s="723">
        <v>0</v>
      </c>
      <c r="AA7" s="723"/>
      <c r="AB7" s="723"/>
      <c r="AC7" s="723"/>
      <c r="AD7" s="724">
        <v>43976</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13232477</v>
      </c>
      <c r="BH7" s="664"/>
      <c r="BI7" s="664"/>
      <c r="BJ7" s="664"/>
      <c r="BK7" s="664"/>
      <c r="BL7" s="664"/>
      <c r="BM7" s="664"/>
      <c r="BN7" s="665"/>
      <c r="BO7" s="723">
        <v>43.7</v>
      </c>
      <c r="BP7" s="723"/>
      <c r="BQ7" s="723"/>
      <c r="BR7" s="723"/>
      <c r="BS7" s="724">
        <v>511414</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7074959</v>
      </c>
      <c r="CS7" s="664"/>
      <c r="CT7" s="664"/>
      <c r="CU7" s="664"/>
      <c r="CV7" s="664"/>
      <c r="CW7" s="664"/>
      <c r="CX7" s="664"/>
      <c r="CY7" s="665"/>
      <c r="CZ7" s="723">
        <v>6.8</v>
      </c>
      <c r="DA7" s="723"/>
      <c r="DB7" s="723"/>
      <c r="DC7" s="723"/>
      <c r="DD7" s="669">
        <v>734600</v>
      </c>
      <c r="DE7" s="664"/>
      <c r="DF7" s="664"/>
      <c r="DG7" s="664"/>
      <c r="DH7" s="664"/>
      <c r="DI7" s="664"/>
      <c r="DJ7" s="664"/>
      <c r="DK7" s="664"/>
      <c r="DL7" s="664"/>
      <c r="DM7" s="664"/>
      <c r="DN7" s="664"/>
      <c r="DO7" s="664"/>
      <c r="DP7" s="665"/>
      <c r="DQ7" s="669">
        <v>5078202</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41412</v>
      </c>
      <c r="S8" s="664"/>
      <c r="T8" s="664"/>
      <c r="U8" s="664"/>
      <c r="V8" s="664"/>
      <c r="W8" s="664"/>
      <c r="X8" s="664"/>
      <c r="Y8" s="665"/>
      <c r="Z8" s="723">
        <v>0</v>
      </c>
      <c r="AA8" s="723"/>
      <c r="AB8" s="723"/>
      <c r="AC8" s="723"/>
      <c r="AD8" s="724">
        <v>41412</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396606</v>
      </c>
      <c r="BH8" s="664"/>
      <c r="BI8" s="664"/>
      <c r="BJ8" s="664"/>
      <c r="BK8" s="664"/>
      <c r="BL8" s="664"/>
      <c r="BM8" s="664"/>
      <c r="BN8" s="665"/>
      <c r="BO8" s="723">
        <v>1.3</v>
      </c>
      <c r="BP8" s="723"/>
      <c r="BQ8" s="723"/>
      <c r="BR8" s="723"/>
      <c r="BS8" s="669" t="s">
        <v>127</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36640486</v>
      </c>
      <c r="CS8" s="664"/>
      <c r="CT8" s="664"/>
      <c r="CU8" s="664"/>
      <c r="CV8" s="664"/>
      <c r="CW8" s="664"/>
      <c r="CX8" s="664"/>
      <c r="CY8" s="665"/>
      <c r="CZ8" s="723">
        <v>35.5</v>
      </c>
      <c r="DA8" s="723"/>
      <c r="DB8" s="723"/>
      <c r="DC8" s="723"/>
      <c r="DD8" s="669">
        <v>606055</v>
      </c>
      <c r="DE8" s="664"/>
      <c r="DF8" s="664"/>
      <c r="DG8" s="664"/>
      <c r="DH8" s="664"/>
      <c r="DI8" s="664"/>
      <c r="DJ8" s="664"/>
      <c r="DK8" s="664"/>
      <c r="DL8" s="664"/>
      <c r="DM8" s="664"/>
      <c r="DN8" s="664"/>
      <c r="DO8" s="664"/>
      <c r="DP8" s="665"/>
      <c r="DQ8" s="669">
        <v>16160924</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33134</v>
      </c>
      <c r="S9" s="664"/>
      <c r="T9" s="664"/>
      <c r="U9" s="664"/>
      <c r="V9" s="664"/>
      <c r="W9" s="664"/>
      <c r="X9" s="664"/>
      <c r="Y9" s="665"/>
      <c r="Z9" s="723">
        <v>0</v>
      </c>
      <c r="AA9" s="723"/>
      <c r="AB9" s="723"/>
      <c r="AC9" s="723"/>
      <c r="AD9" s="724">
        <v>33134</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10116653</v>
      </c>
      <c r="BH9" s="664"/>
      <c r="BI9" s="664"/>
      <c r="BJ9" s="664"/>
      <c r="BK9" s="664"/>
      <c r="BL9" s="664"/>
      <c r="BM9" s="664"/>
      <c r="BN9" s="665"/>
      <c r="BO9" s="723">
        <v>33.4</v>
      </c>
      <c r="BP9" s="723"/>
      <c r="BQ9" s="723"/>
      <c r="BR9" s="723"/>
      <c r="BS9" s="669" t="s">
        <v>127</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9384743</v>
      </c>
      <c r="CS9" s="664"/>
      <c r="CT9" s="664"/>
      <c r="CU9" s="664"/>
      <c r="CV9" s="664"/>
      <c r="CW9" s="664"/>
      <c r="CX9" s="664"/>
      <c r="CY9" s="665"/>
      <c r="CZ9" s="723">
        <v>9.1</v>
      </c>
      <c r="DA9" s="723"/>
      <c r="DB9" s="723"/>
      <c r="DC9" s="723"/>
      <c r="DD9" s="669">
        <v>1026280</v>
      </c>
      <c r="DE9" s="664"/>
      <c r="DF9" s="664"/>
      <c r="DG9" s="664"/>
      <c r="DH9" s="664"/>
      <c r="DI9" s="664"/>
      <c r="DJ9" s="664"/>
      <c r="DK9" s="664"/>
      <c r="DL9" s="664"/>
      <c r="DM9" s="664"/>
      <c r="DN9" s="664"/>
      <c r="DO9" s="664"/>
      <c r="DP9" s="665"/>
      <c r="DQ9" s="669">
        <v>7658916</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234</v>
      </c>
      <c r="AA10" s="723"/>
      <c r="AB10" s="723"/>
      <c r="AC10" s="723"/>
      <c r="AD10" s="724" t="s">
        <v>234</v>
      </c>
      <c r="AE10" s="724"/>
      <c r="AF10" s="724"/>
      <c r="AG10" s="724"/>
      <c r="AH10" s="724"/>
      <c r="AI10" s="724"/>
      <c r="AJ10" s="724"/>
      <c r="AK10" s="724"/>
      <c r="AL10" s="666" t="s">
        <v>127</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815579</v>
      </c>
      <c r="BH10" s="664"/>
      <c r="BI10" s="664"/>
      <c r="BJ10" s="664"/>
      <c r="BK10" s="664"/>
      <c r="BL10" s="664"/>
      <c r="BM10" s="664"/>
      <c r="BN10" s="665"/>
      <c r="BO10" s="723">
        <v>2.7</v>
      </c>
      <c r="BP10" s="723"/>
      <c r="BQ10" s="723"/>
      <c r="BR10" s="723"/>
      <c r="BS10" s="669">
        <v>135398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147592</v>
      </c>
      <c r="CS10" s="664"/>
      <c r="CT10" s="664"/>
      <c r="CU10" s="664"/>
      <c r="CV10" s="664"/>
      <c r="CW10" s="664"/>
      <c r="CX10" s="664"/>
      <c r="CY10" s="665"/>
      <c r="CZ10" s="723">
        <v>0.1</v>
      </c>
      <c r="DA10" s="723"/>
      <c r="DB10" s="723"/>
      <c r="DC10" s="723"/>
      <c r="DD10" s="669">
        <v>207</v>
      </c>
      <c r="DE10" s="664"/>
      <c r="DF10" s="664"/>
      <c r="DG10" s="664"/>
      <c r="DH10" s="664"/>
      <c r="DI10" s="664"/>
      <c r="DJ10" s="664"/>
      <c r="DK10" s="664"/>
      <c r="DL10" s="664"/>
      <c r="DM10" s="664"/>
      <c r="DN10" s="664"/>
      <c r="DO10" s="664"/>
      <c r="DP10" s="665"/>
      <c r="DQ10" s="669">
        <v>117117</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234</v>
      </c>
      <c r="S11" s="664"/>
      <c r="T11" s="664"/>
      <c r="U11" s="664"/>
      <c r="V11" s="664"/>
      <c r="W11" s="664"/>
      <c r="X11" s="664"/>
      <c r="Y11" s="665"/>
      <c r="Z11" s="723" t="s">
        <v>234</v>
      </c>
      <c r="AA11" s="723"/>
      <c r="AB11" s="723"/>
      <c r="AC11" s="723"/>
      <c r="AD11" s="724" t="s">
        <v>127</v>
      </c>
      <c r="AE11" s="724"/>
      <c r="AF11" s="724"/>
      <c r="AG11" s="724"/>
      <c r="AH11" s="724"/>
      <c r="AI11" s="724"/>
      <c r="AJ11" s="724"/>
      <c r="AK11" s="724"/>
      <c r="AL11" s="666" t="s">
        <v>127</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1903639</v>
      </c>
      <c r="BH11" s="664"/>
      <c r="BI11" s="664"/>
      <c r="BJ11" s="664"/>
      <c r="BK11" s="664"/>
      <c r="BL11" s="664"/>
      <c r="BM11" s="664"/>
      <c r="BN11" s="665"/>
      <c r="BO11" s="723">
        <v>6.3</v>
      </c>
      <c r="BP11" s="723"/>
      <c r="BQ11" s="723"/>
      <c r="BR11" s="723"/>
      <c r="BS11" s="669">
        <v>376016</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2104381</v>
      </c>
      <c r="CS11" s="664"/>
      <c r="CT11" s="664"/>
      <c r="CU11" s="664"/>
      <c r="CV11" s="664"/>
      <c r="CW11" s="664"/>
      <c r="CX11" s="664"/>
      <c r="CY11" s="665"/>
      <c r="CZ11" s="723">
        <v>2</v>
      </c>
      <c r="DA11" s="723"/>
      <c r="DB11" s="723"/>
      <c r="DC11" s="723"/>
      <c r="DD11" s="669">
        <v>800249</v>
      </c>
      <c r="DE11" s="664"/>
      <c r="DF11" s="664"/>
      <c r="DG11" s="664"/>
      <c r="DH11" s="664"/>
      <c r="DI11" s="664"/>
      <c r="DJ11" s="664"/>
      <c r="DK11" s="664"/>
      <c r="DL11" s="664"/>
      <c r="DM11" s="664"/>
      <c r="DN11" s="664"/>
      <c r="DO11" s="664"/>
      <c r="DP11" s="665"/>
      <c r="DQ11" s="669">
        <v>1190181</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4547925</v>
      </c>
      <c r="S12" s="664"/>
      <c r="T12" s="664"/>
      <c r="U12" s="664"/>
      <c r="V12" s="664"/>
      <c r="W12" s="664"/>
      <c r="X12" s="664"/>
      <c r="Y12" s="665"/>
      <c r="Z12" s="723">
        <v>4.2</v>
      </c>
      <c r="AA12" s="723"/>
      <c r="AB12" s="723"/>
      <c r="AC12" s="723"/>
      <c r="AD12" s="724">
        <v>4547925</v>
      </c>
      <c r="AE12" s="724"/>
      <c r="AF12" s="724"/>
      <c r="AG12" s="724"/>
      <c r="AH12" s="724"/>
      <c r="AI12" s="724"/>
      <c r="AJ12" s="724"/>
      <c r="AK12" s="724"/>
      <c r="AL12" s="666">
        <v>9.1</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14616108</v>
      </c>
      <c r="BH12" s="664"/>
      <c r="BI12" s="664"/>
      <c r="BJ12" s="664"/>
      <c r="BK12" s="664"/>
      <c r="BL12" s="664"/>
      <c r="BM12" s="664"/>
      <c r="BN12" s="665"/>
      <c r="BO12" s="723">
        <v>48.3</v>
      </c>
      <c r="BP12" s="723"/>
      <c r="BQ12" s="723"/>
      <c r="BR12" s="723"/>
      <c r="BS12" s="669">
        <v>1801686</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3513242</v>
      </c>
      <c r="CS12" s="664"/>
      <c r="CT12" s="664"/>
      <c r="CU12" s="664"/>
      <c r="CV12" s="664"/>
      <c r="CW12" s="664"/>
      <c r="CX12" s="664"/>
      <c r="CY12" s="665"/>
      <c r="CZ12" s="723">
        <v>3.4</v>
      </c>
      <c r="DA12" s="723"/>
      <c r="DB12" s="723"/>
      <c r="DC12" s="723"/>
      <c r="DD12" s="669">
        <v>901414</v>
      </c>
      <c r="DE12" s="664"/>
      <c r="DF12" s="664"/>
      <c r="DG12" s="664"/>
      <c r="DH12" s="664"/>
      <c r="DI12" s="664"/>
      <c r="DJ12" s="664"/>
      <c r="DK12" s="664"/>
      <c r="DL12" s="664"/>
      <c r="DM12" s="664"/>
      <c r="DN12" s="664"/>
      <c r="DO12" s="664"/>
      <c r="DP12" s="665"/>
      <c r="DQ12" s="669">
        <v>1731884</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2482</v>
      </c>
      <c r="S13" s="664"/>
      <c r="T13" s="664"/>
      <c r="U13" s="664"/>
      <c r="V13" s="664"/>
      <c r="W13" s="664"/>
      <c r="X13" s="664"/>
      <c r="Y13" s="665"/>
      <c r="Z13" s="723">
        <v>0</v>
      </c>
      <c r="AA13" s="723"/>
      <c r="AB13" s="723"/>
      <c r="AC13" s="723"/>
      <c r="AD13" s="724">
        <v>2482</v>
      </c>
      <c r="AE13" s="724"/>
      <c r="AF13" s="724"/>
      <c r="AG13" s="724"/>
      <c r="AH13" s="724"/>
      <c r="AI13" s="724"/>
      <c r="AJ13" s="724"/>
      <c r="AK13" s="724"/>
      <c r="AL13" s="666">
        <v>0</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14562926</v>
      </c>
      <c r="BH13" s="664"/>
      <c r="BI13" s="664"/>
      <c r="BJ13" s="664"/>
      <c r="BK13" s="664"/>
      <c r="BL13" s="664"/>
      <c r="BM13" s="664"/>
      <c r="BN13" s="665"/>
      <c r="BO13" s="723">
        <v>48.1</v>
      </c>
      <c r="BP13" s="723"/>
      <c r="BQ13" s="723"/>
      <c r="BR13" s="723"/>
      <c r="BS13" s="669">
        <v>1801686</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20392055</v>
      </c>
      <c r="CS13" s="664"/>
      <c r="CT13" s="664"/>
      <c r="CU13" s="664"/>
      <c r="CV13" s="664"/>
      <c r="CW13" s="664"/>
      <c r="CX13" s="664"/>
      <c r="CY13" s="665"/>
      <c r="CZ13" s="723">
        <v>19.7</v>
      </c>
      <c r="DA13" s="723"/>
      <c r="DB13" s="723"/>
      <c r="DC13" s="723"/>
      <c r="DD13" s="669">
        <v>12577258</v>
      </c>
      <c r="DE13" s="664"/>
      <c r="DF13" s="664"/>
      <c r="DG13" s="664"/>
      <c r="DH13" s="664"/>
      <c r="DI13" s="664"/>
      <c r="DJ13" s="664"/>
      <c r="DK13" s="664"/>
      <c r="DL13" s="664"/>
      <c r="DM13" s="664"/>
      <c r="DN13" s="664"/>
      <c r="DO13" s="664"/>
      <c r="DP13" s="665"/>
      <c r="DQ13" s="669">
        <v>7458426</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234</v>
      </c>
      <c r="AA14" s="723"/>
      <c r="AB14" s="723"/>
      <c r="AC14" s="723"/>
      <c r="AD14" s="724" t="s">
        <v>234</v>
      </c>
      <c r="AE14" s="724"/>
      <c r="AF14" s="724"/>
      <c r="AG14" s="724"/>
      <c r="AH14" s="724"/>
      <c r="AI14" s="724"/>
      <c r="AJ14" s="724"/>
      <c r="AK14" s="724"/>
      <c r="AL14" s="666" t="s">
        <v>127</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570490</v>
      </c>
      <c r="BH14" s="664"/>
      <c r="BI14" s="664"/>
      <c r="BJ14" s="664"/>
      <c r="BK14" s="664"/>
      <c r="BL14" s="664"/>
      <c r="BM14" s="664"/>
      <c r="BN14" s="665"/>
      <c r="BO14" s="723">
        <v>1.9</v>
      </c>
      <c r="BP14" s="723"/>
      <c r="BQ14" s="723"/>
      <c r="BR14" s="723"/>
      <c r="BS14" s="669" t="s">
        <v>234</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2958213</v>
      </c>
      <c r="CS14" s="664"/>
      <c r="CT14" s="664"/>
      <c r="CU14" s="664"/>
      <c r="CV14" s="664"/>
      <c r="CW14" s="664"/>
      <c r="CX14" s="664"/>
      <c r="CY14" s="665"/>
      <c r="CZ14" s="723">
        <v>2.9</v>
      </c>
      <c r="DA14" s="723"/>
      <c r="DB14" s="723"/>
      <c r="DC14" s="723"/>
      <c r="DD14" s="669">
        <v>12625</v>
      </c>
      <c r="DE14" s="664"/>
      <c r="DF14" s="664"/>
      <c r="DG14" s="664"/>
      <c r="DH14" s="664"/>
      <c r="DI14" s="664"/>
      <c r="DJ14" s="664"/>
      <c r="DK14" s="664"/>
      <c r="DL14" s="664"/>
      <c r="DM14" s="664"/>
      <c r="DN14" s="664"/>
      <c r="DO14" s="664"/>
      <c r="DP14" s="665"/>
      <c r="DQ14" s="669">
        <v>2921643</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164168</v>
      </c>
      <c r="S15" s="664"/>
      <c r="T15" s="664"/>
      <c r="U15" s="664"/>
      <c r="V15" s="664"/>
      <c r="W15" s="664"/>
      <c r="X15" s="664"/>
      <c r="Y15" s="665"/>
      <c r="Z15" s="723">
        <v>0.2</v>
      </c>
      <c r="AA15" s="723"/>
      <c r="AB15" s="723"/>
      <c r="AC15" s="723"/>
      <c r="AD15" s="724">
        <v>164168</v>
      </c>
      <c r="AE15" s="724"/>
      <c r="AF15" s="724"/>
      <c r="AG15" s="724"/>
      <c r="AH15" s="724"/>
      <c r="AI15" s="724"/>
      <c r="AJ15" s="724"/>
      <c r="AK15" s="724"/>
      <c r="AL15" s="666">
        <v>0.3</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1838552</v>
      </c>
      <c r="BH15" s="664"/>
      <c r="BI15" s="664"/>
      <c r="BJ15" s="664"/>
      <c r="BK15" s="664"/>
      <c r="BL15" s="664"/>
      <c r="BM15" s="664"/>
      <c r="BN15" s="665"/>
      <c r="BO15" s="723">
        <v>6.1</v>
      </c>
      <c r="BP15" s="723"/>
      <c r="BQ15" s="723"/>
      <c r="BR15" s="723"/>
      <c r="BS15" s="669" t="s">
        <v>127</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10777107</v>
      </c>
      <c r="CS15" s="664"/>
      <c r="CT15" s="664"/>
      <c r="CU15" s="664"/>
      <c r="CV15" s="664"/>
      <c r="CW15" s="664"/>
      <c r="CX15" s="664"/>
      <c r="CY15" s="665"/>
      <c r="CZ15" s="723">
        <v>10.4</v>
      </c>
      <c r="DA15" s="723"/>
      <c r="DB15" s="723"/>
      <c r="DC15" s="723"/>
      <c r="DD15" s="669">
        <v>1406941</v>
      </c>
      <c r="DE15" s="664"/>
      <c r="DF15" s="664"/>
      <c r="DG15" s="664"/>
      <c r="DH15" s="664"/>
      <c r="DI15" s="664"/>
      <c r="DJ15" s="664"/>
      <c r="DK15" s="664"/>
      <c r="DL15" s="664"/>
      <c r="DM15" s="664"/>
      <c r="DN15" s="664"/>
      <c r="DO15" s="664"/>
      <c r="DP15" s="665"/>
      <c r="DQ15" s="669">
        <v>6963796</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234</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v>6902</v>
      </c>
      <c r="BH16" s="664"/>
      <c r="BI16" s="664"/>
      <c r="BJ16" s="664"/>
      <c r="BK16" s="664"/>
      <c r="BL16" s="664"/>
      <c r="BM16" s="664"/>
      <c r="BN16" s="665"/>
      <c r="BO16" s="723">
        <v>0</v>
      </c>
      <c r="BP16" s="723"/>
      <c r="BQ16" s="723"/>
      <c r="BR16" s="723"/>
      <c r="BS16" s="669" t="s">
        <v>127</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234</v>
      </c>
      <c r="CS16" s="664"/>
      <c r="CT16" s="664"/>
      <c r="CU16" s="664"/>
      <c r="CV16" s="664"/>
      <c r="CW16" s="664"/>
      <c r="CX16" s="664"/>
      <c r="CY16" s="665"/>
      <c r="CZ16" s="723" t="s">
        <v>127</v>
      </c>
      <c r="DA16" s="723"/>
      <c r="DB16" s="723"/>
      <c r="DC16" s="723"/>
      <c r="DD16" s="669" t="s">
        <v>234</v>
      </c>
      <c r="DE16" s="664"/>
      <c r="DF16" s="664"/>
      <c r="DG16" s="664"/>
      <c r="DH16" s="664"/>
      <c r="DI16" s="664"/>
      <c r="DJ16" s="664"/>
      <c r="DK16" s="664"/>
      <c r="DL16" s="664"/>
      <c r="DM16" s="664"/>
      <c r="DN16" s="664"/>
      <c r="DO16" s="664"/>
      <c r="DP16" s="665"/>
      <c r="DQ16" s="669" t="s">
        <v>127</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151830</v>
      </c>
      <c r="S17" s="664"/>
      <c r="T17" s="664"/>
      <c r="U17" s="664"/>
      <c r="V17" s="664"/>
      <c r="W17" s="664"/>
      <c r="X17" s="664"/>
      <c r="Y17" s="665"/>
      <c r="Z17" s="723">
        <v>0.1</v>
      </c>
      <c r="AA17" s="723"/>
      <c r="AB17" s="723"/>
      <c r="AC17" s="723"/>
      <c r="AD17" s="724">
        <v>151830</v>
      </c>
      <c r="AE17" s="724"/>
      <c r="AF17" s="724"/>
      <c r="AG17" s="724"/>
      <c r="AH17" s="724"/>
      <c r="AI17" s="724"/>
      <c r="AJ17" s="724"/>
      <c r="AK17" s="724"/>
      <c r="AL17" s="666">
        <v>0.3</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234</v>
      </c>
      <c r="BH17" s="664"/>
      <c r="BI17" s="664"/>
      <c r="BJ17" s="664"/>
      <c r="BK17" s="664"/>
      <c r="BL17" s="664"/>
      <c r="BM17" s="664"/>
      <c r="BN17" s="665"/>
      <c r="BO17" s="723" t="s">
        <v>234</v>
      </c>
      <c r="BP17" s="723"/>
      <c r="BQ17" s="723"/>
      <c r="BR17" s="723"/>
      <c r="BS17" s="669" t="s">
        <v>234</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9000708</v>
      </c>
      <c r="CS17" s="664"/>
      <c r="CT17" s="664"/>
      <c r="CU17" s="664"/>
      <c r="CV17" s="664"/>
      <c r="CW17" s="664"/>
      <c r="CX17" s="664"/>
      <c r="CY17" s="665"/>
      <c r="CZ17" s="723">
        <v>8.6999999999999993</v>
      </c>
      <c r="DA17" s="723"/>
      <c r="DB17" s="723"/>
      <c r="DC17" s="723"/>
      <c r="DD17" s="669" t="s">
        <v>127</v>
      </c>
      <c r="DE17" s="664"/>
      <c r="DF17" s="664"/>
      <c r="DG17" s="664"/>
      <c r="DH17" s="664"/>
      <c r="DI17" s="664"/>
      <c r="DJ17" s="664"/>
      <c r="DK17" s="664"/>
      <c r="DL17" s="664"/>
      <c r="DM17" s="664"/>
      <c r="DN17" s="664"/>
      <c r="DO17" s="664"/>
      <c r="DP17" s="665"/>
      <c r="DQ17" s="669">
        <v>8703356</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17493325</v>
      </c>
      <c r="S18" s="664"/>
      <c r="T18" s="664"/>
      <c r="U18" s="664"/>
      <c r="V18" s="664"/>
      <c r="W18" s="664"/>
      <c r="X18" s="664"/>
      <c r="Y18" s="665"/>
      <c r="Z18" s="723">
        <v>16.3</v>
      </c>
      <c r="AA18" s="723"/>
      <c r="AB18" s="723"/>
      <c r="AC18" s="723"/>
      <c r="AD18" s="724">
        <v>13300617</v>
      </c>
      <c r="AE18" s="724"/>
      <c r="AF18" s="724"/>
      <c r="AG18" s="724"/>
      <c r="AH18" s="724"/>
      <c r="AI18" s="724"/>
      <c r="AJ18" s="724"/>
      <c r="AK18" s="724"/>
      <c r="AL18" s="666">
        <v>26.7</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234</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v>768539</v>
      </c>
      <c r="CS18" s="664"/>
      <c r="CT18" s="664"/>
      <c r="CU18" s="664"/>
      <c r="CV18" s="664"/>
      <c r="CW18" s="664"/>
      <c r="CX18" s="664"/>
      <c r="CY18" s="665"/>
      <c r="CZ18" s="723">
        <v>0.7</v>
      </c>
      <c r="DA18" s="723"/>
      <c r="DB18" s="723"/>
      <c r="DC18" s="723"/>
      <c r="DD18" s="669" t="s">
        <v>234</v>
      </c>
      <c r="DE18" s="664"/>
      <c r="DF18" s="664"/>
      <c r="DG18" s="664"/>
      <c r="DH18" s="664"/>
      <c r="DI18" s="664"/>
      <c r="DJ18" s="664"/>
      <c r="DK18" s="664"/>
      <c r="DL18" s="664"/>
      <c r="DM18" s="664"/>
      <c r="DN18" s="664"/>
      <c r="DO18" s="664"/>
      <c r="DP18" s="665"/>
      <c r="DQ18" s="669">
        <v>566363</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13300617</v>
      </c>
      <c r="S19" s="664"/>
      <c r="T19" s="664"/>
      <c r="U19" s="664"/>
      <c r="V19" s="664"/>
      <c r="W19" s="664"/>
      <c r="X19" s="664"/>
      <c r="Y19" s="665"/>
      <c r="Z19" s="723">
        <v>12.4</v>
      </c>
      <c r="AA19" s="723"/>
      <c r="AB19" s="723"/>
      <c r="AC19" s="723"/>
      <c r="AD19" s="724">
        <v>13300617</v>
      </c>
      <c r="AE19" s="724"/>
      <c r="AF19" s="724"/>
      <c r="AG19" s="724"/>
      <c r="AH19" s="724"/>
      <c r="AI19" s="724"/>
      <c r="AJ19" s="724"/>
      <c r="AK19" s="724"/>
      <c r="AL19" s="666">
        <v>26.7</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127</v>
      </c>
      <c r="BH19" s="664"/>
      <c r="BI19" s="664"/>
      <c r="BJ19" s="664"/>
      <c r="BK19" s="664"/>
      <c r="BL19" s="664"/>
      <c r="BM19" s="664"/>
      <c r="BN19" s="665"/>
      <c r="BO19" s="723" t="s">
        <v>127</v>
      </c>
      <c r="BP19" s="723"/>
      <c r="BQ19" s="723"/>
      <c r="BR19" s="723"/>
      <c r="BS19" s="669" t="s">
        <v>234</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234</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1858264</v>
      </c>
      <c r="S20" s="664"/>
      <c r="T20" s="664"/>
      <c r="U20" s="664"/>
      <c r="V20" s="664"/>
      <c r="W20" s="664"/>
      <c r="X20" s="664"/>
      <c r="Y20" s="665"/>
      <c r="Z20" s="723">
        <v>1.7</v>
      </c>
      <c r="AA20" s="723"/>
      <c r="AB20" s="723"/>
      <c r="AC20" s="723"/>
      <c r="AD20" s="724" t="s">
        <v>234</v>
      </c>
      <c r="AE20" s="724"/>
      <c r="AF20" s="724"/>
      <c r="AG20" s="724"/>
      <c r="AH20" s="724"/>
      <c r="AI20" s="724"/>
      <c r="AJ20" s="724"/>
      <c r="AK20" s="724"/>
      <c r="AL20" s="666" t="s">
        <v>127</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234</v>
      </c>
      <c r="BH20" s="664"/>
      <c r="BI20" s="664"/>
      <c r="BJ20" s="664"/>
      <c r="BK20" s="664"/>
      <c r="BL20" s="664"/>
      <c r="BM20" s="664"/>
      <c r="BN20" s="665"/>
      <c r="BO20" s="723" t="s">
        <v>234</v>
      </c>
      <c r="BP20" s="723"/>
      <c r="BQ20" s="723"/>
      <c r="BR20" s="723"/>
      <c r="BS20" s="669" t="s">
        <v>234</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103330634</v>
      </c>
      <c r="CS20" s="664"/>
      <c r="CT20" s="664"/>
      <c r="CU20" s="664"/>
      <c r="CV20" s="664"/>
      <c r="CW20" s="664"/>
      <c r="CX20" s="664"/>
      <c r="CY20" s="665"/>
      <c r="CZ20" s="723">
        <v>100</v>
      </c>
      <c r="DA20" s="723"/>
      <c r="DB20" s="723"/>
      <c r="DC20" s="723"/>
      <c r="DD20" s="669">
        <v>18065629</v>
      </c>
      <c r="DE20" s="664"/>
      <c r="DF20" s="664"/>
      <c r="DG20" s="664"/>
      <c r="DH20" s="664"/>
      <c r="DI20" s="664"/>
      <c r="DJ20" s="664"/>
      <c r="DK20" s="664"/>
      <c r="DL20" s="664"/>
      <c r="DM20" s="664"/>
      <c r="DN20" s="664"/>
      <c r="DO20" s="664"/>
      <c r="DP20" s="665"/>
      <c r="DQ20" s="669">
        <v>59118367</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v>2334444</v>
      </c>
      <c r="S21" s="664"/>
      <c r="T21" s="664"/>
      <c r="U21" s="664"/>
      <c r="V21" s="664"/>
      <c r="W21" s="664"/>
      <c r="X21" s="664"/>
      <c r="Y21" s="665"/>
      <c r="Z21" s="723">
        <v>2.2000000000000002</v>
      </c>
      <c r="AA21" s="723"/>
      <c r="AB21" s="723"/>
      <c r="AC21" s="723"/>
      <c r="AD21" s="724" t="s">
        <v>234</v>
      </c>
      <c r="AE21" s="724"/>
      <c r="AF21" s="724"/>
      <c r="AG21" s="724"/>
      <c r="AH21" s="724"/>
      <c r="AI21" s="724"/>
      <c r="AJ21" s="724"/>
      <c r="AK21" s="724"/>
      <c r="AL21" s="666" t="s">
        <v>127</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234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53468382</v>
      </c>
      <c r="S22" s="664"/>
      <c r="T22" s="664"/>
      <c r="U22" s="664"/>
      <c r="V22" s="664"/>
      <c r="W22" s="664"/>
      <c r="X22" s="664"/>
      <c r="Y22" s="665"/>
      <c r="Z22" s="723">
        <v>49.9</v>
      </c>
      <c r="AA22" s="723"/>
      <c r="AB22" s="723"/>
      <c r="AC22" s="723"/>
      <c r="AD22" s="724">
        <v>49275674</v>
      </c>
      <c r="AE22" s="724"/>
      <c r="AF22" s="724"/>
      <c r="AG22" s="724"/>
      <c r="AH22" s="724"/>
      <c r="AI22" s="724"/>
      <c r="AJ22" s="724"/>
      <c r="AK22" s="724"/>
      <c r="AL22" s="666">
        <v>98.8</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234</v>
      </c>
      <c r="BH22" s="664"/>
      <c r="BI22" s="664"/>
      <c r="BJ22" s="664"/>
      <c r="BK22" s="664"/>
      <c r="BL22" s="664"/>
      <c r="BM22" s="664"/>
      <c r="BN22" s="665"/>
      <c r="BO22" s="723" t="s">
        <v>127</v>
      </c>
      <c r="BP22" s="723"/>
      <c r="BQ22" s="723"/>
      <c r="BR22" s="723"/>
      <c r="BS22" s="669" t="s">
        <v>234</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33318</v>
      </c>
      <c r="S23" s="664"/>
      <c r="T23" s="664"/>
      <c r="U23" s="664"/>
      <c r="V23" s="664"/>
      <c r="W23" s="664"/>
      <c r="X23" s="664"/>
      <c r="Y23" s="665"/>
      <c r="Z23" s="723">
        <v>0</v>
      </c>
      <c r="AA23" s="723"/>
      <c r="AB23" s="723"/>
      <c r="AC23" s="723"/>
      <c r="AD23" s="724">
        <v>33318</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234</v>
      </c>
      <c r="BP23" s="723"/>
      <c r="BQ23" s="723"/>
      <c r="BR23" s="723"/>
      <c r="BS23" s="669" t="s">
        <v>234</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287948</v>
      </c>
      <c r="S24" s="664"/>
      <c r="T24" s="664"/>
      <c r="U24" s="664"/>
      <c r="V24" s="664"/>
      <c r="W24" s="664"/>
      <c r="X24" s="664"/>
      <c r="Y24" s="665"/>
      <c r="Z24" s="723">
        <v>0.3</v>
      </c>
      <c r="AA24" s="723"/>
      <c r="AB24" s="723"/>
      <c r="AC24" s="723"/>
      <c r="AD24" s="724" t="s">
        <v>127</v>
      </c>
      <c r="AE24" s="724"/>
      <c r="AF24" s="724"/>
      <c r="AG24" s="724"/>
      <c r="AH24" s="724"/>
      <c r="AI24" s="724"/>
      <c r="AJ24" s="724"/>
      <c r="AK24" s="724"/>
      <c r="AL24" s="666" t="s">
        <v>127</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45307984</v>
      </c>
      <c r="CS24" s="727"/>
      <c r="CT24" s="727"/>
      <c r="CU24" s="727"/>
      <c r="CV24" s="727"/>
      <c r="CW24" s="727"/>
      <c r="CX24" s="727"/>
      <c r="CY24" s="773"/>
      <c r="CZ24" s="774">
        <v>43.8</v>
      </c>
      <c r="DA24" s="743"/>
      <c r="DB24" s="743"/>
      <c r="DC24" s="777"/>
      <c r="DD24" s="772">
        <v>25807921</v>
      </c>
      <c r="DE24" s="727"/>
      <c r="DF24" s="727"/>
      <c r="DG24" s="727"/>
      <c r="DH24" s="727"/>
      <c r="DI24" s="727"/>
      <c r="DJ24" s="727"/>
      <c r="DK24" s="773"/>
      <c r="DL24" s="772">
        <v>25701102</v>
      </c>
      <c r="DM24" s="727"/>
      <c r="DN24" s="727"/>
      <c r="DO24" s="727"/>
      <c r="DP24" s="727"/>
      <c r="DQ24" s="727"/>
      <c r="DR24" s="727"/>
      <c r="DS24" s="727"/>
      <c r="DT24" s="727"/>
      <c r="DU24" s="727"/>
      <c r="DV24" s="773"/>
      <c r="DW24" s="774">
        <v>47.6</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845653</v>
      </c>
      <c r="S25" s="664"/>
      <c r="T25" s="664"/>
      <c r="U25" s="664"/>
      <c r="V25" s="664"/>
      <c r="W25" s="664"/>
      <c r="X25" s="664"/>
      <c r="Y25" s="665"/>
      <c r="Z25" s="723">
        <v>0.8</v>
      </c>
      <c r="AA25" s="723"/>
      <c r="AB25" s="723"/>
      <c r="AC25" s="723"/>
      <c r="AD25" s="724">
        <v>67554</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234</v>
      </c>
      <c r="BH25" s="664"/>
      <c r="BI25" s="664"/>
      <c r="BJ25" s="664"/>
      <c r="BK25" s="664"/>
      <c r="BL25" s="664"/>
      <c r="BM25" s="664"/>
      <c r="BN25" s="665"/>
      <c r="BO25" s="723" t="s">
        <v>234</v>
      </c>
      <c r="BP25" s="723"/>
      <c r="BQ25" s="723"/>
      <c r="BR25" s="723"/>
      <c r="BS25" s="669" t="s">
        <v>127</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9757160</v>
      </c>
      <c r="CS25" s="662"/>
      <c r="CT25" s="662"/>
      <c r="CU25" s="662"/>
      <c r="CV25" s="662"/>
      <c r="CW25" s="662"/>
      <c r="CX25" s="662"/>
      <c r="CY25" s="663"/>
      <c r="CZ25" s="666">
        <v>9.4</v>
      </c>
      <c r="DA25" s="695"/>
      <c r="DB25" s="695"/>
      <c r="DC25" s="696"/>
      <c r="DD25" s="669">
        <v>9332393</v>
      </c>
      <c r="DE25" s="662"/>
      <c r="DF25" s="662"/>
      <c r="DG25" s="662"/>
      <c r="DH25" s="662"/>
      <c r="DI25" s="662"/>
      <c r="DJ25" s="662"/>
      <c r="DK25" s="663"/>
      <c r="DL25" s="669">
        <v>9233887</v>
      </c>
      <c r="DM25" s="662"/>
      <c r="DN25" s="662"/>
      <c r="DO25" s="662"/>
      <c r="DP25" s="662"/>
      <c r="DQ25" s="662"/>
      <c r="DR25" s="662"/>
      <c r="DS25" s="662"/>
      <c r="DT25" s="662"/>
      <c r="DU25" s="662"/>
      <c r="DV25" s="663"/>
      <c r="DW25" s="666">
        <v>17.100000000000001</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530756</v>
      </c>
      <c r="S26" s="664"/>
      <c r="T26" s="664"/>
      <c r="U26" s="664"/>
      <c r="V26" s="664"/>
      <c r="W26" s="664"/>
      <c r="X26" s="664"/>
      <c r="Y26" s="665"/>
      <c r="Z26" s="723">
        <v>0.5</v>
      </c>
      <c r="AA26" s="723"/>
      <c r="AB26" s="723"/>
      <c r="AC26" s="723"/>
      <c r="AD26" s="724">
        <v>1944</v>
      </c>
      <c r="AE26" s="724"/>
      <c r="AF26" s="724"/>
      <c r="AG26" s="724"/>
      <c r="AH26" s="724"/>
      <c r="AI26" s="724"/>
      <c r="AJ26" s="724"/>
      <c r="AK26" s="724"/>
      <c r="AL26" s="666">
        <v>0</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234</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6206706</v>
      </c>
      <c r="CS26" s="664"/>
      <c r="CT26" s="664"/>
      <c r="CU26" s="664"/>
      <c r="CV26" s="664"/>
      <c r="CW26" s="664"/>
      <c r="CX26" s="664"/>
      <c r="CY26" s="665"/>
      <c r="CZ26" s="666">
        <v>6</v>
      </c>
      <c r="DA26" s="695"/>
      <c r="DB26" s="695"/>
      <c r="DC26" s="696"/>
      <c r="DD26" s="669">
        <v>5947162</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19817901</v>
      </c>
      <c r="S27" s="664"/>
      <c r="T27" s="664"/>
      <c r="U27" s="664"/>
      <c r="V27" s="664"/>
      <c r="W27" s="664"/>
      <c r="X27" s="664"/>
      <c r="Y27" s="665"/>
      <c r="Z27" s="723">
        <v>18.5</v>
      </c>
      <c r="AA27" s="723"/>
      <c r="AB27" s="723"/>
      <c r="AC27" s="723"/>
      <c r="AD27" s="724" t="s">
        <v>127</v>
      </c>
      <c r="AE27" s="724"/>
      <c r="AF27" s="724"/>
      <c r="AG27" s="724"/>
      <c r="AH27" s="724"/>
      <c r="AI27" s="724"/>
      <c r="AJ27" s="724"/>
      <c r="AK27" s="724"/>
      <c r="AL27" s="666" t="s">
        <v>127</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30264529</v>
      </c>
      <c r="BH27" s="664"/>
      <c r="BI27" s="664"/>
      <c r="BJ27" s="664"/>
      <c r="BK27" s="664"/>
      <c r="BL27" s="664"/>
      <c r="BM27" s="664"/>
      <c r="BN27" s="665"/>
      <c r="BO27" s="723">
        <v>100</v>
      </c>
      <c r="BP27" s="723"/>
      <c r="BQ27" s="723"/>
      <c r="BR27" s="723"/>
      <c r="BS27" s="669">
        <v>2313100</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26550116</v>
      </c>
      <c r="CS27" s="662"/>
      <c r="CT27" s="662"/>
      <c r="CU27" s="662"/>
      <c r="CV27" s="662"/>
      <c r="CW27" s="662"/>
      <c r="CX27" s="662"/>
      <c r="CY27" s="663"/>
      <c r="CZ27" s="666">
        <v>25.7</v>
      </c>
      <c r="DA27" s="695"/>
      <c r="DB27" s="695"/>
      <c r="DC27" s="696"/>
      <c r="DD27" s="669">
        <v>7772172</v>
      </c>
      <c r="DE27" s="662"/>
      <c r="DF27" s="662"/>
      <c r="DG27" s="662"/>
      <c r="DH27" s="662"/>
      <c r="DI27" s="662"/>
      <c r="DJ27" s="662"/>
      <c r="DK27" s="663"/>
      <c r="DL27" s="669">
        <v>7772172</v>
      </c>
      <c r="DM27" s="662"/>
      <c r="DN27" s="662"/>
      <c r="DO27" s="662"/>
      <c r="DP27" s="662"/>
      <c r="DQ27" s="662"/>
      <c r="DR27" s="662"/>
      <c r="DS27" s="662"/>
      <c r="DT27" s="662"/>
      <c r="DU27" s="662"/>
      <c r="DV27" s="663"/>
      <c r="DW27" s="666">
        <v>14.4</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v>488935</v>
      </c>
      <c r="S28" s="664"/>
      <c r="T28" s="664"/>
      <c r="U28" s="664"/>
      <c r="V28" s="664"/>
      <c r="W28" s="664"/>
      <c r="X28" s="664"/>
      <c r="Y28" s="665"/>
      <c r="Z28" s="723">
        <v>0.5</v>
      </c>
      <c r="AA28" s="723"/>
      <c r="AB28" s="723"/>
      <c r="AC28" s="723"/>
      <c r="AD28" s="724">
        <v>488935</v>
      </c>
      <c r="AE28" s="724"/>
      <c r="AF28" s="724"/>
      <c r="AG28" s="724"/>
      <c r="AH28" s="724"/>
      <c r="AI28" s="724"/>
      <c r="AJ28" s="724"/>
      <c r="AK28" s="724"/>
      <c r="AL28" s="666">
        <v>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9000708</v>
      </c>
      <c r="CS28" s="664"/>
      <c r="CT28" s="664"/>
      <c r="CU28" s="664"/>
      <c r="CV28" s="664"/>
      <c r="CW28" s="664"/>
      <c r="CX28" s="664"/>
      <c r="CY28" s="665"/>
      <c r="CZ28" s="666">
        <v>8.6999999999999993</v>
      </c>
      <c r="DA28" s="695"/>
      <c r="DB28" s="695"/>
      <c r="DC28" s="696"/>
      <c r="DD28" s="669">
        <v>8703356</v>
      </c>
      <c r="DE28" s="664"/>
      <c r="DF28" s="664"/>
      <c r="DG28" s="664"/>
      <c r="DH28" s="664"/>
      <c r="DI28" s="664"/>
      <c r="DJ28" s="664"/>
      <c r="DK28" s="665"/>
      <c r="DL28" s="669">
        <v>8695043</v>
      </c>
      <c r="DM28" s="664"/>
      <c r="DN28" s="664"/>
      <c r="DO28" s="664"/>
      <c r="DP28" s="664"/>
      <c r="DQ28" s="664"/>
      <c r="DR28" s="664"/>
      <c r="DS28" s="664"/>
      <c r="DT28" s="664"/>
      <c r="DU28" s="664"/>
      <c r="DV28" s="665"/>
      <c r="DW28" s="666">
        <v>16.100000000000001</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9363063</v>
      </c>
      <c r="S29" s="664"/>
      <c r="T29" s="664"/>
      <c r="U29" s="664"/>
      <c r="V29" s="664"/>
      <c r="W29" s="664"/>
      <c r="X29" s="664"/>
      <c r="Y29" s="665"/>
      <c r="Z29" s="723">
        <v>8.6999999999999993</v>
      </c>
      <c r="AA29" s="723"/>
      <c r="AB29" s="723"/>
      <c r="AC29" s="723"/>
      <c r="AD29" s="724" t="s">
        <v>127</v>
      </c>
      <c r="AE29" s="724"/>
      <c r="AF29" s="724"/>
      <c r="AG29" s="724"/>
      <c r="AH29" s="724"/>
      <c r="AI29" s="724"/>
      <c r="AJ29" s="724"/>
      <c r="AK29" s="724"/>
      <c r="AL29" s="666" t="s">
        <v>234</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9000623</v>
      </c>
      <c r="CS29" s="662"/>
      <c r="CT29" s="662"/>
      <c r="CU29" s="662"/>
      <c r="CV29" s="662"/>
      <c r="CW29" s="662"/>
      <c r="CX29" s="662"/>
      <c r="CY29" s="663"/>
      <c r="CZ29" s="666">
        <v>8.6999999999999993</v>
      </c>
      <c r="DA29" s="695"/>
      <c r="DB29" s="695"/>
      <c r="DC29" s="696"/>
      <c r="DD29" s="669">
        <v>8703271</v>
      </c>
      <c r="DE29" s="662"/>
      <c r="DF29" s="662"/>
      <c r="DG29" s="662"/>
      <c r="DH29" s="662"/>
      <c r="DI29" s="662"/>
      <c r="DJ29" s="662"/>
      <c r="DK29" s="663"/>
      <c r="DL29" s="669">
        <v>8694958</v>
      </c>
      <c r="DM29" s="662"/>
      <c r="DN29" s="662"/>
      <c r="DO29" s="662"/>
      <c r="DP29" s="662"/>
      <c r="DQ29" s="662"/>
      <c r="DR29" s="662"/>
      <c r="DS29" s="662"/>
      <c r="DT29" s="662"/>
      <c r="DU29" s="662"/>
      <c r="DV29" s="663"/>
      <c r="DW29" s="666">
        <v>16.100000000000001</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146094</v>
      </c>
      <c r="S30" s="664"/>
      <c r="T30" s="664"/>
      <c r="U30" s="664"/>
      <c r="V30" s="664"/>
      <c r="W30" s="664"/>
      <c r="X30" s="664"/>
      <c r="Y30" s="665"/>
      <c r="Z30" s="723">
        <v>0.1</v>
      </c>
      <c r="AA30" s="723"/>
      <c r="AB30" s="723"/>
      <c r="AC30" s="723"/>
      <c r="AD30" s="724">
        <v>20574</v>
      </c>
      <c r="AE30" s="724"/>
      <c r="AF30" s="724"/>
      <c r="AG30" s="724"/>
      <c r="AH30" s="724"/>
      <c r="AI30" s="724"/>
      <c r="AJ30" s="724"/>
      <c r="AK30" s="724"/>
      <c r="AL30" s="666">
        <v>0</v>
      </c>
      <c r="AM30" s="667"/>
      <c r="AN30" s="667"/>
      <c r="AO30" s="725"/>
      <c r="AP30" s="751" t="s">
        <v>309</v>
      </c>
      <c r="AQ30" s="752"/>
      <c r="AR30" s="752"/>
      <c r="AS30" s="752"/>
      <c r="AT30" s="757" t="s">
        <v>310</v>
      </c>
      <c r="AU30" s="230"/>
      <c r="AV30" s="230"/>
      <c r="AW30" s="230"/>
      <c r="AX30" s="760" t="s">
        <v>186</v>
      </c>
      <c r="AY30" s="761"/>
      <c r="AZ30" s="761"/>
      <c r="BA30" s="761"/>
      <c r="BB30" s="761"/>
      <c r="BC30" s="761"/>
      <c r="BD30" s="761"/>
      <c r="BE30" s="761"/>
      <c r="BF30" s="762"/>
      <c r="BG30" s="741">
        <v>98.8</v>
      </c>
      <c r="BH30" s="742"/>
      <c r="BI30" s="742"/>
      <c r="BJ30" s="742"/>
      <c r="BK30" s="742"/>
      <c r="BL30" s="742"/>
      <c r="BM30" s="743">
        <v>95.7</v>
      </c>
      <c r="BN30" s="742"/>
      <c r="BO30" s="742"/>
      <c r="BP30" s="742"/>
      <c r="BQ30" s="744"/>
      <c r="BR30" s="741">
        <v>98.8</v>
      </c>
      <c r="BS30" s="742"/>
      <c r="BT30" s="742"/>
      <c r="BU30" s="742"/>
      <c r="BV30" s="742"/>
      <c r="BW30" s="742"/>
      <c r="BX30" s="743">
        <v>95.3</v>
      </c>
      <c r="BY30" s="742"/>
      <c r="BZ30" s="742"/>
      <c r="CA30" s="742"/>
      <c r="CB30" s="744"/>
      <c r="CD30" s="747"/>
      <c r="CE30" s="748"/>
      <c r="CF30" s="705" t="s">
        <v>311</v>
      </c>
      <c r="CG30" s="702"/>
      <c r="CH30" s="702"/>
      <c r="CI30" s="702"/>
      <c r="CJ30" s="702"/>
      <c r="CK30" s="702"/>
      <c r="CL30" s="702"/>
      <c r="CM30" s="702"/>
      <c r="CN30" s="702"/>
      <c r="CO30" s="702"/>
      <c r="CP30" s="702"/>
      <c r="CQ30" s="703"/>
      <c r="CR30" s="661">
        <v>8458495</v>
      </c>
      <c r="CS30" s="664"/>
      <c r="CT30" s="664"/>
      <c r="CU30" s="664"/>
      <c r="CV30" s="664"/>
      <c r="CW30" s="664"/>
      <c r="CX30" s="664"/>
      <c r="CY30" s="665"/>
      <c r="CZ30" s="666">
        <v>8.1999999999999993</v>
      </c>
      <c r="DA30" s="695"/>
      <c r="DB30" s="695"/>
      <c r="DC30" s="696"/>
      <c r="DD30" s="669">
        <v>8163110</v>
      </c>
      <c r="DE30" s="664"/>
      <c r="DF30" s="664"/>
      <c r="DG30" s="664"/>
      <c r="DH30" s="664"/>
      <c r="DI30" s="664"/>
      <c r="DJ30" s="664"/>
      <c r="DK30" s="665"/>
      <c r="DL30" s="669">
        <v>8154797</v>
      </c>
      <c r="DM30" s="664"/>
      <c r="DN30" s="664"/>
      <c r="DO30" s="664"/>
      <c r="DP30" s="664"/>
      <c r="DQ30" s="664"/>
      <c r="DR30" s="664"/>
      <c r="DS30" s="664"/>
      <c r="DT30" s="664"/>
      <c r="DU30" s="664"/>
      <c r="DV30" s="665"/>
      <c r="DW30" s="666">
        <v>15.1</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156710</v>
      </c>
      <c r="S31" s="664"/>
      <c r="T31" s="664"/>
      <c r="U31" s="664"/>
      <c r="V31" s="664"/>
      <c r="W31" s="664"/>
      <c r="X31" s="664"/>
      <c r="Y31" s="665"/>
      <c r="Z31" s="723">
        <v>0.1</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98.8</v>
      </c>
      <c r="BH31" s="662"/>
      <c r="BI31" s="662"/>
      <c r="BJ31" s="662"/>
      <c r="BK31" s="662"/>
      <c r="BL31" s="662"/>
      <c r="BM31" s="667">
        <v>96.5</v>
      </c>
      <c r="BN31" s="740"/>
      <c r="BO31" s="740"/>
      <c r="BP31" s="740"/>
      <c r="BQ31" s="701"/>
      <c r="BR31" s="739">
        <v>98.8</v>
      </c>
      <c r="BS31" s="662"/>
      <c r="BT31" s="662"/>
      <c r="BU31" s="662"/>
      <c r="BV31" s="662"/>
      <c r="BW31" s="662"/>
      <c r="BX31" s="667">
        <v>96</v>
      </c>
      <c r="BY31" s="740"/>
      <c r="BZ31" s="740"/>
      <c r="CA31" s="740"/>
      <c r="CB31" s="701"/>
      <c r="CD31" s="747"/>
      <c r="CE31" s="748"/>
      <c r="CF31" s="705" t="s">
        <v>315</v>
      </c>
      <c r="CG31" s="702"/>
      <c r="CH31" s="702"/>
      <c r="CI31" s="702"/>
      <c r="CJ31" s="702"/>
      <c r="CK31" s="702"/>
      <c r="CL31" s="702"/>
      <c r="CM31" s="702"/>
      <c r="CN31" s="702"/>
      <c r="CO31" s="702"/>
      <c r="CP31" s="702"/>
      <c r="CQ31" s="703"/>
      <c r="CR31" s="661">
        <v>542128</v>
      </c>
      <c r="CS31" s="662"/>
      <c r="CT31" s="662"/>
      <c r="CU31" s="662"/>
      <c r="CV31" s="662"/>
      <c r="CW31" s="662"/>
      <c r="CX31" s="662"/>
      <c r="CY31" s="663"/>
      <c r="CZ31" s="666">
        <v>0.5</v>
      </c>
      <c r="DA31" s="695"/>
      <c r="DB31" s="695"/>
      <c r="DC31" s="696"/>
      <c r="DD31" s="669">
        <v>540161</v>
      </c>
      <c r="DE31" s="662"/>
      <c r="DF31" s="662"/>
      <c r="DG31" s="662"/>
      <c r="DH31" s="662"/>
      <c r="DI31" s="662"/>
      <c r="DJ31" s="662"/>
      <c r="DK31" s="663"/>
      <c r="DL31" s="669">
        <v>540161</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2782177</v>
      </c>
      <c r="S32" s="664"/>
      <c r="T32" s="664"/>
      <c r="U32" s="664"/>
      <c r="V32" s="664"/>
      <c r="W32" s="664"/>
      <c r="X32" s="664"/>
      <c r="Y32" s="665"/>
      <c r="Z32" s="723">
        <v>2.6</v>
      </c>
      <c r="AA32" s="723"/>
      <c r="AB32" s="723"/>
      <c r="AC32" s="723"/>
      <c r="AD32" s="724" t="s">
        <v>234</v>
      </c>
      <c r="AE32" s="724"/>
      <c r="AF32" s="724"/>
      <c r="AG32" s="724"/>
      <c r="AH32" s="724"/>
      <c r="AI32" s="724"/>
      <c r="AJ32" s="724"/>
      <c r="AK32" s="724"/>
      <c r="AL32" s="666" t="s">
        <v>234</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98.7</v>
      </c>
      <c r="BH32" s="677"/>
      <c r="BI32" s="677"/>
      <c r="BJ32" s="677"/>
      <c r="BK32" s="677"/>
      <c r="BL32" s="677"/>
      <c r="BM32" s="721">
        <v>94.6</v>
      </c>
      <c r="BN32" s="677"/>
      <c r="BO32" s="677"/>
      <c r="BP32" s="677"/>
      <c r="BQ32" s="714"/>
      <c r="BR32" s="738">
        <v>98.7</v>
      </c>
      <c r="BS32" s="677"/>
      <c r="BT32" s="677"/>
      <c r="BU32" s="677"/>
      <c r="BV32" s="677"/>
      <c r="BW32" s="677"/>
      <c r="BX32" s="721">
        <v>94.2</v>
      </c>
      <c r="BY32" s="677"/>
      <c r="BZ32" s="677"/>
      <c r="CA32" s="677"/>
      <c r="CB32" s="714"/>
      <c r="CD32" s="749"/>
      <c r="CE32" s="750"/>
      <c r="CF32" s="705" t="s">
        <v>318</v>
      </c>
      <c r="CG32" s="702"/>
      <c r="CH32" s="702"/>
      <c r="CI32" s="702"/>
      <c r="CJ32" s="702"/>
      <c r="CK32" s="702"/>
      <c r="CL32" s="702"/>
      <c r="CM32" s="702"/>
      <c r="CN32" s="702"/>
      <c r="CO32" s="702"/>
      <c r="CP32" s="702"/>
      <c r="CQ32" s="703"/>
      <c r="CR32" s="661">
        <v>85</v>
      </c>
      <c r="CS32" s="664"/>
      <c r="CT32" s="664"/>
      <c r="CU32" s="664"/>
      <c r="CV32" s="664"/>
      <c r="CW32" s="664"/>
      <c r="CX32" s="664"/>
      <c r="CY32" s="665"/>
      <c r="CZ32" s="666">
        <v>0</v>
      </c>
      <c r="DA32" s="695"/>
      <c r="DB32" s="695"/>
      <c r="DC32" s="696"/>
      <c r="DD32" s="669">
        <v>85</v>
      </c>
      <c r="DE32" s="664"/>
      <c r="DF32" s="664"/>
      <c r="DG32" s="664"/>
      <c r="DH32" s="664"/>
      <c r="DI32" s="664"/>
      <c r="DJ32" s="664"/>
      <c r="DK32" s="665"/>
      <c r="DL32" s="669">
        <v>85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3069554</v>
      </c>
      <c r="S33" s="664"/>
      <c r="T33" s="664"/>
      <c r="U33" s="664"/>
      <c r="V33" s="664"/>
      <c r="W33" s="664"/>
      <c r="X33" s="664"/>
      <c r="Y33" s="665"/>
      <c r="Z33" s="723">
        <v>2.9</v>
      </c>
      <c r="AA33" s="723"/>
      <c r="AB33" s="723"/>
      <c r="AC33" s="723"/>
      <c r="AD33" s="724" t="s">
        <v>234</v>
      </c>
      <c r="AE33" s="724"/>
      <c r="AF33" s="724"/>
      <c r="AG33" s="724"/>
      <c r="AH33" s="724"/>
      <c r="AI33" s="724"/>
      <c r="AJ33" s="724"/>
      <c r="AK33" s="724"/>
      <c r="AL33" s="666" t="s">
        <v>234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39957021</v>
      </c>
      <c r="CS33" s="662"/>
      <c r="CT33" s="662"/>
      <c r="CU33" s="662"/>
      <c r="CV33" s="662"/>
      <c r="CW33" s="662"/>
      <c r="CX33" s="662"/>
      <c r="CY33" s="663"/>
      <c r="CZ33" s="666">
        <v>38.700000000000003</v>
      </c>
      <c r="DA33" s="695"/>
      <c r="DB33" s="695"/>
      <c r="DC33" s="696"/>
      <c r="DD33" s="669">
        <v>30859560</v>
      </c>
      <c r="DE33" s="662"/>
      <c r="DF33" s="662"/>
      <c r="DG33" s="662"/>
      <c r="DH33" s="662"/>
      <c r="DI33" s="662"/>
      <c r="DJ33" s="662"/>
      <c r="DK33" s="663"/>
      <c r="DL33" s="669">
        <v>23925871</v>
      </c>
      <c r="DM33" s="662"/>
      <c r="DN33" s="662"/>
      <c r="DO33" s="662"/>
      <c r="DP33" s="662"/>
      <c r="DQ33" s="662"/>
      <c r="DR33" s="662"/>
      <c r="DS33" s="662"/>
      <c r="DT33" s="662"/>
      <c r="DU33" s="662"/>
      <c r="DV33" s="663"/>
      <c r="DW33" s="666">
        <v>44.3</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3047391</v>
      </c>
      <c r="S34" s="664"/>
      <c r="T34" s="664"/>
      <c r="U34" s="664"/>
      <c r="V34" s="664"/>
      <c r="W34" s="664"/>
      <c r="X34" s="664"/>
      <c r="Y34" s="665"/>
      <c r="Z34" s="723">
        <v>2.8</v>
      </c>
      <c r="AA34" s="723"/>
      <c r="AB34" s="723"/>
      <c r="AC34" s="723"/>
      <c r="AD34" s="724">
        <v>417</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12108848</v>
      </c>
      <c r="CS34" s="664"/>
      <c r="CT34" s="664"/>
      <c r="CU34" s="664"/>
      <c r="CV34" s="664"/>
      <c r="CW34" s="664"/>
      <c r="CX34" s="664"/>
      <c r="CY34" s="665"/>
      <c r="CZ34" s="666">
        <v>11.7</v>
      </c>
      <c r="DA34" s="695"/>
      <c r="DB34" s="695"/>
      <c r="DC34" s="696"/>
      <c r="DD34" s="669">
        <v>8869854</v>
      </c>
      <c r="DE34" s="664"/>
      <c r="DF34" s="664"/>
      <c r="DG34" s="664"/>
      <c r="DH34" s="664"/>
      <c r="DI34" s="664"/>
      <c r="DJ34" s="664"/>
      <c r="DK34" s="665"/>
      <c r="DL34" s="669">
        <v>7613764</v>
      </c>
      <c r="DM34" s="664"/>
      <c r="DN34" s="664"/>
      <c r="DO34" s="664"/>
      <c r="DP34" s="664"/>
      <c r="DQ34" s="664"/>
      <c r="DR34" s="664"/>
      <c r="DS34" s="664"/>
      <c r="DT34" s="664"/>
      <c r="DU34" s="664"/>
      <c r="DV34" s="665"/>
      <c r="DW34" s="666">
        <v>14.1</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13068581</v>
      </c>
      <c r="S35" s="664"/>
      <c r="T35" s="664"/>
      <c r="U35" s="664"/>
      <c r="V35" s="664"/>
      <c r="W35" s="664"/>
      <c r="X35" s="664"/>
      <c r="Y35" s="665"/>
      <c r="Z35" s="723">
        <v>12.2</v>
      </c>
      <c r="AA35" s="723"/>
      <c r="AB35" s="723"/>
      <c r="AC35" s="723"/>
      <c r="AD35" s="724" t="s">
        <v>234</v>
      </c>
      <c r="AE35" s="724"/>
      <c r="AF35" s="724"/>
      <c r="AG35" s="724"/>
      <c r="AH35" s="724"/>
      <c r="AI35" s="724"/>
      <c r="AJ35" s="724"/>
      <c r="AK35" s="724"/>
      <c r="AL35" s="666" t="s">
        <v>127</v>
      </c>
      <c r="AM35" s="667"/>
      <c r="AN35" s="667"/>
      <c r="AO35" s="725"/>
      <c r="AP35" s="234"/>
      <c r="AQ35" s="729" t="s">
        <v>326</v>
      </c>
      <c r="AR35" s="730"/>
      <c r="AS35" s="730"/>
      <c r="AT35" s="730"/>
      <c r="AU35" s="730"/>
      <c r="AV35" s="730"/>
      <c r="AW35" s="730"/>
      <c r="AX35" s="730"/>
      <c r="AY35" s="731"/>
      <c r="AZ35" s="726">
        <v>14941820</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539186</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1067641</v>
      </c>
      <c r="CS35" s="662"/>
      <c r="CT35" s="662"/>
      <c r="CU35" s="662"/>
      <c r="CV35" s="662"/>
      <c r="CW35" s="662"/>
      <c r="CX35" s="662"/>
      <c r="CY35" s="663"/>
      <c r="CZ35" s="666">
        <v>1</v>
      </c>
      <c r="DA35" s="695"/>
      <c r="DB35" s="695"/>
      <c r="DC35" s="696"/>
      <c r="DD35" s="669">
        <v>1000749</v>
      </c>
      <c r="DE35" s="662"/>
      <c r="DF35" s="662"/>
      <c r="DG35" s="662"/>
      <c r="DH35" s="662"/>
      <c r="DI35" s="662"/>
      <c r="DJ35" s="662"/>
      <c r="DK35" s="663"/>
      <c r="DL35" s="669">
        <v>821813</v>
      </c>
      <c r="DM35" s="662"/>
      <c r="DN35" s="662"/>
      <c r="DO35" s="662"/>
      <c r="DP35" s="662"/>
      <c r="DQ35" s="662"/>
      <c r="DR35" s="662"/>
      <c r="DS35" s="662"/>
      <c r="DT35" s="662"/>
      <c r="DU35" s="662"/>
      <c r="DV35" s="663"/>
      <c r="DW35" s="666">
        <v>1.5</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234</v>
      </c>
      <c r="AE36" s="724"/>
      <c r="AF36" s="724"/>
      <c r="AG36" s="724"/>
      <c r="AH36" s="724"/>
      <c r="AI36" s="724"/>
      <c r="AJ36" s="724"/>
      <c r="AK36" s="724"/>
      <c r="AL36" s="666" t="s">
        <v>127</v>
      </c>
      <c r="AM36" s="667"/>
      <c r="AN36" s="667"/>
      <c r="AO36" s="725"/>
      <c r="AQ36" s="698" t="s">
        <v>330</v>
      </c>
      <c r="AR36" s="699"/>
      <c r="AS36" s="699"/>
      <c r="AT36" s="699"/>
      <c r="AU36" s="699"/>
      <c r="AV36" s="699"/>
      <c r="AW36" s="699"/>
      <c r="AX36" s="699"/>
      <c r="AY36" s="700"/>
      <c r="AZ36" s="661">
        <v>3317990</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184611</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11247720</v>
      </c>
      <c r="CS36" s="664"/>
      <c r="CT36" s="664"/>
      <c r="CU36" s="664"/>
      <c r="CV36" s="664"/>
      <c r="CW36" s="664"/>
      <c r="CX36" s="664"/>
      <c r="CY36" s="665"/>
      <c r="CZ36" s="666">
        <v>10.9</v>
      </c>
      <c r="DA36" s="695"/>
      <c r="DB36" s="695"/>
      <c r="DC36" s="696"/>
      <c r="DD36" s="669">
        <v>10006061</v>
      </c>
      <c r="DE36" s="664"/>
      <c r="DF36" s="664"/>
      <c r="DG36" s="664"/>
      <c r="DH36" s="664"/>
      <c r="DI36" s="664"/>
      <c r="DJ36" s="664"/>
      <c r="DK36" s="665"/>
      <c r="DL36" s="669">
        <v>7522169</v>
      </c>
      <c r="DM36" s="664"/>
      <c r="DN36" s="664"/>
      <c r="DO36" s="664"/>
      <c r="DP36" s="664"/>
      <c r="DQ36" s="664"/>
      <c r="DR36" s="664"/>
      <c r="DS36" s="664"/>
      <c r="DT36" s="664"/>
      <c r="DU36" s="664"/>
      <c r="DV36" s="665"/>
      <c r="DW36" s="666">
        <v>13.9</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4128581</v>
      </c>
      <c r="S37" s="664"/>
      <c r="T37" s="664"/>
      <c r="U37" s="664"/>
      <c r="V37" s="664"/>
      <c r="W37" s="664"/>
      <c r="X37" s="664"/>
      <c r="Y37" s="665"/>
      <c r="Z37" s="723">
        <v>3.9</v>
      </c>
      <c r="AA37" s="723"/>
      <c r="AB37" s="723"/>
      <c r="AC37" s="723"/>
      <c r="AD37" s="724" t="s">
        <v>127</v>
      </c>
      <c r="AE37" s="724"/>
      <c r="AF37" s="724"/>
      <c r="AG37" s="724"/>
      <c r="AH37" s="724"/>
      <c r="AI37" s="724"/>
      <c r="AJ37" s="724"/>
      <c r="AK37" s="724"/>
      <c r="AL37" s="666" t="s">
        <v>234</v>
      </c>
      <c r="AM37" s="667"/>
      <c r="AN37" s="667"/>
      <c r="AO37" s="725"/>
      <c r="AQ37" s="698" t="s">
        <v>334</v>
      </c>
      <c r="AR37" s="699"/>
      <c r="AS37" s="699"/>
      <c r="AT37" s="699"/>
      <c r="AU37" s="699"/>
      <c r="AV37" s="699"/>
      <c r="AW37" s="699"/>
      <c r="AX37" s="699"/>
      <c r="AY37" s="700"/>
      <c r="AZ37" s="661">
        <v>2494311</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32681</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4577170</v>
      </c>
      <c r="CS37" s="662"/>
      <c r="CT37" s="662"/>
      <c r="CU37" s="662"/>
      <c r="CV37" s="662"/>
      <c r="CW37" s="662"/>
      <c r="CX37" s="662"/>
      <c r="CY37" s="663"/>
      <c r="CZ37" s="666">
        <v>4.4000000000000004</v>
      </c>
      <c r="DA37" s="695"/>
      <c r="DB37" s="695"/>
      <c r="DC37" s="696"/>
      <c r="DD37" s="669">
        <v>4556649</v>
      </c>
      <c r="DE37" s="662"/>
      <c r="DF37" s="662"/>
      <c r="DG37" s="662"/>
      <c r="DH37" s="662"/>
      <c r="DI37" s="662"/>
      <c r="DJ37" s="662"/>
      <c r="DK37" s="663"/>
      <c r="DL37" s="669">
        <v>4443468</v>
      </c>
      <c r="DM37" s="662"/>
      <c r="DN37" s="662"/>
      <c r="DO37" s="662"/>
      <c r="DP37" s="662"/>
      <c r="DQ37" s="662"/>
      <c r="DR37" s="662"/>
      <c r="DS37" s="662"/>
      <c r="DT37" s="662"/>
      <c r="DU37" s="662"/>
      <c r="DV37" s="663"/>
      <c r="DW37" s="666">
        <v>8.1999999999999993</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107106463</v>
      </c>
      <c r="S38" s="713"/>
      <c r="T38" s="713"/>
      <c r="U38" s="713"/>
      <c r="V38" s="713"/>
      <c r="W38" s="713"/>
      <c r="X38" s="713"/>
      <c r="Y38" s="718"/>
      <c r="Z38" s="719">
        <v>100</v>
      </c>
      <c r="AA38" s="719"/>
      <c r="AB38" s="719"/>
      <c r="AC38" s="719"/>
      <c r="AD38" s="720">
        <v>49888416</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768539</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49274</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11622101</v>
      </c>
      <c r="CS38" s="664"/>
      <c r="CT38" s="664"/>
      <c r="CU38" s="664"/>
      <c r="CV38" s="664"/>
      <c r="CW38" s="664"/>
      <c r="CX38" s="664"/>
      <c r="CY38" s="665"/>
      <c r="CZ38" s="666">
        <v>11.2</v>
      </c>
      <c r="DA38" s="695"/>
      <c r="DB38" s="695"/>
      <c r="DC38" s="696"/>
      <c r="DD38" s="669">
        <v>10023703</v>
      </c>
      <c r="DE38" s="664"/>
      <c r="DF38" s="664"/>
      <c r="DG38" s="664"/>
      <c r="DH38" s="664"/>
      <c r="DI38" s="664"/>
      <c r="DJ38" s="664"/>
      <c r="DK38" s="665"/>
      <c r="DL38" s="669">
        <v>7968125</v>
      </c>
      <c r="DM38" s="664"/>
      <c r="DN38" s="664"/>
      <c r="DO38" s="664"/>
      <c r="DP38" s="664"/>
      <c r="DQ38" s="664"/>
      <c r="DR38" s="664"/>
      <c r="DS38" s="664"/>
      <c r="DT38" s="664"/>
      <c r="DU38" s="664"/>
      <c r="DV38" s="665"/>
      <c r="DW38" s="666">
        <v>14.8</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v>221261</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89</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1856832</v>
      </c>
      <c r="CS39" s="662"/>
      <c r="CT39" s="662"/>
      <c r="CU39" s="662"/>
      <c r="CV39" s="662"/>
      <c r="CW39" s="662"/>
      <c r="CX39" s="662"/>
      <c r="CY39" s="663"/>
      <c r="CZ39" s="666">
        <v>1.8</v>
      </c>
      <c r="DA39" s="695"/>
      <c r="DB39" s="695"/>
      <c r="DC39" s="696"/>
      <c r="DD39" s="669">
        <v>283542</v>
      </c>
      <c r="DE39" s="662"/>
      <c r="DF39" s="662"/>
      <c r="DG39" s="662"/>
      <c r="DH39" s="662"/>
      <c r="DI39" s="662"/>
      <c r="DJ39" s="662"/>
      <c r="DK39" s="663"/>
      <c r="DL39" s="669" t="s">
        <v>127</v>
      </c>
      <c r="DM39" s="662"/>
      <c r="DN39" s="662"/>
      <c r="DO39" s="662"/>
      <c r="DP39" s="662"/>
      <c r="DQ39" s="662"/>
      <c r="DR39" s="662"/>
      <c r="DS39" s="662"/>
      <c r="DT39" s="662"/>
      <c r="DU39" s="662"/>
      <c r="DV39" s="663"/>
      <c r="DW39" s="666" t="s">
        <v>234</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2276657</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234</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2053879</v>
      </c>
      <c r="CS40" s="664"/>
      <c r="CT40" s="664"/>
      <c r="CU40" s="664"/>
      <c r="CV40" s="664"/>
      <c r="CW40" s="664"/>
      <c r="CX40" s="664"/>
      <c r="CY40" s="665"/>
      <c r="CZ40" s="666">
        <v>2</v>
      </c>
      <c r="DA40" s="695"/>
      <c r="DB40" s="695"/>
      <c r="DC40" s="696"/>
      <c r="DD40" s="669">
        <v>675651</v>
      </c>
      <c r="DE40" s="664"/>
      <c r="DF40" s="664"/>
      <c r="DG40" s="664"/>
      <c r="DH40" s="664"/>
      <c r="DI40" s="664"/>
      <c r="DJ40" s="664"/>
      <c r="DK40" s="665"/>
      <c r="DL40" s="669" t="s">
        <v>127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5863062</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323</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234</v>
      </c>
      <c r="DA41" s="695"/>
      <c r="DB41" s="695"/>
      <c r="DC41" s="696"/>
      <c r="DD41" s="669" t="s">
        <v>234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18065629</v>
      </c>
      <c r="CS42" s="664"/>
      <c r="CT42" s="664"/>
      <c r="CU42" s="664"/>
      <c r="CV42" s="664"/>
      <c r="CW42" s="664"/>
      <c r="CX42" s="664"/>
      <c r="CY42" s="665"/>
      <c r="CZ42" s="666">
        <v>17.5</v>
      </c>
      <c r="DA42" s="667"/>
      <c r="DB42" s="667"/>
      <c r="DC42" s="668"/>
      <c r="DD42" s="669">
        <v>2450886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573333</v>
      </c>
      <c r="CS43" s="662"/>
      <c r="CT43" s="662"/>
      <c r="CU43" s="662"/>
      <c r="CV43" s="662"/>
      <c r="CW43" s="662"/>
      <c r="CX43" s="662"/>
      <c r="CY43" s="663"/>
      <c r="CZ43" s="666">
        <v>0.6</v>
      </c>
      <c r="DA43" s="695"/>
      <c r="DB43" s="695"/>
      <c r="DC43" s="696"/>
      <c r="DD43" s="669">
        <v>573333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18065629</v>
      </c>
      <c r="CS44" s="664"/>
      <c r="CT44" s="664"/>
      <c r="CU44" s="664"/>
      <c r="CV44" s="664"/>
      <c r="CW44" s="664"/>
      <c r="CX44" s="664"/>
      <c r="CY44" s="665"/>
      <c r="CZ44" s="666">
        <v>17.5</v>
      </c>
      <c r="DA44" s="667"/>
      <c r="DB44" s="667"/>
      <c r="DC44" s="668"/>
      <c r="DD44" s="669">
        <v>2450886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8457772</v>
      </c>
      <c r="CS45" s="662"/>
      <c r="CT45" s="662"/>
      <c r="CU45" s="662"/>
      <c r="CV45" s="662"/>
      <c r="CW45" s="662"/>
      <c r="CX45" s="662"/>
      <c r="CY45" s="663"/>
      <c r="CZ45" s="666">
        <v>8.1999999999999993</v>
      </c>
      <c r="DA45" s="695"/>
      <c r="DB45" s="695"/>
      <c r="DC45" s="696"/>
      <c r="DD45" s="669">
        <v>352215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9215794</v>
      </c>
      <c r="CS46" s="664"/>
      <c r="CT46" s="664"/>
      <c r="CU46" s="664"/>
      <c r="CV46" s="664"/>
      <c r="CW46" s="664"/>
      <c r="CX46" s="664"/>
      <c r="CY46" s="665"/>
      <c r="CZ46" s="666">
        <v>8.9</v>
      </c>
      <c r="DA46" s="667"/>
      <c r="DB46" s="667"/>
      <c r="DC46" s="668"/>
      <c r="DD46" s="669">
        <v>2005908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t="s">
        <v>234</v>
      </c>
      <c r="CS47" s="662"/>
      <c r="CT47" s="662"/>
      <c r="CU47" s="662"/>
      <c r="CV47" s="662"/>
      <c r="CW47" s="662"/>
      <c r="CX47" s="662"/>
      <c r="CY47" s="663"/>
      <c r="CZ47" s="666" t="s">
        <v>234</v>
      </c>
      <c r="DA47" s="695"/>
      <c r="DB47" s="695"/>
      <c r="DC47" s="696"/>
      <c r="DD47" s="669" t="s">
        <v>127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234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103330634</v>
      </c>
      <c r="CS49" s="677"/>
      <c r="CT49" s="677"/>
      <c r="CU49" s="677"/>
      <c r="CV49" s="677"/>
      <c r="CW49" s="677"/>
      <c r="CX49" s="677"/>
      <c r="CY49" s="678"/>
      <c r="CZ49" s="679">
        <v>100</v>
      </c>
      <c r="DA49" s="680"/>
      <c r="DB49" s="680"/>
      <c r="DC49" s="681"/>
      <c r="DD49" s="682">
        <v>59118367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q6K7LvvTalkMqG4WpEp37+PFr3GgXVdH+uIbrtA71was4NVendeG6K+o6KKgu6WqEY2r112LuecG0DExXDkbDg==" saltValue="iQesejRpNRlUA/7meU2CR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11" t="s">
        <v>363</v>
      </c>
      <c r="DK2" s="1212"/>
      <c r="DL2" s="1212"/>
      <c r="DM2" s="1212"/>
      <c r="DN2" s="1212"/>
      <c r="DO2" s="1213"/>
      <c r="DP2" s="249"/>
      <c r="DQ2" s="1211" t="s">
        <v>364</v>
      </c>
      <c r="DR2" s="1212"/>
      <c r="DS2" s="1212"/>
      <c r="DT2" s="1212"/>
      <c r="DU2" s="1212"/>
      <c r="DV2" s="1212"/>
      <c r="DW2" s="1212"/>
      <c r="DX2" s="1212"/>
      <c r="DY2" s="1212"/>
      <c r="DZ2" s="121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65" t="s">
        <v>365</v>
      </c>
      <c r="B4" s="1165"/>
      <c r="C4" s="1165"/>
      <c r="D4" s="1165"/>
      <c r="E4" s="1165"/>
      <c r="F4" s="1165"/>
      <c r="G4" s="1165"/>
      <c r="H4" s="1165"/>
      <c r="I4" s="1165"/>
      <c r="J4" s="1165"/>
      <c r="K4" s="1165"/>
      <c r="L4" s="1165"/>
      <c r="M4" s="1165"/>
      <c r="N4" s="1165"/>
      <c r="O4" s="1165"/>
      <c r="P4" s="1165"/>
      <c r="Q4" s="1165"/>
      <c r="R4" s="1165"/>
      <c r="S4" s="1165"/>
      <c r="T4" s="1165"/>
      <c r="U4" s="1165"/>
      <c r="V4" s="1165"/>
      <c r="W4" s="1165"/>
      <c r="X4" s="1165"/>
      <c r="Y4" s="1165"/>
      <c r="Z4" s="1165"/>
      <c r="AA4" s="1165"/>
      <c r="AB4" s="1165"/>
      <c r="AC4" s="1165"/>
      <c r="AD4" s="1165"/>
      <c r="AE4" s="1165"/>
      <c r="AF4" s="1165"/>
      <c r="AG4" s="1165"/>
      <c r="AH4" s="1165"/>
      <c r="AI4" s="1165"/>
      <c r="AJ4" s="1165"/>
      <c r="AK4" s="1165"/>
      <c r="AL4" s="1165"/>
      <c r="AM4" s="1165"/>
      <c r="AN4" s="1165"/>
      <c r="AO4" s="1165"/>
      <c r="AP4" s="1165"/>
      <c r="AQ4" s="1165"/>
      <c r="AR4" s="1165"/>
      <c r="AS4" s="1165"/>
      <c r="AT4" s="1165"/>
      <c r="AU4" s="1165"/>
      <c r="AV4" s="1165"/>
      <c r="AW4" s="1165"/>
      <c r="AX4" s="1165"/>
      <c r="AY4" s="1165"/>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3" t="s">
        <v>367</v>
      </c>
      <c r="B5" s="1094"/>
      <c r="C5" s="1094"/>
      <c r="D5" s="1094"/>
      <c r="E5" s="1094"/>
      <c r="F5" s="1094"/>
      <c r="G5" s="1094"/>
      <c r="H5" s="1094"/>
      <c r="I5" s="1094"/>
      <c r="J5" s="1094"/>
      <c r="K5" s="1094"/>
      <c r="L5" s="1094"/>
      <c r="M5" s="1094"/>
      <c r="N5" s="1094"/>
      <c r="O5" s="1094"/>
      <c r="P5" s="1095"/>
      <c r="Q5" s="1099" t="s">
        <v>368</v>
      </c>
      <c r="R5" s="1100"/>
      <c r="S5" s="1100"/>
      <c r="T5" s="1100"/>
      <c r="U5" s="1101"/>
      <c r="V5" s="1099" t="s">
        <v>369</v>
      </c>
      <c r="W5" s="1100"/>
      <c r="X5" s="1100"/>
      <c r="Y5" s="1100"/>
      <c r="Z5" s="1101"/>
      <c r="AA5" s="1099" t="s">
        <v>370</v>
      </c>
      <c r="AB5" s="1100"/>
      <c r="AC5" s="1100"/>
      <c r="AD5" s="1100"/>
      <c r="AE5" s="1100"/>
      <c r="AF5" s="1214" t="s">
        <v>371</v>
      </c>
      <c r="AG5" s="1100"/>
      <c r="AH5" s="1100"/>
      <c r="AI5" s="1100"/>
      <c r="AJ5" s="1115"/>
      <c r="AK5" s="1100" t="s">
        <v>372</v>
      </c>
      <c r="AL5" s="1100"/>
      <c r="AM5" s="1100"/>
      <c r="AN5" s="1100"/>
      <c r="AO5" s="1101"/>
      <c r="AP5" s="1099" t="s">
        <v>373</v>
      </c>
      <c r="AQ5" s="1100"/>
      <c r="AR5" s="1100"/>
      <c r="AS5" s="1100"/>
      <c r="AT5" s="1101"/>
      <c r="AU5" s="1099" t="s">
        <v>374</v>
      </c>
      <c r="AV5" s="1100"/>
      <c r="AW5" s="1100"/>
      <c r="AX5" s="1100"/>
      <c r="AY5" s="1115"/>
      <c r="AZ5" s="256"/>
      <c r="BA5" s="256"/>
      <c r="BB5" s="256"/>
      <c r="BC5" s="256"/>
      <c r="BD5" s="256"/>
      <c r="BE5" s="257"/>
      <c r="BF5" s="257"/>
      <c r="BG5" s="257"/>
      <c r="BH5" s="257"/>
      <c r="BI5" s="257"/>
      <c r="BJ5" s="257"/>
      <c r="BK5" s="257"/>
      <c r="BL5" s="257"/>
      <c r="BM5" s="257"/>
      <c r="BN5" s="257"/>
      <c r="BO5" s="257"/>
      <c r="BP5" s="257"/>
      <c r="BQ5" s="1093" t="s">
        <v>375</v>
      </c>
      <c r="BR5" s="1094"/>
      <c r="BS5" s="1094"/>
      <c r="BT5" s="1094"/>
      <c r="BU5" s="1094"/>
      <c r="BV5" s="1094"/>
      <c r="BW5" s="1094"/>
      <c r="BX5" s="1094"/>
      <c r="BY5" s="1094"/>
      <c r="BZ5" s="1094"/>
      <c r="CA5" s="1094"/>
      <c r="CB5" s="1094"/>
      <c r="CC5" s="1094"/>
      <c r="CD5" s="1094"/>
      <c r="CE5" s="1094"/>
      <c r="CF5" s="1094"/>
      <c r="CG5" s="1095"/>
      <c r="CH5" s="1099" t="s">
        <v>376</v>
      </c>
      <c r="CI5" s="1100"/>
      <c r="CJ5" s="1100"/>
      <c r="CK5" s="1100"/>
      <c r="CL5" s="1101"/>
      <c r="CM5" s="1099" t="s">
        <v>377</v>
      </c>
      <c r="CN5" s="1100"/>
      <c r="CO5" s="1100"/>
      <c r="CP5" s="1100"/>
      <c r="CQ5" s="1101"/>
      <c r="CR5" s="1099" t="s">
        <v>378</v>
      </c>
      <c r="CS5" s="1100"/>
      <c r="CT5" s="1100"/>
      <c r="CU5" s="1100"/>
      <c r="CV5" s="1101"/>
      <c r="CW5" s="1099" t="s">
        <v>379</v>
      </c>
      <c r="CX5" s="1100"/>
      <c r="CY5" s="1100"/>
      <c r="CZ5" s="1100"/>
      <c r="DA5" s="1101"/>
      <c r="DB5" s="1099" t="s">
        <v>380</v>
      </c>
      <c r="DC5" s="1100"/>
      <c r="DD5" s="1100"/>
      <c r="DE5" s="1100"/>
      <c r="DF5" s="1101"/>
      <c r="DG5" s="1199" t="s">
        <v>381</v>
      </c>
      <c r="DH5" s="1200"/>
      <c r="DI5" s="1200"/>
      <c r="DJ5" s="1200"/>
      <c r="DK5" s="1201"/>
      <c r="DL5" s="1199" t="s">
        <v>382</v>
      </c>
      <c r="DM5" s="1200"/>
      <c r="DN5" s="1200"/>
      <c r="DO5" s="1200"/>
      <c r="DP5" s="1201"/>
      <c r="DQ5" s="1099" t="s">
        <v>383</v>
      </c>
      <c r="DR5" s="1100"/>
      <c r="DS5" s="1100"/>
      <c r="DT5" s="1100"/>
      <c r="DU5" s="1101"/>
      <c r="DV5" s="1099" t="s">
        <v>374</v>
      </c>
      <c r="DW5" s="1100"/>
      <c r="DX5" s="1100"/>
      <c r="DY5" s="1100"/>
      <c r="DZ5" s="1115"/>
      <c r="EA5" s="254"/>
    </row>
    <row r="6" spans="1:131" s="255" customFormat="1" ht="26.25" customHeight="1" thickBot="1" x14ac:dyDescent="0.2">
      <c r="A6" s="1096"/>
      <c r="B6" s="1097"/>
      <c r="C6" s="1097"/>
      <c r="D6" s="1097"/>
      <c r="E6" s="1097"/>
      <c r="F6" s="1097"/>
      <c r="G6" s="1097"/>
      <c r="H6" s="1097"/>
      <c r="I6" s="1097"/>
      <c r="J6" s="1097"/>
      <c r="K6" s="1097"/>
      <c r="L6" s="1097"/>
      <c r="M6" s="1097"/>
      <c r="N6" s="1097"/>
      <c r="O6" s="1097"/>
      <c r="P6" s="1098"/>
      <c r="Q6" s="1102"/>
      <c r="R6" s="1103"/>
      <c r="S6" s="1103"/>
      <c r="T6" s="1103"/>
      <c r="U6" s="1104"/>
      <c r="V6" s="1102"/>
      <c r="W6" s="1103"/>
      <c r="X6" s="1103"/>
      <c r="Y6" s="1103"/>
      <c r="Z6" s="1104"/>
      <c r="AA6" s="1102"/>
      <c r="AB6" s="1103"/>
      <c r="AC6" s="1103"/>
      <c r="AD6" s="1103"/>
      <c r="AE6" s="1103"/>
      <c r="AF6" s="1215"/>
      <c r="AG6" s="1103"/>
      <c r="AH6" s="1103"/>
      <c r="AI6" s="1103"/>
      <c r="AJ6" s="1116"/>
      <c r="AK6" s="1103"/>
      <c r="AL6" s="1103"/>
      <c r="AM6" s="1103"/>
      <c r="AN6" s="1103"/>
      <c r="AO6" s="1104"/>
      <c r="AP6" s="1102"/>
      <c r="AQ6" s="1103"/>
      <c r="AR6" s="1103"/>
      <c r="AS6" s="1103"/>
      <c r="AT6" s="1104"/>
      <c r="AU6" s="1102"/>
      <c r="AV6" s="1103"/>
      <c r="AW6" s="1103"/>
      <c r="AX6" s="1103"/>
      <c r="AY6" s="1116"/>
      <c r="AZ6" s="252"/>
      <c r="BA6" s="252"/>
      <c r="BB6" s="252"/>
      <c r="BC6" s="252"/>
      <c r="BD6" s="252"/>
      <c r="BE6" s="253"/>
      <c r="BF6" s="253"/>
      <c r="BG6" s="253"/>
      <c r="BH6" s="253"/>
      <c r="BI6" s="253"/>
      <c r="BJ6" s="253"/>
      <c r="BK6" s="253"/>
      <c r="BL6" s="253"/>
      <c r="BM6" s="253"/>
      <c r="BN6" s="253"/>
      <c r="BO6" s="253"/>
      <c r="BP6" s="253"/>
      <c r="BQ6" s="1096"/>
      <c r="BR6" s="1097"/>
      <c r="BS6" s="1097"/>
      <c r="BT6" s="1097"/>
      <c r="BU6" s="1097"/>
      <c r="BV6" s="1097"/>
      <c r="BW6" s="1097"/>
      <c r="BX6" s="1097"/>
      <c r="BY6" s="1097"/>
      <c r="BZ6" s="1097"/>
      <c r="CA6" s="1097"/>
      <c r="CB6" s="1097"/>
      <c r="CC6" s="1097"/>
      <c r="CD6" s="1097"/>
      <c r="CE6" s="1097"/>
      <c r="CF6" s="1097"/>
      <c r="CG6" s="1098"/>
      <c r="CH6" s="1102"/>
      <c r="CI6" s="1103"/>
      <c r="CJ6" s="1103"/>
      <c r="CK6" s="1103"/>
      <c r="CL6" s="1104"/>
      <c r="CM6" s="1102"/>
      <c r="CN6" s="1103"/>
      <c r="CO6" s="1103"/>
      <c r="CP6" s="1103"/>
      <c r="CQ6" s="1104"/>
      <c r="CR6" s="1102"/>
      <c r="CS6" s="1103"/>
      <c r="CT6" s="1103"/>
      <c r="CU6" s="1103"/>
      <c r="CV6" s="1104"/>
      <c r="CW6" s="1102"/>
      <c r="CX6" s="1103"/>
      <c r="CY6" s="1103"/>
      <c r="CZ6" s="1103"/>
      <c r="DA6" s="1104"/>
      <c r="DB6" s="1102"/>
      <c r="DC6" s="1103"/>
      <c r="DD6" s="1103"/>
      <c r="DE6" s="1103"/>
      <c r="DF6" s="1104"/>
      <c r="DG6" s="1202"/>
      <c r="DH6" s="1203"/>
      <c r="DI6" s="1203"/>
      <c r="DJ6" s="1203"/>
      <c r="DK6" s="1204"/>
      <c r="DL6" s="1202"/>
      <c r="DM6" s="1203"/>
      <c r="DN6" s="1203"/>
      <c r="DO6" s="1203"/>
      <c r="DP6" s="1204"/>
      <c r="DQ6" s="1102"/>
      <c r="DR6" s="1103"/>
      <c r="DS6" s="1103"/>
      <c r="DT6" s="1103"/>
      <c r="DU6" s="1104"/>
      <c r="DV6" s="1102"/>
      <c r="DW6" s="1103"/>
      <c r="DX6" s="1103"/>
      <c r="DY6" s="1103"/>
      <c r="DZ6" s="1116"/>
      <c r="EA6" s="254"/>
    </row>
    <row r="7" spans="1:131" s="255" customFormat="1" ht="26.25" customHeight="1" thickTop="1" x14ac:dyDescent="0.15">
      <c r="A7" s="258">
        <v>1</v>
      </c>
      <c r="B7" s="1152" t="s">
        <v>594</v>
      </c>
      <c r="C7" s="1153"/>
      <c r="D7" s="1153"/>
      <c r="E7" s="1153"/>
      <c r="F7" s="1153"/>
      <c r="G7" s="1153"/>
      <c r="H7" s="1153"/>
      <c r="I7" s="1153"/>
      <c r="J7" s="1153"/>
      <c r="K7" s="1153"/>
      <c r="L7" s="1153"/>
      <c r="M7" s="1153"/>
      <c r="N7" s="1153"/>
      <c r="O7" s="1153"/>
      <c r="P7" s="1154"/>
      <c r="Q7" s="1205">
        <v>105532</v>
      </c>
      <c r="R7" s="1206"/>
      <c r="S7" s="1206"/>
      <c r="T7" s="1206"/>
      <c r="U7" s="1206"/>
      <c r="V7" s="1206">
        <v>101911</v>
      </c>
      <c r="W7" s="1206"/>
      <c r="X7" s="1206"/>
      <c r="Y7" s="1206"/>
      <c r="Z7" s="1206"/>
      <c r="AA7" s="1206">
        <v>3621</v>
      </c>
      <c r="AB7" s="1206"/>
      <c r="AC7" s="1206"/>
      <c r="AD7" s="1206"/>
      <c r="AE7" s="1207"/>
      <c r="AF7" s="1208">
        <v>2169</v>
      </c>
      <c r="AG7" s="1209"/>
      <c r="AH7" s="1209"/>
      <c r="AI7" s="1209"/>
      <c r="AJ7" s="1210"/>
      <c r="AK7" s="1192">
        <v>3047</v>
      </c>
      <c r="AL7" s="1193"/>
      <c r="AM7" s="1193"/>
      <c r="AN7" s="1193"/>
      <c r="AO7" s="1193"/>
      <c r="AP7" s="1193">
        <v>105948</v>
      </c>
      <c r="AQ7" s="1193"/>
      <c r="AR7" s="1193"/>
      <c r="AS7" s="1193"/>
      <c r="AT7" s="1193"/>
      <c r="AU7" s="1194"/>
      <c r="AV7" s="1194"/>
      <c r="AW7" s="1194"/>
      <c r="AX7" s="1194"/>
      <c r="AY7" s="1195"/>
      <c r="AZ7" s="252"/>
      <c r="BA7" s="252"/>
      <c r="BB7" s="252"/>
      <c r="BC7" s="252"/>
      <c r="BD7" s="252"/>
      <c r="BE7" s="253"/>
      <c r="BF7" s="253"/>
      <c r="BG7" s="253"/>
      <c r="BH7" s="253"/>
      <c r="BI7" s="253"/>
      <c r="BJ7" s="253"/>
      <c r="BK7" s="253"/>
      <c r="BL7" s="253"/>
      <c r="BM7" s="253"/>
      <c r="BN7" s="253"/>
      <c r="BO7" s="253"/>
      <c r="BP7" s="253"/>
      <c r="BQ7" s="259">
        <v>1</v>
      </c>
      <c r="BR7" s="260"/>
      <c r="BS7" s="1196" t="s">
        <v>583</v>
      </c>
      <c r="BT7" s="1197"/>
      <c r="BU7" s="1197"/>
      <c r="BV7" s="1197"/>
      <c r="BW7" s="1197"/>
      <c r="BX7" s="1197"/>
      <c r="BY7" s="1197"/>
      <c r="BZ7" s="1197"/>
      <c r="CA7" s="1197"/>
      <c r="CB7" s="1197"/>
      <c r="CC7" s="1197"/>
      <c r="CD7" s="1197"/>
      <c r="CE7" s="1197"/>
      <c r="CF7" s="1197"/>
      <c r="CG7" s="1198"/>
      <c r="CH7" s="1189">
        <v>94</v>
      </c>
      <c r="CI7" s="1190"/>
      <c r="CJ7" s="1190"/>
      <c r="CK7" s="1190"/>
      <c r="CL7" s="1191"/>
      <c r="CM7" s="1189">
        <v>2830</v>
      </c>
      <c r="CN7" s="1190"/>
      <c r="CO7" s="1190"/>
      <c r="CP7" s="1190"/>
      <c r="CQ7" s="1191"/>
      <c r="CR7" s="1189">
        <v>333</v>
      </c>
      <c r="CS7" s="1190"/>
      <c r="CT7" s="1190"/>
      <c r="CU7" s="1190"/>
      <c r="CV7" s="1191"/>
      <c r="CW7" s="1189" t="s">
        <v>576</v>
      </c>
      <c r="CX7" s="1190"/>
      <c r="CY7" s="1190"/>
      <c r="CZ7" s="1190"/>
      <c r="DA7" s="1191"/>
      <c r="DB7" s="1189" t="s">
        <v>588</v>
      </c>
      <c r="DC7" s="1190"/>
      <c r="DD7" s="1190"/>
      <c r="DE7" s="1190"/>
      <c r="DF7" s="1191"/>
      <c r="DG7" s="1189" t="s">
        <v>588</v>
      </c>
      <c r="DH7" s="1190"/>
      <c r="DI7" s="1190"/>
      <c r="DJ7" s="1190"/>
      <c r="DK7" s="1191"/>
      <c r="DL7" s="1189" t="s">
        <v>588</v>
      </c>
      <c r="DM7" s="1190"/>
      <c r="DN7" s="1190"/>
      <c r="DO7" s="1190"/>
      <c r="DP7" s="1191"/>
      <c r="DQ7" s="1189" t="s">
        <v>588</v>
      </c>
      <c r="DR7" s="1190"/>
      <c r="DS7" s="1190"/>
      <c r="DT7" s="1190"/>
      <c r="DU7" s="1191"/>
      <c r="DV7" s="1216"/>
      <c r="DW7" s="1217"/>
      <c r="DX7" s="1217"/>
      <c r="DY7" s="1217"/>
      <c r="DZ7" s="1218"/>
      <c r="EA7" s="254"/>
    </row>
    <row r="8" spans="1:131" s="255" customFormat="1" ht="26.25" customHeight="1" x14ac:dyDescent="0.15">
      <c r="A8" s="261">
        <v>2</v>
      </c>
      <c r="B8" s="1139" t="s">
        <v>595</v>
      </c>
      <c r="C8" s="1140"/>
      <c r="D8" s="1140"/>
      <c r="E8" s="1140"/>
      <c r="F8" s="1140"/>
      <c r="G8" s="1140"/>
      <c r="H8" s="1140"/>
      <c r="I8" s="1140"/>
      <c r="J8" s="1140"/>
      <c r="K8" s="1140"/>
      <c r="L8" s="1140"/>
      <c r="M8" s="1140"/>
      <c r="N8" s="1140"/>
      <c r="O8" s="1140"/>
      <c r="P8" s="1141"/>
      <c r="Q8" s="1145">
        <v>2359</v>
      </c>
      <c r="R8" s="1146"/>
      <c r="S8" s="1146"/>
      <c r="T8" s="1146"/>
      <c r="U8" s="1146"/>
      <c r="V8" s="1146">
        <v>2269</v>
      </c>
      <c r="W8" s="1146"/>
      <c r="X8" s="1146"/>
      <c r="Y8" s="1146"/>
      <c r="Z8" s="1146"/>
      <c r="AA8" s="1146">
        <v>89</v>
      </c>
      <c r="AB8" s="1146"/>
      <c r="AC8" s="1146"/>
      <c r="AD8" s="1146"/>
      <c r="AE8" s="1147"/>
      <c r="AF8" s="1117">
        <v>8</v>
      </c>
      <c r="AG8" s="1118"/>
      <c r="AH8" s="1118"/>
      <c r="AI8" s="1118"/>
      <c r="AJ8" s="1119"/>
      <c r="AK8" s="1187" t="s">
        <v>596</v>
      </c>
      <c r="AL8" s="1188"/>
      <c r="AM8" s="1188"/>
      <c r="AN8" s="1188"/>
      <c r="AO8" s="1188"/>
      <c r="AP8" s="1188">
        <v>5328</v>
      </c>
      <c r="AQ8" s="1188"/>
      <c r="AR8" s="1188"/>
      <c r="AS8" s="1188"/>
      <c r="AT8" s="1188"/>
      <c r="AU8" s="1185"/>
      <c r="AV8" s="1185"/>
      <c r="AW8" s="1185"/>
      <c r="AX8" s="1185"/>
      <c r="AY8" s="1186"/>
      <c r="AZ8" s="252"/>
      <c r="BA8" s="252"/>
      <c r="BB8" s="252"/>
      <c r="BC8" s="252"/>
      <c r="BD8" s="252"/>
      <c r="BE8" s="253"/>
      <c r="BF8" s="253"/>
      <c r="BG8" s="253"/>
      <c r="BH8" s="253"/>
      <c r="BI8" s="253"/>
      <c r="BJ8" s="253"/>
      <c r="BK8" s="253"/>
      <c r="BL8" s="253"/>
      <c r="BM8" s="253"/>
      <c r="BN8" s="253"/>
      <c r="BO8" s="253"/>
      <c r="BP8" s="253"/>
      <c r="BQ8" s="262">
        <v>2</v>
      </c>
      <c r="BR8" s="263"/>
      <c r="BS8" s="1112" t="s">
        <v>584</v>
      </c>
      <c r="BT8" s="1113"/>
      <c r="BU8" s="1113"/>
      <c r="BV8" s="1113"/>
      <c r="BW8" s="1113"/>
      <c r="BX8" s="1113"/>
      <c r="BY8" s="1113"/>
      <c r="BZ8" s="1113"/>
      <c r="CA8" s="1113"/>
      <c r="CB8" s="1113"/>
      <c r="CC8" s="1113"/>
      <c r="CD8" s="1113"/>
      <c r="CE8" s="1113"/>
      <c r="CF8" s="1113"/>
      <c r="CG8" s="1114"/>
      <c r="CH8" s="1087">
        <v>0</v>
      </c>
      <c r="CI8" s="1088"/>
      <c r="CJ8" s="1088"/>
      <c r="CK8" s="1088"/>
      <c r="CL8" s="1089"/>
      <c r="CM8" s="1087">
        <v>71</v>
      </c>
      <c r="CN8" s="1088"/>
      <c r="CO8" s="1088"/>
      <c r="CP8" s="1088"/>
      <c r="CQ8" s="1089"/>
      <c r="CR8" s="1087">
        <v>5</v>
      </c>
      <c r="CS8" s="1088"/>
      <c r="CT8" s="1088"/>
      <c r="CU8" s="1088"/>
      <c r="CV8" s="1089"/>
      <c r="CW8" s="1087" t="s">
        <v>576</v>
      </c>
      <c r="CX8" s="1088"/>
      <c r="CY8" s="1088"/>
      <c r="CZ8" s="1088"/>
      <c r="DA8" s="1089"/>
      <c r="DB8" s="1087" t="s">
        <v>588</v>
      </c>
      <c r="DC8" s="1088"/>
      <c r="DD8" s="1088"/>
      <c r="DE8" s="1088"/>
      <c r="DF8" s="1089"/>
      <c r="DG8" s="1087" t="s">
        <v>588</v>
      </c>
      <c r="DH8" s="1088"/>
      <c r="DI8" s="1088"/>
      <c r="DJ8" s="1088"/>
      <c r="DK8" s="1089"/>
      <c r="DL8" s="1087" t="s">
        <v>588</v>
      </c>
      <c r="DM8" s="1088"/>
      <c r="DN8" s="1088"/>
      <c r="DO8" s="1088"/>
      <c r="DP8" s="1089"/>
      <c r="DQ8" s="1087" t="s">
        <v>588</v>
      </c>
      <c r="DR8" s="1088"/>
      <c r="DS8" s="1088"/>
      <c r="DT8" s="1088"/>
      <c r="DU8" s="1089"/>
      <c r="DV8" s="1090"/>
      <c r="DW8" s="1091"/>
      <c r="DX8" s="1091"/>
      <c r="DY8" s="1091"/>
      <c r="DZ8" s="1092"/>
      <c r="EA8" s="254"/>
    </row>
    <row r="9" spans="1:131" s="255" customFormat="1" ht="26.25" customHeight="1" x14ac:dyDescent="0.15">
      <c r="A9" s="261">
        <v>3</v>
      </c>
      <c r="B9" s="1139" t="s">
        <v>597</v>
      </c>
      <c r="C9" s="1140"/>
      <c r="D9" s="1140"/>
      <c r="E9" s="1140"/>
      <c r="F9" s="1140"/>
      <c r="G9" s="1140"/>
      <c r="H9" s="1140"/>
      <c r="I9" s="1140"/>
      <c r="J9" s="1140"/>
      <c r="K9" s="1140"/>
      <c r="L9" s="1140"/>
      <c r="M9" s="1140"/>
      <c r="N9" s="1140"/>
      <c r="O9" s="1140"/>
      <c r="P9" s="1141"/>
      <c r="Q9" s="1145">
        <v>1884</v>
      </c>
      <c r="R9" s="1146"/>
      <c r="S9" s="1146"/>
      <c r="T9" s="1146"/>
      <c r="U9" s="1146"/>
      <c r="V9" s="1146">
        <v>1871</v>
      </c>
      <c r="W9" s="1146"/>
      <c r="X9" s="1146"/>
      <c r="Y9" s="1146"/>
      <c r="Z9" s="1146"/>
      <c r="AA9" s="1146">
        <v>13</v>
      </c>
      <c r="AB9" s="1146"/>
      <c r="AC9" s="1146"/>
      <c r="AD9" s="1146"/>
      <c r="AE9" s="1147"/>
      <c r="AF9" s="1117">
        <v>13</v>
      </c>
      <c r="AG9" s="1118"/>
      <c r="AH9" s="1118"/>
      <c r="AI9" s="1118"/>
      <c r="AJ9" s="1119"/>
      <c r="AK9" s="1187">
        <v>874</v>
      </c>
      <c r="AL9" s="1188"/>
      <c r="AM9" s="1188"/>
      <c r="AN9" s="1188"/>
      <c r="AO9" s="1188"/>
      <c r="AP9" s="1188">
        <v>2967</v>
      </c>
      <c r="AQ9" s="1188"/>
      <c r="AR9" s="1188"/>
      <c r="AS9" s="1188"/>
      <c r="AT9" s="1188"/>
      <c r="AU9" s="1185"/>
      <c r="AV9" s="1185"/>
      <c r="AW9" s="1185"/>
      <c r="AX9" s="1185"/>
      <c r="AY9" s="1186"/>
      <c r="AZ9" s="252"/>
      <c r="BA9" s="252"/>
      <c r="BB9" s="252"/>
      <c r="BC9" s="252"/>
      <c r="BD9" s="252"/>
      <c r="BE9" s="253"/>
      <c r="BF9" s="253"/>
      <c r="BG9" s="253"/>
      <c r="BH9" s="253"/>
      <c r="BI9" s="253"/>
      <c r="BJ9" s="253"/>
      <c r="BK9" s="253"/>
      <c r="BL9" s="253"/>
      <c r="BM9" s="253"/>
      <c r="BN9" s="253"/>
      <c r="BO9" s="253"/>
      <c r="BP9" s="253"/>
      <c r="BQ9" s="262">
        <v>3</v>
      </c>
      <c r="BR9" s="263"/>
      <c r="BS9" s="1112" t="s">
        <v>585</v>
      </c>
      <c r="BT9" s="1113"/>
      <c r="BU9" s="1113"/>
      <c r="BV9" s="1113"/>
      <c r="BW9" s="1113"/>
      <c r="BX9" s="1113"/>
      <c r="BY9" s="1113"/>
      <c r="BZ9" s="1113"/>
      <c r="CA9" s="1113"/>
      <c r="CB9" s="1113"/>
      <c r="CC9" s="1113"/>
      <c r="CD9" s="1113"/>
      <c r="CE9" s="1113"/>
      <c r="CF9" s="1113"/>
      <c r="CG9" s="1114"/>
      <c r="CH9" s="1087">
        <v>0</v>
      </c>
      <c r="CI9" s="1088"/>
      <c r="CJ9" s="1088"/>
      <c r="CK9" s="1088"/>
      <c r="CL9" s="1089"/>
      <c r="CM9" s="1087">
        <v>282</v>
      </c>
      <c r="CN9" s="1088"/>
      <c r="CO9" s="1088"/>
      <c r="CP9" s="1088"/>
      <c r="CQ9" s="1089"/>
      <c r="CR9" s="1087">
        <v>161</v>
      </c>
      <c r="CS9" s="1088"/>
      <c r="CT9" s="1088"/>
      <c r="CU9" s="1088"/>
      <c r="CV9" s="1089"/>
      <c r="CW9" s="1087" t="s">
        <v>609</v>
      </c>
      <c r="CX9" s="1088"/>
      <c r="CY9" s="1088"/>
      <c r="CZ9" s="1088"/>
      <c r="DA9" s="1089"/>
      <c r="DB9" s="1087" t="s">
        <v>588</v>
      </c>
      <c r="DC9" s="1088"/>
      <c r="DD9" s="1088"/>
      <c r="DE9" s="1088"/>
      <c r="DF9" s="1089"/>
      <c r="DG9" s="1087" t="s">
        <v>588</v>
      </c>
      <c r="DH9" s="1088"/>
      <c r="DI9" s="1088"/>
      <c r="DJ9" s="1088"/>
      <c r="DK9" s="1089"/>
      <c r="DL9" s="1087" t="s">
        <v>588</v>
      </c>
      <c r="DM9" s="1088"/>
      <c r="DN9" s="1088"/>
      <c r="DO9" s="1088"/>
      <c r="DP9" s="1089"/>
      <c r="DQ9" s="1087" t="s">
        <v>588</v>
      </c>
      <c r="DR9" s="1088"/>
      <c r="DS9" s="1088"/>
      <c r="DT9" s="1088"/>
      <c r="DU9" s="1089"/>
      <c r="DV9" s="1090"/>
      <c r="DW9" s="1091"/>
      <c r="DX9" s="1091"/>
      <c r="DY9" s="1091"/>
      <c r="DZ9" s="1092"/>
      <c r="EA9" s="254"/>
    </row>
    <row r="10" spans="1:131" s="255" customFormat="1" ht="26.25" customHeight="1" x14ac:dyDescent="0.15">
      <c r="A10" s="261">
        <v>4</v>
      </c>
      <c r="B10" s="1139" t="s">
        <v>598</v>
      </c>
      <c r="C10" s="1140"/>
      <c r="D10" s="1140"/>
      <c r="E10" s="1140"/>
      <c r="F10" s="1140"/>
      <c r="G10" s="1140"/>
      <c r="H10" s="1140"/>
      <c r="I10" s="1140"/>
      <c r="J10" s="1140"/>
      <c r="K10" s="1140"/>
      <c r="L10" s="1140"/>
      <c r="M10" s="1140"/>
      <c r="N10" s="1140"/>
      <c r="O10" s="1140"/>
      <c r="P10" s="1141"/>
      <c r="Q10" s="1145" t="s">
        <v>596</v>
      </c>
      <c r="R10" s="1146"/>
      <c r="S10" s="1146"/>
      <c r="T10" s="1146"/>
      <c r="U10" s="1146"/>
      <c r="V10" s="1146" t="s">
        <v>576</v>
      </c>
      <c r="W10" s="1146"/>
      <c r="X10" s="1146"/>
      <c r="Y10" s="1146"/>
      <c r="Z10" s="1146"/>
      <c r="AA10" s="1146" t="s">
        <v>596</v>
      </c>
      <c r="AB10" s="1146"/>
      <c r="AC10" s="1146"/>
      <c r="AD10" s="1146"/>
      <c r="AE10" s="1147"/>
      <c r="AF10" s="1117" t="s">
        <v>599</v>
      </c>
      <c r="AG10" s="1118"/>
      <c r="AH10" s="1118"/>
      <c r="AI10" s="1118"/>
      <c r="AJ10" s="1119"/>
      <c r="AK10" s="1187" t="s">
        <v>576</v>
      </c>
      <c r="AL10" s="1188"/>
      <c r="AM10" s="1188"/>
      <c r="AN10" s="1188"/>
      <c r="AO10" s="1188"/>
      <c r="AP10" s="1188" t="s">
        <v>596</v>
      </c>
      <c r="AQ10" s="1188"/>
      <c r="AR10" s="1188"/>
      <c r="AS10" s="1188"/>
      <c r="AT10" s="1188"/>
      <c r="AU10" s="1185"/>
      <c r="AV10" s="1185"/>
      <c r="AW10" s="1185"/>
      <c r="AX10" s="1185"/>
      <c r="AY10" s="1186"/>
      <c r="AZ10" s="252"/>
      <c r="BA10" s="252"/>
      <c r="BB10" s="252"/>
      <c r="BC10" s="252"/>
      <c r="BD10" s="252"/>
      <c r="BE10" s="253"/>
      <c r="BF10" s="253"/>
      <c r="BG10" s="253"/>
      <c r="BH10" s="253"/>
      <c r="BI10" s="253"/>
      <c r="BJ10" s="253"/>
      <c r="BK10" s="253"/>
      <c r="BL10" s="253"/>
      <c r="BM10" s="253"/>
      <c r="BN10" s="253"/>
      <c r="BO10" s="253"/>
      <c r="BP10" s="253"/>
      <c r="BQ10" s="262">
        <v>4</v>
      </c>
      <c r="BR10" s="263"/>
      <c r="BS10" s="1112" t="s">
        <v>586</v>
      </c>
      <c r="BT10" s="1113"/>
      <c r="BU10" s="1113"/>
      <c r="BV10" s="1113"/>
      <c r="BW10" s="1113"/>
      <c r="BX10" s="1113"/>
      <c r="BY10" s="1113"/>
      <c r="BZ10" s="1113"/>
      <c r="CA10" s="1113"/>
      <c r="CB10" s="1113"/>
      <c r="CC10" s="1113"/>
      <c r="CD10" s="1113"/>
      <c r="CE10" s="1113"/>
      <c r="CF10" s="1113"/>
      <c r="CG10" s="1114"/>
      <c r="CH10" s="1087">
        <v>-24</v>
      </c>
      <c r="CI10" s="1088"/>
      <c r="CJ10" s="1088"/>
      <c r="CK10" s="1088"/>
      <c r="CL10" s="1089"/>
      <c r="CM10" s="1087">
        <v>1825</v>
      </c>
      <c r="CN10" s="1088"/>
      <c r="CO10" s="1088"/>
      <c r="CP10" s="1088"/>
      <c r="CQ10" s="1089"/>
      <c r="CR10" s="1087">
        <v>27</v>
      </c>
      <c r="CS10" s="1088"/>
      <c r="CT10" s="1088"/>
      <c r="CU10" s="1088"/>
      <c r="CV10" s="1089"/>
      <c r="CW10" s="1087" t="s">
        <v>609</v>
      </c>
      <c r="CX10" s="1088"/>
      <c r="CY10" s="1088"/>
      <c r="CZ10" s="1088"/>
      <c r="DA10" s="1089"/>
      <c r="DB10" s="1087" t="s">
        <v>588</v>
      </c>
      <c r="DC10" s="1088"/>
      <c r="DD10" s="1088"/>
      <c r="DE10" s="1088"/>
      <c r="DF10" s="1089"/>
      <c r="DG10" s="1087" t="s">
        <v>588</v>
      </c>
      <c r="DH10" s="1088"/>
      <c r="DI10" s="1088"/>
      <c r="DJ10" s="1088"/>
      <c r="DK10" s="1089"/>
      <c r="DL10" s="1087" t="s">
        <v>588</v>
      </c>
      <c r="DM10" s="1088"/>
      <c r="DN10" s="1088"/>
      <c r="DO10" s="1088"/>
      <c r="DP10" s="1089"/>
      <c r="DQ10" s="1087" t="s">
        <v>588</v>
      </c>
      <c r="DR10" s="1088"/>
      <c r="DS10" s="1088"/>
      <c r="DT10" s="1088"/>
      <c r="DU10" s="1089"/>
      <c r="DV10" s="1090"/>
      <c r="DW10" s="1091"/>
      <c r="DX10" s="1091"/>
      <c r="DY10" s="1091"/>
      <c r="DZ10" s="1092"/>
      <c r="EA10" s="254"/>
    </row>
    <row r="11" spans="1:131" s="255" customFormat="1" ht="26.25" customHeight="1" x14ac:dyDescent="0.15">
      <c r="A11" s="261">
        <v>5</v>
      </c>
      <c r="B11" s="1139" t="s">
        <v>384</v>
      </c>
      <c r="C11" s="1140"/>
      <c r="D11" s="1140"/>
      <c r="E11" s="1140"/>
      <c r="F11" s="1140"/>
      <c r="G11" s="1140"/>
      <c r="H11" s="1140"/>
      <c r="I11" s="1140"/>
      <c r="J11" s="1140"/>
      <c r="K11" s="1140"/>
      <c r="L11" s="1140"/>
      <c r="M11" s="1140"/>
      <c r="N11" s="1140"/>
      <c r="O11" s="1140"/>
      <c r="P11" s="1141"/>
      <c r="Q11" s="1145">
        <v>42</v>
      </c>
      <c r="R11" s="1146"/>
      <c r="S11" s="1146"/>
      <c r="T11" s="1146"/>
      <c r="U11" s="1146"/>
      <c r="V11" s="1146">
        <v>41</v>
      </c>
      <c r="W11" s="1146"/>
      <c r="X11" s="1146"/>
      <c r="Y11" s="1146"/>
      <c r="Z11" s="1146"/>
      <c r="AA11" s="1146">
        <v>2</v>
      </c>
      <c r="AB11" s="1146"/>
      <c r="AC11" s="1146"/>
      <c r="AD11" s="1146"/>
      <c r="AE11" s="1147"/>
      <c r="AF11" s="1117">
        <v>2</v>
      </c>
      <c r="AG11" s="1118"/>
      <c r="AH11" s="1118"/>
      <c r="AI11" s="1118"/>
      <c r="AJ11" s="1119"/>
      <c r="AK11" s="1187">
        <v>1</v>
      </c>
      <c r="AL11" s="1188"/>
      <c r="AM11" s="1188"/>
      <c r="AN11" s="1188"/>
      <c r="AO11" s="1188"/>
      <c r="AP11" s="1188">
        <v>9</v>
      </c>
      <c r="AQ11" s="1188"/>
      <c r="AR11" s="1188"/>
      <c r="AS11" s="1188"/>
      <c r="AT11" s="1188"/>
      <c r="AU11" s="1185"/>
      <c r="AV11" s="1185"/>
      <c r="AW11" s="1185"/>
      <c r="AX11" s="1185"/>
      <c r="AY11" s="1186"/>
      <c r="AZ11" s="252"/>
      <c r="BA11" s="252"/>
      <c r="BB11" s="252"/>
      <c r="BC11" s="252"/>
      <c r="BD11" s="252"/>
      <c r="BE11" s="253"/>
      <c r="BF11" s="253"/>
      <c r="BG11" s="253"/>
      <c r="BH11" s="253"/>
      <c r="BI11" s="253"/>
      <c r="BJ11" s="253"/>
      <c r="BK11" s="253"/>
      <c r="BL11" s="253"/>
      <c r="BM11" s="253"/>
      <c r="BN11" s="253"/>
      <c r="BO11" s="253"/>
      <c r="BP11" s="253"/>
      <c r="BQ11" s="262">
        <v>5</v>
      </c>
      <c r="BR11" s="263"/>
      <c r="BS11" s="1112" t="s">
        <v>587</v>
      </c>
      <c r="BT11" s="1113"/>
      <c r="BU11" s="1113"/>
      <c r="BV11" s="1113"/>
      <c r="BW11" s="1113"/>
      <c r="BX11" s="1113"/>
      <c r="BY11" s="1113"/>
      <c r="BZ11" s="1113"/>
      <c r="CA11" s="1113"/>
      <c r="CB11" s="1113"/>
      <c r="CC11" s="1113"/>
      <c r="CD11" s="1113"/>
      <c r="CE11" s="1113"/>
      <c r="CF11" s="1113"/>
      <c r="CG11" s="1114"/>
      <c r="CH11" s="1087">
        <v>4</v>
      </c>
      <c r="CI11" s="1088"/>
      <c r="CJ11" s="1088"/>
      <c r="CK11" s="1088"/>
      <c r="CL11" s="1089"/>
      <c r="CM11" s="1087">
        <v>83</v>
      </c>
      <c r="CN11" s="1088"/>
      <c r="CO11" s="1088"/>
      <c r="CP11" s="1088"/>
      <c r="CQ11" s="1089"/>
      <c r="CR11" s="1087">
        <v>50</v>
      </c>
      <c r="CS11" s="1088"/>
      <c r="CT11" s="1088"/>
      <c r="CU11" s="1088"/>
      <c r="CV11" s="1089"/>
      <c r="CW11" s="1087" t="s">
        <v>576</v>
      </c>
      <c r="CX11" s="1088"/>
      <c r="CY11" s="1088"/>
      <c r="CZ11" s="1088"/>
      <c r="DA11" s="1089"/>
      <c r="DB11" s="1087" t="s">
        <v>588</v>
      </c>
      <c r="DC11" s="1088"/>
      <c r="DD11" s="1088"/>
      <c r="DE11" s="1088"/>
      <c r="DF11" s="1089"/>
      <c r="DG11" s="1087" t="s">
        <v>588</v>
      </c>
      <c r="DH11" s="1088"/>
      <c r="DI11" s="1088"/>
      <c r="DJ11" s="1088"/>
      <c r="DK11" s="1089"/>
      <c r="DL11" s="1087" t="s">
        <v>588</v>
      </c>
      <c r="DM11" s="1088"/>
      <c r="DN11" s="1088"/>
      <c r="DO11" s="1088"/>
      <c r="DP11" s="1089"/>
      <c r="DQ11" s="1087" t="s">
        <v>588</v>
      </c>
      <c r="DR11" s="1088"/>
      <c r="DS11" s="1088"/>
      <c r="DT11" s="1088"/>
      <c r="DU11" s="1089"/>
      <c r="DV11" s="1090"/>
      <c r="DW11" s="1091"/>
      <c r="DX11" s="1091"/>
      <c r="DY11" s="1091"/>
      <c r="DZ11" s="1092"/>
      <c r="EA11" s="254"/>
    </row>
    <row r="12" spans="1:131" s="255" customFormat="1" ht="26.25" customHeight="1" x14ac:dyDescent="0.15">
      <c r="A12" s="261">
        <v>6</v>
      </c>
      <c r="B12" s="1139" t="s">
        <v>600</v>
      </c>
      <c r="C12" s="1140"/>
      <c r="D12" s="1140"/>
      <c r="E12" s="1140"/>
      <c r="F12" s="1140"/>
      <c r="G12" s="1140"/>
      <c r="H12" s="1140"/>
      <c r="I12" s="1140"/>
      <c r="J12" s="1140"/>
      <c r="K12" s="1140"/>
      <c r="L12" s="1140"/>
      <c r="M12" s="1140"/>
      <c r="N12" s="1140"/>
      <c r="O12" s="1140"/>
      <c r="P12" s="1141"/>
      <c r="Q12" s="1145">
        <v>96</v>
      </c>
      <c r="R12" s="1146"/>
      <c r="S12" s="1146"/>
      <c r="T12" s="1146"/>
      <c r="U12" s="1146"/>
      <c r="V12" s="1146">
        <v>45</v>
      </c>
      <c r="W12" s="1146"/>
      <c r="X12" s="1146"/>
      <c r="Y12" s="1146"/>
      <c r="Z12" s="1146"/>
      <c r="AA12" s="1146">
        <v>51</v>
      </c>
      <c r="AB12" s="1146"/>
      <c r="AC12" s="1146"/>
      <c r="AD12" s="1146"/>
      <c r="AE12" s="1147"/>
      <c r="AF12" s="1117">
        <v>51</v>
      </c>
      <c r="AG12" s="1118"/>
      <c r="AH12" s="1118"/>
      <c r="AI12" s="1118"/>
      <c r="AJ12" s="1119"/>
      <c r="AK12" s="1187">
        <v>20</v>
      </c>
      <c r="AL12" s="1188"/>
      <c r="AM12" s="1188"/>
      <c r="AN12" s="1188"/>
      <c r="AO12" s="1188"/>
      <c r="AP12" s="1188" t="s">
        <v>596</v>
      </c>
      <c r="AQ12" s="1188"/>
      <c r="AR12" s="1188"/>
      <c r="AS12" s="1188"/>
      <c r="AT12" s="1188"/>
      <c r="AU12" s="1185"/>
      <c r="AV12" s="1185"/>
      <c r="AW12" s="1185"/>
      <c r="AX12" s="1185"/>
      <c r="AY12" s="1186"/>
      <c r="AZ12" s="252"/>
      <c r="BA12" s="252"/>
      <c r="BB12" s="252"/>
      <c r="BC12" s="252"/>
      <c r="BD12" s="252"/>
      <c r="BE12" s="253"/>
      <c r="BF12" s="253"/>
      <c r="BG12" s="253"/>
      <c r="BH12" s="253"/>
      <c r="BI12" s="253"/>
      <c r="BJ12" s="253"/>
      <c r="BK12" s="253"/>
      <c r="BL12" s="253"/>
      <c r="BM12" s="253"/>
      <c r="BN12" s="253"/>
      <c r="BO12" s="253"/>
      <c r="BP12" s="253"/>
      <c r="BQ12" s="262">
        <v>6</v>
      </c>
      <c r="BR12" s="263"/>
      <c r="BS12" s="1112"/>
      <c r="BT12" s="1113"/>
      <c r="BU12" s="1113"/>
      <c r="BV12" s="1113"/>
      <c r="BW12" s="1113"/>
      <c r="BX12" s="1113"/>
      <c r="BY12" s="1113"/>
      <c r="BZ12" s="1113"/>
      <c r="CA12" s="1113"/>
      <c r="CB12" s="1113"/>
      <c r="CC12" s="1113"/>
      <c r="CD12" s="1113"/>
      <c r="CE12" s="1113"/>
      <c r="CF12" s="1113"/>
      <c r="CG12" s="1114"/>
      <c r="CH12" s="1087"/>
      <c r="CI12" s="1088"/>
      <c r="CJ12" s="1088"/>
      <c r="CK12" s="1088"/>
      <c r="CL12" s="1089"/>
      <c r="CM12" s="1087"/>
      <c r="CN12" s="1088"/>
      <c r="CO12" s="1088"/>
      <c r="CP12" s="1088"/>
      <c r="CQ12" s="1089"/>
      <c r="CR12" s="1087"/>
      <c r="CS12" s="1088"/>
      <c r="CT12" s="1088"/>
      <c r="CU12" s="1088"/>
      <c r="CV12" s="1089"/>
      <c r="CW12" s="1087"/>
      <c r="CX12" s="1088"/>
      <c r="CY12" s="1088"/>
      <c r="CZ12" s="1088"/>
      <c r="DA12" s="1089"/>
      <c r="DB12" s="1087"/>
      <c r="DC12" s="1088"/>
      <c r="DD12" s="1088"/>
      <c r="DE12" s="1088"/>
      <c r="DF12" s="1089"/>
      <c r="DG12" s="1087"/>
      <c r="DH12" s="1088"/>
      <c r="DI12" s="1088"/>
      <c r="DJ12" s="1088"/>
      <c r="DK12" s="1089"/>
      <c r="DL12" s="1087"/>
      <c r="DM12" s="1088"/>
      <c r="DN12" s="1088"/>
      <c r="DO12" s="1088"/>
      <c r="DP12" s="1089"/>
      <c r="DQ12" s="1087"/>
      <c r="DR12" s="1088"/>
      <c r="DS12" s="1088"/>
      <c r="DT12" s="1088"/>
      <c r="DU12" s="1089"/>
      <c r="DV12" s="1090"/>
      <c r="DW12" s="1091"/>
      <c r="DX12" s="1091"/>
      <c r="DY12" s="1091"/>
      <c r="DZ12" s="1092"/>
      <c r="EA12" s="254"/>
    </row>
    <row r="13" spans="1:131" s="255" customFormat="1" ht="26.25" customHeight="1" x14ac:dyDescent="0.15">
      <c r="A13" s="261">
        <v>7</v>
      </c>
      <c r="B13" s="1139"/>
      <c r="C13" s="1140"/>
      <c r="D13" s="1140"/>
      <c r="E13" s="1140"/>
      <c r="F13" s="1140"/>
      <c r="G13" s="1140"/>
      <c r="H13" s="1140"/>
      <c r="I13" s="1140"/>
      <c r="J13" s="1140"/>
      <c r="K13" s="1140"/>
      <c r="L13" s="1140"/>
      <c r="M13" s="1140"/>
      <c r="N13" s="1140"/>
      <c r="O13" s="1140"/>
      <c r="P13" s="1141"/>
      <c r="Q13" s="1145"/>
      <c r="R13" s="1146"/>
      <c r="S13" s="1146"/>
      <c r="T13" s="1146"/>
      <c r="U13" s="1146"/>
      <c r="V13" s="1146"/>
      <c r="W13" s="1146"/>
      <c r="X13" s="1146"/>
      <c r="Y13" s="1146"/>
      <c r="Z13" s="1146"/>
      <c r="AA13" s="1146"/>
      <c r="AB13" s="1146"/>
      <c r="AC13" s="1146"/>
      <c r="AD13" s="1146"/>
      <c r="AE13" s="1147"/>
      <c r="AF13" s="1117"/>
      <c r="AG13" s="1118"/>
      <c r="AH13" s="1118"/>
      <c r="AI13" s="1118"/>
      <c r="AJ13" s="1119"/>
      <c r="AK13" s="1187"/>
      <c r="AL13" s="1188"/>
      <c r="AM13" s="1188"/>
      <c r="AN13" s="1188"/>
      <c r="AO13" s="1188"/>
      <c r="AP13" s="1188"/>
      <c r="AQ13" s="1188"/>
      <c r="AR13" s="1188"/>
      <c r="AS13" s="1188"/>
      <c r="AT13" s="1188"/>
      <c r="AU13" s="1185"/>
      <c r="AV13" s="1185"/>
      <c r="AW13" s="1185"/>
      <c r="AX13" s="1185"/>
      <c r="AY13" s="1186"/>
      <c r="AZ13" s="252"/>
      <c r="BA13" s="252"/>
      <c r="BB13" s="252"/>
      <c r="BC13" s="252"/>
      <c r="BD13" s="252"/>
      <c r="BE13" s="253"/>
      <c r="BF13" s="253"/>
      <c r="BG13" s="253"/>
      <c r="BH13" s="253"/>
      <c r="BI13" s="253"/>
      <c r="BJ13" s="253"/>
      <c r="BK13" s="253"/>
      <c r="BL13" s="253"/>
      <c r="BM13" s="253"/>
      <c r="BN13" s="253"/>
      <c r="BO13" s="253"/>
      <c r="BP13" s="253"/>
      <c r="BQ13" s="262">
        <v>7</v>
      </c>
      <c r="BR13" s="263"/>
      <c r="BS13" s="1112"/>
      <c r="BT13" s="1113"/>
      <c r="BU13" s="1113"/>
      <c r="BV13" s="1113"/>
      <c r="BW13" s="1113"/>
      <c r="BX13" s="1113"/>
      <c r="BY13" s="1113"/>
      <c r="BZ13" s="1113"/>
      <c r="CA13" s="1113"/>
      <c r="CB13" s="1113"/>
      <c r="CC13" s="1113"/>
      <c r="CD13" s="1113"/>
      <c r="CE13" s="1113"/>
      <c r="CF13" s="1113"/>
      <c r="CG13" s="1114"/>
      <c r="CH13" s="1087"/>
      <c r="CI13" s="1088"/>
      <c r="CJ13" s="1088"/>
      <c r="CK13" s="1088"/>
      <c r="CL13" s="1089"/>
      <c r="CM13" s="1087"/>
      <c r="CN13" s="1088"/>
      <c r="CO13" s="1088"/>
      <c r="CP13" s="1088"/>
      <c r="CQ13" s="1089"/>
      <c r="CR13" s="1087"/>
      <c r="CS13" s="1088"/>
      <c r="CT13" s="1088"/>
      <c r="CU13" s="1088"/>
      <c r="CV13" s="1089"/>
      <c r="CW13" s="1087"/>
      <c r="CX13" s="1088"/>
      <c r="CY13" s="1088"/>
      <c r="CZ13" s="1088"/>
      <c r="DA13" s="1089"/>
      <c r="DB13" s="1087"/>
      <c r="DC13" s="1088"/>
      <c r="DD13" s="1088"/>
      <c r="DE13" s="1088"/>
      <c r="DF13" s="1089"/>
      <c r="DG13" s="1087"/>
      <c r="DH13" s="1088"/>
      <c r="DI13" s="1088"/>
      <c r="DJ13" s="1088"/>
      <c r="DK13" s="1089"/>
      <c r="DL13" s="1087"/>
      <c r="DM13" s="1088"/>
      <c r="DN13" s="1088"/>
      <c r="DO13" s="1088"/>
      <c r="DP13" s="1089"/>
      <c r="DQ13" s="1087"/>
      <c r="DR13" s="1088"/>
      <c r="DS13" s="1088"/>
      <c r="DT13" s="1088"/>
      <c r="DU13" s="1089"/>
      <c r="DV13" s="1090"/>
      <c r="DW13" s="1091"/>
      <c r="DX13" s="1091"/>
      <c r="DY13" s="1091"/>
      <c r="DZ13" s="1092"/>
      <c r="EA13" s="254"/>
    </row>
    <row r="14" spans="1:131" s="255" customFormat="1" ht="26.25" customHeight="1" x14ac:dyDescent="0.15">
      <c r="A14" s="261">
        <v>8</v>
      </c>
      <c r="B14" s="1139"/>
      <c r="C14" s="1140"/>
      <c r="D14" s="1140"/>
      <c r="E14" s="1140"/>
      <c r="F14" s="1140"/>
      <c r="G14" s="1140"/>
      <c r="H14" s="1140"/>
      <c r="I14" s="1140"/>
      <c r="J14" s="1140"/>
      <c r="K14" s="1140"/>
      <c r="L14" s="1140"/>
      <c r="M14" s="1140"/>
      <c r="N14" s="1140"/>
      <c r="O14" s="1140"/>
      <c r="P14" s="1141"/>
      <c r="Q14" s="1145"/>
      <c r="R14" s="1146"/>
      <c r="S14" s="1146"/>
      <c r="T14" s="1146"/>
      <c r="U14" s="1146"/>
      <c r="V14" s="1146"/>
      <c r="W14" s="1146"/>
      <c r="X14" s="1146"/>
      <c r="Y14" s="1146"/>
      <c r="Z14" s="1146"/>
      <c r="AA14" s="1146"/>
      <c r="AB14" s="1146"/>
      <c r="AC14" s="1146"/>
      <c r="AD14" s="1146"/>
      <c r="AE14" s="1147"/>
      <c r="AF14" s="1117"/>
      <c r="AG14" s="1118"/>
      <c r="AH14" s="1118"/>
      <c r="AI14" s="1118"/>
      <c r="AJ14" s="1119"/>
      <c r="AK14" s="1187"/>
      <c r="AL14" s="1188"/>
      <c r="AM14" s="1188"/>
      <c r="AN14" s="1188"/>
      <c r="AO14" s="1188"/>
      <c r="AP14" s="1188"/>
      <c r="AQ14" s="1188"/>
      <c r="AR14" s="1188"/>
      <c r="AS14" s="1188"/>
      <c r="AT14" s="1188"/>
      <c r="AU14" s="1185"/>
      <c r="AV14" s="1185"/>
      <c r="AW14" s="1185"/>
      <c r="AX14" s="1185"/>
      <c r="AY14" s="1186"/>
      <c r="AZ14" s="252"/>
      <c r="BA14" s="252"/>
      <c r="BB14" s="252"/>
      <c r="BC14" s="252"/>
      <c r="BD14" s="252"/>
      <c r="BE14" s="253"/>
      <c r="BF14" s="253"/>
      <c r="BG14" s="253"/>
      <c r="BH14" s="253"/>
      <c r="BI14" s="253"/>
      <c r="BJ14" s="253"/>
      <c r="BK14" s="253"/>
      <c r="BL14" s="253"/>
      <c r="BM14" s="253"/>
      <c r="BN14" s="253"/>
      <c r="BO14" s="253"/>
      <c r="BP14" s="253"/>
      <c r="BQ14" s="262">
        <v>8</v>
      </c>
      <c r="BR14" s="263"/>
      <c r="BS14" s="1112"/>
      <c r="BT14" s="1113"/>
      <c r="BU14" s="1113"/>
      <c r="BV14" s="1113"/>
      <c r="BW14" s="1113"/>
      <c r="BX14" s="1113"/>
      <c r="BY14" s="1113"/>
      <c r="BZ14" s="1113"/>
      <c r="CA14" s="1113"/>
      <c r="CB14" s="1113"/>
      <c r="CC14" s="1113"/>
      <c r="CD14" s="1113"/>
      <c r="CE14" s="1113"/>
      <c r="CF14" s="1113"/>
      <c r="CG14" s="1114"/>
      <c r="CH14" s="1087"/>
      <c r="CI14" s="1088"/>
      <c r="CJ14" s="1088"/>
      <c r="CK14" s="1088"/>
      <c r="CL14" s="1089"/>
      <c r="CM14" s="1087"/>
      <c r="CN14" s="1088"/>
      <c r="CO14" s="1088"/>
      <c r="CP14" s="1088"/>
      <c r="CQ14" s="1089"/>
      <c r="CR14" s="1087"/>
      <c r="CS14" s="1088"/>
      <c r="CT14" s="1088"/>
      <c r="CU14" s="1088"/>
      <c r="CV14" s="1089"/>
      <c r="CW14" s="1087"/>
      <c r="CX14" s="1088"/>
      <c r="CY14" s="1088"/>
      <c r="CZ14" s="1088"/>
      <c r="DA14" s="1089"/>
      <c r="DB14" s="1087"/>
      <c r="DC14" s="1088"/>
      <c r="DD14" s="1088"/>
      <c r="DE14" s="1088"/>
      <c r="DF14" s="1089"/>
      <c r="DG14" s="1087"/>
      <c r="DH14" s="1088"/>
      <c r="DI14" s="1088"/>
      <c r="DJ14" s="1088"/>
      <c r="DK14" s="1089"/>
      <c r="DL14" s="1087"/>
      <c r="DM14" s="1088"/>
      <c r="DN14" s="1088"/>
      <c r="DO14" s="1088"/>
      <c r="DP14" s="1089"/>
      <c r="DQ14" s="1087"/>
      <c r="DR14" s="1088"/>
      <c r="DS14" s="1088"/>
      <c r="DT14" s="1088"/>
      <c r="DU14" s="1089"/>
      <c r="DV14" s="1090"/>
      <c r="DW14" s="1091"/>
      <c r="DX14" s="1091"/>
      <c r="DY14" s="1091"/>
      <c r="DZ14" s="1092"/>
      <c r="EA14" s="254"/>
    </row>
    <row r="15" spans="1:131" s="255" customFormat="1" ht="26.25" customHeight="1" x14ac:dyDescent="0.15">
      <c r="A15" s="261">
        <v>9</v>
      </c>
      <c r="B15" s="1139"/>
      <c r="C15" s="1140"/>
      <c r="D15" s="1140"/>
      <c r="E15" s="1140"/>
      <c r="F15" s="1140"/>
      <c r="G15" s="1140"/>
      <c r="H15" s="1140"/>
      <c r="I15" s="1140"/>
      <c r="J15" s="1140"/>
      <c r="K15" s="1140"/>
      <c r="L15" s="1140"/>
      <c r="M15" s="1140"/>
      <c r="N15" s="1140"/>
      <c r="O15" s="1140"/>
      <c r="P15" s="1141"/>
      <c r="Q15" s="1145"/>
      <c r="R15" s="1146"/>
      <c r="S15" s="1146"/>
      <c r="T15" s="1146"/>
      <c r="U15" s="1146"/>
      <c r="V15" s="1146"/>
      <c r="W15" s="1146"/>
      <c r="X15" s="1146"/>
      <c r="Y15" s="1146"/>
      <c r="Z15" s="1146"/>
      <c r="AA15" s="1146"/>
      <c r="AB15" s="1146"/>
      <c r="AC15" s="1146"/>
      <c r="AD15" s="1146"/>
      <c r="AE15" s="1147"/>
      <c r="AF15" s="1117"/>
      <c r="AG15" s="1118"/>
      <c r="AH15" s="1118"/>
      <c r="AI15" s="1118"/>
      <c r="AJ15" s="1119"/>
      <c r="AK15" s="1187"/>
      <c r="AL15" s="1188"/>
      <c r="AM15" s="1188"/>
      <c r="AN15" s="1188"/>
      <c r="AO15" s="1188"/>
      <c r="AP15" s="1188"/>
      <c r="AQ15" s="1188"/>
      <c r="AR15" s="1188"/>
      <c r="AS15" s="1188"/>
      <c r="AT15" s="1188"/>
      <c r="AU15" s="1185"/>
      <c r="AV15" s="1185"/>
      <c r="AW15" s="1185"/>
      <c r="AX15" s="1185"/>
      <c r="AY15" s="1186"/>
      <c r="AZ15" s="252"/>
      <c r="BA15" s="252"/>
      <c r="BB15" s="252"/>
      <c r="BC15" s="252"/>
      <c r="BD15" s="252"/>
      <c r="BE15" s="253"/>
      <c r="BF15" s="253"/>
      <c r="BG15" s="253"/>
      <c r="BH15" s="253"/>
      <c r="BI15" s="253"/>
      <c r="BJ15" s="253"/>
      <c r="BK15" s="253"/>
      <c r="BL15" s="253"/>
      <c r="BM15" s="253"/>
      <c r="BN15" s="253"/>
      <c r="BO15" s="253"/>
      <c r="BP15" s="253"/>
      <c r="BQ15" s="262">
        <v>9</v>
      </c>
      <c r="BR15" s="263"/>
      <c r="BS15" s="1112"/>
      <c r="BT15" s="1113"/>
      <c r="BU15" s="1113"/>
      <c r="BV15" s="1113"/>
      <c r="BW15" s="1113"/>
      <c r="BX15" s="1113"/>
      <c r="BY15" s="1113"/>
      <c r="BZ15" s="1113"/>
      <c r="CA15" s="1113"/>
      <c r="CB15" s="1113"/>
      <c r="CC15" s="1113"/>
      <c r="CD15" s="1113"/>
      <c r="CE15" s="1113"/>
      <c r="CF15" s="1113"/>
      <c r="CG15" s="1114"/>
      <c r="CH15" s="1087"/>
      <c r="CI15" s="1088"/>
      <c r="CJ15" s="1088"/>
      <c r="CK15" s="1088"/>
      <c r="CL15" s="1089"/>
      <c r="CM15" s="1087"/>
      <c r="CN15" s="1088"/>
      <c r="CO15" s="1088"/>
      <c r="CP15" s="1088"/>
      <c r="CQ15" s="1089"/>
      <c r="CR15" s="1087"/>
      <c r="CS15" s="1088"/>
      <c r="CT15" s="1088"/>
      <c r="CU15" s="1088"/>
      <c r="CV15" s="1089"/>
      <c r="CW15" s="1087"/>
      <c r="CX15" s="1088"/>
      <c r="CY15" s="1088"/>
      <c r="CZ15" s="1088"/>
      <c r="DA15" s="1089"/>
      <c r="DB15" s="1087"/>
      <c r="DC15" s="1088"/>
      <c r="DD15" s="1088"/>
      <c r="DE15" s="1088"/>
      <c r="DF15" s="1089"/>
      <c r="DG15" s="1087"/>
      <c r="DH15" s="1088"/>
      <c r="DI15" s="1088"/>
      <c r="DJ15" s="1088"/>
      <c r="DK15" s="1089"/>
      <c r="DL15" s="1087"/>
      <c r="DM15" s="1088"/>
      <c r="DN15" s="1088"/>
      <c r="DO15" s="1088"/>
      <c r="DP15" s="1089"/>
      <c r="DQ15" s="1087"/>
      <c r="DR15" s="1088"/>
      <c r="DS15" s="1088"/>
      <c r="DT15" s="1088"/>
      <c r="DU15" s="1089"/>
      <c r="DV15" s="1090"/>
      <c r="DW15" s="1091"/>
      <c r="DX15" s="1091"/>
      <c r="DY15" s="1091"/>
      <c r="DZ15" s="1092"/>
      <c r="EA15" s="254"/>
    </row>
    <row r="16" spans="1:131" s="255" customFormat="1" ht="26.25" customHeight="1" x14ac:dyDescent="0.15">
      <c r="A16" s="261">
        <v>10</v>
      </c>
      <c r="B16" s="1139"/>
      <c r="C16" s="1140"/>
      <c r="D16" s="1140"/>
      <c r="E16" s="1140"/>
      <c r="F16" s="1140"/>
      <c r="G16" s="1140"/>
      <c r="H16" s="1140"/>
      <c r="I16" s="1140"/>
      <c r="J16" s="1140"/>
      <c r="K16" s="1140"/>
      <c r="L16" s="1140"/>
      <c r="M16" s="1140"/>
      <c r="N16" s="1140"/>
      <c r="O16" s="1140"/>
      <c r="P16" s="1141"/>
      <c r="Q16" s="1145"/>
      <c r="R16" s="1146"/>
      <c r="S16" s="1146"/>
      <c r="T16" s="1146"/>
      <c r="U16" s="1146"/>
      <c r="V16" s="1146"/>
      <c r="W16" s="1146"/>
      <c r="X16" s="1146"/>
      <c r="Y16" s="1146"/>
      <c r="Z16" s="1146"/>
      <c r="AA16" s="1146"/>
      <c r="AB16" s="1146"/>
      <c r="AC16" s="1146"/>
      <c r="AD16" s="1146"/>
      <c r="AE16" s="1147"/>
      <c r="AF16" s="1117"/>
      <c r="AG16" s="1118"/>
      <c r="AH16" s="1118"/>
      <c r="AI16" s="1118"/>
      <c r="AJ16" s="1119"/>
      <c r="AK16" s="1187"/>
      <c r="AL16" s="1188"/>
      <c r="AM16" s="1188"/>
      <c r="AN16" s="1188"/>
      <c r="AO16" s="1188"/>
      <c r="AP16" s="1188"/>
      <c r="AQ16" s="1188"/>
      <c r="AR16" s="1188"/>
      <c r="AS16" s="1188"/>
      <c r="AT16" s="1188"/>
      <c r="AU16" s="1185"/>
      <c r="AV16" s="1185"/>
      <c r="AW16" s="1185"/>
      <c r="AX16" s="1185"/>
      <c r="AY16" s="1186"/>
      <c r="AZ16" s="252"/>
      <c r="BA16" s="252"/>
      <c r="BB16" s="252"/>
      <c r="BC16" s="252"/>
      <c r="BD16" s="252"/>
      <c r="BE16" s="253"/>
      <c r="BF16" s="253"/>
      <c r="BG16" s="253"/>
      <c r="BH16" s="253"/>
      <c r="BI16" s="253"/>
      <c r="BJ16" s="253"/>
      <c r="BK16" s="253"/>
      <c r="BL16" s="253"/>
      <c r="BM16" s="253"/>
      <c r="BN16" s="253"/>
      <c r="BO16" s="253"/>
      <c r="BP16" s="253"/>
      <c r="BQ16" s="262">
        <v>10</v>
      </c>
      <c r="BR16" s="263"/>
      <c r="BS16" s="1112"/>
      <c r="BT16" s="1113"/>
      <c r="BU16" s="1113"/>
      <c r="BV16" s="1113"/>
      <c r="BW16" s="1113"/>
      <c r="BX16" s="1113"/>
      <c r="BY16" s="1113"/>
      <c r="BZ16" s="1113"/>
      <c r="CA16" s="1113"/>
      <c r="CB16" s="1113"/>
      <c r="CC16" s="1113"/>
      <c r="CD16" s="1113"/>
      <c r="CE16" s="1113"/>
      <c r="CF16" s="1113"/>
      <c r="CG16" s="1114"/>
      <c r="CH16" s="1087"/>
      <c r="CI16" s="1088"/>
      <c r="CJ16" s="1088"/>
      <c r="CK16" s="1088"/>
      <c r="CL16" s="1089"/>
      <c r="CM16" s="1087"/>
      <c r="CN16" s="1088"/>
      <c r="CO16" s="1088"/>
      <c r="CP16" s="1088"/>
      <c r="CQ16" s="1089"/>
      <c r="CR16" s="1087"/>
      <c r="CS16" s="1088"/>
      <c r="CT16" s="1088"/>
      <c r="CU16" s="1088"/>
      <c r="CV16" s="1089"/>
      <c r="CW16" s="1087"/>
      <c r="CX16" s="1088"/>
      <c r="CY16" s="1088"/>
      <c r="CZ16" s="1088"/>
      <c r="DA16" s="1089"/>
      <c r="DB16" s="1087"/>
      <c r="DC16" s="1088"/>
      <c r="DD16" s="1088"/>
      <c r="DE16" s="1088"/>
      <c r="DF16" s="1089"/>
      <c r="DG16" s="1087"/>
      <c r="DH16" s="1088"/>
      <c r="DI16" s="1088"/>
      <c r="DJ16" s="1088"/>
      <c r="DK16" s="1089"/>
      <c r="DL16" s="1087"/>
      <c r="DM16" s="1088"/>
      <c r="DN16" s="1088"/>
      <c r="DO16" s="1088"/>
      <c r="DP16" s="1089"/>
      <c r="DQ16" s="1087"/>
      <c r="DR16" s="1088"/>
      <c r="DS16" s="1088"/>
      <c r="DT16" s="1088"/>
      <c r="DU16" s="1089"/>
      <c r="DV16" s="1090"/>
      <c r="DW16" s="1091"/>
      <c r="DX16" s="1091"/>
      <c r="DY16" s="1091"/>
      <c r="DZ16" s="1092"/>
      <c r="EA16" s="254"/>
    </row>
    <row r="17" spans="1:131" s="255" customFormat="1" ht="26.25" customHeight="1" x14ac:dyDescent="0.15">
      <c r="A17" s="261">
        <v>11</v>
      </c>
      <c r="B17" s="1139"/>
      <c r="C17" s="1140"/>
      <c r="D17" s="1140"/>
      <c r="E17" s="1140"/>
      <c r="F17" s="1140"/>
      <c r="G17" s="1140"/>
      <c r="H17" s="1140"/>
      <c r="I17" s="1140"/>
      <c r="J17" s="1140"/>
      <c r="K17" s="1140"/>
      <c r="L17" s="1140"/>
      <c r="M17" s="1140"/>
      <c r="N17" s="1140"/>
      <c r="O17" s="1140"/>
      <c r="P17" s="1141"/>
      <c r="Q17" s="1145"/>
      <c r="R17" s="1146"/>
      <c r="S17" s="1146"/>
      <c r="T17" s="1146"/>
      <c r="U17" s="1146"/>
      <c r="V17" s="1146"/>
      <c r="W17" s="1146"/>
      <c r="X17" s="1146"/>
      <c r="Y17" s="1146"/>
      <c r="Z17" s="1146"/>
      <c r="AA17" s="1146"/>
      <c r="AB17" s="1146"/>
      <c r="AC17" s="1146"/>
      <c r="AD17" s="1146"/>
      <c r="AE17" s="1147"/>
      <c r="AF17" s="1117"/>
      <c r="AG17" s="1118"/>
      <c r="AH17" s="1118"/>
      <c r="AI17" s="1118"/>
      <c r="AJ17" s="1119"/>
      <c r="AK17" s="1187"/>
      <c r="AL17" s="1188"/>
      <c r="AM17" s="1188"/>
      <c r="AN17" s="1188"/>
      <c r="AO17" s="1188"/>
      <c r="AP17" s="1188"/>
      <c r="AQ17" s="1188"/>
      <c r="AR17" s="1188"/>
      <c r="AS17" s="1188"/>
      <c r="AT17" s="1188"/>
      <c r="AU17" s="1185"/>
      <c r="AV17" s="1185"/>
      <c r="AW17" s="1185"/>
      <c r="AX17" s="1185"/>
      <c r="AY17" s="1186"/>
      <c r="AZ17" s="252"/>
      <c r="BA17" s="252"/>
      <c r="BB17" s="252"/>
      <c r="BC17" s="252"/>
      <c r="BD17" s="252"/>
      <c r="BE17" s="253"/>
      <c r="BF17" s="253"/>
      <c r="BG17" s="253"/>
      <c r="BH17" s="253"/>
      <c r="BI17" s="253"/>
      <c r="BJ17" s="253"/>
      <c r="BK17" s="253"/>
      <c r="BL17" s="253"/>
      <c r="BM17" s="253"/>
      <c r="BN17" s="253"/>
      <c r="BO17" s="253"/>
      <c r="BP17" s="253"/>
      <c r="BQ17" s="262">
        <v>11</v>
      </c>
      <c r="BR17" s="263"/>
      <c r="BS17" s="1112"/>
      <c r="BT17" s="1113"/>
      <c r="BU17" s="1113"/>
      <c r="BV17" s="1113"/>
      <c r="BW17" s="1113"/>
      <c r="BX17" s="1113"/>
      <c r="BY17" s="1113"/>
      <c r="BZ17" s="1113"/>
      <c r="CA17" s="1113"/>
      <c r="CB17" s="1113"/>
      <c r="CC17" s="1113"/>
      <c r="CD17" s="1113"/>
      <c r="CE17" s="1113"/>
      <c r="CF17" s="1113"/>
      <c r="CG17" s="1114"/>
      <c r="CH17" s="1087"/>
      <c r="CI17" s="1088"/>
      <c r="CJ17" s="1088"/>
      <c r="CK17" s="1088"/>
      <c r="CL17" s="1089"/>
      <c r="CM17" s="1087"/>
      <c r="CN17" s="1088"/>
      <c r="CO17" s="1088"/>
      <c r="CP17" s="1088"/>
      <c r="CQ17" s="1089"/>
      <c r="CR17" s="1087"/>
      <c r="CS17" s="1088"/>
      <c r="CT17" s="1088"/>
      <c r="CU17" s="1088"/>
      <c r="CV17" s="1089"/>
      <c r="CW17" s="1087"/>
      <c r="CX17" s="1088"/>
      <c r="CY17" s="1088"/>
      <c r="CZ17" s="1088"/>
      <c r="DA17" s="1089"/>
      <c r="DB17" s="1087"/>
      <c r="DC17" s="1088"/>
      <c r="DD17" s="1088"/>
      <c r="DE17" s="1088"/>
      <c r="DF17" s="1089"/>
      <c r="DG17" s="1087"/>
      <c r="DH17" s="1088"/>
      <c r="DI17" s="1088"/>
      <c r="DJ17" s="1088"/>
      <c r="DK17" s="1089"/>
      <c r="DL17" s="1087"/>
      <c r="DM17" s="1088"/>
      <c r="DN17" s="1088"/>
      <c r="DO17" s="1088"/>
      <c r="DP17" s="1089"/>
      <c r="DQ17" s="1087"/>
      <c r="DR17" s="1088"/>
      <c r="DS17" s="1088"/>
      <c r="DT17" s="1088"/>
      <c r="DU17" s="1089"/>
      <c r="DV17" s="1090"/>
      <c r="DW17" s="1091"/>
      <c r="DX17" s="1091"/>
      <c r="DY17" s="1091"/>
      <c r="DZ17" s="1092"/>
      <c r="EA17" s="254"/>
    </row>
    <row r="18" spans="1:131" s="255" customFormat="1" ht="26.25" customHeight="1" x14ac:dyDescent="0.15">
      <c r="A18" s="261">
        <v>12</v>
      </c>
      <c r="B18" s="1139"/>
      <c r="C18" s="1140"/>
      <c r="D18" s="1140"/>
      <c r="E18" s="1140"/>
      <c r="F18" s="1140"/>
      <c r="G18" s="1140"/>
      <c r="H18" s="1140"/>
      <c r="I18" s="1140"/>
      <c r="J18" s="1140"/>
      <c r="K18" s="1140"/>
      <c r="L18" s="1140"/>
      <c r="M18" s="1140"/>
      <c r="N18" s="1140"/>
      <c r="O18" s="1140"/>
      <c r="P18" s="1141"/>
      <c r="Q18" s="1145"/>
      <c r="R18" s="1146"/>
      <c r="S18" s="1146"/>
      <c r="T18" s="1146"/>
      <c r="U18" s="1146"/>
      <c r="V18" s="1146"/>
      <c r="W18" s="1146"/>
      <c r="X18" s="1146"/>
      <c r="Y18" s="1146"/>
      <c r="Z18" s="1146"/>
      <c r="AA18" s="1146"/>
      <c r="AB18" s="1146"/>
      <c r="AC18" s="1146"/>
      <c r="AD18" s="1146"/>
      <c r="AE18" s="1147"/>
      <c r="AF18" s="1117"/>
      <c r="AG18" s="1118"/>
      <c r="AH18" s="1118"/>
      <c r="AI18" s="1118"/>
      <c r="AJ18" s="1119"/>
      <c r="AK18" s="1187"/>
      <c r="AL18" s="1188"/>
      <c r="AM18" s="1188"/>
      <c r="AN18" s="1188"/>
      <c r="AO18" s="1188"/>
      <c r="AP18" s="1188"/>
      <c r="AQ18" s="1188"/>
      <c r="AR18" s="1188"/>
      <c r="AS18" s="1188"/>
      <c r="AT18" s="1188"/>
      <c r="AU18" s="1185"/>
      <c r="AV18" s="1185"/>
      <c r="AW18" s="1185"/>
      <c r="AX18" s="1185"/>
      <c r="AY18" s="1186"/>
      <c r="AZ18" s="252"/>
      <c r="BA18" s="252"/>
      <c r="BB18" s="252"/>
      <c r="BC18" s="252"/>
      <c r="BD18" s="252"/>
      <c r="BE18" s="253"/>
      <c r="BF18" s="253"/>
      <c r="BG18" s="253"/>
      <c r="BH18" s="253"/>
      <c r="BI18" s="253"/>
      <c r="BJ18" s="253"/>
      <c r="BK18" s="253"/>
      <c r="BL18" s="253"/>
      <c r="BM18" s="253"/>
      <c r="BN18" s="253"/>
      <c r="BO18" s="253"/>
      <c r="BP18" s="253"/>
      <c r="BQ18" s="262">
        <v>12</v>
      </c>
      <c r="BR18" s="263"/>
      <c r="BS18" s="1112"/>
      <c r="BT18" s="1113"/>
      <c r="BU18" s="1113"/>
      <c r="BV18" s="1113"/>
      <c r="BW18" s="1113"/>
      <c r="BX18" s="1113"/>
      <c r="BY18" s="1113"/>
      <c r="BZ18" s="1113"/>
      <c r="CA18" s="1113"/>
      <c r="CB18" s="1113"/>
      <c r="CC18" s="1113"/>
      <c r="CD18" s="1113"/>
      <c r="CE18" s="1113"/>
      <c r="CF18" s="1113"/>
      <c r="CG18" s="1114"/>
      <c r="CH18" s="1087"/>
      <c r="CI18" s="1088"/>
      <c r="CJ18" s="1088"/>
      <c r="CK18" s="1088"/>
      <c r="CL18" s="1089"/>
      <c r="CM18" s="1087"/>
      <c r="CN18" s="1088"/>
      <c r="CO18" s="1088"/>
      <c r="CP18" s="1088"/>
      <c r="CQ18" s="1089"/>
      <c r="CR18" s="1087"/>
      <c r="CS18" s="1088"/>
      <c r="CT18" s="1088"/>
      <c r="CU18" s="1088"/>
      <c r="CV18" s="1089"/>
      <c r="CW18" s="1087"/>
      <c r="CX18" s="1088"/>
      <c r="CY18" s="1088"/>
      <c r="CZ18" s="1088"/>
      <c r="DA18" s="1089"/>
      <c r="DB18" s="1087"/>
      <c r="DC18" s="1088"/>
      <c r="DD18" s="1088"/>
      <c r="DE18" s="1088"/>
      <c r="DF18" s="1089"/>
      <c r="DG18" s="1087"/>
      <c r="DH18" s="1088"/>
      <c r="DI18" s="1088"/>
      <c r="DJ18" s="1088"/>
      <c r="DK18" s="1089"/>
      <c r="DL18" s="1087"/>
      <c r="DM18" s="1088"/>
      <c r="DN18" s="1088"/>
      <c r="DO18" s="1088"/>
      <c r="DP18" s="1089"/>
      <c r="DQ18" s="1087"/>
      <c r="DR18" s="1088"/>
      <c r="DS18" s="1088"/>
      <c r="DT18" s="1088"/>
      <c r="DU18" s="1089"/>
      <c r="DV18" s="1090"/>
      <c r="DW18" s="1091"/>
      <c r="DX18" s="1091"/>
      <c r="DY18" s="1091"/>
      <c r="DZ18" s="1092"/>
      <c r="EA18" s="254"/>
    </row>
    <row r="19" spans="1:131" s="255" customFormat="1" ht="26.25" customHeight="1" x14ac:dyDescent="0.15">
      <c r="A19" s="261">
        <v>13</v>
      </c>
      <c r="B19" s="1139"/>
      <c r="C19" s="1140"/>
      <c r="D19" s="1140"/>
      <c r="E19" s="1140"/>
      <c r="F19" s="1140"/>
      <c r="G19" s="1140"/>
      <c r="H19" s="1140"/>
      <c r="I19" s="1140"/>
      <c r="J19" s="1140"/>
      <c r="K19" s="1140"/>
      <c r="L19" s="1140"/>
      <c r="M19" s="1140"/>
      <c r="N19" s="1140"/>
      <c r="O19" s="1140"/>
      <c r="P19" s="1141"/>
      <c r="Q19" s="1145"/>
      <c r="R19" s="1146"/>
      <c r="S19" s="1146"/>
      <c r="T19" s="1146"/>
      <c r="U19" s="1146"/>
      <c r="V19" s="1146"/>
      <c r="W19" s="1146"/>
      <c r="X19" s="1146"/>
      <c r="Y19" s="1146"/>
      <c r="Z19" s="1146"/>
      <c r="AA19" s="1146"/>
      <c r="AB19" s="1146"/>
      <c r="AC19" s="1146"/>
      <c r="AD19" s="1146"/>
      <c r="AE19" s="1147"/>
      <c r="AF19" s="1117"/>
      <c r="AG19" s="1118"/>
      <c r="AH19" s="1118"/>
      <c r="AI19" s="1118"/>
      <c r="AJ19" s="1119"/>
      <c r="AK19" s="1187"/>
      <c r="AL19" s="1188"/>
      <c r="AM19" s="1188"/>
      <c r="AN19" s="1188"/>
      <c r="AO19" s="1188"/>
      <c r="AP19" s="1188"/>
      <c r="AQ19" s="1188"/>
      <c r="AR19" s="1188"/>
      <c r="AS19" s="1188"/>
      <c r="AT19" s="1188"/>
      <c r="AU19" s="1185"/>
      <c r="AV19" s="1185"/>
      <c r="AW19" s="1185"/>
      <c r="AX19" s="1185"/>
      <c r="AY19" s="1186"/>
      <c r="AZ19" s="252"/>
      <c r="BA19" s="252"/>
      <c r="BB19" s="252"/>
      <c r="BC19" s="252"/>
      <c r="BD19" s="252"/>
      <c r="BE19" s="253"/>
      <c r="BF19" s="253"/>
      <c r="BG19" s="253"/>
      <c r="BH19" s="253"/>
      <c r="BI19" s="253"/>
      <c r="BJ19" s="253"/>
      <c r="BK19" s="253"/>
      <c r="BL19" s="253"/>
      <c r="BM19" s="253"/>
      <c r="BN19" s="253"/>
      <c r="BO19" s="253"/>
      <c r="BP19" s="253"/>
      <c r="BQ19" s="262">
        <v>13</v>
      </c>
      <c r="BR19" s="263"/>
      <c r="BS19" s="1112"/>
      <c r="BT19" s="1113"/>
      <c r="BU19" s="1113"/>
      <c r="BV19" s="1113"/>
      <c r="BW19" s="1113"/>
      <c r="BX19" s="1113"/>
      <c r="BY19" s="1113"/>
      <c r="BZ19" s="1113"/>
      <c r="CA19" s="1113"/>
      <c r="CB19" s="1113"/>
      <c r="CC19" s="1113"/>
      <c r="CD19" s="1113"/>
      <c r="CE19" s="1113"/>
      <c r="CF19" s="1113"/>
      <c r="CG19" s="1114"/>
      <c r="CH19" s="1087"/>
      <c r="CI19" s="1088"/>
      <c r="CJ19" s="1088"/>
      <c r="CK19" s="1088"/>
      <c r="CL19" s="1089"/>
      <c r="CM19" s="1087"/>
      <c r="CN19" s="1088"/>
      <c r="CO19" s="1088"/>
      <c r="CP19" s="1088"/>
      <c r="CQ19" s="1089"/>
      <c r="CR19" s="1087"/>
      <c r="CS19" s="1088"/>
      <c r="CT19" s="1088"/>
      <c r="CU19" s="1088"/>
      <c r="CV19" s="1089"/>
      <c r="CW19" s="1087"/>
      <c r="CX19" s="1088"/>
      <c r="CY19" s="1088"/>
      <c r="CZ19" s="1088"/>
      <c r="DA19" s="1089"/>
      <c r="DB19" s="1087"/>
      <c r="DC19" s="1088"/>
      <c r="DD19" s="1088"/>
      <c r="DE19" s="1088"/>
      <c r="DF19" s="1089"/>
      <c r="DG19" s="1087"/>
      <c r="DH19" s="1088"/>
      <c r="DI19" s="1088"/>
      <c r="DJ19" s="1088"/>
      <c r="DK19" s="1089"/>
      <c r="DL19" s="1087"/>
      <c r="DM19" s="1088"/>
      <c r="DN19" s="1088"/>
      <c r="DO19" s="1088"/>
      <c r="DP19" s="1089"/>
      <c r="DQ19" s="1087"/>
      <c r="DR19" s="1088"/>
      <c r="DS19" s="1088"/>
      <c r="DT19" s="1088"/>
      <c r="DU19" s="1089"/>
      <c r="DV19" s="1090"/>
      <c r="DW19" s="1091"/>
      <c r="DX19" s="1091"/>
      <c r="DY19" s="1091"/>
      <c r="DZ19" s="1092"/>
      <c r="EA19" s="254"/>
    </row>
    <row r="20" spans="1:131" s="255" customFormat="1" ht="26.25" customHeight="1" x14ac:dyDescent="0.15">
      <c r="A20" s="261">
        <v>14</v>
      </c>
      <c r="B20" s="1139"/>
      <c r="C20" s="1140"/>
      <c r="D20" s="1140"/>
      <c r="E20" s="1140"/>
      <c r="F20" s="1140"/>
      <c r="G20" s="1140"/>
      <c r="H20" s="1140"/>
      <c r="I20" s="1140"/>
      <c r="J20" s="1140"/>
      <c r="K20" s="1140"/>
      <c r="L20" s="1140"/>
      <c r="M20" s="1140"/>
      <c r="N20" s="1140"/>
      <c r="O20" s="1140"/>
      <c r="P20" s="1141"/>
      <c r="Q20" s="1145"/>
      <c r="R20" s="1146"/>
      <c r="S20" s="1146"/>
      <c r="T20" s="1146"/>
      <c r="U20" s="1146"/>
      <c r="V20" s="1146"/>
      <c r="W20" s="1146"/>
      <c r="X20" s="1146"/>
      <c r="Y20" s="1146"/>
      <c r="Z20" s="1146"/>
      <c r="AA20" s="1146"/>
      <c r="AB20" s="1146"/>
      <c r="AC20" s="1146"/>
      <c r="AD20" s="1146"/>
      <c r="AE20" s="1147"/>
      <c r="AF20" s="1117"/>
      <c r="AG20" s="1118"/>
      <c r="AH20" s="1118"/>
      <c r="AI20" s="1118"/>
      <c r="AJ20" s="1119"/>
      <c r="AK20" s="1187"/>
      <c r="AL20" s="1188"/>
      <c r="AM20" s="1188"/>
      <c r="AN20" s="1188"/>
      <c r="AO20" s="1188"/>
      <c r="AP20" s="1188"/>
      <c r="AQ20" s="1188"/>
      <c r="AR20" s="1188"/>
      <c r="AS20" s="1188"/>
      <c r="AT20" s="1188"/>
      <c r="AU20" s="1185"/>
      <c r="AV20" s="1185"/>
      <c r="AW20" s="1185"/>
      <c r="AX20" s="1185"/>
      <c r="AY20" s="1186"/>
      <c r="AZ20" s="252"/>
      <c r="BA20" s="252"/>
      <c r="BB20" s="252"/>
      <c r="BC20" s="252"/>
      <c r="BD20" s="252"/>
      <c r="BE20" s="253"/>
      <c r="BF20" s="253"/>
      <c r="BG20" s="253"/>
      <c r="BH20" s="253"/>
      <c r="BI20" s="253"/>
      <c r="BJ20" s="253"/>
      <c r="BK20" s="253"/>
      <c r="BL20" s="253"/>
      <c r="BM20" s="253"/>
      <c r="BN20" s="253"/>
      <c r="BO20" s="253"/>
      <c r="BP20" s="253"/>
      <c r="BQ20" s="262">
        <v>14</v>
      </c>
      <c r="BR20" s="263"/>
      <c r="BS20" s="1112"/>
      <c r="BT20" s="1113"/>
      <c r="BU20" s="1113"/>
      <c r="BV20" s="1113"/>
      <c r="BW20" s="1113"/>
      <c r="BX20" s="1113"/>
      <c r="BY20" s="1113"/>
      <c r="BZ20" s="1113"/>
      <c r="CA20" s="1113"/>
      <c r="CB20" s="1113"/>
      <c r="CC20" s="1113"/>
      <c r="CD20" s="1113"/>
      <c r="CE20" s="1113"/>
      <c r="CF20" s="1113"/>
      <c r="CG20" s="1114"/>
      <c r="CH20" s="1087"/>
      <c r="CI20" s="1088"/>
      <c r="CJ20" s="1088"/>
      <c r="CK20" s="1088"/>
      <c r="CL20" s="1089"/>
      <c r="CM20" s="1087"/>
      <c r="CN20" s="1088"/>
      <c r="CO20" s="1088"/>
      <c r="CP20" s="1088"/>
      <c r="CQ20" s="1089"/>
      <c r="CR20" s="1087"/>
      <c r="CS20" s="1088"/>
      <c r="CT20" s="1088"/>
      <c r="CU20" s="1088"/>
      <c r="CV20" s="1089"/>
      <c r="CW20" s="1087"/>
      <c r="CX20" s="1088"/>
      <c r="CY20" s="1088"/>
      <c r="CZ20" s="1088"/>
      <c r="DA20" s="1089"/>
      <c r="DB20" s="1087"/>
      <c r="DC20" s="1088"/>
      <c r="DD20" s="1088"/>
      <c r="DE20" s="1088"/>
      <c r="DF20" s="1089"/>
      <c r="DG20" s="1087"/>
      <c r="DH20" s="1088"/>
      <c r="DI20" s="1088"/>
      <c r="DJ20" s="1088"/>
      <c r="DK20" s="1089"/>
      <c r="DL20" s="1087"/>
      <c r="DM20" s="1088"/>
      <c r="DN20" s="1088"/>
      <c r="DO20" s="1088"/>
      <c r="DP20" s="1089"/>
      <c r="DQ20" s="1087"/>
      <c r="DR20" s="1088"/>
      <c r="DS20" s="1088"/>
      <c r="DT20" s="1088"/>
      <c r="DU20" s="1089"/>
      <c r="DV20" s="1090"/>
      <c r="DW20" s="1091"/>
      <c r="DX20" s="1091"/>
      <c r="DY20" s="1091"/>
      <c r="DZ20" s="1092"/>
      <c r="EA20" s="254"/>
    </row>
    <row r="21" spans="1:131" s="255" customFormat="1" ht="26.25" customHeight="1" thickBot="1" x14ac:dyDescent="0.2">
      <c r="A21" s="261">
        <v>15</v>
      </c>
      <c r="B21" s="1139"/>
      <c r="C21" s="1140"/>
      <c r="D21" s="1140"/>
      <c r="E21" s="1140"/>
      <c r="F21" s="1140"/>
      <c r="G21" s="1140"/>
      <c r="H21" s="1140"/>
      <c r="I21" s="1140"/>
      <c r="J21" s="1140"/>
      <c r="K21" s="1140"/>
      <c r="L21" s="1140"/>
      <c r="M21" s="1140"/>
      <c r="N21" s="1140"/>
      <c r="O21" s="1140"/>
      <c r="P21" s="1141"/>
      <c r="Q21" s="1145"/>
      <c r="R21" s="1146"/>
      <c r="S21" s="1146"/>
      <c r="T21" s="1146"/>
      <c r="U21" s="1146"/>
      <c r="V21" s="1146"/>
      <c r="W21" s="1146"/>
      <c r="X21" s="1146"/>
      <c r="Y21" s="1146"/>
      <c r="Z21" s="1146"/>
      <c r="AA21" s="1146"/>
      <c r="AB21" s="1146"/>
      <c r="AC21" s="1146"/>
      <c r="AD21" s="1146"/>
      <c r="AE21" s="1147"/>
      <c r="AF21" s="1117"/>
      <c r="AG21" s="1118"/>
      <c r="AH21" s="1118"/>
      <c r="AI21" s="1118"/>
      <c r="AJ21" s="1119"/>
      <c r="AK21" s="1187"/>
      <c r="AL21" s="1188"/>
      <c r="AM21" s="1188"/>
      <c r="AN21" s="1188"/>
      <c r="AO21" s="1188"/>
      <c r="AP21" s="1188"/>
      <c r="AQ21" s="1188"/>
      <c r="AR21" s="1188"/>
      <c r="AS21" s="1188"/>
      <c r="AT21" s="1188"/>
      <c r="AU21" s="1185"/>
      <c r="AV21" s="1185"/>
      <c r="AW21" s="1185"/>
      <c r="AX21" s="1185"/>
      <c r="AY21" s="1186"/>
      <c r="AZ21" s="252"/>
      <c r="BA21" s="252"/>
      <c r="BB21" s="252"/>
      <c r="BC21" s="252"/>
      <c r="BD21" s="252"/>
      <c r="BE21" s="253"/>
      <c r="BF21" s="253"/>
      <c r="BG21" s="253"/>
      <c r="BH21" s="253"/>
      <c r="BI21" s="253"/>
      <c r="BJ21" s="253"/>
      <c r="BK21" s="253"/>
      <c r="BL21" s="253"/>
      <c r="BM21" s="253"/>
      <c r="BN21" s="253"/>
      <c r="BO21" s="253"/>
      <c r="BP21" s="253"/>
      <c r="BQ21" s="262">
        <v>15</v>
      </c>
      <c r="BR21" s="263"/>
      <c r="BS21" s="1112"/>
      <c r="BT21" s="1113"/>
      <c r="BU21" s="1113"/>
      <c r="BV21" s="1113"/>
      <c r="BW21" s="1113"/>
      <c r="BX21" s="1113"/>
      <c r="BY21" s="1113"/>
      <c r="BZ21" s="1113"/>
      <c r="CA21" s="1113"/>
      <c r="CB21" s="1113"/>
      <c r="CC21" s="1113"/>
      <c r="CD21" s="1113"/>
      <c r="CE21" s="1113"/>
      <c r="CF21" s="1113"/>
      <c r="CG21" s="1114"/>
      <c r="CH21" s="1087"/>
      <c r="CI21" s="1088"/>
      <c r="CJ21" s="1088"/>
      <c r="CK21" s="1088"/>
      <c r="CL21" s="1089"/>
      <c r="CM21" s="1087"/>
      <c r="CN21" s="1088"/>
      <c r="CO21" s="1088"/>
      <c r="CP21" s="1088"/>
      <c r="CQ21" s="1089"/>
      <c r="CR21" s="1087"/>
      <c r="CS21" s="1088"/>
      <c r="CT21" s="1088"/>
      <c r="CU21" s="1088"/>
      <c r="CV21" s="1089"/>
      <c r="CW21" s="1087"/>
      <c r="CX21" s="1088"/>
      <c r="CY21" s="1088"/>
      <c r="CZ21" s="1088"/>
      <c r="DA21" s="1089"/>
      <c r="DB21" s="1087"/>
      <c r="DC21" s="1088"/>
      <c r="DD21" s="1088"/>
      <c r="DE21" s="1088"/>
      <c r="DF21" s="1089"/>
      <c r="DG21" s="1087"/>
      <c r="DH21" s="1088"/>
      <c r="DI21" s="1088"/>
      <c r="DJ21" s="1088"/>
      <c r="DK21" s="1089"/>
      <c r="DL21" s="1087"/>
      <c r="DM21" s="1088"/>
      <c r="DN21" s="1088"/>
      <c r="DO21" s="1088"/>
      <c r="DP21" s="1089"/>
      <c r="DQ21" s="1087"/>
      <c r="DR21" s="1088"/>
      <c r="DS21" s="1088"/>
      <c r="DT21" s="1088"/>
      <c r="DU21" s="1089"/>
      <c r="DV21" s="1090"/>
      <c r="DW21" s="1091"/>
      <c r="DX21" s="1091"/>
      <c r="DY21" s="1091"/>
      <c r="DZ21" s="1092"/>
      <c r="EA21" s="254"/>
    </row>
    <row r="22" spans="1:131" s="255" customFormat="1" ht="26.25" customHeight="1" x14ac:dyDescent="0.15">
      <c r="A22" s="261">
        <v>16</v>
      </c>
      <c r="B22" s="1139"/>
      <c r="C22" s="1140"/>
      <c r="D22" s="1140"/>
      <c r="E22" s="1140"/>
      <c r="F22" s="1140"/>
      <c r="G22" s="1140"/>
      <c r="H22" s="1140"/>
      <c r="I22" s="1140"/>
      <c r="J22" s="1140"/>
      <c r="K22" s="1140"/>
      <c r="L22" s="1140"/>
      <c r="M22" s="1140"/>
      <c r="N22" s="1140"/>
      <c r="O22" s="1140"/>
      <c r="P22" s="1141"/>
      <c r="Q22" s="1182"/>
      <c r="R22" s="1183"/>
      <c r="S22" s="1183"/>
      <c r="T22" s="1183"/>
      <c r="U22" s="1183"/>
      <c r="V22" s="1183"/>
      <c r="W22" s="1183"/>
      <c r="X22" s="1183"/>
      <c r="Y22" s="1183"/>
      <c r="Z22" s="1183"/>
      <c r="AA22" s="1183"/>
      <c r="AB22" s="1183"/>
      <c r="AC22" s="1183"/>
      <c r="AD22" s="1183"/>
      <c r="AE22" s="1184"/>
      <c r="AF22" s="1117"/>
      <c r="AG22" s="1118"/>
      <c r="AH22" s="1118"/>
      <c r="AI22" s="1118"/>
      <c r="AJ22" s="1119"/>
      <c r="AK22" s="1178"/>
      <c r="AL22" s="1179"/>
      <c r="AM22" s="1179"/>
      <c r="AN22" s="1179"/>
      <c r="AO22" s="1179"/>
      <c r="AP22" s="1179"/>
      <c r="AQ22" s="1179"/>
      <c r="AR22" s="1179"/>
      <c r="AS22" s="1179"/>
      <c r="AT22" s="1179"/>
      <c r="AU22" s="1180"/>
      <c r="AV22" s="1180"/>
      <c r="AW22" s="1180"/>
      <c r="AX22" s="1180"/>
      <c r="AY22" s="1181"/>
      <c r="AZ22" s="1137" t="s">
        <v>385</v>
      </c>
      <c r="BA22" s="1137"/>
      <c r="BB22" s="1137"/>
      <c r="BC22" s="1137"/>
      <c r="BD22" s="1138"/>
      <c r="BE22" s="253"/>
      <c r="BF22" s="253"/>
      <c r="BG22" s="253"/>
      <c r="BH22" s="253"/>
      <c r="BI22" s="253"/>
      <c r="BJ22" s="253"/>
      <c r="BK22" s="253"/>
      <c r="BL22" s="253"/>
      <c r="BM22" s="253"/>
      <c r="BN22" s="253"/>
      <c r="BO22" s="253"/>
      <c r="BP22" s="253"/>
      <c r="BQ22" s="262">
        <v>16</v>
      </c>
      <c r="BR22" s="263"/>
      <c r="BS22" s="1112"/>
      <c r="BT22" s="1113"/>
      <c r="BU22" s="1113"/>
      <c r="BV22" s="1113"/>
      <c r="BW22" s="1113"/>
      <c r="BX22" s="1113"/>
      <c r="BY22" s="1113"/>
      <c r="BZ22" s="1113"/>
      <c r="CA22" s="1113"/>
      <c r="CB22" s="1113"/>
      <c r="CC22" s="1113"/>
      <c r="CD22" s="1113"/>
      <c r="CE22" s="1113"/>
      <c r="CF22" s="1113"/>
      <c r="CG22" s="1114"/>
      <c r="CH22" s="1087"/>
      <c r="CI22" s="1088"/>
      <c r="CJ22" s="1088"/>
      <c r="CK22" s="1088"/>
      <c r="CL22" s="1089"/>
      <c r="CM22" s="1087"/>
      <c r="CN22" s="1088"/>
      <c r="CO22" s="1088"/>
      <c r="CP22" s="1088"/>
      <c r="CQ22" s="1089"/>
      <c r="CR22" s="1087"/>
      <c r="CS22" s="1088"/>
      <c r="CT22" s="1088"/>
      <c r="CU22" s="1088"/>
      <c r="CV22" s="1089"/>
      <c r="CW22" s="1087"/>
      <c r="CX22" s="1088"/>
      <c r="CY22" s="1088"/>
      <c r="CZ22" s="1088"/>
      <c r="DA22" s="1089"/>
      <c r="DB22" s="1087"/>
      <c r="DC22" s="1088"/>
      <c r="DD22" s="1088"/>
      <c r="DE22" s="1088"/>
      <c r="DF22" s="1089"/>
      <c r="DG22" s="1087"/>
      <c r="DH22" s="1088"/>
      <c r="DI22" s="1088"/>
      <c r="DJ22" s="1088"/>
      <c r="DK22" s="1089"/>
      <c r="DL22" s="1087"/>
      <c r="DM22" s="1088"/>
      <c r="DN22" s="1088"/>
      <c r="DO22" s="1088"/>
      <c r="DP22" s="1089"/>
      <c r="DQ22" s="1087"/>
      <c r="DR22" s="1088"/>
      <c r="DS22" s="1088"/>
      <c r="DT22" s="1088"/>
      <c r="DU22" s="1089"/>
      <c r="DV22" s="1090"/>
      <c r="DW22" s="1091"/>
      <c r="DX22" s="1091"/>
      <c r="DY22" s="1091"/>
      <c r="DZ22" s="1092"/>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70">
        <v>107106</v>
      </c>
      <c r="R23" s="1168"/>
      <c r="S23" s="1168"/>
      <c r="T23" s="1168"/>
      <c r="U23" s="1171"/>
      <c r="V23" s="1172">
        <v>103331</v>
      </c>
      <c r="W23" s="1168"/>
      <c r="X23" s="1168"/>
      <c r="Y23" s="1168"/>
      <c r="Z23" s="1171"/>
      <c r="AA23" s="1172">
        <v>3776</v>
      </c>
      <c r="AB23" s="1168"/>
      <c r="AC23" s="1168"/>
      <c r="AD23" s="1168"/>
      <c r="AE23" s="1169"/>
      <c r="AF23" s="1167">
        <v>2243</v>
      </c>
      <c r="AG23" s="1168"/>
      <c r="AH23" s="1168"/>
      <c r="AI23" s="1168"/>
      <c r="AJ23" s="1169"/>
      <c r="AK23" s="1173"/>
      <c r="AL23" s="1174"/>
      <c r="AM23" s="1174"/>
      <c r="AN23" s="1174"/>
      <c r="AO23" s="1174"/>
      <c r="AP23" s="1175">
        <v>114253</v>
      </c>
      <c r="AQ23" s="1175"/>
      <c r="AR23" s="1175"/>
      <c r="AS23" s="1175"/>
      <c r="AT23" s="1175"/>
      <c r="AU23" s="1176"/>
      <c r="AV23" s="1176"/>
      <c r="AW23" s="1176"/>
      <c r="AX23" s="1176"/>
      <c r="AY23" s="1177"/>
      <c r="AZ23" s="1167" t="s">
        <v>388</v>
      </c>
      <c r="BA23" s="1168"/>
      <c r="BB23" s="1168"/>
      <c r="BC23" s="1168"/>
      <c r="BD23" s="1169"/>
      <c r="BE23" s="253"/>
      <c r="BF23" s="253"/>
      <c r="BG23" s="253"/>
      <c r="BH23" s="253"/>
      <c r="BI23" s="253"/>
      <c r="BJ23" s="253"/>
      <c r="BK23" s="253"/>
      <c r="BL23" s="253"/>
      <c r="BM23" s="253"/>
      <c r="BN23" s="253"/>
      <c r="BO23" s="253"/>
      <c r="BP23" s="253"/>
      <c r="BQ23" s="262">
        <v>17</v>
      </c>
      <c r="BR23" s="263"/>
      <c r="BS23" s="1112"/>
      <c r="BT23" s="1113"/>
      <c r="BU23" s="1113"/>
      <c r="BV23" s="1113"/>
      <c r="BW23" s="1113"/>
      <c r="BX23" s="1113"/>
      <c r="BY23" s="1113"/>
      <c r="BZ23" s="1113"/>
      <c r="CA23" s="1113"/>
      <c r="CB23" s="1113"/>
      <c r="CC23" s="1113"/>
      <c r="CD23" s="1113"/>
      <c r="CE23" s="1113"/>
      <c r="CF23" s="1113"/>
      <c r="CG23" s="1114"/>
      <c r="CH23" s="1087"/>
      <c r="CI23" s="1088"/>
      <c r="CJ23" s="1088"/>
      <c r="CK23" s="1088"/>
      <c r="CL23" s="1089"/>
      <c r="CM23" s="1087"/>
      <c r="CN23" s="1088"/>
      <c r="CO23" s="1088"/>
      <c r="CP23" s="1088"/>
      <c r="CQ23" s="1089"/>
      <c r="CR23" s="1087"/>
      <c r="CS23" s="1088"/>
      <c r="CT23" s="1088"/>
      <c r="CU23" s="1088"/>
      <c r="CV23" s="1089"/>
      <c r="CW23" s="1087"/>
      <c r="CX23" s="1088"/>
      <c r="CY23" s="1088"/>
      <c r="CZ23" s="1088"/>
      <c r="DA23" s="1089"/>
      <c r="DB23" s="1087"/>
      <c r="DC23" s="1088"/>
      <c r="DD23" s="1088"/>
      <c r="DE23" s="1088"/>
      <c r="DF23" s="1089"/>
      <c r="DG23" s="1087"/>
      <c r="DH23" s="1088"/>
      <c r="DI23" s="1088"/>
      <c r="DJ23" s="1088"/>
      <c r="DK23" s="1089"/>
      <c r="DL23" s="1087"/>
      <c r="DM23" s="1088"/>
      <c r="DN23" s="1088"/>
      <c r="DO23" s="1088"/>
      <c r="DP23" s="1089"/>
      <c r="DQ23" s="1087"/>
      <c r="DR23" s="1088"/>
      <c r="DS23" s="1088"/>
      <c r="DT23" s="1088"/>
      <c r="DU23" s="1089"/>
      <c r="DV23" s="1090"/>
      <c r="DW23" s="1091"/>
      <c r="DX23" s="1091"/>
      <c r="DY23" s="1091"/>
      <c r="DZ23" s="1092"/>
      <c r="EA23" s="254"/>
    </row>
    <row r="24" spans="1:131" s="255" customFormat="1" ht="26.25" customHeight="1" x14ac:dyDescent="0.15">
      <c r="A24" s="1166" t="s">
        <v>389</v>
      </c>
      <c r="B24" s="1166"/>
      <c r="C24" s="1166"/>
      <c r="D24" s="1166"/>
      <c r="E24" s="1166"/>
      <c r="F24" s="1166"/>
      <c r="G24" s="1166"/>
      <c r="H24" s="1166"/>
      <c r="I24" s="1166"/>
      <c r="J24" s="1166"/>
      <c r="K24" s="1166"/>
      <c r="L24" s="1166"/>
      <c r="M24" s="1166"/>
      <c r="N24" s="1166"/>
      <c r="O24" s="1166"/>
      <c r="P24" s="1166"/>
      <c r="Q24" s="1166"/>
      <c r="R24" s="1166"/>
      <c r="S24" s="1166"/>
      <c r="T24" s="1166"/>
      <c r="U24" s="1166"/>
      <c r="V24" s="1166"/>
      <c r="W24" s="1166"/>
      <c r="X24" s="1166"/>
      <c r="Y24" s="1166"/>
      <c r="Z24" s="1166"/>
      <c r="AA24" s="1166"/>
      <c r="AB24" s="1166"/>
      <c r="AC24" s="1166"/>
      <c r="AD24" s="1166"/>
      <c r="AE24" s="1166"/>
      <c r="AF24" s="1166"/>
      <c r="AG24" s="1166"/>
      <c r="AH24" s="1166"/>
      <c r="AI24" s="1166"/>
      <c r="AJ24" s="1166"/>
      <c r="AK24" s="1166"/>
      <c r="AL24" s="1166"/>
      <c r="AM24" s="1166"/>
      <c r="AN24" s="1166"/>
      <c r="AO24" s="1166"/>
      <c r="AP24" s="1166"/>
      <c r="AQ24" s="1166"/>
      <c r="AR24" s="1166"/>
      <c r="AS24" s="1166"/>
      <c r="AT24" s="1166"/>
      <c r="AU24" s="1166"/>
      <c r="AV24" s="1166"/>
      <c r="AW24" s="1166"/>
      <c r="AX24" s="1166"/>
      <c r="AY24" s="1166"/>
      <c r="AZ24" s="252"/>
      <c r="BA24" s="252"/>
      <c r="BB24" s="252"/>
      <c r="BC24" s="252"/>
      <c r="BD24" s="252"/>
      <c r="BE24" s="253"/>
      <c r="BF24" s="253"/>
      <c r="BG24" s="253"/>
      <c r="BH24" s="253"/>
      <c r="BI24" s="253"/>
      <c r="BJ24" s="253"/>
      <c r="BK24" s="253"/>
      <c r="BL24" s="253"/>
      <c r="BM24" s="253"/>
      <c r="BN24" s="253"/>
      <c r="BO24" s="253"/>
      <c r="BP24" s="253"/>
      <c r="BQ24" s="262">
        <v>18</v>
      </c>
      <c r="BR24" s="263"/>
      <c r="BS24" s="1112"/>
      <c r="BT24" s="1113"/>
      <c r="BU24" s="1113"/>
      <c r="BV24" s="1113"/>
      <c r="BW24" s="1113"/>
      <c r="BX24" s="1113"/>
      <c r="BY24" s="1113"/>
      <c r="BZ24" s="1113"/>
      <c r="CA24" s="1113"/>
      <c r="CB24" s="1113"/>
      <c r="CC24" s="1113"/>
      <c r="CD24" s="1113"/>
      <c r="CE24" s="1113"/>
      <c r="CF24" s="1113"/>
      <c r="CG24" s="1114"/>
      <c r="CH24" s="1087"/>
      <c r="CI24" s="1088"/>
      <c r="CJ24" s="1088"/>
      <c r="CK24" s="1088"/>
      <c r="CL24" s="1089"/>
      <c r="CM24" s="1087"/>
      <c r="CN24" s="1088"/>
      <c r="CO24" s="1088"/>
      <c r="CP24" s="1088"/>
      <c r="CQ24" s="1089"/>
      <c r="CR24" s="1087"/>
      <c r="CS24" s="1088"/>
      <c r="CT24" s="1088"/>
      <c r="CU24" s="1088"/>
      <c r="CV24" s="1089"/>
      <c r="CW24" s="1087"/>
      <c r="CX24" s="1088"/>
      <c r="CY24" s="1088"/>
      <c r="CZ24" s="1088"/>
      <c r="DA24" s="1089"/>
      <c r="DB24" s="1087"/>
      <c r="DC24" s="1088"/>
      <c r="DD24" s="1088"/>
      <c r="DE24" s="1088"/>
      <c r="DF24" s="1089"/>
      <c r="DG24" s="1087"/>
      <c r="DH24" s="1088"/>
      <c r="DI24" s="1088"/>
      <c r="DJ24" s="1088"/>
      <c r="DK24" s="1089"/>
      <c r="DL24" s="1087"/>
      <c r="DM24" s="1088"/>
      <c r="DN24" s="1088"/>
      <c r="DO24" s="1088"/>
      <c r="DP24" s="1089"/>
      <c r="DQ24" s="1087"/>
      <c r="DR24" s="1088"/>
      <c r="DS24" s="1088"/>
      <c r="DT24" s="1088"/>
      <c r="DU24" s="1089"/>
      <c r="DV24" s="1090"/>
      <c r="DW24" s="1091"/>
      <c r="DX24" s="1091"/>
      <c r="DY24" s="1091"/>
      <c r="DZ24" s="1092"/>
      <c r="EA24" s="254"/>
    </row>
    <row r="25" spans="1:131" s="247" customFormat="1" ht="26.25" customHeight="1" thickBot="1" x14ac:dyDescent="0.2">
      <c r="A25" s="1165" t="s">
        <v>390</v>
      </c>
      <c r="B25" s="1165"/>
      <c r="C25" s="1165"/>
      <c r="D25" s="1165"/>
      <c r="E25" s="1165"/>
      <c r="F25" s="1165"/>
      <c r="G25" s="1165"/>
      <c r="H25" s="1165"/>
      <c r="I25" s="1165"/>
      <c r="J25" s="1165"/>
      <c r="K25" s="1165"/>
      <c r="L25" s="1165"/>
      <c r="M25" s="1165"/>
      <c r="N25" s="1165"/>
      <c r="O25" s="1165"/>
      <c r="P25" s="1165"/>
      <c r="Q25" s="1165"/>
      <c r="R25" s="1165"/>
      <c r="S25" s="1165"/>
      <c r="T25" s="1165"/>
      <c r="U25" s="1165"/>
      <c r="V25" s="1165"/>
      <c r="W25" s="1165"/>
      <c r="X25" s="1165"/>
      <c r="Y25" s="1165"/>
      <c r="Z25" s="1165"/>
      <c r="AA25" s="1165"/>
      <c r="AB25" s="1165"/>
      <c r="AC25" s="1165"/>
      <c r="AD25" s="1165"/>
      <c r="AE25" s="1165"/>
      <c r="AF25" s="1165"/>
      <c r="AG25" s="1165"/>
      <c r="AH25" s="1165"/>
      <c r="AI25" s="1165"/>
      <c r="AJ25" s="1165"/>
      <c r="AK25" s="1165"/>
      <c r="AL25" s="1165"/>
      <c r="AM25" s="1165"/>
      <c r="AN25" s="1165"/>
      <c r="AO25" s="1165"/>
      <c r="AP25" s="1165"/>
      <c r="AQ25" s="1165"/>
      <c r="AR25" s="1165"/>
      <c r="AS25" s="1165"/>
      <c r="AT25" s="1165"/>
      <c r="AU25" s="1165"/>
      <c r="AV25" s="1165"/>
      <c r="AW25" s="1165"/>
      <c r="AX25" s="1165"/>
      <c r="AY25" s="1165"/>
      <c r="AZ25" s="1165"/>
      <c r="BA25" s="1165"/>
      <c r="BB25" s="1165"/>
      <c r="BC25" s="1165"/>
      <c r="BD25" s="1165"/>
      <c r="BE25" s="1165"/>
      <c r="BF25" s="1165"/>
      <c r="BG25" s="1165"/>
      <c r="BH25" s="1165"/>
      <c r="BI25" s="1165"/>
      <c r="BJ25" s="252"/>
      <c r="BK25" s="252"/>
      <c r="BL25" s="252"/>
      <c r="BM25" s="252"/>
      <c r="BN25" s="252"/>
      <c r="BO25" s="265"/>
      <c r="BP25" s="265"/>
      <c r="BQ25" s="262">
        <v>19</v>
      </c>
      <c r="BR25" s="263"/>
      <c r="BS25" s="1112"/>
      <c r="BT25" s="1113"/>
      <c r="BU25" s="1113"/>
      <c r="BV25" s="1113"/>
      <c r="BW25" s="1113"/>
      <c r="BX25" s="1113"/>
      <c r="BY25" s="1113"/>
      <c r="BZ25" s="1113"/>
      <c r="CA25" s="1113"/>
      <c r="CB25" s="1113"/>
      <c r="CC25" s="1113"/>
      <c r="CD25" s="1113"/>
      <c r="CE25" s="1113"/>
      <c r="CF25" s="1113"/>
      <c r="CG25" s="1114"/>
      <c r="CH25" s="1087"/>
      <c r="CI25" s="1088"/>
      <c r="CJ25" s="1088"/>
      <c r="CK25" s="1088"/>
      <c r="CL25" s="1089"/>
      <c r="CM25" s="1087"/>
      <c r="CN25" s="1088"/>
      <c r="CO25" s="1088"/>
      <c r="CP25" s="1088"/>
      <c r="CQ25" s="1089"/>
      <c r="CR25" s="1087"/>
      <c r="CS25" s="1088"/>
      <c r="CT25" s="1088"/>
      <c r="CU25" s="1088"/>
      <c r="CV25" s="1089"/>
      <c r="CW25" s="1087"/>
      <c r="CX25" s="1088"/>
      <c r="CY25" s="1088"/>
      <c r="CZ25" s="1088"/>
      <c r="DA25" s="1089"/>
      <c r="DB25" s="1087"/>
      <c r="DC25" s="1088"/>
      <c r="DD25" s="1088"/>
      <c r="DE25" s="1088"/>
      <c r="DF25" s="1089"/>
      <c r="DG25" s="1087"/>
      <c r="DH25" s="1088"/>
      <c r="DI25" s="1088"/>
      <c r="DJ25" s="1088"/>
      <c r="DK25" s="1089"/>
      <c r="DL25" s="1087"/>
      <c r="DM25" s="1088"/>
      <c r="DN25" s="1088"/>
      <c r="DO25" s="1088"/>
      <c r="DP25" s="1089"/>
      <c r="DQ25" s="1087"/>
      <c r="DR25" s="1088"/>
      <c r="DS25" s="1088"/>
      <c r="DT25" s="1088"/>
      <c r="DU25" s="1089"/>
      <c r="DV25" s="1090"/>
      <c r="DW25" s="1091"/>
      <c r="DX25" s="1091"/>
      <c r="DY25" s="1091"/>
      <c r="DZ25" s="1092"/>
      <c r="EA25" s="246"/>
    </row>
    <row r="26" spans="1:131" s="247" customFormat="1" ht="26.25" customHeight="1" x14ac:dyDescent="0.15">
      <c r="A26" s="1093" t="s">
        <v>367</v>
      </c>
      <c r="B26" s="1094"/>
      <c r="C26" s="1094"/>
      <c r="D26" s="1094"/>
      <c r="E26" s="1094"/>
      <c r="F26" s="1094"/>
      <c r="G26" s="1094"/>
      <c r="H26" s="1094"/>
      <c r="I26" s="1094"/>
      <c r="J26" s="1094"/>
      <c r="K26" s="1094"/>
      <c r="L26" s="1094"/>
      <c r="M26" s="1094"/>
      <c r="N26" s="1094"/>
      <c r="O26" s="1094"/>
      <c r="P26" s="1095"/>
      <c r="Q26" s="1099" t="s">
        <v>391</v>
      </c>
      <c r="R26" s="1100"/>
      <c r="S26" s="1100"/>
      <c r="T26" s="1100"/>
      <c r="U26" s="1101"/>
      <c r="V26" s="1099" t="s">
        <v>392</v>
      </c>
      <c r="W26" s="1100"/>
      <c r="X26" s="1100"/>
      <c r="Y26" s="1100"/>
      <c r="Z26" s="1101"/>
      <c r="AA26" s="1099" t="s">
        <v>393</v>
      </c>
      <c r="AB26" s="1100"/>
      <c r="AC26" s="1100"/>
      <c r="AD26" s="1100"/>
      <c r="AE26" s="1100"/>
      <c r="AF26" s="1161" t="s">
        <v>394</v>
      </c>
      <c r="AG26" s="1106"/>
      <c r="AH26" s="1106"/>
      <c r="AI26" s="1106"/>
      <c r="AJ26" s="1162"/>
      <c r="AK26" s="1100" t="s">
        <v>395</v>
      </c>
      <c r="AL26" s="1100"/>
      <c r="AM26" s="1100"/>
      <c r="AN26" s="1100"/>
      <c r="AO26" s="1101"/>
      <c r="AP26" s="1099" t="s">
        <v>396</v>
      </c>
      <c r="AQ26" s="1100"/>
      <c r="AR26" s="1100"/>
      <c r="AS26" s="1100"/>
      <c r="AT26" s="1101"/>
      <c r="AU26" s="1099" t="s">
        <v>397</v>
      </c>
      <c r="AV26" s="1100"/>
      <c r="AW26" s="1100"/>
      <c r="AX26" s="1100"/>
      <c r="AY26" s="1101"/>
      <c r="AZ26" s="1099" t="s">
        <v>398</v>
      </c>
      <c r="BA26" s="1100"/>
      <c r="BB26" s="1100"/>
      <c r="BC26" s="1100"/>
      <c r="BD26" s="1101"/>
      <c r="BE26" s="1099" t="s">
        <v>374</v>
      </c>
      <c r="BF26" s="1100"/>
      <c r="BG26" s="1100"/>
      <c r="BH26" s="1100"/>
      <c r="BI26" s="1115"/>
      <c r="BJ26" s="252"/>
      <c r="BK26" s="252"/>
      <c r="BL26" s="252"/>
      <c r="BM26" s="252"/>
      <c r="BN26" s="252"/>
      <c r="BO26" s="265"/>
      <c r="BP26" s="265"/>
      <c r="BQ26" s="262">
        <v>20</v>
      </c>
      <c r="BR26" s="263"/>
      <c r="BS26" s="1112"/>
      <c r="BT26" s="1113"/>
      <c r="BU26" s="1113"/>
      <c r="BV26" s="1113"/>
      <c r="BW26" s="1113"/>
      <c r="BX26" s="1113"/>
      <c r="BY26" s="1113"/>
      <c r="BZ26" s="1113"/>
      <c r="CA26" s="1113"/>
      <c r="CB26" s="1113"/>
      <c r="CC26" s="1113"/>
      <c r="CD26" s="1113"/>
      <c r="CE26" s="1113"/>
      <c r="CF26" s="1113"/>
      <c r="CG26" s="1114"/>
      <c r="CH26" s="1087"/>
      <c r="CI26" s="1088"/>
      <c r="CJ26" s="1088"/>
      <c r="CK26" s="1088"/>
      <c r="CL26" s="1089"/>
      <c r="CM26" s="1087"/>
      <c r="CN26" s="1088"/>
      <c r="CO26" s="1088"/>
      <c r="CP26" s="1088"/>
      <c r="CQ26" s="1089"/>
      <c r="CR26" s="1087"/>
      <c r="CS26" s="1088"/>
      <c r="CT26" s="1088"/>
      <c r="CU26" s="1088"/>
      <c r="CV26" s="1089"/>
      <c r="CW26" s="1087"/>
      <c r="CX26" s="1088"/>
      <c r="CY26" s="1088"/>
      <c r="CZ26" s="1088"/>
      <c r="DA26" s="1089"/>
      <c r="DB26" s="1087"/>
      <c r="DC26" s="1088"/>
      <c r="DD26" s="1088"/>
      <c r="DE26" s="1088"/>
      <c r="DF26" s="1089"/>
      <c r="DG26" s="1087"/>
      <c r="DH26" s="1088"/>
      <c r="DI26" s="1088"/>
      <c r="DJ26" s="1088"/>
      <c r="DK26" s="1089"/>
      <c r="DL26" s="1087"/>
      <c r="DM26" s="1088"/>
      <c r="DN26" s="1088"/>
      <c r="DO26" s="1088"/>
      <c r="DP26" s="1089"/>
      <c r="DQ26" s="1087"/>
      <c r="DR26" s="1088"/>
      <c r="DS26" s="1088"/>
      <c r="DT26" s="1088"/>
      <c r="DU26" s="1089"/>
      <c r="DV26" s="1090"/>
      <c r="DW26" s="1091"/>
      <c r="DX26" s="1091"/>
      <c r="DY26" s="1091"/>
      <c r="DZ26" s="1092"/>
      <c r="EA26" s="246"/>
    </row>
    <row r="27" spans="1:131" s="247" customFormat="1" ht="26.25" customHeight="1" thickBot="1" x14ac:dyDescent="0.2">
      <c r="A27" s="1096"/>
      <c r="B27" s="1097"/>
      <c r="C27" s="1097"/>
      <c r="D27" s="1097"/>
      <c r="E27" s="1097"/>
      <c r="F27" s="1097"/>
      <c r="G27" s="1097"/>
      <c r="H27" s="1097"/>
      <c r="I27" s="1097"/>
      <c r="J27" s="1097"/>
      <c r="K27" s="1097"/>
      <c r="L27" s="1097"/>
      <c r="M27" s="1097"/>
      <c r="N27" s="1097"/>
      <c r="O27" s="1097"/>
      <c r="P27" s="1098"/>
      <c r="Q27" s="1102"/>
      <c r="R27" s="1103"/>
      <c r="S27" s="1103"/>
      <c r="T27" s="1103"/>
      <c r="U27" s="1104"/>
      <c r="V27" s="1102"/>
      <c r="W27" s="1103"/>
      <c r="X27" s="1103"/>
      <c r="Y27" s="1103"/>
      <c r="Z27" s="1104"/>
      <c r="AA27" s="1102"/>
      <c r="AB27" s="1103"/>
      <c r="AC27" s="1103"/>
      <c r="AD27" s="1103"/>
      <c r="AE27" s="1103"/>
      <c r="AF27" s="1163"/>
      <c r="AG27" s="1109"/>
      <c r="AH27" s="1109"/>
      <c r="AI27" s="1109"/>
      <c r="AJ27" s="1164"/>
      <c r="AK27" s="1103"/>
      <c r="AL27" s="1103"/>
      <c r="AM27" s="1103"/>
      <c r="AN27" s="1103"/>
      <c r="AO27" s="1104"/>
      <c r="AP27" s="1102"/>
      <c r="AQ27" s="1103"/>
      <c r="AR27" s="1103"/>
      <c r="AS27" s="1103"/>
      <c r="AT27" s="1104"/>
      <c r="AU27" s="1102"/>
      <c r="AV27" s="1103"/>
      <c r="AW27" s="1103"/>
      <c r="AX27" s="1103"/>
      <c r="AY27" s="1104"/>
      <c r="AZ27" s="1102"/>
      <c r="BA27" s="1103"/>
      <c r="BB27" s="1103"/>
      <c r="BC27" s="1103"/>
      <c r="BD27" s="1104"/>
      <c r="BE27" s="1102"/>
      <c r="BF27" s="1103"/>
      <c r="BG27" s="1103"/>
      <c r="BH27" s="1103"/>
      <c r="BI27" s="1116"/>
      <c r="BJ27" s="252"/>
      <c r="BK27" s="252"/>
      <c r="BL27" s="252"/>
      <c r="BM27" s="252"/>
      <c r="BN27" s="252"/>
      <c r="BO27" s="265"/>
      <c r="BP27" s="265"/>
      <c r="BQ27" s="262">
        <v>21</v>
      </c>
      <c r="BR27" s="263"/>
      <c r="BS27" s="1112"/>
      <c r="BT27" s="1113"/>
      <c r="BU27" s="1113"/>
      <c r="BV27" s="1113"/>
      <c r="BW27" s="1113"/>
      <c r="BX27" s="1113"/>
      <c r="BY27" s="1113"/>
      <c r="BZ27" s="1113"/>
      <c r="CA27" s="1113"/>
      <c r="CB27" s="1113"/>
      <c r="CC27" s="1113"/>
      <c r="CD27" s="1113"/>
      <c r="CE27" s="1113"/>
      <c r="CF27" s="1113"/>
      <c r="CG27" s="1114"/>
      <c r="CH27" s="1087"/>
      <c r="CI27" s="1088"/>
      <c r="CJ27" s="1088"/>
      <c r="CK27" s="1088"/>
      <c r="CL27" s="1089"/>
      <c r="CM27" s="1087"/>
      <c r="CN27" s="1088"/>
      <c r="CO27" s="1088"/>
      <c r="CP27" s="1088"/>
      <c r="CQ27" s="1089"/>
      <c r="CR27" s="1087"/>
      <c r="CS27" s="1088"/>
      <c r="CT27" s="1088"/>
      <c r="CU27" s="1088"/>
      <c r="CV27" s="1089"/>
      <c r="CW27" s="1087"/>
      <c r="CX27" s="1088"/>
      <c r="CY27" s="1088"/>
      <c r="CZ27" s="1088"/>
      <c r="DA27" s="1089"/>
      <c r="DB27" s="1087"/>
      <c r="DC27" s="1088"/>
      <c r="DD27" s="1088"/>
      <c r="DE27" s="1088"/>
      <c r="DF27" s="1089"/>
      <c r="DG27" s="1087"/>
      <c r="DH27" s="1088"/>
      <c r="DI27" s="1088"/>
      <c r="DJ27" s="1088"/>
      <c r="DK27" s="1089"/>
      <c r="DL27" s="1087"/>
      <c r="DM27" s="1088"/>
      <c r="DN27" s="1088"/>
      <c r="DO27" s="1088"/>
      <c r="DP27" s="1089"/>
      <c r="DQ27" s="1087"/>
      <c r="DR27" s="1088"/>
      <c r="DS27" s="1088"/>
      <c r="DT27" s="1088"/>
      <c r="DU27" s="1089"/>
      <c r="DV27" s="1090"/>
      <c r="DW27" s="1091"/>
      <c r="DX27" s="1091"/>
      <c r="DY27" s="1091"/>
      <c r="DZ27" s="1092"/>
      <c r="EA27" s="246"/>
    </row>
    <row r="28" spans="1:131" s="247" customFormat="1" ht="26.25" customHeight="1" thickTop="1" x14ac:dyDescent="0.15">
      <c r="A28" s="266">
        <v>1</v>
      </c>
      <c r="B28" s="1152" t="s">
        <v>601</v>
      </c>
      <c r="C28" s="1153"/>
      <c r="D28" s="1153"/>
      <c r="E28" s="1153"/>
      <c r="F28" s="1153"/>
      <c r="G28" s="1153"/>
      <c r="H28" s="1153"/>
      <c r="I28" s="1153"/>
      <c r="J28" s="1153"/>
      <c r="K28" s="1153"/>
      <c r="L28" s="1153"/>
      <c r="M28" s="1153"/>
      <c r="N28" s="1153"/>
      <c r="O28" s="1153"/>
      <c r="P28" s="1154"/>
      <c r="Q28" s="1155">
        <v>24133</v>
      </c>
      <c r="R28" s="1156"/>
      <c r="S28" s="1156"/>
      <c r="T28" s="1156"/>
      <c r="U28" s="1156"/>
      <c r="V28" s="1156">
        <v>23594</v>
      </c>
      <c r="W28" s="1156"/>
      <c r="X28" s="1156"/>
      <c r="Y28" s="1156"/>
      <c r="Z28" s="1156"/>
      <c r="AA28" s="1156">
        <v>539</v>
      </c>
      <c r="AB28" s="1156"/>
      <c r="AC28" s="1156"/>
      <c r="AD28" s="1156"/>
      <c r="AE28" s="1157"/>
      <c r="AF28" s="1158">
        <v>539</v>
      </c>
      <c r="AG28" s="1156"/>
      <c r="AH28" s="1156"/>
      <c r="AI28" s="1156"/>
      <c r="AJ28" s="1159"/>
      <c r="AK28" s="1160">
        <v>2271</v>
      </c>
      <c r="AL28" s="1148"/>
      <c r="AM28" s="1148"/>
      <c r="AN28" s="1148"/>
      <c r="AO28" s="1148"/>
      <c r="AP28" s="1148" t="s">
        <v>576</v>
      </c>
      <c r="AQ28" s="1148"/>
      <c r="AR28" s="1148"/>
      <c r="AS28" s="1148"/>
      <c r="AT28" s="1148"/>
      <c r="AU28" s="1148" t="s">
        <v>596</v>
      </c>
      <c r="AV28" s="1148"/>
      <c r="AW28" s="1148"/>
      <c r="AX28" s="1148"/>
      <c r="AY28" s="1148"/>
      <c r="AZ28" s="1149" t="s">
        <v>576</v>
      </c>
      <c r="BA28" s="1149"/>
      <c r="BB28" s="1149"/>
      <c r="BC28" s="1149"/>
      <c r="BD28" s="1149"/>
      <c r="BE28" s="1150"/>
      <c r="BF28" s="1150"/>
      <c r="BG28" s="1150"/>
      <c r="BH28" s="1150"/>
      <c r="BI28" s="1151"/>
      <c r="BJ28" s="252"/>
      <c r="BK28" s="252"/>
      <c r="BL28" s="252"/>
      <c r="BM28" s="252"/>
      <c r="BN28" s="252"/>
      <c r="BO28" s="265"/>
      <c r="BP28" s="265"/>
      <c r="BQ28" s="262">
        <v>22</v>
      </c>
      <c r="BR28" s="263"/>
      <c r="BS28" s="1112"/>
      <c r="BT28" s="1113"/>
      <c r="BU28" s="1113"/>
      <c r="BV28" s="1113"/>
      <c r="BW28" s="1113"/>
      <c r="BX28" s="1113"/>
      <c r="BY28" s="1113"/>
      <c r="BZ28" s="1113"/>
      <c r="CA28" s="1113"/>
      <c r="CB28" s="1113"/>
      <c r="CC28" s="1113"/>
      <c r="CD28" s="1113"/>
      <c r="CE28" s="1113"/>
      <c r="CF28" s="1113"/>
      <c r="CG28" s="1114"/>
      <c r="CH28" s="1087"/>
      <c r="CI28" s="1088"/>
      <c r="CJ28" s="1088"/>
      <c r="CK28" s="1088"/>
      <c r="CL28" s="1089"/>
      <c r="CM28" s="1087"/>
      <c r="CN28" s="1088"/>
      <c r="CO28" s="1088"/>
      <c r="CP28" s="1088"/>
      <c r="CQ28" s="1089"/>
      <c r="CR28" s="1087"/>
      <c r="CS28" s="1088"/>
      <c r="CT28" s="1088"/>
      <c r="CU28" s="1088"/>
      <c r="CV28" s="1089"/>
      <c r="CW28" s="1087"/>
      <c r="CX28" s="1088"/>
      <c r="CY28" s="1088"/>
      <c r="CZ28" s="1088"/>
      <c r="DA28" s="1089"/>
      <c r="DB28" s="1087"/>
      <c r="DC28" s="1088"/>
      <c r="DD28" s="1088"/>
      <c r="DE28" s="1088"/>
      <c r="DF28" s="1089"/>
      <c r="DG28" s="1087"/>
      <c r="DH28" s="1088"/>
      <c r="DI28" s="1088"/>
      <c r="DJ28" s="1088"/>
      <c r="DK28" s="1089"/>
      <c r="DL28" s="1087"/>
      <c r="DM28" s="1088"/>
      <c r="DN28" s="1088"/>
      <c r="DO28" s="1088"/>
      <c r="DP28" s="1089"/>
      <c r="DQ28" s="1087"/>
      <c r="DR28" s="1088"/>
      <c r="DS28" s="1088"/>
      <c r="DT28" s="1088"/>
      <c r="DU28" s="1089"/>
      <c r="DV28" s="1090"/>
      <c r="DW28" s="1091"/>
      <c r="DX28" s="1091"/>
      <c r="DY28" s="1091"/>
      <c r="DZ28" s="1092"/>
      <c r="EA28" s="246"/>
    </row>
    <row r="29" spans="1:131" s="247" customFormat="1" ht="26.25" customHeight="1" x14ac:dyDescent="0.15">
      <c r="A29" s="266">
        <v>2</v>
      </c>
      <c r="B29" s="1139" t="s">
        <v>399</v>
      </c>
      <c r="C29" s="1140"/>
      <c r="D29" s="1140"/>
      <c r="E29" s="1140"/>
      <c r="F29" s="1140"/>
      <c r="G29" s="1140"/>
      <c r="H29" s="1140"/>
      <c r="I29" s="1140"/>
      <c r="J29" s="1140"/>
      <c r="K29" s="1140"/>
      <c r="L29" s="1140"/>
      <c r="M29" s="1140"/>
      <c r="N29" s="1140"/>
      <c r="O29" s="1140"/>
      <c r="P29" s="1141"/>
      <c r="Q29" s="1145">
        <v>1124</v>
      </c>
      <c r="R29" s="1146"/>
      <c r="S29" s="1146"/>
      <c r="T29" s="1146"/>
      <c r="U29" s="1146"/>
      <c r="V29" s="1146">
        <v>1101</v>
      </c>
      <c r="W29" s="1146"/>
      <c r="X29" s="1146"/>
      <c r="Y29" s="1146"/>
      <c r="Z29" s="1146"/>
      <c r="AA29" s="1146">
        <v>22</v>
      </c>
      <c r="AB29" s="1146"/>
      <c r="AC29" s="1146"/>
      <c r="AD29" s="1146"/>
      <c r="AE29" s="1147"/>
      <c r="AF29" s="1117">
        <v>20</v>
      </c>
      <c r="AG29" s="1118"/>
      <c r="AH29" s="1118"/>
      <c r="AI29" s="1118"/>
      <c r="AJ29" s="1119"/>
      <c r="AK29" s="1076" t="s">
        <v>576</v>
      </c>
      <c r="AL29" s="1067"/>
      <c r="AM29" s="1067"/>
      <c r="AN29" s="1067"/>
      <c r="AO29" s="1067"/>
      <c r="AP29" s="1067">
        <v>1695</v>
      </c>
      <c r="AQ29" s="1067"/>
      <c r="AR29" s="1067"/>
      <c r="AS29" s="1067"/>
      <c r="AT29" s="1067"/>
      <c r="AU29" s="1067">
        <v>319</v>
      </c>
      <c r="AV29" s="1067"/>
      <c r="AW29" s="1067"/>
      <c r="AX29" s="1067"/>
      <c r="AY29" s="1067"/>
      <c r="AZ29" s="1144" t="s">
        <v>596</v>
      </c>
      <c r="BA29" s="1144"/>
      <c r="BB29" s="1144"/>
      <c r="BC29" s="1144"/>
      <c r="BD29" s="1144"/>
      <c r="BE29" s="1134"/>
      <c r="BF29" s="1134"/>
      <c r="BG29" s="1134"/>
      <c r="BH29" s="1134"/>
      <c r="BI29" s="1135"/>
      <c r="BJ29" s="252"/>
      <c r="BK29" s="252"/>
      <c r="BL29" s="252"/>
      <c r="BM29" s="252"/>
      <c r="BN29" s="252"/>
      <c r="BO29" s="265"/>
      <c r="BP29" s="265"/>
      <c r="BQ29" s="262">
        <v>23</v>
      </c>
      <c r="BR29" s="263"/>
      <c r="BS29" s="1112"/>
      <c r="BT29" s="1113"/>
      <c r="BU29" s="1113"/>
      <c r="BV29" s="1113"/>
      <c r="BW29" s="1113"/>
      <c r="BX29" s="1113"/>
      <c r="BY29" s="1113"/>
      <c r="BZ29" s="1113"/>
      <c r="CA29" s="1113"/>
      <c r="CB29" s="1113"/>
      <c r="CC29" s="1113"/>
      <c r="CD29" s="1113"/>
      <c r="CE29" s="1113"/>
      <c r="CF29" s="1113"/>
      <c r="CG29" s="1114"/>
      <c r="CH29" s="1087"/>
      <c r="CI29" s="1088"/>
      <c r="CJ29" s="1088"/>
      <c r="CK29" s="1088"/>
      <c r="CL29" s="1089"/>
      <c r="CM29" s="1087"/>
      <c r="CN29" s="1088"/>
      <c r="CO29" s="1088"/>
      <c r="CP29" s="1088"/>
      <c r="CQ29" s="1089"/>
      <c r="CR29" s="1087"/>
      <c r="CS29" s="1088"/>
      <c r="CT29" s="1088"/>
      <c r="CU29" s="1088"/>
      <c r="CV29" s="1089"/>
      <c r="CW29" s="1087"/>
      <c r="CX29" s="1088"/>
      <c r="CY29" s="1088"/>
      <c r="CZ29" s="1088"/>
      <c r="DA29" s="1089"/>
      <c r="DB29" s="1087"/>
      <c r="DC29" s="1088"/>
      <c r="DD29" s="1088"/>
      <c r="DE29" s="1088"/>
      <c r="DF29" s="1089"/>
      <c r="DG29" s="1087"/>
      <c r="DH29" s="1088"/>
      <c r="DI29" s="1088"/>
      <c r="DJ29" s="1088"/>
      <c r="DK29" s="1089"/>
      <c r="DL29" s="1087"/>
      <c r="DM29" s="1088"/>
      <c r="DN29" s="1088"/>
      <c r="DO29" s="1088"/>
      <c r="DP29" s="1089"/>
      <c r="DQ29" s="1087"/>
      <c r="DR29" s="1088"/>
      <c r="DS29" s="1088"/>
      <c r="DT29" s="1088"/>
      <c r="DU29" s="1089"/>
      <c r="DV29" s="1090"/>
      <c r="DW29" s="1091"/>
      <c r="DX29" s="1091"/>
      <c r="DY29" s="1091"/>
      <c r="DZ29" s="1092"/>
      <c r="EA29" s="246"/>
    </row>
    <row r="30" spans="1:131" s="247" customFormat="1" ht="26.25" customHeight="1" x14ac:dyDescent="0.15">
      <c r="A30" s="266">
        <v>3</v>
      </c>
      <c r="B30" s="1139" t="s">
        <v>400</v>
      </c>
      <c r="C30" s="1140"/>
      <c r="D30" s="1140"/>
      <c r="E30" s="1140"/>
      <c r="F30" s="1140"/>
      <c r="G30" s="1140"/>
      <c r="H30" s="1140"/>
      <c r="I30" s="1140"/>
      <c r="J30" s="1140"/>
      <c r="K30" s="1140"/>
      <c r="L30" s="1140"/>
      <c r="M30" s="1140"/>
      <c r="N30" s="1140"/>
      <c r="O30" s="1140"/>
      <c r="P30" s="1141"/>
      <c r="Q30" s="1145">
        <v>21854</v>
      </c>
      <c r="R30" s="1146"/>
      <c r="S30" s="1146"/>
      <c r="T30" s="1146"/>
      <c r="U30" s="1146"/>
      <c r="V30" s="1146">
        <v>21433</v>
      </c>
      <c r="W30" s="1146"/>
      <c r="X30" s="1146"/>
      <c r="Y30" s="1146"/>
      <c r="Z30" s="1146"/>
      <c r="AA30" s="1146">
        <v>422</v>
      </c>
      <c r="AB30" s="1146"/>
      <c r="AC30" s="1146"/>
      <c r="AD30" s="1146"/>
      <c r="AE30" s="1147"/>
      <c r="AF30" s="1117">
        <v>422</v>
      </c>
      <c r="AG30" s="1118"/>
      <c r="AH30" s="1118"/>
      <c r="AI30" s="1118"/>
      <c r="AJ30" s="1119"/>
      <c r="AK30" s="1076">
        <v>2937</v>
      </c>
      <c r="AL30" s="1067"/>
      <c r="AM30" s="1067"/>
      <c r="AN30" s="1067"/>
      <c r="AO30" s="1067"/>
      <c r="AP30" s="1067" t="s">
        <v>576</v>
      </c>
      <c r="AQ30" s="1067"/>
      <c r="AR30" s="1067"/>
      <c r="AS30" s="1067"/>
      <c r="AT30" s="1067"/>
      <c r="AU30" s="1067" t="s">
        <v>576</v>
      </c>
      <c r="AV30" s="1067"/>
      <c r="AW30" s="1067"/>
      <c r="AX30" s="1067"/>
      <c r="AY30" s="1067"/>
      <c r="AZ30" s="1144" t="s">
        <v>576</v>
      </c>
      <c r="BA30" s="1144"/>
      <c r="BB30" s="1144"/>
      <c r="BC30" s="1144"/>
      <c r="BD30" s="1144"/>
      <c r="BE30" s="1134"/>
      <c r="BF30" s="1134"/>
      <c r="BG30" s="1134"/>
      <c r="BH30" s="1134"/>
      <c r="BI30" s="1135"/>
      <c r="BJ30" s="252"/>
      <c r="BK30" s="252"/>
      <c r="BL30" s="252"/>
      <c r="BM30" s="252"/>
      <c r="BN30" s="252"/>
      <c r="BO30" s="265"/>
      <c r="BP30" s="265"/>
      <c r="BQ30" s="262">
        <v>24</v>
      </c>
      <c r="BR30" s="263"/>
      <c r="BS30" s="1112"/>
      <c r="BT30" s="1113"/>
      <c r="BU30" s="1113"/>
      <c r="BV30" s="1113"/>
      <c r="BW30" s="1113"/>
      <c r="BX30" s="1113"/>
      <c r="BY30" s="1113"/>
      <c r="BZ30" s="1113"/>
      <c r="CA30" s="1113"/>
      <c r="CB30" s="1113"/>
      <c r="CC30" s="1113"/>
      <c r="CD30" s="1113"/>
      <c r="CE30" s="1113"/>
      <c r="CF30" s="1113"/>
      <c r="CG30" s="1114"/>
      <c r="CH30" s="1087"/>
      <c r="CI30" s="1088"/>
      <c r="CJ30" s="1088"/>
      <c r="CK30" s="1088"/>
      <c r="CL30" s="1089"/>
      <c r="CM30" s="1087"/>
      <c r="CN30" s="1088"/>
      <c r="CO30" s="1088"/>
      <c r="CP30" s="1088"/>
      <c r="CQ30" s="1089"/>
      <c r="CR30" s="1087"/>
      <c r="CS30" s="1088"/>
      <c r="CT30" s="1088"/>
      <c r="CU30" s="1088"/>
      <c r="CV30" s="1089"/>
      <c r="CW30" s="1087"/>
      <c r="CX30" s="1088"/>
      <c r="CY30" s="1088"/>
      <c r="CZ30" s="1088"/>
      <c r="DA30" s="1089"/>
      <c r="DB30" s="1087"/>
      <c r="DC30" s="1088"/>
      <c r="DD30" s="1088"/>
      <c r="DE30" s="1088"/>
      <c r="DF30" s="1089"/>
      <c r="DG30" s="1087"/>
      <c r="DH30" s="1088"/>
      <c r="DI30" s="1088"/>
      <c r="DJ30" s="1088"/>
      <c r="DK30" s="1089"/>
      <c r="DL30" s="1087"/>
      <c r="DM30" s="1088"/>
      <c r="DN30" s="1088"/>
      <c r="DO30" s="1088"/>
      <c r="DP30" s="1089"/>
      <c r="DQ30" s="1087"/>
      <c r="DR30" s="1088"/>
      <c r="DS30" s="1088"/>
      <c r="DT30" s="1088"/>
      <c r="DU30" s="1089"/>
      <c r="DV30" s="1090"/>
      <c r="DW30" s="1091"/>
      <c r="DX30" s="1091"/>
      <c r="DY30" s="1091"/>
      <c r="DZ30" s="1092"/>
      <c r="EA30" s="246"/>
    </row>
    <row r="31" spans="1:131" s="247" customFormat="1" ht="26.25" customHeight="1" x14ac:dyDescent="0.15">
      <c r="A31" s="266">
        <v>4</v>
      </c>
      <c r="B31" s="1139" t="s">
        <v>602</v>
      </c>
      <c r="C31" s="1140"/>
      <c r="D31" s="1140"/>
      <c r="E31" s="1140"/>
      <c r="F31" s="1140"/>
      <c r="G31" s="1140"/>
      <c r="H31" s="1140"/>
      <c r="I31" s="1140"/>
      <c r="J31" s="1140"/>
      <c r="K31" s="1140"/>
      <c r="L31" s="1140"/>
      <c r="M31" s="1140"/>
      <c r="N31" s="1140"/>
      <c r="O31" s="1140"/>
      <c r="P31" s="1141"/>
      <c r="Q31" s="1145">
        <v>181</v>
      </c>
      <c r="R31" s="1146"/>
      <c r="S31" s="1146"/>
      <c r="T31" s="1146"/>
      <c r="U31" s="1146"/>
      <c r="V31" s="1146">
        <v>164</v>
      </c>
      <c r="W31" s="1146"/>
      <c r="X31" s="1146"/>
      <c r="Y31" s="1146"/>
      <c r="Z31" s="1146"/>
      <c r="AA31" s="1146">
        <v>17</v>
      </c>
      <c r="AB31" s="1146"/>
      <c r="AC31" s="1146"/>
      <c r="AD31" s="1146"/>
      <c r="AE31" s="1147"/>
      <c r="AF31" s="1117">
        <v>17</v>
      </c>
      <c r="AG31" s="1118"/>
      <c r="AH31" s="1118"/>
      <c r="AI31" s="1118"/>
      <c r="AJ31" s="1119"/>
      <c r="AK31" s="1076">
        <v>6</v>
      </c>
      <c r="AL31" s="1067"/>
      <c r="AM31" s="1067"/>
      <c r="AN31" s="1067"/>
      <c r="AO31" s="1067"/>
      <c r="AP31" s="1067">
        <v>40</v>
      </c>
      <c r="AQ31" s="1067"/>
      <c r="AR31" s="1067"/>
      <c r="AS31" s="1067"/>
      <c r="AT31" s="1067"/>
      <c r="AU31" s="1067">
        <v>0</v>
      </c>
      <c r="AV31" s="1067"/>
      <c r="AW31" s="1067"/>
      <c r="AX31" s="1067"/>
      <c r="AY31" s="1067"/>
      <c r="AZ31" s="1144" t="s">
        <v>576</v>
      </c>
      <c r="BA31" s="1144"/>
      <c r="BB31" s="1144"/>
      <c r="BC31" s="1144"/>
      <c r="BD31" s="1144"/>
      <c r="BE31" s="1134"/>
      <c r="BF31" s="1134"/>
      <c r="BG31" s="1134"/>
      <c r="BH31" s="1134"/>
      <c r="BI31" s="1135"/>
      <c r="BJ31" s="252"/>
      <c r="BK31" s="252"/>
      <c r="BL31" s="252"/>
      <c r="BM31" s="252"/>
      <c r="BN31" s="252"/>
      <c r="BO31" s="265"/>
      <c r="BP31" s="265"/>
      <c r="BQ31" s="262">
        <v>25</v>
      </c>
      <c r="BR31" s="263"/>
      <c r="BS31" s="1112"/>
      <c r="BT31" s="1113"/>
      <c r="BU31" s="1113"/>
      <c r="BV31" s="1113"/>
      <c r="BW31" s="1113"/>
      <c r="BX31" s="1113"/>
      <c r="BY31" s="1113"/>
      <c r="BZ31" s="1113"/>
      <c r="CA31" s="1113"/>
      <c r="CB31" s="1113"/>
      <c r="CC31" s="1113"/>
      <c r="CD31" s="1113"/>
      <c r="CE31" s="1113"/>
      <c r="CF31" s="1113"/>
      <c r="CG31" s="1114"/>
      <c r="CH31" s="1087"/>
      <c r="CI31" s="1088"/>
      <c r="CJ31" s="1088"/>
      <c r="CK31" s="1088"/>
      <c r="CL31" s="1089"/>
      <c r="CM31" s="1087"/>
      <c r="CN31" s="1088"/>
      <c r="CO31" s="1088"/>
      <c r="CP31" s="1088"/>
      <c r="CQ31" s="1089"/>
      <c r="CR31" s="1087"/>
      <c r="CS31" s="1088"/>
      <c r="CT31" s="1088"/>
      <c r="CU31" s="1088"/>
      <c r="CV31" s="1089"/>
      <c r="CW31" s="1087"/>
      <c r="CX31" s="1088"/>
      <c r="CY31" s="1088"/>
      <c r="CZ31" s="1088"/>
      <c r="DA31" s="1089"/>
      <c r="DB31" s="1087"/>
      <c r="DC31" s="1088"/>
      <c r="DD31" s="1088"/>
      <c r="DE31" s="1088"/>
      <c r="DF31" s="1089"/>
      <c r="DG31" s="1087"/>
      <c r="DH31" s="1088"/>
      <c r="DI31" s="1088"/>
      <c r="DJ31" s="1088"/>
      <c r="DK31" s="1089"/>
      <c r="DL31" s="1087"/>
      <c r="DM31" s="1088"/>
      <c r="DN31" s="1088"/>
      <c r="DO31" s="1088"/>
      <c r="DP31" s="1089"/>
      <c r="DQ31" s="1087"/>
      <c r="DR31" s="1088"/>
      <c r="DS31" s="1088"/>
      <c r="DT31" s="1088"/>
      <c r="DU31" s="1089"/>
      <c r="DV31" s="1090"/>
      <c r="DW31" s="1091"/>
      <c r="DX31" s="1091"/>
      <c r="DY31" s="1091"/>
      <c r="DZ31" s="1092"/>
      <c r="EA31" s="246"/>
    </row>
    <row r="32" spans="1:131" s="247" customFormat="1" ht="26.25" customHeight="1" x14ac:dyDescent="0.15">
      <c r="A32" s="266">
        <v>5</v>
      </c>
      <c r="B32" s="1139" t="s">
        <v>603</v>
      </c>
      <c r="C32" s="1140"/>
      <c r="D32" s="1140"/>
      <c r="E32" s="1140"/>
      <c r="F32" s="1140"/>
      <c r="G32" s="1140"/>
      <c r="H32" s="1140"/>
      <c r="I32" s="1140"/>
      <c r="J32" s="1140"/>
      <c r="K32" s="1140"/>
      <c r="L32" s="1140"/>
      <c r="M32" s="1140"/>
      <c r="N32" s="1140"/>
      <c r="O32" s="1140"/>
      <c r="P32" s="1141"/>
      <c r="Q32" s="1145">
        <v>2435</v>
      </c>
      <c r="R32" s="1146"/>
      <c r="S32" s="1146"/>
      <c r="T32" s="1146"/>
      <c r="U32" s="1146"/>
      <c r="V32" s="1146">
        <v>2384</v>
      </c>
      <c r="W32" s="1146"/>
      <c r="X32" s="1146"/>
      <c r="Y32" s="1146"/>
      <c r="Z32" s="1146"/>
      <c r="AA32" s="1146">
        <v>51</v>
      </c>
      <c r="AB32" s="1146"/>
      <c r="AC32" s="1146"/>
      <c r="AD32" s="1146"/>
      <c r="AE32" s="1147"/>
      <c r="AF32" s="1117">
        <v>51</v>
      </c>
      <c r="AG32" s="1118"/>
      <c r="AH32" s="1118"/>
      <c r="AI32" s="1118"/>
      <c r="AJ32" s="1119"/>
      <c r="AK32" s="1076">
        <v>623</v>
      </c>
      <c r="AL32" s="1067"/>
      <c r="AM32" s="1067"/>
      <c r="AN32" s="1067"/>
      <c r="AO32" s="1067"/>
      <c r="AP32" s="1067" t="s">
        <v>576</v>
      </c>
      <c r="AQ32" s="1067"/>
      <c r="AR32" s="1067"/>
      <c r="AS32" s="1067"/>
      <c r="AT32" s="1067"/>
      <c r="AU32" s="1067" t="s">
        <v>576</v>
      </c>
      <c r="AV32" s="1067"/>
      <c r="AW32" s="1067"/>
      <c r="AX32" s="1067"/>
      <c r="AY32" s="1067"/>
      <c r="AZ32" s="1144" t="s">
        <v>576</v>
      </c>
      <c r="BA32" s="1144"/>
      <c r="BB32" s="1144"/>
      <c r="BC32" s="1144"/>
      <c r="BD32" s="1144"/>
      <c r="BE32" s="1134"/>
      <c r="BF32" s="1134"/>
      <c r="BG32" s="1134"/>
      <c r="BH32" s="1134"/>
      <c r="BI32" s="1135"/>
      <c r="BJ32" s="252"/>
      <c r="BK32" s="252"/>
      <c r="BL32" s="252"/>
      <c r="BM32" s="252"/>
      <c r="BN32" s="252"/>
      <c r="BO32" s="265"/>
      <c r="BP32" s="265"/>
      <c r="BQ32" s="262">
        <v>26</v>
      </c>
      <c r="BR32" s="263"/>
      <c r="BS32" s="1112"/>
      <c r="BT32" s="1113"/>
      <c r="BU32" s="1113"/>
      <c r="BV32" s="1113"/>
      <c r="BW32" s="1113"/>
      <c r="BX32" s="1113"/>
      <c r="BY32" s="1113"/>
      <c r="BZ32" s="1113"/>
      <c r="CA32" s="1113"/>
      <c r="CB32" s="1113"/>
      <c r="CC32" s="1113"/>
      <c r="CD32" s="1113"/>
      <c r="CE32" s="1113"/>
      <c r="CF32" s="1113"/>
      <c r="CG32" s="1114"/>
      <c r="CH32" s="1087"/>
      <c r="CI32" s="1088"/>
      <c r="CJ32" s="1088"/>
      <c r="CK32" s="1088"/>
      <c r="CL32" s="1089"/>
      <c r="CM32" s="1087"/>
      <c r="CN32" s="1088"/>
      <c r="CO32" s="1088"/>
      <c r="CP32" s="1088"/>
      <c r="CQ32" s="1089"/>
      <c r="CR32" s="1087"/>
      <c r="CS32" s="1088"/>
      <c r="CT32" s="1088"/>
      <c r="CU32" s="1088"/>
      <c r="CV32" s="1089"/>
      <c r="CW32" s="1087"/>
      <c r="CX32" s="1088"/>
      <c r="CY32" s="1088"/>
      <c r="CZ32" s="1088"/>
      <c r="DA32" s="1089"/>
      <c r="DB32" s="1087"/>
      <c r="DC32" s="1088"/>
      <c r="DD32" s="1088"/>
      <c r="DE32" s="1088"/>
      <c r="DF32" s="1089"/>
      <c r="DG32" s="1087"/>
      <c r="DH32" s="1088"/>
      <c r="DI32" s="1088"/>
      <c r="DJ32" s="1088"/>
      <c r="DK32" s="1089"/>
      <c r="DL32" s="1087"/>
      <c r="DM32" s="1088"/>
      <c r="DN32" s="1088"/>
      <c r="DO32" s="1088"/>
      <c r="DP32" s="1089"/>
      <c r="DQ32" s="1087"/>
      <c r="DR32" s="1088"/>
      <c r="DS32" s="1088"/>
      <c r="DT32" s="1088"/>
      <c r="DU32" s="1089"/>
      <c r="DV32" s="1090"/>
      <c r="DW32" s="1091"/>
      <c r="DX32" s="1091"/>
      <c r="DY32" s="1091"/>
      <c r="DZ32" s="1092"/>
      <c r="EA32" s="246"/>
    </row>
    <row r="33" spans="1:131" s="247" customFormat="1" ht="26.25" customHeight="1" x14ac:dyDescent="0.15">
      <c r="A33" s="266">
        <v>6</v>
      </c>
      <c r="B33" s="1139" t="s">
        <v>401</v>
      </c>
      <c r="C33" s="1140"/>
      <c r="D33" s="1140"/>
      <c r="E33" s="1140"/>
      <c r="F33" s="1140"/>
      <c r="G33" s="1140"/>
      <c r="H33" s="1140"/>
      <c r="I33" s="1140"/>
      <c r="J33" s="1140"/>
      <c r="K33" s="1140"/>
      <c r="L33" s="1140"/>
      <c r="M33" s="1140"/>
      <c r="N33" s="1140"/>
      <c r="O33" s="1140"/>
      <c r="P33" s="1141"/>
      <c r="Q33" s="1145">
        <v>1547</v>
      </c>
      <c r="R33" s="1146"/>
      <c r="S33" s="1146"/>
      <c r="T33" s="1146"/>
      <c r="U33" s="1146"/>
      <c r="V33" s="1146">
        <v>1560</v>
      </c>
      <c r="W33" s="1146"/>
      <c r="X33" s="1146"/>
      <c r="Y33" s="1146"/>
      <c r="Z33" s="1146"/>
      <c r="AA33" s="1146">
        <v>-13</v>
      </c>
      <c r="AB33" s="1146"/>
      <c r="AC33" s="1146"/>
      <c r="AD33" s="1146"/>
      <c r="AE33" s="1147"/>
      <c r="AF33" s="1117">
        <v>513</v>
      </c>
      <c r="AG33" s="1118"/>
      <c r="AH33" s="1118"/>
      <c r="AI33" s="1118"/>
      <c r="AJ33" s="1119"/>
      <c r="AK33" s="1076">
        <v>769</v>
      </c>
      <c r="AL33" s="1067"/>
      <c r="AM33" s="1067"/>
      <c r="AN33" s="1067"/>
      <c r="AO33" s="1067"/>
      <c r="AP33" s="1067">
        <v>216</v>
      </c>
      <c r="AQ33" s="1067"/>
      <c r="AR33" s="1067"/>
      <c r="AS33" s="1067"/>
      <c r="AT33" s="1067"/>
      <c r="AU33" s="1067" t="s">
        <v>576</v>
      </c>
      <c r="AV33" s="1067"/>
      <c r="AW33" s="1067"/>
      <c r="AX33" s="1067"/>
      <c r="AY33" s="1067"/>
      <c r="AZ33" s="1144" t="s">
        <v>576</v>
      </c>
      <c r="BA33" s="1144"/>
      <c r="BB33" s="1144"/>
      <c r="BC33" s="1144"/>
      <c r="BD33" s="1144"/>
      <c r="BE33" s="1134" t="s">
        <v>402</v>
      </c>
      <c r="BF33" s="1134"/>
      <c r="BG33" s="1134"/>
      <c r="BH33" s="1134"/>
      <c r="BI33" s="1135"/>
      <c r="BJ33" s="252"/>
      <c r="BK33" s="252"/>
      <c r="BL33" s="252"/>
      <c r="BM33" s="252"/>
      <c r="BN33" s="252"/>
      <c r="BO33" s="265"/>
      <c r="BP33" s="265"/>
      <c r="BQ33" s="262">
        <v>27</v>
      </c>
      <c r="BR33" s="263"/>
      <c r="BS33" s="1112"/>
      <c r="BT33" s="1113"/>
      <c r="BU33" s="1113"/>
      <c r="BV33" s="1113"/>
      <c r="BW33" s="1113"/>
      <c r="BX33" s="1113"/>
      <c r="BY33" s="1113"/>
      <c r="BZ33" s="1113"/>
      <c r="CA33" s="1113"/>
      <c r="CB33" s="1113"/>
      <c r="CC33" s="1113"/>
      <c r="CD33" s="1113"/>
      <c r="CE33" s="1113"/>
      <c r="CF33" s="1113"/>
      <c r="CG33" s="1114"/>
      <c r="CH33" s="1087"/>
      <c r="CI33" s="1088"/>
      <c r="CJ33" s="1088"/>
      <c r="CK33" s="1088"/>
      <c r="CL33" s="1089"/>
      <c r="CM33" s="1087"/>
      <c r="CN33" s="1088"/>
      <c r="CO33" s="1088"/>
      <c r="CP33" s="1088"/>
      <c r="CQ33" s="1089"/>
      <c r="CR33" s="1087"/>
      <c r="CS33" s="1088"/>
      <c r="CT33" s="1088"/>
      <c r="CU33" s="1088"/>
      <c r="CV33" s="1089"/>
      <c r="CW33" s="1087"/>
      <c r="CX33" s="1088"/>
      <c r="CY33" s="1088"/>
      <c r="CZ33" s="1088"/>
      <c r="DA33" s="1089"/>
      <c r="DB33" s="1087"/>
      <c r="DC33" s="1088"/>
      <c r="DD33" s="1088"/>
      <c r="DE33" s="1088"/>
      <c r="DF33" s="1089"/>
      <c r="DG33" s="1087"/>
      <c r="DH33" s="1088"/>
      <c r="DI33" s="1088"/>
      <c r="DJ33" s="1088"/>
      <c r="DK33" s="1089"/>
      <c r="DL33" s="1087"/>
      <c r="DM33" s="1088"/>
      <c r="DN33" s="1088"/>
      <c r="DO33" s="1088"/>
      <c r="DP33" s="1089"/>
      <c r="DQ33" s="1087"/>
      <c r="DR33" s="1088"/>
      <c r="DS33" s="1088"/>
      <c r="DT33" s="1088"/>
      <c r="DU33" s="1089"/>
      <c r="DV33" s="1090"/>
      <c r="DW33" s="1091"/>
      <c r="DX33" s="1091"/>
      <c r="DY33" s="1091"/>
      <c r="DZ33" s="1092"/>
      <c r="EA33" s="246"/>
    </row>
    <row r="34" spans="1:131" s="247" customFormat="1" ht="26.25" customHeight="1" x14ac:dyDescent="0.15">
      <c r="A34" s="266">
        <v>7</v>
      </c>
      <c r="B34" s="1139" t="s">
        <v>604</v>
      </c>
      <c r="C34" s="1140"/>
      <c r="D34" s="1140"/>
      <c r="E34" s="1140"/>
      <c r="F34" s="1140"/>
      <c r="G34" s="1140"/>
      <c r="H34" s="1140"/>
      <c r="I34" s="1140"/>
      <c r="J34" s="1140"/>
      <c r="K34" s="1140"/>
      <c r="L34" s="1140"/>
      <c r="M34" s="1140"/>
      <c r="N34" s="1140"/>
      <c r="O34" s="1140"/>
      <c r="P34" s="1141"/>
      <c r="Q34" s="1145">
        <v>19912</v>
      </c>
      <c r="R34" s="1146"/>
      <c r="S34" s="1146"/>
      <c r="T34" s="1146"/>
      <c r="U34" s="1146"/>
      <c r="V34" s="1146">
        <v>18274</v>
      </c>
      <c r="W34" s="1146"/>
      <c r="X34" s="1146"/>
      <c r="Y34" s="1146"/>
      <c r="Z34" s="1146"/>
      <c r="AA34" s="1146">
        <v>1638</v>
      </c>
      <c r="AB34" s="1146"/>
      <c r="AC34" s="1146"/>
      <c r="AD34" s="1146"/>
      <c r="AE34" s="1147"/>
      <c r="AF34" s="1117">
        <v>11941</v>
      </c>
      <c r="AG34" s="1118"/>
      <c r="AH34" s="1118"/>
      <c r="AI34" s="1118"/>
      <c r="AJ34" s="1119"/>
      <c r="AK34" s="1076">
        <v>2494</v>
      </c>
      <c r="AL34" s="1067"/>
      <c r="AM34" s="1067"/>
      <c r="AN34" s="1067"/>
      <c r="AO34" s="1067"/>
      <c r="AP34" s="1067">
        <v>12549</v>
      </c>
      <c r="AQ34" s="1067"/>
      <c r="AR34" s="1067"/>
      <c r="AS34" s="1067"/>
      <c r="AT34" s="1067"/>
      <c r="AU34" s="1067">
        <v>6501</v>
      </c>
      <c r="AV34" s="1067"/>
      <c r="AW34" s="1067"/>
      <c r="AX34" s="1067"/>
      <c r="AY34" s="1067"/>
      <c r="AZ34" s="1144" t="s">
        <v>576</v>
      </c>
      <c r="BA34" s="1144"/>
      <c r="BB34" s="1144"/>
      <c r="BC34" s="1144"/>
      <c r="BD34" s="1144"/>
      <c r="BE34" s="1134" t="s">
        <v>605</v>
      </c>
      <c r="BF34" s="1134"/>
      <c r="BG34" s="1134"/>
      <c r="BH34" s="1134"/>
      <c r="BI34" s="1135"/>
      <c r="BJ34" s="252"/>
      <c r="BK34" s="252"/>
      <c r="BL34" s="252"/>
      <c r="BM34" s="252"/>
      <c r="BN34" s="252"/>
      <c r="BO34" s="265"/>
      <c r="BP34" s="265"/>
      <c r="BQ34" s="262">
        <v>28</v>
      </c>
      <c r="BR34" s="263"/>
      <c r="BS34" s="1112"/>
      <c r="BT34" s="1113"/>
      <c r="BU34" s="1113"/>
      <c r="BV34" s="1113"/>
      <c r="BW34" s="1113"/>
      <c r="BX34" s="1113"/>
      <c r="BY34" s="1113"/>
      <c r="BZ34" s="1113"/>
      <c r="CA34" s="1113"/>
      <c r="CB34" s="1113"/>
      <c r="CC34" s="1113"/>
      <c r="CD34" s="1113"/>
      <c r="CE34" s="1113"/>
      <c r="CF34" s="1113"/>
      <c r="CG34" s="1114"/>
      <c r="CH34" s="1087"/>
      <c r="CI34" s="1088"/>
      <c r="CJ34" s="1088"/>
      <c r="CK34" s="1088"/>
      <c r="CL34" s="1089"/>
      <c r="CM34" s="1087"/>
      <c r="CN34" s="1088"/>
      <c r="CO34" s="1088"/>
      <c r="CP34" s="1088"/>
      <c r="CQ34" s="1089"/>
      <c r="CR34" s="1087"/>
      <c r="CS34" s="1088"/>
      <c r="CT34" s="1088"/>
      <c r="CU34" s="1088"/>
      <c r="CV34" s="1089"/>
      <c r="CW34" s="1087"/>
      <c r="CX34" s="1088"/>
      <c r="CY34" s="1088"/>
      <c r="CZ34" s="1088"/>
      <c r="DA34" s="1089"/>
      <c r="DB34" s="1087"/>
      <c r="DC34" s="1088"/>
      <c r="DD34" s="1088"/>
      <c r="DE34" s="1088"/>
      <c r="DF34" s="1089"/>
      <c r="DG34" s="1087"/>
      <c r="DH34" s="1088"/>
      <c r="DI34" s="1088"/>
      <c r="DJ34" s="1088"/>
      <c r="DK34" s="1089"/>
      <c r="DL34" s="1087"/>
      <c r="DM34" s="1088"/>
      <c r="DN34" s="1088"/>
      <c r="DO34" s="1088"/>
      <c r="DP34" s="1089"/>
      <c r="DQ34" s="1087"/>
      <c r="DR34" s="1088"/>
      <c r="DS34" s="1088"/>
      <c r="DT34" s="1088"/>
      <c r="DU34" s="1089"/>
      <c r="DV34" s="1090"/>
      <c r="DW34" s="1091"/>
      <c r="DX34" s="1091"/>
      <c r="DY34" s="1091"/>
      <c r="DZ34" s="1092"/>
      <c r="EA34" s="246"/>
    </row>
    <row r="35" spans="1:131" s="247" customFormat="1" ht="26.25" customHeight="1" x14ac:dyDescent="0.15">
      <c r="A35" s="266">
        <v>8</v>
      </c>
      <c r="B35" s="1139" t="s">
        <v>403</v>
      </c>
      <c r="C35" s="1140"/>
      <c r="D35" s="1140"/>
      <c r="E35" s="1140"/>
      <c r="F35" s="1140"/>
      <c r="G35" s="1140"/>
      <c r="H35" s="1140"/>
      <c r="I35" s="1140"/>
      <c r="J35" s="1140"/>
      <c r="K35" s="1140"/>
      <c r="L35" s="1140"/>
      <c r="M35" s="1140"/>
      <c r="N35" s="1140"/>
      <c r="O35" s="1140"/>
      <c r="P35" s="1141"/>
      <c r="Q35" s="1145">
        <v>303</v>
      </c>
      <c r="R35" s="1146"/>
      <c r="S35" s="1146"/>
      <c r="T35" s="1146"/>
      <c r="U35" s="1146"/>
      <c r="V35" s="1146">
        <v>269</v>
      </c>
      <c r="W35" s="1146"/>
      <c r="X35" s="1146"/>
      <c r="Y35" s="1146"/>
      <c r="Z35" s="1146"/>
      <c r="AA35" s="1146">
        <v>34</v>
      </c>
      <c r="AB35" s="1146"/>
      <c r="AC35" s="1146"/>
      <c r="AD35" s="1146"/>
      <c r="AE35" s="1147"/>
      <c r="AF35" s="1117">
        <v>34</v>
      </c>
      <c r="AG35" s="1118"/>
      <c r="AH35" s="1118"/>
      <c r="AI35" s="1118"/>
      <c r="AJ35" s="1119"/>
      <c r="AK35" s="1076">
        <v>189</v>
      </c>
      <c r="AL35" s="1067"/>
      <c r="AM35" s="1067"/>
      <c r="AN35" s="1067"/>
      <c r="AO35" s="1067"/>
      <c r="AP35" s="1067">
        <v>177</v>
      </c>
      <c r="AQ35" s="1067"/>
      <c r="AR35" s="1067"/>
      <c r="AS35" s="1067"/>
      <c r="AT35" s="1067"/>
      <c r="AU35" s="1067">
        <v>145</v>
      </c>
      <c r="AV35" s="1067"/>
      <c r="AW35" s="1067"/>
      <c r="AX35" s="1067"/>
      <c r="AY35" s="1067"/>
      <c r="AZ35" s="1144" t="s">
        <v>576</v>
      </c>
      <c r="BA35" s="1144"/>
      <c r="BB35" s="1144"/>
      <c r="BC35" s="1144"/>
      <c r="BD35" s="1144"/>
      <c r="BE35" s="1134" t="s">
        <v>404</v>
      </c>
      <c r="BF35" s="1134"/>
      <c r="BG35" s="1134"/>
      <c r="BH35" s="1134"/>
      <c r="BI35" s="1135"/>
      <c r="BJ35" s="252"/>
      <c r="BK35" s="252"/>
      <c r="BL35" s="252"/>
      <c r="BM35" s="252"/>
      <c r="BN35" s="252"/>
      <c r="BO35" s="265"/>
      <c r="BP35" s="265"/>
      <c r="BQ35" s="262">
        <v>29</v>
      </c>
      <c r="BR35" s="263"/>
      <c r="BS35" s="1112"/>
      <c r="BT35" s="1113"/>
      <c r="BU35" s="1113"/>
      <c r="BV35" s="1113"/>
      <c r="BW35" s="1113"/>
      <c r="BX35" s="1113"/>
      <c r="BY35" s="1113"/>
      <c r="BZ35" s="1113"/>
      <c r="CA35" s="1113"/>
      <c r="CB35" s="1113"/>
      <c r="CC35" s="1113"/>
      <c r="CD35" s="1113"/>
      <c r="CE35" s="1113"/>
      <c r="CF35" s="1113"/>
      <c r="CG35" s="1114"/>
      <c r="CH35" s="1087"/>
      <c r="CI35" s="1088"/>
      <c r="CJ35" s="1088"/>
      <c r="CK35" s="1088"/>
      <c r="CL35" s="1089"/>
      <c r="CM35" s="1087"/>
      <c r="CN35" s="1088"/>
      <c r="CO35" s="1088"/>
      <c r="CP35" s="1088"/>
      <c r="CQ35" s="1089"/>
      <c r="CR35" s="1087"/>
      <c r="CS35" s="1088"/>
      <c r="CT35" s="1088"/>
      <c r="CU35" s="1088"/>
      <c r="CV35" s="1089"/>
      <c r="CW35" s="1087"/>
      <c r="CX35" s="1088"/>
      <c r="CY35" s="1088"/>
      <c r="CZ35" s="1088"/>
      <c r="DA35" s="1089"/>
      <c r="DB35" s="1087"/>
      <c r="DC35" s="1088"/>
      <c r="DD35" s="1088"/>
      <c r="DE35" s="1088"/>
      <c r="DF35" s="1089"/>
      <c r="DG35" s="1087"/>
      <c r="DH35" s="1088"/>
      <c r="DI35" s="1088"/>
      <c r="DJ35" s="1088"/>
      <c r="DK35" s="1089"/>
      <c r="DL35" s="1087"/>
      <c r="DM35" s="1088"/>
      <c r="DN35" s="1088"/>
      <c r="DO35" s="1088"/>
      <c r="DP35" s="1089"/>
      <c r="DQ35" s="1087"/>
      <c r="DR35" s="1088"/>
      <c r="DS35" s="1088"/>
      <c r="DT35" s="1088"/>
      <c r="DU35" s="1089"/>
      <c r="DV35" s="1090"/>
      <c r="DW35" s="1091"/>
      <c r="DX35" s="1091"/>
      <c r="DY35" s="1091"/>
      <c r="DZ35" s="1092"/>
      <c r="EA35" s="246"/>
    </row>
    <row r="36" spans="1:131" s="247" customFormat="1" ht="26.25" customHeight="1" x14ac:dyDescent="0.15">
      <c r="A36" s="266">
        <v>9</v>
      </c>
      <c r="B36" s="1139" t="s">
        <v>606</v>
      </c>
      <c r="C36" s="1140"/>
      <c r="D36" s="1140"/>
      <c r="E36" s="1140"/>
      <c r="F36" s="1140"/>
      <c r="G36" s="1140"/>
      <c r="H36" s="1140"/>
      <c r="I36" s="1140"/>
      <c r="J36" s="1140"/>
      <c r="K36" s="1140"/>
      <c r="L36" s="1140"/>
      <c r="M36" s="1140"/>
      <c r="N36" s="1140"/>
      <c r="O36" s="1140"/>
      <c r="P36" s="1141"/>
      <c r="Q36" s="1145">
        <v>474</v>
      </c>
      <c r="R36" s="1146"/>
      <c r="S36" s="1146"/>
      <c r="T36" s="1146"/>
      <c r="U36" s="1146"/>
      <c r="V36" s="1146">
        <v>474</v>
      </c>
      <c r="W36" s="1146"/>
      <c r="X36" s="1146"/>
      <c r="Y36" s="1146"/>
      <c r="Z36" s="1146"/>
      <c r="AA36" s="1146">
        <v>0</v>
      </c>
      <c r="AB36" s="1146"/>
      <c r="AC36" s="1146"/>
      <c r="AD36" s="1146"/>
      <c r="AE36" s="1147"/>
      <c r="AF36" s="1117">
        <v>0</v>
      </c>
      <c r="AG36" s="1118"/>
      <c r="AH36" s="1118"/>
      <c r="AI36" s="1118"/>
      <c r="AJ36" s="1119"/>
      <c r="AK36" s="1076">
        <v>32</v>
      </c>
      <c r="AL36" s="1067"/>
      <c r="AM36" s="1067"/>
      <c r="AN36" s="1067"/>
      <c r="AO36" s="1067"/>
      <c r="AP36" s="1067">
        <v>431</v>
      </c>
      <c r="AQ36" s="1067"/>
      <c r="AR36" s="1067"/>
      <c r="AS36" s="1067"/>
      <c r="AT36" s="1067"/>
      <c r="AU36" s="1067">
        <v>213</v>
      </c>
      <c r="AV36" s="1067"/>
      <c r="AW36" s="1067"/>
      <c r="AX36" s="1067"/>
      <c r="AY36" s="1067"/>
      <c r="AZ36" s="1144" t="s">
        <v>576</v>
      </c>
      <c r="BA36" s="1144"/>
      <c r="BB36" s="1144"/>
      <c r="BC36" s="1144"/>
      <c r="BD36" s="1144"/>
      <c r="BE36" s="1134" t="s">
        <v>404</v>
      </c>
      <c r="BF36" s="1134"/>
      <c r="BG36" s="1134"/>
      <c r="BH36" s="1134"/>
      <c r="BI36" s="1135"/>
      <c r="BJ36" s="252"/>
      <c r="BK36" s="252"/>
      <c r="BL36" s="252"/>
      <c r="BM36" s="252"/>
      <c r="BN36" s="252"/>
      <c r="BO36" s="265"/>
      <c r="BP36" s="265"/>
      <c r="BQ36" s="262">
        <v>30</v>
      </c>
      <c r="BR36" s="263"/>
      <c r="BS36" s="1112"/>
      <c r="BT36" s="1113"/>
      <c r="BU36" s="1113"/>
      <c r="BV36" s="1113"/>
      <c r="BW36" s="1113"/>
      <c r="BX36" s="1113"/>
      <c r="BY36" s="1113"/>
      <c r="BZ36" s="1113"/>
      <c r="CA36" s="1113"/>
      <c r="CB36" s="1113"/>
      <c r="CC36" s="1113"/>
      <c r="CD36" s="1113"/>
      <c r="CE36" s="1113"/>
      <c r="CF36" s="1113"/>
      <c r="CG36" s="1114"/>
      <c r="CH36" s="1087"/>
      <c r="CI36" s="1088"/>
      <c r="CJ36" s="1088"/>
      <c r="CK36" s="1088"/>
      <c r="CL36" s="1089"/>
      <c r="CM36" s="1087"/>
      <c r="CN36" s="1088"/>
      <c r="CO36" s="1088"/>
      <c r="CP36" s="1088"/>
      <c r="CQ36" s="1089"/>
      <c r="CR36" s="1087"/>
      <c r="CS36" s="1088"/>
      <c r="CT36" s="1088"/>
      <c r="CU36" s="1088"/>
      <c r="CV36" s="1089"/>
      <c r="CW36" s="1087"/>
      <c r="CX36" s="1088"/>
      <c r="CY36" s="1088"/>
      <c r="CZ36" s="1088"/>
      <c r="DA36" s="1089"/>
      <c r="DB36" s="1087"/>
      <c r="DC36" s="1088"/>
      <c r="DD36" s="1088"/>
      <c r="DE36" s="1088"/>
      <c r="DF36" s="1089"/>
      <c r="DG36" s="1087"/>
      <c r="DH36" s="1088"/>
      <c r="DI36" s="1088"/>
      <c r="DJ36" s="1088"/>
      <c r="DK36" s="1089"/>
      <c r="DL36" s="1087"/>
      <c r="DM36" s="1088"/>
      <c r="DN36" s="1088"/>
      <c r="DO36" s="1088"/>
      <c r="DP36" s="1089"/>
      <c r="DQ36" s="1087"/>
      <c r="DR36" s="1088"/>
      <c r="DS36" s="1088"/>
      <c r="DT36" s="1088"/>
      <c r="DU36" s="1089"/>
      <c r="DV36" s="1090"/>
      <c r="DW36" s="1091"/>
      <c r="DX36" s="1091"/>
      <c r="DY36" s="1091"/>
      <c r="DZ36" s="1092"/>
      <c r="EA36" s="246"/>
    </row>
    <row r="37" spans="1:131" s="247" customFormat="1" ht="26.25" customHeight="1" x14ac:dyDescent="0.15">
      <c r="A37" s="266">
        <v>10</v>
      </c>
      <c r="B37" s="1139" t="s">
        <v>405</v>
      </c>
      <c r="C37" s="1140"/>
      <c r="D37" s="1140"/>
      <c r="E37" s="1140"/>
      <c r="F37" s="1140"/>
      <c r="G37" s="1140"/>
      <c r="H37" s="1140"/>
      <c r="I37" s="1140"/>
      <c r="J37" s="1140"/>
      <c r="K37" s="1140"/>
      <c r="L37" s="1140"/>
      <c r="M37" s="1140"/>
      <c r="N37" s="1140"/>
      <c r="O37" s="1140"/>
      <c r="P37" s="1141"/>
      <c r="Q37" s="1145">
        <v>10641</v>
      </c>
      <c r="R37" s="1146"/>
      <c r="S37" s="1146"/>
      <c r="T37" s="1146"/>
      <c r="U37" s="1146"/>
      <c r="V37" s="1146">
        <v>10600</v>
      </c>
      <c r="W37" s="1146"/>
      <c r="X37" s="1146"/>
      <c r="Y37" s="1146"/>
      <c r="Z37" s="1146"/>
      <c r="AA37" s="1146">
        <v>41</v>
      </c>
      <c r="AB37" s="1146"/>
      <c r="AC37" s="1146"/>
      <c r="AD37" s="1146"/>
      <c r="AE37" s="1147"/>
      <c r="AF37" s="1117">
        <v>41</v>
      </c>
      <c r="AG37" s="1118"/>
      <c r="AH37" s="1118"/>
      <c r="AI37" s="1118"/>
      <c r="AJ37" s="1119"/>
      <c r="AK37" s="1076">
        <v>3103</v>
      </c>
      <c r="AL37" s="1067"/>
      <c r="AM37" s="1067"/>
      <c r="AN37" s="1067"/>
      <c r="AO37" s="1067"/>
      <c r="AP37" s="1067">
        <v>59971</v>
      </c>
      <c r="AQ37" s="1067"/>
      <c r="AR37" s="1067"/>
      <c r="AS37" s="1067"/>
      <c r="AT37" s="1067"/>
      <c r="AU37" s="1067">
        <v>37482</v>
      </c>
      <c r="AV37" s="1067"/>
      <c r="AW37" s="1067"/>
      <c r="AX37" s="1067"/>
      <c r="AY37" s="1067"/>
      <c r="AZ37" s="1144" t="s">
        <v>576</v>
      </c>
      <c r="BA37" s="1144"/>
      <c r="BB37" s="1144"/>
      <c r="BC37" s="1144"/>
      <c r="BD37" s="1144"/>
      <c r="BE37" s="1134" t="s">
        <v>607</v>
      </c>
      <c r="BF37" s="1134"/>
      <c r="BG37" s="1134"/>
      <c r="BH37" s="1134"/>
      <c r="BI37" s="1135"/>
      <c r="BJ37" s="252"/>
      <c r="BK37" s="252"/>
      <c r="BL37" s="252"/>
      <c r="BM37" s="252"/>
      <c r="BN37" s="252"/>
      <c r="BO37" s="265"/>
      <c r="BP37" s="265"/>
      <c r="BQ37" s="262">
        <v>31</v>
      </c>
      <c r="BR37" s="263"/>
      <c r="BS37" s="1112"/>
      <c r="BT37" s="1113"/>
      <c r="BU37" s="1113"/>
      <c r="BV37" s="1113"/>
      <c r="BW37" s="1113"/>
      <c r="BX37" s="1113"/>
      <c r="BY37" s="1113"/>
      <c r="BZ37" s="1113"/>
      <c r="CA37" s="1113"/>
      <c r="CB37" s="1113"/>
      <c r="CC37" s="1113"/>
      <c r="CD37" s="1113"/>
      <c r="CE37" s="1113"/>
      <c r="CF37" s="1113"/>
      <c r="CG37" s="1114"/>
      <c r="CH37" s="1087"/>
      <c r="CI37" s="1088"/>
      <c r="CJ37" s="1088"/>
      <c r="CK37" s="1088"/>
      <c r="CL37" s="1089"/>
      <c r="CM37" s="1087"/>
      <c r="CN37" s="1088"/>
      <c r="CO37" s="1088"/>
      <c r="CP37" s="1088"/>
      <c r="CQ37" s="1089"/>
      <c r="CR37" s="1087"/>
      <c r="CS37" s="1088"/>
      <c r="CT37" s="1088"/>
      <c r="CU37" s="1088"/>
      <c r="CV37" s="1089"/>
      <c r="CW37" s="1087"/>
      <c r="CX37" s="1088"/>
      <c r="CY37" s="1088"/>
      <c r="CZ37" s="1088"/>
      <c r="DA37" s="1089"/>
      <c r="DB37" s="1087"/>
      <c r="DC37" s="1088"/>
      <c r="DD37" s="1088"/>
      <c r="DE37" s="1088"/>
      <c r="DF37" s="1089"/>
      <c r="DG37" s="1087"/>
      <c r="DH37" s="1088"/>
      <c r="DI37" s="1088"/>
      <c r="DJ37" s="1088"/>
      <c r="DK37" s="1089"/>
      <c r="DL37" s="1087"/>
      <c r="DM37" s="1088"/>
      <c r="DN37" s="1088"/>
      <c r="DO37" s="1088"/>
      <c r="DP37" s="1089"/>
      <c r="DQ37" s="1087"/>
      <c r="DR37" s="1088"/>
      <c r="DS37" s="1088"/>
      <c r="DT37" s="1088"/>
      <c r="DU37" s="1089"/>
      <c r="DV37" s="1090"/>
      <c r="DW37" s="1091"/>
      <c r="DX37" s="1091"/>
      <c r="DY37" s="1091"/>
      <c r="DZ37" s="1092"/>
      <c r="EA37" s="246"/>
    </row>
    <row r="38" spans="1:131" s="247" customFormat="1" ht="26.25" customHeight="1" x14ac:dyDescent="0.15">
      <c r="A38" s="266">
        <v>11</v>
      </c>
      <c r="B38" s="1139" t="s">
        <v>406</v>
      </c>
      <c r="C38" s="1140"/>
      <c r="D38" s="1140"/>
      <c r="E38" s="1140"/>
      <c r="F38" s="1140"/>
      <c r="G38" s="1140"/>
      <c r="H38" s="1140"/>
      <c r="I38" s="1140"/>
      <c r="J38" s="1140"/>
      <c r="K38" s="1140"/>
      <c r="L38" s="1140"/>
      <c r="M38" s="1140"/>
      <c r="N38" s="1140"/>
      <c r="O38" s="1140"/>
      <c r="P38" s="1141"/>
      <c r="Q38" s="1145">
        <v>368</v>
      </c>
      <c r="R38" s="1146"/>
      <c r="S38" s="1146"/>
      <c r="T38" s="1146"/>
      <c r="U38" s="1146"/>
      <c r="V38" s="1146">
        <v>365</v>
      </c>
      <c r="W38" s="1146"/>
      <c r="X38" s="1146"/>
      <c r="Y38" s="1146"/>
      <c r="Z38" s="1146"/>
      <c r="AA38" s="1146">
        <v>3</v>
      </c>
      <c r="AB38" s="1146"/>
      <c r="AC38" s="1146"/>
      <c r="AD38" s="1146"/>
      <c r="AE38" s="1147"/>
      <c r="AF38" s="1117">
        <v>3</v>
      </c>
      <c r="AG38" s="1118"/>
      <c r="AH38" s="1118"/>
      <c r="AI38" s="1118"/>
      <c r="AJ38" s="1119"/>
      <c r="AK38" s="1076">
        <v>214</v>
      </c>
      <c r="AL38" s="1067"/>
      <c r="AM38" s="1067"/>
      <c r="AN38" s="1067"/>
      <c r="AO38" s="1067"/>
      <c r="AP38" s="1067">
        <v>1855</v>
      </c>
      <c r="AQ38" s="1067"/>
      <c r="AR38" s="1067"/>
      <c r="AS38" s="1067"/>
      <c r="AT38" s="1067"/>
      <c r="AU38" s="1067">
        <v>1458</v>
      </c>
      <c r="AV38" s="1067"/>
      <c r="AW38" s="1067"/>
      <c r="AX38" s="1067"/>
      <c r="AY38" s="1067"/>
      <c r="AZ38" s="1144" t="s">
        <v>576</v>
      </c>
      <c r="BA38" s="1144"/>
      <c r="BB38" s="1144"/>
      <c r="BC38" s="1144"/>
      <c r="BD38" s="1144"/>
      <c r="BE38" s="1134" t="s">
        <v>404</v>
      </c>
      <c r="BF38" s="1134"/>
      <c r="BG38" s="1134"/>
      <c r="BH38" s="1134"/>
      <c r="BI38" s="1135"/>
      <c r="BJ38" s="252"/>
      <c r="BK38" s="252"/>
      <c r="BL38" s="252"/>
      <c r="BM38" s="252"/>
      <c r="BN38" s="252"/>
      <c r="BO38" s="265"/>
      <c r="BP38" s="265"/>
      <c r="BQ38" s="262">
        <v>32</v>
      </c>
      <c r="BR38" s="263"/>
      <c r="BS38" s="1112"/>
      <c r="BT38" s="1113"/>
      <c r="BU38" s="1113"/>
      <c r="BV38" s="1113"/>
      <c r="BW38" s="1113"/>
      <c r="BX38" s="1113"/>
      <c r="BY38" s="1113"/>
      <c r="BZ38" s="1113"/>
      <c r="CA38" s="1113"/>
      <c r="CB38" s="1113"/>
      <c r="CC38" s="1113"/>
      <c r="CD38" s="1113"/>
      <c r="CE38" s="1113"/>
      <c r="CF38" s="1113"/>
      <c r="CG38" s="1114"/>
      <c r="CH38" s="1087"/>
      <c r="CI38" s="1088"/>
      <c r="CJ38" s="1088"/>
      <c r="CK38" s="1088"/>
      <c r="CL38" s="1089"/>
      <c r="CM38" s="1087"/>
      <c r="CN38" s="1088"/>
      <c r="CO38" s="1088"/>
      <c r="CP38" s="1088"/>
      <c r="CQ38" s="1089"/>
      <c r="CR38" s="1087"/>
      <c r="CS38" s="1088"/>
      <c r="CT38" s="1088"/>
      <c r="CU38" s="1088"/>
      <c r="CV38" s="1089"/>
      <c r="CW38" s="1087"/>
      <c r="CX38" s="1088"/>
      <c r="CY38" s="1088"/>
      <c r="CZ38" s="1088"/>
      <c r="DA38" s="1089"/>
      <c r="DB38" s="1087"/>
      <c r="DC38" s="1088"/>
      <c r="DD38" s="1088"/>
      <c r="DE38" s="1088"/>
      <c r="DF38" s="1089"/>
      <c r="DG38" s="1087"/>
      <c r="DH38" s="1088"/>
      <c r="DI38" s="1088"/>
      <c r="DJ38" s="1088"/>
      <c r="DK38" s="1089"/>
      <c r="DL38" s="1087"/>
      <c r="DM38" s="1088"/>
      <c r="DN38" s="1088"/>
      <c r="DO38" s="1088"/>
      <c r="DP38" s="1089"/>
      <c r="DQ38" s="1087"/>
      <c r="DR38" s="1088"/>
      <c r="DS38" s="1088"/>
      <c r="DT38" s="1088"/>
      <c r="DU38" s="1089"/>
      <c r="DV38" s="1090"/>
      <c r="DW38" s="1091"/>
      <c r="DX38" s="1091"/>
      <c r="DY38" s="1091"/>
      <c r="DZ38" s="1092"/>
      <c r="EA38" s="246"/>
    </row>
    <row r="39" spans="1:131" s="247" customFormat="1" ht="26.25" customHeight="1" x14ac:dyDescent="0.15">
      <c r="A39" s="266">
        <v>12</v>
      </c>
      <c r="B39" s="1139"/>
      <c r="C39" s="1140"/>
      <c r="D39" s="1140"/>
      <c r="E39" s="1140"/>
      <c r="F39" s="1140"/>
      <c r="G39" s="1140"/>
      <c r="H39" s="1140"/>
      <c r="I39" s="1140"/>
      <c r="J39" s="1140"/>
      <c r="K39" s="1140"/>
      <c r="L39" s="1140"/>
      <c r="M39" s="1140"/>
      <c r="N39" s="1140"/>
      <c r="O39" s="1140"/>
      <c r="P39" s="1141"/>
      <c r="Q39" s="1145"/>
      <c r="R39" s="1146"/>
      <c r="S39" s="1146"/>
      <c r="T39" s="1146"/>
      <c r="U39" s="1146"/>
      <c r="V39" s="1146"/>
      <c r="W39" s="1146"/>
      <c r="X39" s="1146"/>
      <c r="Y39" s="1146"/>
      <c r="Z39" s="1146"/>
      <c r="AA39" s="1146"/>
      <c r="AB39" s="1146"/>
      <c r="AC39" s="1146"/>
      <c r="AD39" s="1146"/>
      <c r="AE39" s="1147"/>
      <c r="AF39" s="1117"/>
      <c r="AG39" s="1118"/>
      <c r="AH39" s="1118"/>
      <c r="AI39" s="1118"/>
      <c r="AJ39" s="1119"/>
      <c r="AK39" s="1076"/>
      <c r="AL39" s="1067"/>
      <c r="AM39" s="1067"/>
      <c r="AN39" s="1067"/>
      <c r="AO39" s="1067"/>
      <c r="AP39" s="1067"/>
      <c r="AQ39" s="1067"/>
      <c r="AR39" s="1067"/>
      <c r="AS39" s="1067"/>
      <c r="AT39" s="1067"/>
      <c r="AU39" s="1067"/>
      <c r="AV39" s="1067"/>
      <c r="AW39" s="1067"/>
      <c r="AX39" s="1067"/>
      <c r="AY39" s="1067"/>
      <c r="AZ39" s="1144"/>
      <c r="BA39" s="1144"/>
      <c r="BB39" s="1144"/>
      <c r="BC39" s="1144"/>
      <c r="BD39" s="1144"/>
      <c r="BE39" s="1134"/>
      <c r="BF39" s="1134"/>
      <c r="BG39" s="1134"/>
      <c r="BH39" s="1134"/>
      <c r="BI39" s="1135"/>
      <c r="BJ39" s="252"/>
      <c r="BK39" s="252"/>
      <c r="BL39" s="252"/>
      <c r="BM39" s="252"/>
      <c r="BN39" s="252"/>
      <c r="BO39" s="265"/>
      <c r="BP39" s="265"/>
      <c r="BQ39" s="262">
        <v>33</v>
      </c>
      <c r="BR39" s="263"/>
      <c r="BS39" s="1112"/>
      <c r="BT39" s="1113"/>
      <c r="BU39" s="1113"/>
      <c r="BV39" s="1113"/>
      <c r="BW39" s="1113"/>
      <c r="BX39" s="1113"/>
      <c r="BY39" s="1113"/>
      <c r="BZ39" s="1113"/>
      <c r="CA39" s="1113"/>
      <c r="CB39" s="1113"/>
      <c r="CC39" s="1113"/>
      <c r="CD39" s="1113"/>
      <c r="CE39" s="1113"/>
      <c r="CF39" s="1113"/>
      <c r="CG39" s="1114"/>
      <c r="CH39" s="1087"/>
      <c r="CI39" s="1088"/>
      <c r="CJ39" s="1088"/>
      <c r="CK39" s="1088"/>
      <c r="CL39" s="1089"/>
      <c r="CM39" s="1087"/>
      <c r="CN39" s="1088"/>
      <c r="CO39" s="1088"/>
      <c r="CP39" s="1088"/>
      <c r="CQ39" s="1089"/>
      <c r="CR39" s="1087"/>
      <c r="CS39" s="1088"/>
      <c r="CT39" s="1088"/>
      <c r="CU39" s="1088"/>
      <c r="CV39" s="1089"/>
      <c r="CW39" s="1087"/>
      <c r="CX39" s="1088"/>
      <c r="CY39" s="1088"/>
      <c r="CZ39" s="1088"/>
      <c r="DA39" s="1089"/>
      <c r="DB39" s="1087"/>
      <c r="DC39" s="1088"/>
      <c r="DD39" s="1088"/>
      <c r="DE39" s="1088"/>
      <c r="DF39" s="1089"/>
      <c r="DG39" s="1087"/>
      <c r="DH39" s="1088"/>
      <c r="DI39" s="1088"/>
      <c r="DJ39" s="1088"/>
      <c r="DK39" s="1089"/>
      <c r="DL39" s="1087"/>
      <c r="DM39" s="1088"/>
      <c r="DN39" s="1088"/>
      <c r="DO39" s="1088"/>
      <c r="DP39" s="1089"/>
      <c r="DQ39" s="1087"/>
      <c r="DR39" s="1088"/>
      <c r="DS39" s="1088"/>
      <c r="DT39" s="1088"/>
      <c r="DU39" s="1089"/>
      <c r="DV39" s="1090"/>
      <c r="DW39" s="1091"/>
      <c r="DX39" s="1091"/>
      <c r="DY39" s="1091"/>
      <c r="DZ39" s="1092"/>
      <c r="EA39" s="246"/>
    </row>
    <row r="40" spans="1:131" s="247" customFormat="1" ht="26.25" customHeight="1" x14ac:dyDescent="0.15">
      <c r="A40" s="261">
        <v>13</v>
      </c>
      <c r="B40" s="1139"/>
      <c r="C40" s="1140"/>
      <c r="D40" s="1140"/>
      <c r="E40" s="1140"/>
      <c r="F40" s="1140"/>
      <c r="G40" s="1140"/>
      <c r="H40" s="1140"/>
      <c r="I40" s="1140"/>
      <c r="J40" s="1140"/>
      <c r="K40" s="1140"/>
      <c r="L40" s="1140"/>
      <c r="M40" s="1140"/>
      <c r="N40" s="1140"/>
      <c r="O40" s="1140"/>
      <c r="P40" s="1141"/>
      <c r="Q40" s="1145"/>
      <c r="R40" s="1146"/>
      <c r="S40" s="1146"/>
      <c r="T40" s="1146"/>
      <c r="U40" s="1146"/>
      <c r="V40" s="1146"/>
      <c r="W40" s="1146"/>
      <c r="X40" s="1146"/>
      <c r="Y40" s="1146"/>
      <c r="Z40" s="1146"/>
      <c r="AA40" s="1146"/>
      <c r="AB40" s="1146"/>
      <c r="AC40" s="1146"/>
      <c r="AD40" s="1146"/>
      <c r="AE40" s="1147"/>
      <c r="AF40" s="1117"/>
      <c r="AG40" s="1118"/>
      <c r="AH40" s="1118"/>
      <c r="AI40" s="1118"/>
      <c r="AJ40" s="1119"/>
      <c r="AK40" s="1076"/>
      <c r="AL40" s="1067"/>
      <c r="AM40" s="1067"/>
      <c r="AN40" s="1067"/>
      <c r="AO40" s="1067"/>
      <c r="AP40" s="1067"/>
      <c r="AQ40" s="1067"/>
      <c r="AR40" s="1067"/>
      <c r="AS40" s="1067"/>
      <c r="AT40" s="1067"/>
      <c r="AU40" s="1067"/>
      <c r="AV40" s="1067"/>
      <c r="AW40" s="1067"/>
      <c r="AX40" s="1067"/>
      <c r="AY40" s="1067"/>
      <c r="AZ40" s="1144"/>
      <c r="BA40" s="1144"/>
      <c r="BB40" s="1144"/>
      <c r="BC40" s="1144"/>
      <c r="BD40" s="1144"/>
      <c r="BE40" s="1134"/>
      <c r="BF40" s="1134"/>
      <c r="BG40" s="1134"/>
      <c r="BH40" s="1134"/>
      <c r="BI40" s="1135"/>
      <c r="BJ40" s="252"/>
      <c r="BK40" s="252"/>
      <c r="BL40" s="252"/>
      <c r="BM40" s="252"/>
      <c r="BN40" s="252"/>
      <c r="BO40" s="265"/>
      <c r="BP40" s="265"/>
      <c r="BQ40" s="262">
        <v>34</v>
      </c>
      <c r="BR40" s="263"/>
      <c r="BS40" s="1112"/>
      <c r="BT40" s="1113"/>
      <c r="BU40" s="1113"/>
      <c r="BV40" s="1113"/>
      <c r="BW40" s="1113"/>
      <c r="BX40" s="1113"/>
      <c r="BY40" s="1113"/>
      <c r="BZ40" s="1113"/>
      <c r="CA40" s="1113"/>
      <c r="CB40" s="1113"/>
      <c r="CC40" s="1113"/>
      <c r="CD40" s="1113"/>
      <c r="CE40" s="1113"/>
      <c r="CF40" s="1113"/>
      <c r="CG40" s="1114"/>
      <c r="CH40" s="1087"/>
      <c r="CI40" s="1088"/>
      <c r="CJ40" s="1088"/>
      <c r="CK40" s="1088"/>
      <c r="CL40" s="1089"/>
      <c r="CM40" s="1087"/>
      <c r="CN40" s="1088"/>
      <c r="CO40" s="1088"/>
      <c r="CP40" s="1088"/>
      <c r="CQ40" s="1089"/>
      <c r="CR40" s="1087"/>
      <c r="CS40" s="1088"/>
      <c r="CT40" s="1088"/>
      <c r="CU40" s="1088"/>
      <c r="CV40" s="1089"/>
      <c r="CW40" s="1087"/>
      <c r="CX40" s="1088"/>
      <c r="CY40" s="1088"/>
      <c r="CZ40" s="1088"/>
      <c r="DA40" s="1089"/>
      <c r="DB40" s="1087"/>
      <c r="DC40" s="1088"/>
      <c r="DD40" s="1088"/>
      <c r="DE40" s="1088"/>
      <c r="DF40" s="1089"/>
      <c r="DG40" s="1087"/>
      <c r="DH40" s="1088"/>
      <c r="DI40" s="1088"/>
      <c r="DJ40" s="1088"/>
      <c r="DK40" s="1089"/>
      <c r="DL40" s="1087"/>
      <c r="DM40" s="1088"/>
      <c r="DN40" s="1088"/>
      <c r="DO40" s="1088"/>
      <c r="DP40" s="1089"/>
      <c r="DQ40" s="1087"/>
      <c r="DR40" s="1088"/>
      <c r="DS40" s="1088"/>
      <c r="DT40" s="1088"/>
      <c r="DU40" s="1089"/>
      <c r="DV40" s="1090"/>
      <c r="DW40" s="1091"/>
      <c r="DX40" s="1091"/>
      <c r="DY40" s="1091"/>
      <c r="DZ40" s="1092"/>
      <c r="EA40" s="246"/>
    </row>
    <row r="41" spans="1:131" s="247" customFormat="1" ht="26.25" customHeight="1" x14ac:dyDescent="0.15">
      <c r="A41" s="261">
        <v>14</v>
      </c>
      <c r="B41" s="1139"/>
      <c r="C41" s="1140"/>
      <c r="D41" s="1140"/>
      <c r="E41" s="1140"/>
      <c r="F41" s="1140"/>
      <c r="G41" s="1140"/>
      <c r="H41" s="1140"/>
      <c r="I41" s="1140"/>
      <c r="J41" s="1140"/>
      <c r="K41" s="1140"/>
      <c r="L41" s="1140"/>
      <c r="M41" s="1140"/>
      <c r="N41" s="1140"/>
      <c r="O41" s="1140"/>
      <c r="P41" s="1141"/>
      <c r="Q41" s="1145"/>
      <c r="R41" s="1146"/>
      <c r="S41" s="1146"/>
      <c r="T41" s="1146"/>
      <c r="U41" s="1146"/>
      <c r="V41" s="1146"/>
      <c r="W41" s="1146"/>
      <c r="X41" s="1146"/>
      <c r="Y41" s="1146"/>
      <c r="Z41" s="1146"/>
      <c r="AA41" s="1146"/>
      <c r="AB41" s="1146"/>
      <c r="AC41" s="1146"/>
      <c r="AD41" s="1146"/>
      <c r="AE41" s="1147"/>
      <c r="AF41" s="1117"/>
      <c r="AG41" s="1118"/>
      <c r="AH41" s="1118"/>
      <c r="AI41" s="1118"/>
      <c r="AJ41" s="1119"/>
      <c r="AK41" s="1076"/>
      <c r="AL41" s="1067"/>
      <c r="AM41" s="1067"/>
      <c r="AN41" s="1067"/>
      <c r="AO41" s="1067"/>
      <c r="AP41" s="1067"/>
      <c r="AQ41" s="1067"/>
      <c r="AR41" s="1067"/>
      <c r="AS41" s="1067"/>
      <c r="AT41" s="1067"/>
      <c r="AU41" s="1067"/>
      <c r="AV41" s="1067"/>
      <c r="AW41" s="1067"/>
      <c r="AX41" s="1067"/>
      <c r="AY41" s="1067"/>
      <c r="AZ41" s="1144"/>
      <c r="BA41" s="1144"/>
      <c r="BB41" s="1144"/>
      <c r="BC41" s="1144"/>
      <c r="BD41" s="1144"/>
      <c r="BE41" s="1134"/>
      <c r="BF41" s="1134"/>
      <c r="BG41" s="1134"/>
      <c r="BH41" s="1134"/>
      <c r="BI41" s="1135"/>
      <c r="BJ41" s="252"/>
      <c r="BK41" s="252"/>
      <c r="BL41" s="252"/>
      <c r="BM41" s="252"/>
      <c r="BN41" s="252"/>
      <c r="BO41" s="265"/>
      <c r="BP41" s="265"/>
      <c r="BQ41" s="262">
        <v>35</v>
      </c>
      <c r="BR41" s="263"/>
      <c r="BS41" s="1112"/>
      <c r="BT41" s="1113"/>
      <c r="BU41" s="1113"/>
      <c r="BV41" s="1113"/>
      <c r="BW41" s="1113"/>
      <c r="BX41" s="1113"/>
      <c r="BY41" s="1113"/>
      <c r="BZ41" s="1113"/>
      <c r="CA41" s="1113"/>
      <c r="CB41" s="1113"/>
      <c r="CC41" s="1113"/>
      <c r="CD41" s="1113"/>
      <c r="CE41" s="1113"/>
      <c r="CF41" s="1113"/>
      <c r="CG41" s="1114"/>
      <c r="CH41" s="1087"/>
      <c r="CI41" s="1088"/>
      <c r="CJ41" s="1088"/>
      <c r="CK41" s="1088"/>
      <c r="CL41" s="1089"/>
      <c r="CM41" s="1087"/>
      <c r="CN41" s="1088"/>
      <c r="CO41" s="1088"/>
      <c r="CP41" s="1088"/>
      <c r="CQ41" s="1089"/>
      <c r="CR41" s="1087"/>
      <c r="CS41" s="1088"/>
      <c r="CT41" s="1088"/>
      <c r="CU41" s="1088"/>
      <c r="CV41" s="1089"/>
      <c r="CW41" s="1087"/>
      <c r="CX41" s="1088"/>
      <c r="CY41" s="1088"/>
      <c r="CZ41" s="1088"/>
      <c r="DA41" s="1089"/>
      <c r="DB41" s="1087"/>
      <c r="DC41" s="1088"/>
      <c r="DD41" s="1088"/>
      <c r="DE41" s="1088"/>
      <c r="DF41" s="1089"/>
      <c r="DG41" s="1087"/>
      <c r="DH41" s="1088"/>
      <c r="DI41" s="1088"/>
      <c r="DJ41" s="1088"/>
      <c r="DK41" s="1089"/>
      <c r="DL41" s="1087"/>
      <c r="DM41" s="1088"/>
      <c r="DN41" s="1088"/>
      <c r="DO41" s="1088"/>
      <c r="DP41" s="1089"/>
      <c r="DQ41" s="1087"/>
      <c r="DR41" s="1088"/>
      <c r="DS41" s="1088"/>
      <c r="DT41" s="1088"/>
      <c r="DU41" s="1089"/>
      <c r="DV41" s="1090"/>
      <c r="DW41" s="1091"/>
      <c r="DX41" s="1091"/>
      <c r="DY41" s="1091"/>
      <c r="DZ41" s="1092"/>
      <c r="EA41" s="246"/>
    </row>
    <row r="42" spans="1:131" s="247" customFormat="1" ht="26.25" customHeight="1" x14ac:dyDescent="0.15">
      <c r="A42" s="261">
        <v>15</v>
      </c>
      <c r="B42" s="1139"/>
      <c r="C42" s="1140"/>
      <c r="D42" s="1140"/>
      <c r="E42" s="1140"/>
      <c r="F42" s="1140"/>
      <c r="G42" s="1140"/>
      <c r="H42" s="1140"/>
      <c r="I42" s="1140"/>
      <c r="J42" s="1140"/>
      <c r="K42" s="1140"/>
      <c r="L42" s="1140"/>
      <c r="M42" s="1140"/>
      <c r="N42" s="1140"/>
      <c r="O42" s="1140"/>
      <c r="P42" s="1141"/>
      <c r="Q42" s="1145"/>
      <c r="R42" s="1146"/>
      <c r="S42" s="1146"/>
      <c r="T42" s="1146"/>
      <c r="U42" s="1146"/>
      <c r="V42" s="1146"/>
      <c r="W42" s="1146"/>
      <c r="X42" s="1146"/>
      <c r="Y42" s="1146"/>
      <c r="Z42" s="1146"/>
      <c r="AA42" s="1146"/>
      <c r="AB42" s="1146"/>
      <c r="AC42" s="1146"/>
      <c r="AD42" s="1146"/>
      <c r="AE42" s="1147"/>
      <c r="AF42" s="1117"/>
      <c r="AG42" s="1118"/>
      <c r="AH42" s="1118"/>
      <c r="AI42" s="1118"/>
      <c r="AJ42" s="1119"/>
      <c r="AK42" s="1076"/>
      <c r="AL42" s="1067"/>
      <c r="AM42" s="1067"/>
      <c r="AN42" s="1067"/>
      <c r="AO42" s="1067"/>
      <c r="AP42" s="1067"/>
      <c r="AQ42" s="1067"/>
      <c r="AR42" s="1067"/>
      <c r="AS42" s="1067"/>
      <c r="AT42" s="1067"/>
      <c r="AU42" s="1067"/>
      <c r="AV42" s="1067"/>
      <c r="AW42" s="1067"/>
      <c r="AX42" s="1067"/>
      <c r="AY42" s="1067"/>
      <c r="AZ42" s="1144"/>
      <c r="BA42" s="1144"/>
      <c r="BB42" s="1144"/>
      <c r="BC42" s="1144"/>
      <c r="BD42" s="1144"/>
      <c r="BE42" s="1134"/>
      <c r="BF42" s="1134"/>
      <c r="BG42" s="1134"/>
      <c r="BH42" s="1134"/>
      <c r="BI42" s="1135"/>
      <c r="BJ42" s="252"/>
      <c r="BK42" s="252"/>
      <c r="BL42" s="252"/>
      <c r="BM42" s="252"/>
      <c r="BN42" s="252"/>
      <c r="BO42" s="265"/>
      <c r="BP42" s="265"/>
      <c r="BQ42" s="262">
        <v>36</v>
      </c>
      <c r="BR42" s="263"/>
      <c r="BS42" s="1112"/>
      <c r="BT42" s="1113"/>
      <c r="BU42" s="1113"/>
      <c r="BV42" s="1113"/>
      <c r="BW42" s="1113"/>
      <c r="BX42" s="1113"/>
      <c r="BY42" s="1113"/>
      <c r="BZ42" s="1113"/>
      <c r="CA42" s="1113"/>
      <c r="CB42" s="1113"/>
      <c r="CC42" s="1113"/>
      <c r="CD42" s="1113"/>
      <c r="CE42" s="1113"/>
      <c r="CF42" s="1113"/>
      <c r="CG42" s="1114"/>
      <c r="CH42" s="1087"/>
      <c r="CI42" s="1088"/>
      <c r="CJ42" s="1088"/>
      <c r="CK42" s="1088"/>
      <c r="CL42" s="1089"/>
      <c r="CM42" s="1087"/>
      <c r="CN42" s="1088"/>
      <c r="CO42" s="1088"/>
      <c r="CP42" s="1088"/>
      <c r="CQ42" s="1089"/>
      <c r="CR42" s="1087"/>
      <c r="CS42" s="1088"/>
      <c r="CT42" s="1088"/>
      <c r="CU42" s="1088"/>
      <c r="CV42" s="1089"/>
      <c r="CW42" s="1087"/>
      <c r="CX42" s="1088"/>
      <c r="CY42" s="1088"/>
      <c r="CZ42" s="1088"/>
      <c r="DA42" s="1089"/>
      <c r="DB42" s="1087"/>
      <c r="DC42" s="1088"/>
      <c r="DD42" s="1088"/>
      <c r="DE42" s="1088"/>
      <c r="DF42" s="1089"/>
      <c r="DG42" s="1087"/>
      <c r="DH42" s="1088"/>
      <c r="DI42" s="1088"/>
      <c r="DJ42" s="1088"/>
      <c r="DK42" s="1089"/>
      <c r="DL42" s="1087"/>
      <c r="DM42" s="1088"/>
      <c r="DN42" s="1088"/>
      <c r="DO42" s="1088"/>
      <c r="DP42" s="1089"/>
      <c r="DQ42" s="1087"/>
      <c r="DR42" s="1088"/>
      <c r="DS42" s="1088"/>
      <c r="DT42" s="1088"/>
      <c r="DU42" s="1089"/>
      <c r="DV42" s="1090"/>
      <c r="DW42" s="1091"/>
      <c r="DX42" s="1091"/>
      <c r="DY42" s="1091"/>
      <c r="DZ42" s="1092"/>
      <c r="EA42" s="246"/>
    </row>
    <row r="43" spans="1:131" s="247" customFormat="1" ht="26.25" customHeight="1" x14ac:dyDescent="0.15">
      <c r="A43" s="261">
        <v>16</v>
      </c>
      <c r="B43" s="1139"/>
      <c r="C43" s="1140"/>
      <c r="D43" s="1140"/>
      <c r="E43" s="1140"/>
      <c r="F43" s="1140"/>
      <c r="G43" s="1140"/>
      <c r="H43" s="1140"/>
      <c r="I43" s="1140"/>
      <c r="J43" s="1140"/>
      <c r="K43" s="1140"/>
      <c r="L43" s="1140"/>
      <c r="M43" s="1140"/>
      <c r="N43" s="1140"/>
      <c r="O43" s="1140"/>
      <c r="P43" s="1141"/>
      <c r="Q43" s="1145"/>
      <c r="R43" s="1146"/>
      <c r="S43" s="1146"/>
      <c r="T43" s="1146"/>
      <c r="U43" s="1146"/>
      <c r="V43" s="1146"/>
      <c r="W43" s="1146"/>
      <c r="X43" s="1146"/>
      <c r="Y43" s="1146"/>
      <c r="Z43" s="1146"/>
      <c r="AA43" s="1146"/>
      <c r="AB43" s="1146"/>
      <c r="AC43" s="1146"/>
      <c r="AD43" s="1146"/>
      <c r="AE43" s="1147"/>
      <c r="AF43" s="1117"/>
      <c r="AG43" s="1118"/>
      <c r="AH43" s="1118"/>
      <c r="AI43" s="1118"/>
      <c r="AJ43" s="1119"/>
      <c r="AK43" s="1076"/>
      <c r="AL43" s="1067"/>
      <c r="AM43" s="1067"/>
      <c r="AN43" s="1067"/>
      <c r="AO43" s="1067"/>
      <c r="AP43" s="1067"/>
      <c r="AQ43" s="1067"/>
      <c r="AR43" s="1067"/>
      <c r="AS43" s="1067"/>
      <c r="AT43" s="1067"/>
      <c r="AU43" s="1067"/>
      <c r="AV43" s="1067"/>
      <c r="AW43" s="1067"/>
      <c r="AX43" s="1067"/>
      <c r="AY43" s="1067"/>
      <c r="AZ43" s="1144"/>
      <c r="BA43" s="1144"/>
      <c r="BB43" s="1144"/>
      <c r="BC43" s="1144"/>
      <c r="BD43" s="1144"/>
      <c r="BE43" s="1134"/>
      <c r="BF43" s="1134"/>
      <c r="BG43" s="1134"/>
      <c r="BH43" s="1134"/>
      <c r="BI43" s="1135"/>
      <c r="BJ43" s="252"/>
      <c r="BK43" s="252"/>
      <c r="BL43" s="252"/>
      <c r="BM43" s="252"/>
      <c r="BN43" s="252"/>
      <c r="BO43" s="265"/>
      <c r="BP43" s="265"/>
      <c r="BQ43" s="262">
        <v>37</v>
      </c>
      <c r="BR43" s="263"/>
      <c r="BS43" s="1112"/>
      <c r="BT43" s="1113"/>
      <c r="BU43" s="1113"/>
      <c r="BV43" s="1113"/>
      <c r="BW43" s="1113"/>
      <c r="BX43" s="1113"/>
      <c r="BY43" s="1113"/>
      <c r="BZ43" s="1113"/>
      <c r="CA43" s="1113"/>
      <c r="CB43" s="1113"/>
      <c r="CC43" s="1113"/>
      <c r="CD43" s="1113"/>
      <c r="CE43" s="1113"/>
      <c r="CF43" s="1113"/>
      <c r="CG43" s="1114"/>
      <c r="CH43" s="1087"/>
      <c r="CI43" s="1088"/>
      <c r="CJ43" s="1088"/>
      <c r="CK43" s="1088"/>
      <c r="CL43" s="1089"/>
      <c r="CM43" s="1087"/>
      <c r="CN43" s="1088"/>
      <c r="CO43" s="1088"/>
      <c r="CP43" s="1088"/>
      <c r="CQ43" s="1089"/>
      <c r="CR43" s="1087"/>
      <c r="CS43" s="1088"/>
      <c r="CT43" s="1088"/>
      <c r="CU43" s="1088"/>
      <c r="CV43" s="1089"/>
      <c r="CW43" s="1087"/>
      <c r="CX43" s="1088"/>
      <c r="CY43" s="1088"/>
      <c r="CZ43" s="1088"/>
      <c r="DA43" s="1089"/>
      <c r="DB43" s="1087"/>
      <c r="DC43" s="1088"/>
      <c r="DD43" s="1088"/>
      <c r="DE43" s="1088"/>
      <c r="DF43" s="1089"/>
      <c r="DG43" s="1087"/>
      <c r="DH43" s="1088"/>
      <c r="DI43" s="1088"/>
      <c r="DJ43" s="1088"/>
      <c r="DK43" s="1089"/>
      <c r="DL43" s="1087"/>
      <c r="DM43" s="1088"/>
      <c r="DN43" s="1088"/>
      <c r="DO43" s="1088"/>
      <c r="DP43" s="1089"/>
      <c r="DQ43" s="1087"/>
      <c r="DR43" s="1088"/>
      <c r="DS43" s="1088"/>
      <c r="DT43" s="1088"/>
      <c r="DU43" s="1089"/>
      <c r="DV43" s="1090"/>
      <c r="DW43" s="1091"/>
      <c r="DX43" s="1091"/>
      <c r="DY43" s="1091"/>
      <c r="DZ43" s="1092"/>
      <c r="EA43" s="246"/>
    </row>
    <row r="44" spans="1:131" s="247" customFormat="1" ht="26.25" customHeight="1" x14ac:dyDescent="0.15">
      <c r="A44" s="261">
        <v>17</v>
      </c>
      <c r="B44" s="1139"/>
      <c r="C44" s="1140"/>
      <c r="D44" s="1140"/>
      <c r="E44" s="1140"/>
      <c r="F44" s="1140"/>
      <c r="G44" s="1140"/>
      <c r="H44" s="1140"/>
      <c r="I44" s="1140"/>
      <c r="J44" s="1140"/>
      <c r="K44" s="1140"/>
      <c r="L44" s="1140"/>
      <c r="M44" s="1140"/>
      <c r="N44" s="1140"/>
      <c r="O44" s="1140"/>
      <c r="P44" s="1141"/>
      <c r="Q44" s="1145"/>
      <c r="R44" s="1146"/>
      <c r="S44" s="1146"/>
      <c r="T44" s="1146"/>
      <c r="U44" s="1146"/>
      <c r="V44" s="1146"/>
      <c r="W44" s="1146"/>
      <c r="X44" s="1146"/>
      <c r="Y44" s="1146"/>
      <c r="Z44" s="1146"/>
      <c r="AA44" s="1146"/>
      <c r="AB44" s="1146"/>
      <c r="AC44" s="1146"/>
      <c r="AD44" s="1146"/>
      <c r="AE44" s="1147"/>
      <c r="AF44" s="1117"/>
      <c r="AG44" s="1118"/>
      <c r="AH44" s="1118"/>
      <c r="AI44" s="1118"/>
      <c r="AJ44" s="1119"/>
      <c r="AK44" s="1076"/>
      <c r="AL44" s="1067"/>
      <c r="AM44" s="1067"/>
      <c r="AN44" s="1067"/>
      <c r="AO44" s="1067"/>
      <c r="AP44" s="1067"/>
      <c r="AQ44" s="1067"/>
      <c r="AR44" s="1067"/>
      <c r="AS44" s="1067"/>
      <c r="AT44" s="1067"/>
      <c r="AU44" s="1067"/>
      <c r="AV44" s="1067"/>
      <c r="AW44" s="1067"/>
      <c r="AX44" s="1067"/>
      <c r="AY44" s="1067"/>
      <c r="AZ44" s="1144"/>
      <c r="BA44" s="1144"/>
      <c r="BB44" s="1144"/>
      <c r="BC44" s="1144"/>
      <c r="BD44" s="1144"/>
      <c r="BE44" s="1134"/>
      <c r="BF44" s="1134"/>
      <c r="BG44" s="1134"/>
      <c r="BH44" s="1134"/>
      <c r="BI44" s="1135"/>
      <c r="BJ44" s="252"/>
      <c r="BK44" s="252"/>
      <c r="BL44" s="252"/>
      <c r="BM44" s="252"/>
      <c r="BN44" s="252"/>
      <c r="BO44" s="265"/>
      <c r="BP44" s="265"/>
      <c r="BQ44" s="262">
        <v>38</v>
      </c>
      <c r="BR44" s="263"/>
      <c r="BS44" s="1112"/>
      <c r="BT44" s="1113"/>
      <c r="BU44" s="1113"/>
      <c r="BV44" s="1113"/>
      <c r="BW44" s="1113"/>
      <c r="BX44" s="1113"/>
      <c r="BY44" s="1113"/>
      <c r="BZ44" s="1113"/>
      <c r="CA44" s="1113"/>
      <c r="CB44" s="1113"/>
      <c r="CC44" s="1113"/>
      <c r="CD44" s="1113"/>
      <c r="CE44" s="1113"/>
      <c r="CF44" s="1113"/>
      <c r="CG44" s="1114"/>
      <c r="CH44" s="1087"/>
      <c r="CI44" s="1088"/>
      <c r="CJ44" s="1088"/>
      <c r="CK44" s="1088"/>
      <c r="CL44" s="1089"/>
      <c r="CM44" s="1087"/>
      <c r="CN44" s="1088"/>
      <c r="CO44" s="1088"/>
      <c r="CP44" s="1088"/>
      <c r="CQ44" s="1089"/>
      <c r="CR44" s="1087"/>
      <c r="CS44" s="1088"/>
      <c r="CT44" s="1088"/>
      <c r="CU44" s="1088"/>
      <c r="CV44" s="1089"/>
      <c r="CW44" s="1087"/>
      <c r="CX44" s="1088"/>
      <c r="CY44" s="1088"/>
      <c r="CZ44" s="1088"/>
      <c r="DA44" s="1089"/>
      <c r="DB44" s="1087"/>
      <c r="DC44" s="1088"/>
      <c r="DD44" s="1088"/>
      <c r="DE44" s="1088"/>
      <c r="DF44" s="1089"/>
      <c r="DG44" s="1087"/>
      <c r="DH44" s="1088"/>
      <c r="DI44" s="1088"/>
      <c r="DJ44" s="1088"/>
      <c r="DK44" s="1089"/>
      <c r="DL44" s="1087"/>
      <c r="DM44" s="1088"/>
      <c r="DN44" s="1088"/>
      <c r="DO44" s="1088"/>
      <c r="DP44" s="1089"/>
      <c r="DQ44" s="1087"/>
      <c r="DR44" s="1088"/>
      <c r="DS44" s="1088"/>
      <c r="DT44" s="1088"/>
      <c r="DU44" s="1089"/>
      <c r="DV44" s="1090"/>
      <c r="DW44" s="1091"/>
      <c r="DX44" s="1091"/>
      <c r="DY44" s="1091"/>
      <c r="DZ44" s="1092"/>
      <c r="EA44" s="246"/>
    </row>
    <row r="45" spans="1:131" s="247" customFormat="1" ht="26.25" customHeight="1" x14ac:dyDescent="0.15">
      <c r="A45" s="261">
        <v>18</v>
      </c>
      <c r="B45" s="1139"/>
      <c r="C45" s="1140"/>
      <c r="D45" s="1140"/>
      <c r="E45" s="1140"/>
      <c r="F45" s="1140"/>
      <c r="G45" s="1140"/>
      <c r="H45" s="1140"/>
      <c r="I45" s="1140"/>
      <c r="J45" s="1140"/>
      <c r="K45" s="1140"/>
      <c r="L45" s="1140"/>
      <c r="M45" s="1140"/>
      <c r="N45" s="1140"/>
      <c r="O45" s="1140"/>
      <c r="P45" s="1141"/>
      <c r="Q45" s="1145"/>
      <c r="R45" s="1146"/>
      <c r="S45" s="1146"/>
      <c r="T45" s="1146"/>
      <c r="U45" s="1146"/>
      <c r="V45" s="1146"/>
      <c r="W45" s="1146"/>
      <c r="X45" s="1146"/>
      <c r="Y45" s="1146"/>
      <c r="Z45" s="1146"/>
      <c r="AA45" s="1146"/>
      <c r="AB45" s="1146"/>
      <c r="AC45" s="1146"/>
      <c r="AD45" s="1146"/>
      <c r="AE45" s="1147"/>
      <c r="AF45" s="1117"/>
      <c r="AG45" s="1118"/>
      <c r="AH45" s="1118"/>
      <c r="AI45" s="1118"/>
      <c r="AJ45" s="1119"/>
      <c r="AK45" s="1076"/>
      <c r="AL45" s="1067"/>
      <c r="AM45" s="1067"/>
      <c r="AN45" s="1067"/>
      <c r="AO45" s="1067"/>
      <c r="AP45" s="1067"/>
      <c r="AQ45" s="1067"/>
      <c r="AR45" s="1067"/>
      <c r="AS45" s="1067"/>
      <c r="AT45" s="1067"/>
      <c r="AU45" s="1067"/>
      <c r="AV45" s="1067"/>
      <c r="AW45" s="1067"/>
      <c r="AX45" s="1067"/>
      <c r="AY45" s="1067"/>
      <c r="AZ45" s="1144"/>
      <c r="BA45" s="1144"/>
      <c r="BB45" s="1144"/>
      <c r="BC45" s="1144"/>
      <c r="BD45" s="1144"/>
      <c r="BE45" s="1134"/>
      <c r="BF45" s="1134"/>
      <c r="BG45" s="1134"/>
      <c r="BH45" s="1134"/>
      <c r="BI45" s="1135"/>
      <c r="BJ45" s="252"/>
      <c r="BK45" s="252"/>
      <c r="BL45" s="252"/>
      <c r="BM45" s="252"/>
      <c r="BN45" s="252"/>
      <c r="BO45" s="265"/>
      <c r="BP45" s="265"/>
      <c r="BQ45" s="262">
        <v>39</v>
      </c>
      <c r="BR45" s="263"/>
      <c r="BS45" s="1112"/>
      <c r="BT45" s="1113"/>
      <c r="BU45" s="1113"/>
      <c r="BV45" s="1113"/>
      <c r="BW45" s="1113"/>
      <c r="BX45" s="1113"/>
      <c r="BY45" s="1113"/>
      <c r="BZ45" s="1113"/>
      <c r="CA45" s="1113"/>
      <c r="CB45" s="1113"/>
      <c r="CC45" s="1113"/>
      <c r="CD45" s="1113"/>
      <c r="CE45" s="1113"/>
      <c r="CF45" s="1113"/>
      <c r="CG45" s="1114"/>
      <c r="CH45" s="1087"/>
      <c r="CI45" s="1088"/>
      <c r="CJ45" s="1088"/>
      <c r="CK45" s="1088"/>
      <c r="CL45" s="1089"/>
      <c r="CM45" s="1087"/>
      <c r="CN45" s="1088"/>
      <c r="CO45" s="1088"/>
      <c r="CP45" s="1088"/>
      <c r="CQ45" s="1089"/>
      <c r="CR45" s="1087"/>
      <c r="CS45" s="1088"/>
      <c r="CT45" s="1088"/>
      <c r="CU45" s="1088"/>
      <c r="CV45" s="1089"/>
      <c r="CW45" s="1087"/>
      <c r="CX45" s="1088"/>
      <c r="CY45" s="1088"/>
      <c r="CZ45" s="1088"/>
      <c r="DA45" s="1089"/>
      <c r="DB45" s="1087"/>
      <c r="DC45" s="1088"/>
      <c r="DD45" s="1088"/>
      <c r="DE45" s="1088"/>
      <c r="DF45" s="1089"/>
      <c r="DG45" s="1087"/>
      <c r="DH45" s="1088"/>
      <c r="DI45" s="1088"/>
      <c r="DJ45" s="1088"/>
      <c r="DK45" s="1089"/>
      <c r="DL45" s="1087"/>
      <c r="DM45" s="1088"/>
      <c r="DN45" s="1088"/>
      <c r="DO45" s="1088"/>
      <c r="DP45" s="1089"/>
      <c r="DQ45" s="1087"/>
      <c r="DR45" s="1088"/>
      <c r="DS45" s="1088"/>
      <c r="DT45" s="1088"/>
      <c r="DU45" s="1089"/>
      <c r="DV45" s="1090"/>
      <c r="DW45" s="1091"/>
      <c r="DX45" s="1091"/>
      <c r="DY45" s="1091"/>
      <c r="DZ45" s="1092"/>
      <c r="EA45" s="246"/>
    </row>
    <row r="46" spans="1:131" s="247" customFormat="1" ht="26.25" customHeight="1" x14ac:dyDescent="0.15">
      <c r="A46" s="261">
        <v>19</v>
      </c>
      <c r="B46" s="1139"/>
      <c r="C46" s="1140"/>
      <c r="D46" s="1140"/>
      <c r="E46" s="1140"/>
      <c r="F46" s="1140"/>
      <c r="G46" s="1140"/>
      <c r="H46" s="1140"/>
      <c r="I46" s="1140"/>
      <c r="J46" s="1140"/>
      <c r="K46" s="1140"/>
      <c r="L46" s="1140"/>
      <c r="M46" s="1140"/>
      <c r="N46" s="1140"/>
      <c r="O46" s="1140"/>
      <c r="P46" s="1141"/>
      <c r="Q46" s="1145"/>
      <c r="R46" s="1146"/>
      <c r="S46" s="1146"/>
      <c r="T46" s="1146"/>
      <c r="U46" s="1146"/>
      <c r="V46" s="1146"/>
      <c r="W46" s="1146"/>
      <c r="X46" s="1146"/>
      <c r="Y46" s="1146"/>
      <c r="Z46" s="1146"/>
      <c r="AA46" s="1146"/>
      <c r="AB46" s="1146"/>
      <c r="AC46" s="1146"/>
      <c r="AD46" s="1146"/>
      <c r="AE46" s="1147"/>
      <c r="AF46" s="1117"/>
      <c r="AG46" s="1118"/>
      <c r="AH46" s="1118"/>
      <c r="AI46" s="1118"/>
      <c r="AJ46" s="1119"/>
      <c r="AK46" s="1076"/>
      <c r="AL46" s="1067"/>
      <c r="AM46" s="1067"/>
      <c r="AN46" s="1067"/>
      <c r="AO46" s="1067"/>
      <c r="AP46" s="1067"/>
      <c r="AQ46" s="1067"/>
      <c r="AR46" s="1067"/>
      <c r="AS46" s="1067"/>
      <c r="AT46" s="1067"/>
      <c r="AU46" s="1067"/>
      <c r="AV46" s="1067"/>
      <c r="AW46" s="1067"/>
      <c r="AX46" s="1067"/>
      <c r="AY46" s="1067"/>
      <c r="AZ46" s="1144"/>
      <c r="BA46" s="1144"/>
      <c r="BB46" s="1144"/>
      <c r="BC46" s="1144"/>
      <c r="BD46" s="1144"/>
      <c r="BE46" s="1134"/>
      <c r="BF46" s="1134"/>
      <c r="BG46" s="1134"/>
      <c r="BH46" s="1134"/>
      <c r="BI46" s="1135"/>
      <c r="BJ46" s="252"/>
      <c r="BK46" s="252"/>
      <c r="BL46" s="252"/>
      <c r="BM46" s="252"/>
      <c r="BN46" s="252"/>
      <c r="BO46" s="265"/>
      <c r="BP46" s="265"/>
      <c r="BQ46" s="262">
        <v>40</v>
      </c>
      <c r="BR46" s="263"/>
      <c r="BS46" s="1112"/>
      <c r="BT46" s="1113"/>
      <c r="BU46" s="1113"/>
      <c r="BV46" s="1113"/>
      <c r="BW46" s="1113"/>
      <c r="BX46" s="1113"/>
      <c r="BY46" s="1113"/>
      <c r="BZ46" s="1113"/>
      <c r="CA46" s="1113"/>
      <c r="CB46" s="1113"/>
      <c r="CC46" s="1113"/>
      <c r="CD46" s="1113"/>
      <c r="CE46" s="1113"/>
      <c r="CF46" s="1113"/>
      <c r="CG46" s="1114"/>
      <c r="CH46" s="1087"/>
      <c r="CI46" s="1088"/>
      <c r="CJ46" s="1088"/>
      <c r="CK46" s="1088"/>
      <c r="CL46" s="1089"/>
      <c r="CM46" s="1087"/>
      <c r="CN46" s="1088"/>
      <c r="CO46" s="1088"/>
      <c r="CP46" s="1088"/>
      <c r="CQ46" s="1089"/>
      <c r="CR46" s="1087"/>
      <c r="CS46" s="1088"/>
      <c r="CT46" s="1088"/>
      <c r="CU46" s="1088"/>
      <c r="CV46" s="1089"/>
      <c r="CW46" s="1087"/>
      <c r="CX46" s="1088"/>
      <c r="CY46" s="1088"/>
      <c r="CZ46" s="1088"/>
      <c r="DA46" s="1089"/>
      <c r="DB46" s="1087"/>
      <c r="DC46" s="1088"/>
      <c r="DD46" s="1088"/>
      <c r="DE46" s="1088"/>
      <c r="DF46" s="1089"/>
      <c r="DG46" s="1087"/>
      <c r="DH46" s="1088"/>
      <c r="DI46" s="1088"/>
      <c r="DJ46" s="1088"/>
      <c r="DK46" s="1089"/>
      <c r="DL46" s="1087"/>
      <c r="DM46" s="1088"/>
      <c r="DN46" s="1088"/>
      <c r="DO46" s="1088"/>
      <c r="DP46" s="1089"/>
      <c r="DQ46" s="1087"/>
      <c r="DR46" s="1088"/>
      <c r="DS46" s="1088"/>
      <c r="DT46" s="1088"/>
      <c r="DU46" s="1089"/>
      <c r="DV46" s="1090"/>
      <c r="DW46" s="1091"/>
      <c r="DX46" s="1091"/>
      <c r="DY46" s="1091"/>
      <c r="DZ46" s="1092"/>
      <c r="EA46" s="246"/>
    </row>
    <row r="47" spans="1:131" s="247" customFormat="1" ht="26.25" customHeight="1" x14ac:dyDescent="0.15">
      <c r="A47" s="261">
        <v>20</v>
      </c>
      <c r="B47" s="1139"/>
      <c r="C47" s="1140"/>
      <c r="D47" s="1140"/>
      <c r="E47" s="1140"/>
      <c r="F47" s="1140"/>
      <c r="G47" s="1140"/>
      <c r="H47" s="1140"/>
      <c r="I47" s="1140"/>
      <c r="J47" s="1140"/>
      <c r="K47" s="1140"/>
      <c r="L47" s="1140"/>
      <c r="M47" s="1140"/>
      <c r="N47" s="1140"/>
      <c r="O47" s="1140"/>
      <c r="P47" s="1141"/>
      <c r="Q47" s="1145"/>
      <c r="R47" s="1146"/>
      <c r="S47" s="1146"/>
      <c r="T47" s="1146"/>
      <c r="U47" s="1146"/>
      <c r="V47" s="1146"/>
      <c r="W47" s="1146"/>
      <c r="X47" s="1146"/>
      <c r="Y47" s="1146"/>
      <c r="Z47" s="1146"/>
      <c r="AA47" s="1146"/>
      <c r="AB47" s="1146"/>
      <c r="AC47" s="1146"/>
      <c r="AD47" s="1146"/>
      <c r="AE47" s="1147"/>
      <c r="AF47" s="1117"/>
      <c r="AG47" s="1118"/>
      <c r="AH47" s="1118"/>
      <c r="AI47" s="1118"/>
      <c r="AJ47" s="1119"/>
      <c r="AK47" s="1076"/>
      <c r="AL47" s="1067"/>
      <c r="AM47" s="1067"/>
      <c r="AN47" s="1067"/>
      <c r="AO47" s="1067"/>
      <c r="AP47" s="1067"/>
      <c r="AQ47" s="1067"/>
      <c r="AR47" s="1067"/>
      <c r="AS47" s="1067"/>
      <c r="AT47" s="1067"/>
      <c r="AU47" s="1067"/>
      <c r="AV47" s="1067"/>
      <c r="AW47" s="1067"/>
      <c r="AX47" s="1067"/>
      <c r="AY47" s="1067"/>
      <c r="AZ47" s="1144"/>
      <c r="BA47" s="1144"/>
      <c r="BB47" s="1144"/>
      <c r="BC47" s="1144"/>
      <c r="BD47" s="1144"/>
      <c r="BE47" s="1134"/>
      <c r="BF47" s="1134"/>
      <c r="BG47" s="1134"/>
      <c r="BH47" s="1134"/>
      <c r="BI47" s="1135"/>
      <c r="BJ47" s="252"/>
      <c r="BK47" s="252"/>
      <c r="BL47" s="252"/>
      <c r="BM47" s="252"/>
      <c r="BN47" s="252"/>
      <c r="BO47" s="265"/>
      <c r="BP47" s="265"/>
      <c r="BQ47" s="262">
        <v>41</v>
      </c>
      <c r="BR47" s="263"/>
      <c r="BS47" s="1112"/>
      <c r="BT47" s="1113"/>
      <c r="BU47" s="1113"/>
      <c r="BV47" s="1113"/>
      <c r="BW47" s="1113"/>
      <c r="BX47" s="1113"/>
      <c r="BY47" s="1113"/>
      <c r="BZ47" s="1113"/>
      <c r="CA47" s="1113"/>
      <c r="CB47" s="1113"/>
      <c r="CC47" s="1113"/>
      <c r="CD47" s="1113"/>
      <c r="CE47" s="1113"/>
      <c r="CF47" s="1113"/>
      <c r="CG47" s="1114"/>
      <c r="CH47" s="1087"/>
      <c r="CI47" s="1088"/>
      <c r="CJ47" s="1088"/>
      <c r="CK47" s="1088"/>
      <c r="CL47" s="1089"/>
      <c r="CM47" s="1087"/>
      <c r="CN47" s="1088"/>
      <c r="CO47" s="1088"/>
      <c r="CP47" s="1088"/>
      <c r="CQ47" s="1089"/>
      <c r="CR47" s="1087"/>
      <c r="CS47" s="1088"/>
      <c r="CT47" s="1088"/>
      <c r="CU47" s="1088"/>
      <c r="CV47" s="1089"/>
      <c r="CW47" s="1087"/>
      <c r="CX47" s="1088"/>
      <c r="CY47" s="1088"/>
      <c r="CZ47" s="1088"/>
      <c r="DA47" s="1089"/>
      <c r="DB47" s="1087"/>
      <c r="DC47" s="1088"/>
      <c r="DD47" s="1088"/>
      <c r="DE47" s="1088"/>
      <c r="DF47" s="1089"/>
      <c r="DG47" s="1087"/>
      <c r="DH47" s="1088"/>
      <c r="DI47" s="1088"/>
      <c r="DJ47" s="1088"/>
      <c r="DK47" s="1089"/>
      <c r="DL47" s="1087"/>
      <c r="DM47" s="1088"/>
      <c r="DN47" s="1088"/>
      <c r="DO47" s="1088"/>
      <c r="DP47" s="1089"/>
      <c r="DQ47" s="1087"/>
      <c r="DR47" s="1088"/>
      <c r="DS47" s="1088"/>
      <c r="DT47" s="1088"/>
      <c r="DU47" s="1089"/>
      <c r="DV47" s="1090"/>
      <c r="DW47" s="1091"/>
      <c r="DX47" s="1091"/>
      <c r="DY47" s="1091"/>
      <c r="DZ47" s="1092"/>
      <c r="EA47" s="246"/>
    </row>
    <row r="48" spans="1:131" s="247" customFormat="1" ht="26.25" customHeight="1" x14ac:dyDescent="0.15">
      <c r="A48" s="261">
        <v>21</v>
      </c>
      <c r="B48" s="1139"/>
      <c r="C48" s="1140"/>
      <c r="D48" s="1140"/>
      <c r="E48" s="1140"/>
      <c r="F48" s="1140"/>
      <c r="G48" s="1140"/>
      <c r="H48" s="1140"/>
      <c r="I48" s="1140"/>
      <c r="J48" s="1140"/>
      <c r="K48" s="1140"/>
      <c r="L48" s="1140"/>
      <c r="M48" s="1140"/>
      <c r="N48" s="1140"/>
      <c r="O48" s="1140"/>
      <c r="P48" s="1141"/>
      <c r="Q48" s="1145"/>
      <c r="R48" s="1146"/>
      <c r="S48" s="1146"/>
      <c r="T48" s="1146"/>
      <c r="U48" s="1146"/>
      <c r="V48" s="1146"/>
      <c r="W48" s="1146"/>
      <c r="X48" s="1146"/>
      <c r="Y48" s="1146"/>
      <c r="Z48" s="1146"/>
      <c r="AA48" s="1146"/>
      <c r="AB48" s="1146"/>
      <c r="AC48" s="1146"/>
      <c r="AD48" s="1146"/>
      <c r="AE48" s="1147"/>
      <c r="AF48" s="1117"/>
      <c r="AG48" s="1118"/>
      <c r="AH48" s="1118"/>
      <c r="AI48" s="1118"/>
      <c r="AJ48" s="1119"/>
      <c r="AK48" s="1076"/>
      <c r="AL48" s="1067"/>
      <c r="AM48" s="1067"/>
      <c r="AN48" s="1067"/>
      <c r="AO48" s="1067"/>
      <c r="AP48" s="1067"/>
      <c r="AQ48" s="1067"/>
      <c r="AR48" s="1067"/>
      <c r="AS48" s="1067"/>
      <c r="AT48" s="1067"/>
      <c r="AU48" s="1067"/>
      <c r="AV48" s="1067"/>
      <c r="AW48" s="1067"/>
      <c r="AX48" s="1067"/>
      <c r="AY48" s="1067"/>
      <c r="AZ48" s="1144"/>
      <c r="BA48" s="1144"/>
      <c r="BB48" s="1144"/>
      <c r="BC48" s="1144"/>
      <c r="BD48" s="1144"/>
      <c r="BE48" s="1134"/>
      <c r="BF48" s="1134"/>
      <c r="BG48" s="1134"/>
      <c r="BH48" s="1134"/>
      <c r="BI48" s="1135"/>
      <c r="BJ48" s="252"/>
      <c r="BK48" s="252"/>
      <c r="BL48" s="252"/>
      <c r="BM48" s="252"/>
      <c r="BN48" s="252"/>
      <c r="BO48" s="265"/>
      <c r="BP48" s="265"/>
      <c r="BQ48" s="262">
        <v>42</v>
      </c>
      <c r="BR48" s="263"/>
      <c r="BS48" s="1112"/>
      <c r="BT48" s="1113"/>
      <c r="BU48" s="1113"/>
      <c r="BV48" s="1113"/>
      <c r="BW48" s="1113"/>
      <c r="BX48" s="1113"/>
      <c r="BY48" s="1113"/>
      <c r="BZ48" s="1113"/>
      <c r="CA48" s="1113"/>
      <c r="CB48" s="1113"/>
      <c r="CC48" s="1113"/>
      <c r="CD48" s="1113"/>
      <c r="CE48" s="1113"/>
      <c r="CF48" s="1113"/>
      <c r="CG48" s="1114"/>
      <c r="CH48" s="1087"/>
      <c r="CI48" s="1088"/>
      <c r="CJ48" s="1088"/>
      <c r="CK48" s="1088"/>
      <c r="CL48" s="1089"/>
      <c r="CM48" s="1087"/>
      <c r="CN48" s="1088"/>
      <c r="CO48" s="1088"/>
      <c r="CP48" s="1088"/>
      <c r="CQ48" s="1089"/>
      <c r="CR48" s="1087"/>
      <c r="CS48" s="1088"/>
      <c r="CT48" s="1088"/>
      <c r="CU48" s="1088"/>
      <c r="CV48" s="1089"/>
      <c r="CW48" s="1087"/>
      <c r="CX48" s="1088"/>
      <c r="CY48" s="1088"/>
      <c r="CZ48" s="1088"/>
      <c r="DA48" s="1089"/>
      <c r="DB48" s="1087"/>
      <c r="DC48" s="1088"/>
      <c r="DD48" s="1088"/>
      <c r="DE48" s="1088"/>
      <c r="DF48" s="1089"/>
      <c r="DG48" s="1087"/>
      <c r="DH48" s="1088"/>
      <c r="DI48" s="1088"/>
      <c r="DJ48" s="1088"/>
      <c r="DK48" s="1089"/>
      <c r="DL48" s="1087"/>
      <c r="DM48" s="1088"/>
      <c r="DN48" s="1088"/>
      <c r="DO48" s="1088"/>
      <c r="DP48" s="1089"/>
      <c r="DQ48" s="1087"/>
      <c r="DR48" s="1088"/>
      <c r="DS48" s="1088"/>
      <c r="DT48" s="1088"/>
      <c r="DU48" s="1089"/>
      <c r="DV48" s="1090"/>
      <c r="DW48" s="1091"/>
      <c r="DX48" s="1091"/>
      <c r="DY48" s="1091"/>
      <c r="DZ48" s="1092"/>
      <c r="EA48" s="246"/>
    </row>
    <row r="49" spans="1:131" s="247" customFormat="1" ht="26.25" customHeight="1" x14ac:dyDescent="0.15">
      <c r="A49" s="261">
        <v>22</v>
      </c>
      <c r="B49" s="1139"/>
      <c r="C49" s="1140"/>
      <c r="D49" s="1140"/>
      <c r="E49" s="1140"/>
      <c r="F49" s="1140"/>
      <c r="G49" s="1140"/>
      <c r="H49" s="1140"/>
      <c r="I49" s="1140"/>
      <c r="J49" s="1140"/>
      <c r="K49" s="1140"/>
      <c r="L49" s="1140"/>
      <c r="M49" s="1140"/>
      <c r="N49" s="1140"/>
      <c r="O49" s="1140"/>
      <c r="P49" s="1141"/>
      <c r="Q49" s="1145"/>
      <c r="R49" s="1146"/>
      <c r="S49" s="1146"/>
      <c r="T49" s="1146"/>
      <c r="U49" s="1146"/>
      <c r="V49" s="1146"/>
      <c r="W49" s="1146"/>
      <c r="X49" s="1146"/>
      <c r="Y49" s="1146"/>
      <c r="Z49" s="1146"/>
      <c r="AA49" s="1146"/>
      <c r="AB49" s="1146"/>
      <c r="AC49" s="1146"/>
      <c r="AD49" s="1146"/>
      <c r="AE49" s="1147"/>
      <c r="AF49" s="1117"/>
      <c r="AG49" s="1118"/>
      <c r="AH49" s="1118"/>
      <c r="AI49" s="1118"/>
      <c r="AJ49" s="1119"/>
      <c r="AK49" s="1076"/>
      <c r="AL49" s="1067"/>
      <c r="AM49" s="1067"/>
      <c r="AN49" s="1067"/>
      <c r="AO49" s="1067"/>
      <c r="AP49" s="1067"/>
      <c r="AQ49" s="1067"/>
      <c r="AR49" s="1067"/>
      <c r="AS49" s="1067"/>
      <c r="AT49" s="1067"/>
      <c r="AU49" s="1067"/>
      <c r="AV49" s="1067"/>
      <c r="AW49" s="1067"/>
      <c r="AX49" s="1067"/>
      <c r="AY49" s="1067"/>
      <c r="AZ49" s="1144"/>
      <c r="BA49" s="1144"/>
      <c r="BB49" s="1144"/>
      <c r="BC49" s="1144"/>
      <c r="BD49" s="1144"/>
      <c r="BE49" s="1134"/>
      <c r="BF49" s="1134"/>
      <c r="BG49" s="1134"/>
      <c r="BH49" s="1134"/>
      <c r="BI49" s="1135"/>
      <c r="BJ49" s="252"/>
      <c r="BK49" s="252"/>
      <c r="BL49" s="252"/>
      <c r="BM49" s="252"/>
      <c r="BN49" s="252"/>
      <c r="BO49" s="265"/>
      <c r="BP49" s="265"/>
      <c r="BQ49" s="262">
        <v>43</v>
      </c>
      <c r="BR49" s="263"/>
      <c r="BS49" s="1112"/>
      <c r="BT49" s="1113"/>
      <c r="BU49" s="1113"/>
      <c r="BV49" s="1113"/>
      <c r="BW49" s="1113"/>
      <c r="BX49" s="1113"/>
      <c r="BY49" s="1113"/>
      <c r="BZ49" s="1113"/>
      <c r="CA49" s="1113"/>
      <c r="CB49" s="1113"/>
      <c r="CC49" s="1113"/>
      <c r="CD49" s="1113"/>
      <c r="CE49" s="1113"/>
      <c r="CF49" s="1113"/>
      <c r="CG49" s="1114"/>
      <c r="CH49" s="1087"/>
      <c r="CI49" s="1088"/>
      <c r="CJ49" s="1088"/>
      <c r="CK49" s="1088"/>
      <c r="CL49" s="1089"/>
      <c r="CM49" s="1087"/>
      <c r="CN49" s="1088"/>
      <c r="CO49" s="1088"/>
      <c r="CP49" s="1088"/>
      <c r="CQ49" s="1089"/>
      <c r="CR49" s="1087"/>
      <c r="CS49" s="1088"/>
      <c r="CT49" s="1088"/>
      <c r="CU49" s="1088"/>
      <c r="CV49" s="1089"/>
      <c r="CW49" s="1087"/>
      <c r="CX49" s="1088"/>
      <c r="CY49" s="1088"/>
      <c r="CZ49" s="1088"/>
      <c r="DA49" s="1089"/>
      <c r="DB49" s="1087"/>
      <c r="DC49" s="1088"/>
      <c r="DD49" s="1088"/>
      <c r="DE49" s="1088"/>
      <c r="DF49" s="1089"/>
      <c r="DG49" s="1087"/>
      <c r="DH49" s="1088"/>
      <c r="DI49" s="1088"/>
      <c r="DJ49" s="1088"/>
      <c r="DK49" s="1089"/>
      <c r="DL49" s="1087"/>
      <c r="DM49" s="1088"/>
      <c r="DN49" s="1088"/>
      <c r="DO49" s="1088"/>
      <c r="DP49" s="1089"/>
      <c r="DQ49" s="1087"/>
      <c r="DR49" s="1088"/>
      <c r="DS49" s="1088"/>
      <c r="DT49" s="1088"/>
      <c r="DU49" s="1089"/>
      <c r="DV49" s="1090"/>
      <c r="DW49" s="1091"/>
      <c r="DX49" s="1091"/>
      <c r="DY49" s="1091"/>
      <c r="DZ49" s="1092"/>
      <c r="EA49" s="246"/>
    </row>
    <row r="50" spans="1:131" s="247" customFormat="1" ht="26.25" customHeight="1" x14ac:dyDescent="0.15">
      <c r="A50" s="261">
        <v>23</v>
      </c>
      <c r="B50" s="1139"/>
      <c r="C50" s="1140"/>
      <c r="D50" s="1140"/>
      <c r="E50" s="1140"/>
      <c r="F50" s="1140"/>
      <c r="G50" s="1140"/>
      <c r="H50" s="1140"/>
      <c r="I50" s="1140"/>
      <c r="J50" s="1140"/>
      <c r="K50" s="1140"/>
      <c r="L50" s="1140"/>
      <c r="M50" s="1140"/>
      <c r="N50" s="1140"/>
      <c r="O50" s="1140"/>
      <c r="P50" s="1141"/>
      <c r="Q50" s="1142"/>
      <c r="R50" s="1121"/>
      <c r="S50" s="1121"/>
      <c r="T50" s="1121"/>
      <c r="U50" s="1121"/>
      <c r="V50" s="1121"/>
      <c r="W50" s="1121"/>
      <c r="X50" s="1121"/>
      <c r="Y50" s="1121"/>
      <c r="Z50" s="1121"/>
      <c r="AA50" s="1121"/>
      <c r="AB50" s="1121"/>
      <c r="AC50" s="1121"/>
      <c r="AD50" s="1121"/>
      <c r="AE50" s="1143"/>
      <c r="AF50" s="1117"/>
      <c r="AG50" s="1118"/>
      <c r="AH50" s="1118"/>
      <c r="AI50" s="1118"/>
      <c r="AJ50" s="1119"/>
      <c r="AK50" s="1120"/>
      <c r="AL50" s="1121"/>
      <c r="AM50" s="1121"/>
      <c r="AN50" s="1121"/>
      <c r="AO50" s="1121"/>
      <c r="AP50" s="1121"/>
      <c r="AQ50" s="1121"/>
      <c r="AR50" s="1121"/>
      <c r="AS50" s="1121"/>
      <c r="AT50" s="1121"/>
      <c r="AU50" s="1121"/>
      <c r="AV50" s="1121"/>
      <c r="AW50" s="1121"/>
      <c r="AX50" s="1121"/>
      <c r="AY50" s="1121"/>
      <c r="AZ50" s="1122"/>
      <c r="BA50" s="1122"/>
      <c r="BB50" s="1122"/>
      <c r="BC50" s="1122"/>
      <c r="BD50" s="1122"/>
      <c r="BE50" s="1134"/>
      <c r="BF50" s="1134"/>
      <c r="BG50" s="1134"/>
      <c r="BH50" s="1134"/>
      <c r="BI50" s="1135"/>
      <c r="BJ50" s="252"/>
      <c r="BK50" s="252"/>
      <c r="BL50" s="252"/>
      <c r="BM50" s="252"/>
      <c r="BN50" s="252"/>
      <c r="BO50" s="265"/>
      <c r="BP50" s="265"/>
      <c r="BQ50" s="262">
        <v>44</v>
      </c>
      <c r="BR50" s="263"/>
      <c r="BS50" s="1112"/>
      <c r="BT50" s="1113"/>
      <c r="BU50" s="1113"/>
      <c r="BV50" s="1113"/>
      <c r="BW50" s="1113"/>
      <c r="BX50" s="1113"/>
      <c r="BY50" s="1113"/>
      <c r="BZ50" s="1113"/>
      <c r="CA50" s="1113"/>
      <c r="CB50" s="1113"/>
      <c r="CC50" s="1113"/>
      <c r="CD50" s="1113"/>
      <c r="CE50" s="1113"/>
      <c r="CF50" s="1113"/>
      <c r="CG50" s="1114"/>
      <c r="CH50" s="1087"/>
      <c r="CI50" s="1088"/>
      <c r="CJ50" s="1088"/>
      <c r="CK50" s="1088"/>
      <c r="CL50" s="1089"/>
      <c r="CM50" s="1087"/>
      <c r="CN50" s="1088"/>
      <c r="CO50" s="1088"/>
      <c r="CP50" s="1088"/>
      <c r="CQ50" s="1089"/>
      <c r="CR50" s="1087"/>
      <c r="CS50" s="1088"/>
      <c r="CT50" s="1088"/>
      <c r="CU50" s="1088"/>
      <c r="CV50" s="1089"/>
      <c r="CW50" s="1087"/>
      <c r="CX50" s="1088"/>
      <c r="CY50" s="1088"/>
      <c r="CZ50" s="1088"/>
      <c r="DA50" s="1089"/>
      <c r="DB50" s="1087"/>
      <c r="DC50" s="1088"/>
      <c r="DD50" s="1088"/>
      <c r="DE50" s="1088"/>
      <c r="DF50" s="1089"/>
      <c r="DG50" s="1087"/>
      <c r="DH50" s="1088"/>
      <c r="DI50" s="1088"/>
      <c r="DJ50" s="1088"/>
      <c r="DK50" s="1089"/>
      <c r="DL50" s="1087"/>
      <c r="DM50" s="1088"/>
      <c r="DN50" s="1088"/>
      <c r="DO50" s="1088"/>
      <c r="DP50" s="1089"/>
      <c r="DQ50" s="1087"/>
      <c r="DR50" s="1088"/>
      <c r="DS50" s="1088"/>
      <c r="DT50" s="1088"/>
      <c r="DU50" s="1089"/>
      <c r="DV50" s="1090"/>
      <c r="DW50" s="1091"/>
      <c r="DX50" s="1091"/>
      <c r="DY50" s="1091"/>
      <c r="DZ50" s="1092"/>
      <c r="EA50" s="246"/>
    </row>
    <row r="51" spans="1:131" s="247" customFormat="1" ht="26.25" customHeight="1" x14ac:dyDescent="0.15">
      <c r="A51" s="261">
        <v>24</v>
      </c>
      <c r="B51" s="1139"/>
      <c r="C51" s="1140"/>
      <c r="D51" s="1140"/>
      <c r="E51" s="1140"/>
      <c r="F51" s="1140"/>
      <c r="G51" s="1140"/>
      <c r="H51" s="1140"/>
      <c r="I51" s="1140"/>
      <c r="J51" s="1140"/>
      <c r="K51" s="1140"/>
      <c r="L51" s="1140"/>
      <c r="M51" s="1140"/>
      <c r="N51" s="1140"/>
      <c r="O51" s="1140"/>
      <c r="P51" s="1141"/>
      <c r="Q51" s="1142"/>
      <c r="R51" s="1121"/>
      <c r="S51" s="1121"/>
      <c r="T51" s="1121"/>
      <c r="U51" s="1121"/>
      <c r="V51" s="1121"/>
      <c r="W51" s="1121"/>
      <c r="X51" s="1121"/>
      <c r="Y51" s="1121"/>
      <c r="Z51" s="1121"/>
      <c r="AA51" s="1121"/>
      <c r="AB51" s="1121"/>
      <c r="AC51" s="1121"/>
      <c r="AD51" s="1121"/>
      <c r="AE51" s="1143"/>
      <c r="AF51" s="1117"/>
      <c r="AG51" s="1118"/>
      <c r="AH51" s="1118"/>
      <c r="AI51" s="1118"/>
      <c r="AJ51" s="1119"/>
      <c r="AK51" s="1120"/>
      <c r="AL51" s="1121"/>
      <c r="AM51" s="1121"/>
      <c r="AN51" s="1121"/>
      <c r="AO51" s="1121"/>
      <c r="AP51" s="1121"/>
      <c r="AQ51" s="1121"/>
      <c r="AR51" s="1121"/>
      <c r="AS51" s="1121"/>
      <c r="AT51" s="1121"/>
      <c r="AU51" s="1121"/>
      <c r="AV51" s="1121"/>
      <c r="AW51" s="1121"/>
      <c r="AX51" s="1121"/>
      <c r="AY51" s="1121"/>
      <c r="AZ51" s="1122"/>
      <c r="BA51" s="1122"/>
      <c r="BB51" s="1122"/>
      <c r="BC51" s="1122"/>
      <c r="BD51" s="1122"/>
      <c r="BE51" s="1134"/>
      <c r="BF51" s="1134"/>
      <c r="BG51" s="1134"/>
      <c r="BH51" s="1134"/>
      <c r="BI51" s="1135"/>
      <c r="BJ51" s="252"/>
      <c r="BK51" s="252"/>
      <c r="BL51" s="252"/>
      <c r="BM51" s="252"/>
      <c r="BN51" s="252"/>
      <c r="BO51" s="265"/>
      <c r="BP51" s="265"/>
      <c r="BQ51" s="262">
        <v>45</v>
      </c>
      <c r="BR51" s="263"/>
      <c r="BS51" s="1112"/>
      <c r="BT51" s="1113"/>
      <c r="BU51" s="1113"/>
      <c r="BV51" s="1113"/>
      <c r="BW51" s="1113"/>
      <c r="BX51" s="1113"/>
      <c r="BY51" s="1113"/>
      <c r="BZ51" s="1113"/>
      <c r="CA51" s="1113"/>
      <c r="CB51" s="1113"/>
      <c r="CC51" s="1113"/>
      <c r="CD51" s="1113"/>
      <c r="CE51" s="1113"/>
      <c r="CF51" s="1113"/>
      <c r="CG51" s="1114"/>
      <c r="CH51" s="1087"/>
      <c r="CI51" s="1088"/>
      <c r="CJ51" s="1088"/>
      <c r="CK51" s="1088"/>
      <c r="CL51" s="1089"/>
      <c r="CM51" s="1087"/>
      <c r="CN51" s="1088"/>
      <c r="CO51" s="1088"/>
      <c r="CP51" s="1088"/>
      <c r="CQ51" s="1089"/>
      <c r="CR51" s="1087"/>
      <c r="CS51" s="1088"/>
      <c r="CT51" s="1088"/>
      <c r="CU51" s="1088"/>
      <c r="CV51" s="1089"/>
      <c r="CW51" s="1087"/>
      <c r="CX51" s="1088"/>
      <c r="CY51" s="1088"/>
      <c r="CZ51" s="1088"/>
      <c r="DA51" s="1089"/>
      <c r="DB51" s="1087"/>
      <c r="DC51" s="1088"/>
      <c r="DD51" s="1088"/>
      <c r="DE51" s="1088"/>
      <c r="DF51" s="1089"/>
      <c r="DG51" s="1087"/>
      <c r="DH51" s="1088"/>
      <c r="DI51" s="1088"/>
      <c r="DJ51" s="1088"/>
      <c r="DK51" s="1089"/>
      <c r="DL51" s="1087"/>
      <c r="DM51" s="1088"/>
      <c r="DN51" s="1088"/>
      <c r="DO51" s="1088"/>
      <c r="DP51" s="1089"/>
      <c r="DQ51" s="1087"/>
      <c r="DR51" s="1088"/>
      <c r="DS51" s="1088"/>
      <c r="DT51" s="1088"/>
      <c r="DU51" s="1089"/>
      <c r="DV51" s="1090"/>
      <c r="DW51" s="1091"/>
      <c r="DX51" s="1091"/>
      <c r="DY51" s="1091"/>
      <c r="DZ51" s="1092"/>
      <c r="EA51" s="246"/>
    </row>
    <row r="52" spans="1:131" s="247" customFormat="1" ht="26.25" customHeight="1" x14ac:dyDescent="0.15">
      <c r="A52" s="261">
        <v>25</v>
      </c>
      <c r="B52" s="1139"/>
      <c r="C52" s="1140"/>
      <c r="D52" s="1140"/>
      <c r="E52" s="1140"/>
      <c r="F52" s="1140"/>
      <c r="G52" s="1140"/>
      <c r="H52" s="1140"/>
      <c r="I52" s="1140"/>
      <c r="J52" s="1140"/>
      <c r="K52" s="1140"/>
      <c r="L52" s="1140"/>
      <c r="M52" s="1140"/>
      <c r="N52" s="1140"/>
      <c r="O52" s="1140"/>
      <c r="P52" s="1141"/>
      <c r="Q52" s="1142"/>
      <c r="R52" s="1121"/>
      <c r="S52" s="1121"/>
      <c r="T52" s="1121"/>
      <c r="U52" s="1121"/>
      <c r="V52" s="1121"/>
      <c r="W52" s="1121"/>
      <c r="X52" s="1121"/>
      <c r="Y52" s="1121"/>
      <c r="Z52" s="1121"/>
      <c r="AA52" s="1121"/>
      <c r="AB52" s="1121"/>
      <c r="AC52" s="1121"/>
      <c r="AD52" s="1121"/>
      <c r="AE52" s="1143"/>
      <c r="AF52" s="1117"/>
      <c r="AG52" s="1118"/>
      <c r="AH52" s="1118"/>
      <c r="AI52" s="1118"/>
      <c r="AJ52" s="1119"/>
      <c r="AK52" s="1120"/>
      <c r="AL52" s="1121"/>
      <c r="AM52" s="1121"/>
      <c r="AN52" s="1121"/>
      <c r="AO52" s="1121"/>
      <c r="AP52" s="1121"/>
      <c r="AQ52" s="1121"/>
      <c r="AR52" s="1121"/>
      <c r="AS52" s="1121"/>
      <c r="AT52" s="1121"/>
      <c r="AU52" s="1121"/>
      <c r="AV52" s="1121"/>
      <c r="AW52" s="1121"/>
      <c r="AX52" s="1121"/>
      <c r="AY52" s="1121"/>
      <c r="AZ52" s="1122"/>
      <c r="BA52" s="1122"/>
      <c r="BB52" s="1122"/>
      <c r="BC52" s="1122"/>
      <c r="BD52" s="1122"/>
      <c r="BE52" s="1134"/>
      <c r="BF52" s="1134"/>
      <c r="BG52" s="1134"/>
      <c r="BH52" s="1134"/>
      <c r="BI52" s="1135"/>
      <c r="BJ52" s="252"/>
      <c r="BK52" s="252"/>
      <c r="BL52" s="252"/>
      <c r="BM52" s="252"/>
      <c r="BN52" s="252"/>
      <c r="BO52" s="265"/>
      <c r="BP52" s="265"/>
      <c r="BQ52" s="262">
        <v>46</v>
      </c>
      <c r="BR52" s="263"/>
      <c r="BS52" s="1112"/>
      <c r="BT52" s="1113"/>
      <c r="BU52" s="1113"/>
      <c r="BV52" s="1113"/>
      <c r="BW52" s="1113"/>
      <c r="BX52" s="1113"/>
      <c r="BY52" s="1113"/>
      <c r="BZ52" s="1113"/>
      <c r="CA52" s="1113"/>
      <c r="CB52" s="1113"/>
      <c r="CC52" s="1113"/>
      <c r="CD52" s="1113"/>
      <c r="CE52" s="1113"/>
      <c r="CF52" s="1113"/>
      <c r="CG52" s="1114"/>
      <c r="CH52" s="1087"/>
      <c r="CI52" s="1088"/>
      <c r="CJ52" s="1088"/>
      <c r="CK52" s="1088"/>
      <c r="CL52" s="1089"/>
      <c r="CM52" s="1087"/>
      <c r="CN52" s="1088"/>
      <c r="CO52" s="1088"/>
      <c r="CP52" s="1088"/>
      <c r="CQ52" s="1089"/>
      <c r="CR52" s="1087"/>
      <c r="CS52" s="1088"/>
      <c r="CT52" s="1088"/>
      <c r="CU52" s="1088"/>
      <c r="CV52" s="1089"/>
      <c r="CW52" s="1087"/>
      <c r="CX52" s="1088"/>
      <c r="CY52" s="1088"/>
      <c r="CZ52" s="1088"/>
      <c r="DA52" s="1089"/>
      <c r="DB52" s="1087"/>
      <c r="DC52" s="1088"/>
      <c r="DD52" s="1088"/>
      <c r="DE52" s="1088"/>
      <c r="DF52" s="1089"/>
      <c r="DG52" s="1087"/>
      <c r="DH52" s="1088"/>
      <c r="DI52" s="1088"/>
      <c r="DJ52" s="1088"/>
      <c r="DK52" s="1089"/>
      <c r="DL52" s="1087"/>
      <c r="DM52" s="1088"/>
      <c r="DN52" s="1088"/>
      <c r="DO52" s="1088"/>
      <c r="DP52" s="1089"/>
      <c r="DQ52" s="1087"/>
      <c r="DR52" s="1088"/>
      <c r="DS52" s="1088"/>
      <c r="DT52" s="1088"/>
      <c r="DU52" s="1089"/>
      <c r="DV52" s="1090"/>
      <c r="DW52" s="1091"/>
      <c r="DX52" s="1091"/>
      <c r="DY52" s="1091"/>
      <c r="DZ52" s="1092"/>
      <c r="EA52" s="246"/>
    </row>
    <row r="53" spans="1:131" s="247" customFormat="1" ht="26.25" customHeight="1" x14ac:dyDescent="0.15">
      <c r="A53" s="261">
        <v>26</v>
      </c>
      <c r="B53" s="1139"/>
      <c r="C53" s="1140"/>
      <c r="D53" s="1140"/>
      <c r="E53" s="1140"/>
      <c r="F53" s="1140"/>
      <c r="G53" s="1140"/>
      <c r="H53" s="1140"/>
      <c r="I53" s="1140"/>
      <c r="J53" s="1140"/>
      <c r="K53" s="1140"/>
      <c r="L53" s="1140"/>
      <c r="M53" s="1140"/>
      <c r="N53" s="1140"/>
      <c r="O53" s="1140"/>
      <c r="P53" s="1141"/>
      <c r="Q53" s="1142"/>
      <c r="R53" s="1121"/>
      <c r="S53" s="1121"/>
      <c r="T53" s="1121"/>
      <c r="U53" s="1121"/>
      <c r="V53" s="1121"/>
      <c r="W53" s="1121"/>
      <c r="X53" s="1121"/>
      <c r="Y53" s="1121"/>
      <c r="Z53" s="1121"/>
      <c r="AA53" s="1121"/>
      <c r="AB53" s="1121"/>
      <c r="AC53" s="1121"/>
      <c r="AD53" s="1121"/>
      <c r="AE53" s="1143"/>
      <c r="AF53" s="1117"/>
      <c r="AG53" s="1118"/>
      <c r="AH53" s="1118"/>
      <c r="AI53" s="1118"/>
      <c r="AJ53" s="1119"/>
      <c r="AK53" s="1120"/>
      <c r="AL53" s="1121"/>
      <c r="AM53" s="1121"/>
      <c r="AN53" s="1121"/>
      <c r="AO53" s="1121"/>
      <c r="AP53" s="1121"/>
      <c r="AQ53" s="1121"/>
      <c r="AR53" s="1121"/>
      <c r="AS53" s="1121"/>
      <c r="AT53" s="1121"/>
      <c r="AU53" s="1121"/>
      <c r="AV53" s="1121"/>
      <c r="AW53" s="1121"/>
      <c r="AX53" s="1121"/>
      <c r="AY53" s="1121"/>
      <c r="AZ53" s="1122"/>
      <c r="BA53" s="1122"/>
      <c r="BB53" s="1122"/>
      <c r="BC53" s="1122"/>
      <c r="BD53" s="1122"/>
      <c r="BE53" s="1134"/>
      <c r="BF53" s="1134"/>
      <c r="BG53" s="1134"/>
      <c r="BH53" s="1134"/>
      <c r="BI53" s="1135"/>
      <c r="BJ53" s="252"/>
      <c r="BK53" s="252"/>
      <c r="BL53" s="252"/>
      <c r="BM53" s="252"/>
      <c r="BN53" s="252"/>
      <c r="BO53" s="265"/>
      <c r="BP53" s="265"/>
      <c r="BQ53" s="262">
        <v>47</v>
      </c>
      <c r="BR53" s="263"/>
      <c r="BS53" s="1112"/>
      <c r="BT53" s="1113"/>
      <c r="BU53" s="1113"/>
      <c r="BV53" s="1113"/>
      <c r="BW53" s="1113"/>
      <c r="BX53" s="1113"/>
      <c r="BY53" s="1113"/>
      <c r="BZ53" s="1113"/>
      <c r="CA53" s="1113"/>
      <c r="CB53" s="1113"/>
      <c r="CC53" s="1113"/>
      <c r="CD53" s="1113"/>
      <c r="CE53" s="1113"/>
      <c r="CF53" s="1113"/>
      <c r="CG53" s="1114"/>
      <c r="CH53" s="1087"/>
      <c r="CI53" s="1088"/>
      <c r="CJ53" s="1088"/>
      <c r="CK53" s="1088"/>
      <c r="CL53" s="1089"/>
      <c r="CM53" s="1087"/>
      <c r="CN53" s="1088"/>
      <c r="CO53" s="1088"/>
      <c r="CP53" s="1088"/>
      <c r="CQ53" s="1089"/>
      <c r="CR53" s="1087"/>
      <c r="CS53" s="1088"/>
      <c r="CT53" s="1088"/>
      <c r="CU53" s="1088"/>
      <c r="CV53" s="1089"/>
      <c r="CW53" s="1087"/>
      <c r="CX53" s="1088"/>
      <c r="CY53" s="1088"/>
      <c r="CZ53" s="1088"/>
      <c r="DA53" s="1089"/>
      <c r="DB53" s="1087"/>
      <c r="DC53" s="1088"/>
      <c r="DD53" s="1088"/>
      <c r="DE53" s="1088"/>
      <c r="DF53" s="1089"/>
      <c r="DG53" s="1087"/>
      <c r="DH53" s="1088"/>
      <c r="DI53" s="1088"/>
      <c r="DJ53" s="1088"/>
      <c r="DK53" s="1089"/>
      <c r="DL53" s="1087"/>
      <c r="DM53" s="1088"/>
      <c r="DN53" s="1088"/>
      <c r="DO53" s="1088"/>
      <c r="DP53" s="1089"/>
      <c r="DQ53" s="1087"/>
      <c r="DR53" s="1088"/>
      <c r="DS53" s="1088"/>
      <c r="DT53" s="1088"/>
      <c r="DU53" s="1089"/>
      <c r="DV53" s="1090"/>
      <c r="DW53" s="1091"/>
      <c r="DX53" s="1091"/>
      <c r="DY53" s="1091"/>
      <c r="DZ53" s="1092"/>
      <c r="EA53" s="246"/>
    </row>
    <row r="54" spans="1:131" s="247" customFormat="1" ht="26.25" customHeight="1" x14ac:dyDescent="0.15">
      <c r="A54" s="261">
        <v>27</v>
      </c>
      <c r="B54" s="1139"/>
      <c r="C54" s="1140"/>
      <c r="D54" s="1140"/>
      <c r="E54" s="1140"/>
      <c r="F54" s="1140"/>
      <c r="G54" s="1140"/>
      <c r="H54" s="1140"/>
      <c r="I54" s="1140"/>
      <c r="J54" s="1140"/>
      <c r="K54" s="1140"/>
      <c r="L54" s="1140"/>
      <c r="M54" s="1140"/>
      <c r="N54" s="1140"/>
      <c r="O54" s="1140"/>
      <c r="P54" s="1141"/>
      <c r="Q54" s="1142"/>
      <c r="R54" s="1121"/>
      <c r="S54" s="1121"/>
      <c r="T54" s="1121"/>
      <c r="U54" s="1121"/>
      <c r="V54" s="1121"/>
      <c r="W54" s="1121"/>
      <c r="X54" s="1121"/>
      <c r="Y54" s="1121"/>
      <c r="Z54" s="1121"/>
      <c r="AA54" s="1121"/>
      <c r="AB54" s="1121"/>
      <c r="AC54" s="1121"/>
      <c r="AD54" s="1121"/>
      <c r="AE54" s="1143"/>
      <c r="AF54" s="1117"/>
      <c r="AG54" s="1118"/>
      <c r="AH54" s="1118"/>
      <c r="AI54" s="1118"/>
      <c r="AJ54" s="1119"/>
      <c r="AK54" s="1120"/>
      <c r="AL54" s="1121"/>
      <c r="AM54" s="1121"/>
      <c r="AN54" s="1121"/>
      <c r="AO54" s="1121"/>
      <c r="AP54" s="1121"/>
      <c r="AQ54" s="1121"/>
      <c r="AR54" s="1121"/>
      <c r="AS54" s="1121"/>
      <c r="AT54" s="1121"/>
      <c r="AU54" s="1121"/>
      <c r="AV54" s="1121"/>
      <c r="AW54" s="1121"/>
      <c r="AX54" s="1121"/>
      <c r="AY54" s="1121"/>
      <c r="AZ54" s="1122"/>
      <c r="BA54" s="1122"/>
      <c r="BB54" s="1122"/>
      <c r="BC54" s="1122"/>
      <c r="BD54" s="1122"/>
      <c r="BE54" s="1134"/>
      <c r="BF54" s="1134"/>
      <c r="BG54" s="1134"/>
      <c r="BH54" s="1134"/>
      <c r="BI54" s="1135"/>
      <c r="BJ54" s="252"/>
      <c r="BK54" s="252"/>
      <c r="BL54" s="252"/>
      <c r="BM54" s="252"/>
      <c r="BN54" s="252"/>
      <c r="BO54" s="265"/>
      <c r="BP54" s="265"/>
      <c r="BQ54" s="262">
        <v>48</v>
      </c>
      <c r="BR54" s="263"/>
      <c r="BS54" s="1112"/>
      <c r="BT54" s="1113"/>
      <c r="BU54" s="1113"/>
      <c r="BV54" s="1113"/>
      <c r="BW54" s="1113"/>
      <c r="BX54" s="1113"/>
      <c r="BY54" s="1113"/>
      <c r="BZ54" s="1113"/>
      <c r="CA54" s="1113"/>
      <c r="CB54" s="1113"/>
      <c r="CC54" s="1113"/>
      <c r="CD54" s="1113"/>
      <c r="CE54" s="1113"/>
      <c r="CF54" s="1113"/>
      <c r="CG54" s="1114"/>
      <c r="CH54" s="1087"/>
      <c r="CI54" s="1088"/>
      <c r="CJ54" s="1088"/>
      <c r="CK54" s="1088"/>
      <c r="CL54" s="1089"/>
      <c r="CM54" s="1087"/>
      <c r="CN54" s="1088"/>
      <c r="CO54" s="1088"/>
      <c r="CP54" s="1088"/>
      <c r="CQ54" s="1089"/>
      <c r="CR54" s="1087"/>
      <c r="CS54" s="1088"/>
      <c r="CT54" s="1088"/>
      <c r="CU54" s="1088"/>
      <c r="CV54" s="1089"/>
      <c r="CW54" s="1087"/>
      <c r="CX54" s="1088"/>
      <c r="CY54" s="1088"/>
      <c r="CZ54" s="1088"/>
      <c r="DA54" s="1089"/>
      <c r="DB54" s="1087"/>
      <c r="DC54" s="1088"/>
      <c r="DD54" s="1088"/>
      <c r="DE54" s="1088"/>
      <c r="DF54" s="1089"/>
      <c r="DG54" s="1087"/>
      <c r="DH54" s="1088"/>
      <c r="DI54" s="1088"/>
      <c r="DJ54" s="1088"/>
      <c r="DK54" s="1089"/>
      <c r="DL54" s="1087"/>
      <c r="DM54" s="1088"/>
      <c r="DN54" s="1088"/>
      <c r="DO54" s="1088"/>
      <c r="DP54" s="1089"/>
      <c r="DQ54" s="1087"/>
      <c r="DR54" s="1088"/>
      <c r="DS54" s="1088"/>
      <c r="DT54" s="1088"/>
      <c r="DU54" s="1089"/>
      <c r="DV54" s="1090"/>
      <c r="DW54" s="1091"/>
      <c r="DX54" s="1091"/>
      <c r="DY54" s="1091"/>
      <c r="DZ54" s="1092"/>
      <c r="EA54" s="246"/>
    </row>
    <row r="55" spans="1:131" s="247" customFormat="1" ht="26.25" customHeight="1" x14ac:dyDescent="0.15">
      <c r="A55" s="261">
        <v>28</v>
      </c>
      <c r="B55" s="1139"/>
      <c r="C55" s="1140"/>
      <c r="D55" s="1140"/>
      <c r="E55" s="1140"/>
      <c r="F55" s="1140"/>
      <c r="G55" s="1140"/>
      <c r="H55" s="1140"/>
      <c r="I55" s="1140"/>
      <c r="J55" s="1140"/>
      <c r="K55" s="1140"/>
      <c r="L55" s="1140"/>
      <c r="M55" s="1140"/>
      <c r="N55" s="1140"/>
      <c r="O55" s="1140"/>
      <c r="P55" s="1141"/>
      <c r="Q55" s="1142"/>
      <c r="R55" s="1121"/>
      <c r="S55" s="1121"/>
      <c r="T55" s="1121"/>
      <c r="U55" s="1121"/>
      <c r="V55" s="1121"/>
      <c r="W55" s="1121"/>
      <c r="X55" s="1121"/>
      <c r="Y55" s="1121"/>
      <c r="Z55" s="1121"/>
      <c r="AA55" s="1121"/>
      <c r="AB55" s="1121"/>
      <c r="AC55" s="1121"/>
      <c r="AD55" s="1121"/>
      <c r="AE55" s="1143"/>
      <c r="AF55" s="1117"/>
      <c r="AG55" s="1118"/>
      <c r="AH55" s="1118"/>
      <c r="AI55" s="1118"/>
      <c r="AJ55" s="1119"/>
      <c r="AK55" s="1120"/>
      <c r="AL55" s="1121"/>
      <c r="AM55" s="1121"/>
      <c r="AN55" s="1121"/>
      <c r="AO55" s="1121"/>
      <c r="AP55" s="1121"/>
      <c r="AQ55" s="1121"/>
      <c r="AR55" s="1121"/>
      <c r="AS55" s="1121"/>
      <c r="AT55" s="1121"/>
      <c r="AU55" s="1121"/>
      <c r="AV55" s="1121"/>
      <c r="AW55" s="1121"/>
      <c r="AX55" s="1121"/>
      <c r="AY55" s="1121"/>
      <c r="AZ55" s="1122"/>
      <c r="BA55" s="1122"/>
      <c r="BB55" s="1122"/>
      <c r="BC55" s="1122"/>
      <c r="BD55" s="1122"/>
      <c r="BE55" s="1134"/>
      <c r="BF55" s="1134"/>
      <c r="BG55" s="1134"/>
      <c r="BH55" s="1134"/>
      <c r="BI55" s="1135"/>
      <c r="BJ55" s="252"/>
      <c r="BK55" s="252"/>
      <c r="BL55" s="252"/>
      <c r="BM55" s="252"/>
      <c r="BN55" s="252"/>
      <c r="BO55" s="265"/>
      <c r="BP55" s="265"/>
      <c r="BQ55" s="262">
        <v>49</v>
      </c>
      <c r="BR55" s="263"/>
      <c r="BS55" s="1112"/>
      <c r="BT55" s="1113"/>
      <c r="BU55" s="1113"/>
      <c r="BV55" s="1113"/>
      <c r="BW55" s="1113"/>
      <c r="BX55" s="1113"/>
      <c r="BY55" s="1113"/>
      <c r="BZ55" s="1113"/>
      <c r="CA55" s="1113"/>
      <c r="CB55" s="1113"/>
      <c r="CC55" s="1113"/>
      <c r="CD55" s="1113"/>
      <c r="CE55" s="1113"/>
      <c r="CF55" s="1113"/>
      <c r="CG55" s="1114"/>
      <c r="CH55" s="1087"/>
      <c r="CI55" s="1088"/>
      <c r="CJ55" s="1088"/>
      <c r="CK55" s="1088"/>
      <c r="CL55" s="1089"/>
      <c r="CM55" s="1087"/>
      <c r="CN55" s="1088"/>
      <c r="CO55" s="1088"/>
      <c r="CP55" s="1088"/>
      <c r="CQ55" s="1089"/>
      <c r="CR55" s="1087"/>
      <c r="CS55" s="1088"/>
      <c r="CT55" s="1088"/>
      <c r="CU55" s="1088"/>
      <c r="CV55" s="1089"/>
      <c r="CW55" s="1087"/>
      <c r="CX55" s="1088"/>
      <c r="CY55" s="1088"/>
      <c r="CZ55" s="1088"/>
      <c r="DA55" s="1089"/>
      <c r="DB55" s="1087"/>
      <c r="DC55" s="1088"/>
      <c r="DD55" s="1088"/>
      <c r="DE55" s="1088"/>
      <c r="DF55" s="1089"/>
      <c r="DG55" s="1087"/>
      <c r="DH55" s="1088"/>
      <c r="DI55" s="1088"/>
      <c r="DJ55" s="1088"/>
      <c r="DK55" s="1089"/>
      <c r="DL55" s="1087"/>
      <c r="DM55" s="1088"/>
      <c r="DN55" s="1088"/>
      <c r="DO55" s="1088"/>
      <c r="DP55" s="1089"/>
      <c r="DQ55" s="1087"/>
      <c r="DR55" s="1088"/>
      <c r="DS55" s="1088"/>
      <c r="DT55" s="1088"/>
      <c r="DU55" s="1089"/>
      <c r="DV55" s="1090"/>
      <c r="DW55" s="1091"/>
      <c r="DX55" s="1091"/>
      <c r="DY55" s="1091"/>
      <c r="DZ55" s="1092"/>
      <c r="EA55" s="246"/>
    </row>
    <row r="56" spans="1:131" s="247" customFormat="1" ht="26.25" customHeight="1" x14ac:dyDescent="0.15">
      <c r="A56" s="261">
        <v>29</v>
      </c>
      <c r="B56" s="1139"/>
      <c r="C56" s="1140"/>
      <c r="D56" s="1140"/>
      <c r="E56" s="1140"/>
      <c r="F56" s="1140"/>
      <c r="G56" s="1140"/>
      <c r="H56" s="1140"/>
      <c r="I56" s="1140"/>
      <c r="J56" s="1140"/>
      <c r="K56" s="1140"/>
      <c r="L56" s="1140"/>
      <c r="M56" s="1140"/>
      <c r="N56" s="1140"/>
      <c r="O56" s="1140"/>
      <c r="P56" s="1141"/>
      <c r="Q56" s="1142"/>
      <c r="R56" s="1121"/>
      <c r="S56" s="1121"/>
      <c r="T56" s="1121"/>
      <c r="U56" s="1121"/>
      <c r="V56" s="1121"/>
      <c r="W56" s="1121"/>
      <c r="X56" s="1121"/>
      <c r="Y56" s="1121"/>
      <c r="Z56" s="1121"/>
      <c r="AA56" s="1121"/>
      <c r="AB56" s="1121"/>
      <c r="AC56" s="1121"/>
      <c r="AD56" s="1121"/>
      <c r="AE56" s="1143"/>
      <c r="AF56" s="1117"/>
      <c r="AG56" s="1118"/>
      <c r="AH56" s="1118"/>
      <c r="AI56" s="1118"/>
      <c r="AJ56" s="1119"/>
      <c r="AK56" s="1120"/>
      <c r="AL56" s="1121"/>
      <c r="AM56" s="1121"/>
      <c r="AN56" s="1121"/>
      <c r="AO56" s="1121"/>
      <c r="AP56" s="1121"/>
      <c r="AQ56" s="1121"/>
      <c r="AR56" s="1121"/>
      <c r="AS56" s="1121"/>
      <c r="AT56" s="1121"/>
      <c r="AU56" s="1121"/>
      <c r="AV56" s="1121"/>
      <c r="AW56" s="1121"/>
      <c r="AX56" s="1121"/>
      <c r="AY56" s="1121"/>
      <c r="AZ56" s="1122"/>
      <c r="BA56" s="1122"/>
      <c r="BB56" s="1122"/>
      <c r="BC56" s="1122"/>
      <c r="BD56" s="1122"/>
      <c r="BE56" s="1134"/>
      <c r="BF56" s="1134"/>
      <c r="BG56" s="1134"/>
      <c r="BH56" s="1134"/>
      <c r="BI56" s="1135"/>
      <c r="BJ56" s="252"/>
      <c r="BK56" s="252"/>
      <c r="BL56" s="252"/>
      <c r="BM56" s="252"/>
      <c r="BN56" s="252"/>
      <c r="BO56" s="265"/>
      <c r="BP56" s="265"/>
      <c r="BQ56" s="262">
        <v>50</v>
      </c>
      <c r="BR56" s="263"/>
      <c r="BS56" s="1112"/>
      <c r="BT56" s="1113"/>
      <c r="BU56" s="1113"/>
      <c r="BV56" s="1113"/>
      <c r="BW56" s="1113"/>
      <c r="BX56" s="1113"/>
      <c r="BY56" s="1113"/>
      <c r="BZ56" s="1113"/>
      <c r="CA56" s="1113"/>
      <c r="CB56" s="1113"/>
      <c r="CC56" s="1113"/>
      <c r="CD56" s="1113"/>
      <c r="CE56" s="1113"/>
      <c r="CF56" s="1113"/>
      <c r="CG56" s="1114"/>
      <c r="CH56" s="1087"/>
      <c r="CI56" s="1088"/>
      <c r="CJ56" s="1088"/>
      <c r="CK56" s="1088"/>
      <c r="CL56" s="1089"/>
      <c r="CM56" s="1087"/>
      <c r="CN56" s="1088"/>
      <c r="CO56" s="1088"/>
      <c r="CP56" s="1088"/>
      <c r="CQ56" s="1089"/>
      <c r="CR56" s="1087"/>
      <c r="CS56" s="1088"/>
      <c r="CT56" s="1088"/>
      <c r="CU56" s="1088"/>
      <c r="CV56" s="1089"/>
      <c r="CW56" s="1087"/>
      <c r="CX56" s="1088"/>
      <c r="CY56" s="1088"/>
      <c r="CZ56" s="1088"/>
      <c r="DA56" s="1089"/>
      <c r="DB56" s="1087"/>
      <c r="DC56" s="1088"/>
      <c r="DD56" s="1088"/>
      <c r="DE56" s="1088"/>
      <c r="DF56" s="1089"/>
      <c r="DG56" s="1087"/>
      <c r="DH56" s="1088"/>
      <c r="DI56" s="1088"/>
      <c r="DJ56" s="1088"/>
      <c r="DK56" s="1089"/>
      <c r="DL56" s="1087"/>
      <c r="DM56" s="1088"/>
      <c r="DN56" s="1088"/>
      <c r="DO56" s="1088"/>
      <c r="DP56" s="1089"/>
      <c r="DQ56" s="1087"/>
      <c r="DR56" s="1088"/>
      <c r="DS56" s="1088"/>
      <c r="DT56" s="1088"/>
      <c r="DU56" s="1089"/>
      <c r="DV56" s="1090"/>
      <c r="DW56" s="1091"/>
      <c r="DX56" s="1091"/>
      <c r="DY56" s="1091"/>
      <c r="DZ56" s="1092"/>
      <c r="EA56" s="246"/>
    </row>
    <row r="57" spans="1:131" s="247" customFormat="1" ht="26.25" customHeight="1" x14ac:dyDescent="0.15">
      <c r="A57" s="261">
        <v>30</v>
      </c>
      <c r="B57" s="1139"/>
      <c r="C57" s="1140"/>
      <c r="D57" s="1140"/>
      <c r="E57" s="1140"/>
      <c r="F57" s="1140"/>
      <c r="G57" s="1140"/>
      <c r="H57" s="1140"/>
      <c r="I57" s="1140"/>
      <c r="J57" s="1140"/>
      <c r="K57" s="1140"/>
      <c r="L57" s="1140"/>
      <c r="M57" s="1140"/>
      <c r="N57" s="1140"/>
      <c r="O57" s="1140"/>
      <c r="P57" s="1141"/>
      <c r="Q57" s="1142"/>
      <c r="R57" s="1121"/>
      <c r="S57" s="1121"/>
      <c r="T57" s="1121"/>
      <c r="U57" s="1121"/>
      <c r="V57" s="1121"/>
      <c r="W57" s="1121"/>
      <c r="X57" s="1121"/>
      <c r="Y57" s="1121"/>
      <c r="Z57" s="1121"/>
      <c r="AA57" s="1121"/>
      <c r="AB57" s="1121"/>
      <c r="AC57" s="1121"/>
      <c r="AD57" s="1121"/>
      <c r="AE57" s="1143"/>
      <c r="AF57" s="1117"/>
      <c r="AG57" s="1118"/>
      <c r="AH57" s="1118"/>
      <c r="AI57" s="1118"/>
      <c r="AJ57" s="1119"/>
      <c r="AK57" s="1120"/>
      <c r="AL57" s="1121"/>
      <c r="AM57" s="1121"/>
      <c r="AN57" s="1121"/>
      <c r="AO57" s="1121"/>
      <c r="AP57" s="1121"/>
      <c r="AQ57" s="1121"/>
      <c r="AR57" s="1121"/>
      <c r="AS57" s="1121"/>
      <c r="AT57" s="1121"/>
      <c r="AU57" s="1121"/>
      <c r="AV57" s="1121"/>
      <c r="AW57" s="1121"/>
      <c r="AX57" s="1121"/>
      <c r="AY57" s="1121"/>
      <c r="AZ57" s="1122"/>
      <c r="BA57" s="1122"/>
      <c r="BB57" s="1122"/>
      <c r="BC57" s="1122"/>
      <c r="BD57" s="1122"/>
      <c r="BE57" s="1134"/>
      <c r="BF57" s="1134"/>
      <c r="BG57" s="1134"/>
      <c r="BH57" s="1134"/>
      <c r="BI57" s="1135"/>
      <c r="BJ57" s="252"/>
      <c r="BK57" s="252"/>
      <c r="BL57" s="252"/>
      <c r="BM57" s="252"/>
      <c r="BN57" s="252"/>
      <c r="BO57" s="265"/>
      <c r="BP57" s="265"/>
      <c r="BQ57" s="262">
        <v>51</v>
      </c>
      <c r="BR57" s="263"/>
      <c r="BS57" s="1112"/>
      <c r="BT57" s="1113"/>
      <c r="BU57" s="1113"/>
      <c r="BV57" s="1113"/>
      <c r="BW57" s="1113"/>
      <c r="BX57" s="1113"/>
      <c r="BY57" s="1113"/>
      <c r="BZ57" s="1113"/>
      <c r="CA57" s="1113"/>
      <c r="CB57" s="1113"/>
      <c r="CC57" s="1113"/>
      <c r="CD57" s="1113"/>
      <c r="CE57" s="1113"/>
      <c r="CF57" s="1113"/>
      <c r="CG57" s="1114"/>
      <c r="CH57" s="1087"/>
      <c r="CI57" s="1088"/>
      <c r="CJ57" s="1088"/>
      <c r="CK57" s="1088"/>
      <c r="CL57" s="1089"/>
      <c r="CM57" s="1087"/>
      <c r="CN57" s="1088"/>
      <c r="CO57" s="1088"/>
      <c r="CP57" s="1088"/>
      <c r="CQ57" s="1089"/>
      <c r="CR57" s="1087"/>
      <c r="CS57" s="1088"/>
      <c r="CT57" s="1088"/>
      <c r="CU57" s="1088"/>
      <c r="CV57" s="1089"/>
      <c r="CW57" s="1087"/>
      <c r="CX57" s="1088"/>
      <c r="CY57" s="1088"/>
      <c r="CZ57" s="1088"/>
      <c r="DA57" s="1089"/>
      <c r="DB57" s="1087"/>
      <c r="DC57" s="1088"/>
      <c r="DD57" s="1088"/>
      <c r="DE57" s="1088"/>
      <c r="DF57" s="1089"/>
      <c r="DG57" s="1087"/>
      <c r="DH57" s="1088"/>
      <c r="DI57" s="1088"/>
      <c r="DJ57" s="1088"/>
      <c r="DK57" s="1089"/>
      <c r="DL57" s="1087"/>
      <c r="DM57" s="1088"/>
      <c r="DN57" s="1088"/>
      <c r="DO57" s="1088"/>
      <c r="DP57" s="1089"/>
      <c r="DQ57" s="1087"/>
      <c r="DR57" s="1088"/>
      <c r="DS57" s="1088"/>
      <c r="DT57" s="1088"/>
      <c r="DU57" s="1089"/>
      <c r="DV57" s="1090"/>
      <c r="DW57" s="1091"/>
      <c r="DX57" s="1091"/>
      <c r="DY57" s="1091"/>
      <c r="DZ57" s="1092"/>
      <c r="EA57" s="246"/>
    </row>
    <row r="58" spans="1:131" s="247" customFormat="1" ht="26.25" customHeight="1" x14ac:dyDescent="0.15">
      <c r="A58" s="261">
        <v>31</v>
      </c>
      <c r="B58" s="1139"/>
      <c r="C58" s="1140"/>
      <c r="D58" s="1140"/>
      <c r="E58" s="1140"/>
      <c r="F58" s="1140"/>
      <c r="G58" s="1140"/>
      <c r="H58" s="1140"/>
      <c r="I58" s="1140"/>
      <c r="J58" s="1140"/>
      <c r="K58" s="1140"/>
      <c r="L58" s="1140"/>
      <c r="M58" s="1140"/>
      <c r="N58" s="1140"/>
      <c r="O58" s="1140"/>
      <c r="P58" s="1141"/>
      <c r="Q58" s="1142"/>
      <c r="R58" s="1121"/>
      <c r="S58" s="1121"/>
      <c r="T58" s="1121"/>
      <c r="U58" s="1121"/>
      <c r="V58" s="1121"/>
      <c r="W58" s="1121"/>
      <c r="X58" s="1121"/>
      <c r="Y58" s="1121"/>
      <c r="Z58" s="1121"/>
      <c r="AA58" s="1121"/>
      <c r="AB58" s="1121"/>
      <c r="AC58" s="1121"/>
      <c r="AD58" s="1121"/>
      <c r="AE58" s="1143"/>
      <c r="AF58" s="1117"/>
      <c r="AG58" s="1118"/>
      <c r="AH58" s="1118"/>
      <c r="AI58" s="1118"/>
      <c r="AJ58" s="1119"/>
      <c r="AK58" s="1120"/>
      <c r="AL58" s="1121"/>
      <c r="AM58" s="1121"/>
      <c r="AN58" s="1121"/>
      <c r="AO58" s="1121"/>
      <c r="AP58" s="1121"/>
      <c r="AQ58" s="1121"/>
      <c r="AR58" s="1121"/>
      <c r="AS58" s="1121"/>
      <c r="AT58" s="1121"/>
      <c r="AU58" s="1121"/>
      <c r="AV58" s="1121"/>
      <c r="AW58" s="1121"/>
      <c r="AX58" s="1121"/>
      <c r="AY58" s="1121"/>
      <c r="AZ58" s="1122"/>
      <c r="BA58" s="1122"/>
      <c r="BB58" s="1122"/>
      <c r="BC58" s="1122"/>
      <c r="BD58" s="1122"/>
      <c r="BE58" s="1134"/>
      <c r="BF58" s="1134"/>
      <c r="BG58" s="1134"/>
      <c r="BH58" s="1134"/>
      <c r="BI58" s="1135"/>
      <c r="BJ58" s="252"/>
      <c r="BK58" s="252"/>
      <c r="BL58" s="252"/>
      <c r="BM58" s="252"/>
      <c r="BN58" s="252"/>
      <c r="BO58" s="265"/>
      <c r="BP58" s="265"/>
      <c r="BQ58" s="262">
        <v>52</v>
      </c>
      <c r="BR58" s="263"/>
      <c r="BS58" s="1112"/>
      <c r="BT58" s="1113"/>
      <c r="BU58" s="1113"/>
      <c r="BV58" s="1113"/>
      <c r="BW58" s="1113"/>
      <c r="BX58" s="1113"/>
      <c r="BY58" s="1113"/>
      <c r="BZ58" s="1113"/>
      <c r="CA58" s="1113"/>
      <c r="CB58" s="1113"/>
      <c r="CC58" s="1113"/>
      <c r="CD58" s="1113"/>
      <c r="CE58" s="1113"/>
      <c r="CF58" s="1113"/>
      <c r="CG58" s="1114"/>
      <c r="CH58" s="1087"/>
      <c r="CI58" s="1088"/>
      <c r="CJ58" s="1088"/>
      <c r="CK58" s="1088"/>
      <c r="CL58" s="1089"/>
      <c r="CM58" s="1087"/>
      <c r="CN58" s="1088"/>
      <c r="CO58" s="1088"/>
      <c r="CP58" s="1088"/>
      <c r="CQ58" s="1089"/>
      <c r="CR58" s="1087"/>
      <c r="CS58" s="1088"/>
      <c r="CT58" s="1088"/>
      <c r="CU58" s="1088"/>
      <c r="CV58" s="1089"/>
      <c r="CW58" s="1087"/>
      <c r="CX58" s="1088"/>
      <c r="CY58" s="1088"/>
      <c r="CZ58" s="1088"/>
      <c r="DA58" s="1089"/>
      <c r="DB58" s="1087"/>
      <c r="DC58" s="1088"/>
      <c r="DD58" s="1088"/>
      <c r="DE58" s="1088"/>
      <c r="DF58" s="1089"/>
      <c r="DG58" s="1087"/>
      <c r="DH58" s="1088"/>
      <c r="DI58" s="1088"/>
      <c r="DJ58" s="1088"/>
      <c r="DK58" s="1089"/>
      <c r="DL58" s="1087"/>
      <c r="DM58" s="1088"/>
      <c r="DN58" s="1088"/>
      <c r="DO58" s="1088"/>
      <c r="DP58" s="1089"/>
      <c r="DQ58" s="1087"/>
      <c r="DR58" s="1088"/>
      <c r="DS58" s="1088"/>
      <c r="DT58" s="1088"/>
      <c r="DU58" s="1089"/>
      <c r="DV58" s="1090"/>
      <c r="DW58" s="1091"/>
      <c r="DX58" s="1091"/>
      <c r="DY58" s="1091"/>
      <c r="DZ58" s="1092"/>
      <c r="EA58" s="246"/>
    </row>
    <row r="59" spans="1:131" s="247" customFormat="1" ht="26.25" customHeight="1" x14ac:dyDescent="0.15">
      <c r="A59" s="261">
        <v>32</v>
      </c>
      <c r="B59" s="1139"/>
      <c r="C59" s="1140"/>
      <c r="D59" s="1140"/>
      <c r="E59" s="1140"/>
      <c r="F59" s="1140"/>
      <c r="G59" s="1140"/>
      <c r="H59" s="1140"/>
      <c r="I59" s="1140"/>
      <c r="J59" s="1140"/>
      <c r="K59" s="1140"/>
      <c r="L59" s="1140"/>
      <c r="M59" s="1140"/>
      <c r="N59" s="1140"/>
      <c r="O59" s="1140"/>
      <c r="P59" s="1141"/>
      <c r="Q59" s="1142"/>
      <c r="R59" s="1121"/>
      <c r="S59" s="1121"/>
      <c r="T59" s="1121"/>
      <c r="U59" s="1121"/>
      <c r="V59" s="1121"/>
      <c r="W59" s="1121"/>
      <c r="X59" s="1121"/>
      <c r="Y59" s="1121"/>
      <c r="Z59" s="1121"/>
      <c r="AA59" s="1121"/>
      <c r="AB59" s="1121"/>
      <c r="AC59" s="1121"/>
      <c r="AD59" s="1121"/>
      <c r="AE59" s="1143"/>
      <c r="AF59" s="1117"/>
      <c r="AG59" s="1118"/>
      <c r="AH59" s="1118"/>
      <c r="AI59" s="1118"/>
      <c r="AJ59" s="1119"/>
      <c r="AK59" s="1120"/>
      <c r="AL59" s="1121"/>
      <c r="AM59" s="1121"/>
      <c r="AN59" s="1121"/>
      <c r="AO59" s="1121"/>
      <c r="AP59" s="1121"/>
      <c r="AQ59" s="1121"/>
      <c r="AR59" s="1121"/>
      <c r="AS59" s="1121"/>
      <c r="AT59" s="1121"/>
      <c r="AU59" s="1121"/>
      <c r="AV59" s="1121"/>
      <c r="AW59" s="1121"/>
      <c r="AX59" s="1121"/>
      <c r="AY59" s="1121"/>
      <c r="AZ59" s="1122"/>
      <c r="BA59" s="1122"/>
      <c r="BB59" s="1122"/>
      <c r="BC59" s="1122"/>
      <c r="BD59" s="1122"/>
      <c r="BE59" s="1134"/>
      <c r="BF59" s="1134"/>
      <c r="BG59" s="1134"/>
      <c r="BH59" s="1134"/>
      <c r="BI59" s="1135"/>
      <c r="BJ59" s="252"/>
      <c r="BK59" s="252"/>
      <c r="BL59" s="252"/>
      <c r="BM59" s="252"/>
      <c r="BN59" s="252"/>
      <c r="BO59" s="265"/>
      <c r="BP59" s="265"/>
      <c r="BQ59" s="262">
        <v>53</v>
      </c>
      <c r="BR59" s="263"/>
      <c r="BS59" s="1112"/>
      <c r="BT59" s="1113"/>
      <c r="BU59" s="1113"/>
      <c r="BV59" s="1113"/>
      <c r="BW59" s="1113"/>
      <c r="BX59" s="1113"/>
      <c r="BY59" s="1113"/>
      <c r="BZ59" s="1113"/>
      <c r="CA59" s="1113"/>
      <c r="CB59" s="1113"/>
      <c r="CC59" s="1113"/>
      <c r="CD59" s="1113"/>
      <c r="CE59" s="1113"/>
      <c r="CF59" s="1113"/>
      <c r="CG59" s="1114"/>
      <c r="CH59" s="1087"/>
      <c r="CI59" s="1088"/>
      <c r="CJ59" s="1088"/>
      <c r="CK59" s="1088"/>
      <c r="CL59" s="1089"/>
      <c r="CM59" s="1087"/>
      <c r="CN59" s="1088"/>
      <c r="CO59" s="1088"/>
      <c r="CP59" s="1088"/>
      <c r="CQ59" s="1089"/>
      <c r="CR59" s="1087"/>
      <c r="CS59" s="1088"/>
      <c r="CT59" s="1088"/>
      <c r="CU59" s="1088"/>
      <c r="CV59" s="1089"/>
      <c r="CW59" s="1087"/>
      <c r="CX59" s="1088"/>
      <c r="CY59" s="1088"/>
      <c r="CZ59" s="1088"/>
      <c r="DA59" s="1089"/>
      <c r="DB59" s="1087"/>
      <c r="DC59" s="1088"/>
      <c r="DD59" s="1088"/>
      <c r="DE59" s="1088"/>
      <c r="DF59" s="1089"/>
      <c r="DG59" s="1087"/>
      <c r="DH59" s="1088"/>
      <c r="DI59" s="1088"/>
      <c r="DJ59" s="1088"/>
      <c r="DK59" s="1089"/>
      <c r="DL59" s="1087"/>
      <c r="DM59" s="1088"/>
      <c r="DN59" s="1088"/>
      <c r="DO59" s="1088"/>
      <c r="DP59" s="1089"/>
      <c r="DQ59" s="1087"/>
      <c r="DR59" s="1088"/>
      <c r="DS59" s="1088"/>
      <c r="DT59" s="1088"/>
      <c r="DU59" s="1089"/>
      <c r="DV59" s="1090"/>
      <c r="DW59" s="1091"/>
      <c r="DX59" s="1091"/>
      <c r="DY59" s="1091"/>
      <c r="DZ59" s="1092"/>
      <c r="EA59" s="246"/>
    </row>
    <row r="60" spans="1:131" s="247" customFormat="1" ht="26.25" customHeight="1" x14ac:dyDescent="0.15">
      <c r="A60" s="261">
        <v>33</v>
      </c>
      <c r="B60" s="1139"/>
      <c r="C60" s="1140"/>
      <c r="D60" s="1140"/>
      <c r="E60" s="1140"/>
      <c r="F60" s="1140"/>
      <c r="G60" s="1140"/>
      <c r="H60" s="1140"/>
      <c r="I60" s="1140"/>
      <c r="J60" s="1140"/>
      <c r="K60" s="1140"/>
      <c r="L60" s="1140"/>
      <c r="M60" s="1140"/>
      <c r="N60" s="1140"/>
      <c r="O60" s="1140"/>
      <c r="P60" s="1141"/>
      <c r="Q60" s="1142"/>
      <c r="R60" s="1121"/>
      <c r="S60" s="1121"/>
      <c r="T60" s="1121"/>
      <c r="U60" s="1121"/>
      <c r="V60" s="1121"/>
      <c r="W60" s="1121"/>
      <c r="X60" s="1121"/>
      <c r="Y60" s="1121"/>
      <c r="Z60" s="1121"/>
      <c r="AA60" s="1121"/>
      <c r="AB60" s="1121"/>
      <c r="AC60" s="1121"/>
      <c r="AD60" s="1121"/>
      <c r="AE60" s="1143"/>
      <c r="AF60" s="1117"/>
      <c r="AG60" s="1118"/>
      <c r="AH60" s="1118"/>
      <c r="AI60" s="1118"/>
      <c r="AJ60" s="1119"/>
      <c r="AK60" s="1120"/>
      <c r="AL60" s="1121"/>
      <c r="AM60" s="1121"/>
      <c r="AN60" s="1121"/>
      <c r="AO60" s="1121"/>
      <c r="AP60" s="1121"/>
      <c r="AQ60" s="1121"/>
      <c r="AR60" s="1121"/>
      <c r="AS60" s="1121"/>
      <c r="AT60" s="1121"/>
      <c r="AU60" s="1121"/>
      <c r="AV60" s="1121"/>
      <c r="AW60" s="1121"/>
      <c r="AX60" s="1121"/>
      <c r="AY60" s="1121"/>
      <c r="AZ60" s="1122"/>
      <c r="BA60" s="1122"/>
      <c r="BB60" s="1122"/>
      <c r="BC60" s="1122"/>
      <c r="BD60" s="1122"/>
      <c r="BE60" s="1134"/>
      <c r="BF60" s="1134"/>
      <c r="BG60" s="1134"/>
      <c r="BH60" s="1134"/>
      <c r="BI60" s="1135"/>
      <c r="BJ60" s="252"/>
      <c r="BK60" s="252"/>
      <c r="BL60" s="252"/>
      <c r="BM60" s="252"/>
      <c r="BN60" s="252"/>
      <c r="BO60" s="265"/>
      <c r="BP60" s="265"/>
      <c r="BQ60" s="262">
        <v>54</v>
      </c>
      <c r="BR60" s="263"/>
      <c r="BS60" s="1112"/>
      <c r="BT60" s="1113"/>
      <c r="BU60" s="1113"/>
      <c r="BV60" s="1113"/>
      <c r="BW60" s="1113"/>
      <c r="BX60" s="1113"/>
      <c r="BY60" s="1113"/>
      <c r="BZ60" s="1113"/>
      <c r="CA60" s="1113"/>
      <c r="CB60" s="1113"/>
      <c r="CC60" s="1113"/>
      <c r="CD60" s="1113"/>
      <c r="CE60" s="1113"/>
      <c r="CF60" s="1113"/>
      <c r="CG60" s="1114"/>
      <c r="CH60" s="1087"/>
      <c r="CI60" s="1088"/>
      <c r="CJ60" s="1088"/>
      <c r="CK60" s="1088"/>
      <c r="CL60" s="1089"/>
      <c r="CM60" s="1087"/>
      <c r="CN60" s="1088"/>
      <c r="CO60" s="1088"/>
      <c r="CP60" s="1088"/>
      <c r="CQ60" s="1089"/>
      <c r="CR60" s="1087"/>
      <c r="CS60" s="1088"/>
      <c r="CT60" s="1088"/>
      <c r="CU60" s="1088"/>
      <c r="CV60" s="1089"/>
      <c r="CW60" s="1087"/>
      <c r="CX60" s="1088"/>
      <c r="CY60" s="1088"/>
      <c r="CZ60" s="1088"/>
      <c r="DA60" s="1089"/>
      <c r="DB60" s="1087"/>
      <c r="DC60" s="1088"/>
      <c r="DD60" s="1088"/>
      <c r="DE60" s="1088"/>
      <c r="DF60" s="1089"/>
      <c r="DG60" s="1087"/>
      <c r="DH60" s="1088"/>
      <c r="DI60" s="1088"/>
      <c r="DJ60" s="1088"/>
      <c r="DK60" s="1089"/>
      <c r="DL60" s="1087"/>
      <c r="DM60" s="1088"/>
      <c r="DN60" s="1088"/>
      <c r="DO60" s="1088"/>
      <c r="DP60" s="1089"/>
      <c r="DQ60" s="1087"/>
      <c r="DR60" s="1088"/>
      <c r="DS60" s="1088"/>
      <c r="DT60" s="1088"/>
      <c r="DU60" s="1089"/>
      <c r="DV60" s="1090"/>
      <c r="DW60" s="1091"/>
      <c r="DX60" s="1091"/>
      <c r="DY60" s="1091"/>
      <c r="DZ60" s="1092"/>
      <c r="EA60" s="246"/>
    </row>
    <row r="61" spans="1:131" s="247" customFormat="1" ht="26.25" customHeight="1" thickBot="1" x14ac:dyDescent="0.2">
      <c r="A61" s="261">
        <v>34</v>
      </c>
      <c r="B61" s="1139"/>
      <c r="C61" s="1140"/>
      <c r="D61" s="1140"/>
      <c r="E61" s="1140"/>
      <c r="F61" s="1140"/>
      <c r="G61" s="1140"/>
      <c r="H61" s="1140"/>
      <c r="I61" s="1140"/>
      <c r="J61" s="1140"/>
      <c r="K61" s="1140"/>
      <c r="L61" s="1140"/>
      <c r="M61" s="1140"/>
      <c r="N61" s="1140"/>
      <c r="O61" s="1140"/>
      <c r="P61" s="1141"/>
      <c r="Q61" s="1142"/>
      <c r="R61" s="1121"/>
      <c r="S61" s="1121"/>
      <c r="T61" s="1121"/>
      <c r="U61" s="1121"/>
      <c r="V61" s="1121"/>
      <c r="W61" s="1121"/>
      <c r="X61" s="1121"/>
      <c r="Y61" s="1121"/>
      <c r="Z61" s="1121"/>
      <c r="AA61" s="1121"/>
      <c r="AB61" s="1121"/>
      <c r="AC61" s="1121"/>
      <c r="AD61" s="1121"/>
      <c r="AE61" s="1143"/>
      <c r="AF61" s="1117"/>
      <c r="AG61" s="1118"/>
      <c r="AH61" s="1118"/>
      <c r="AI61" s="1118"/>
      <c r="AJ61" s="1119"/>
      <c r="AK61" s="1120"/>
      <c r="AL61" s="1121"/>
      <c r="AM61" s="1121"/>
      <c r="AN61" s="1121"/>
      <c r="AO61" s="1121"/>
      <c r="AP61" s="1121"/>
      <c r="AQ61" s="1121"/>
      <c r="AR61" s="1121"/>
      <c r="AS61" s="1121"/>
      <c r="AT61" s="1121"/>
      <c r="AU61" s="1121"/>
      <c r="AV61" s="1121"/>
      <c r="AW61" s="1121"/>
      <c r="AX61" s="1121"/>
      <c r="AY61" s="1121"/>
      <c r="AZ61" s="1122"/>
      <c r="BA61" s="1122"/>
      <c r="BB61" s="1122"/>
      <c r="BC61" s="1122"/>
      <c r="BD61" s="1122"/>
      <c r="BE61" s="1134"/>
      <c r="BF61" s="1134"/>
      <c r="BG61" s="1134"/>
      <c r="BH61" s="1134"/>
      <c r="BI61" s="1135"/>
      <c r="BJ61" s="252"/>
      <c r="BK61" s="252"/>
      <c r="BL61" s="252"/>
      <c r="BM61" s="252"/>
      <c r="BN61" s="252"/>
      <c r="BO61" s="265"/>
      <c r="BP61" s="265"/>
      <c r="BQ61" s="262">
        <v>55</v>
      </c>
      <c r="BR61" s="263"/>
      <c r="BS61" s="1112"/>
      <c r="BT61" s="1113"/>
      <c r="BU61" s="1113"/>
      <c r="BV61" s="1113"/>
      <c r="BW61" s="1113"/>
      <c r="BX61" s="1113"/>
      <c r="BY61" s="1113"/>
      <c r="BZ61" s="1113"/>
      <c r="CA61" s="1113"/>
      <c r="CB61" s="1113"/>
      <c r="CC61" s="1113"/>
      <c r="CD61" s="1113"/>
      <c r="CE61" s="1113"/>
      <c r="CF61" s="1113"/>
      <c r="CG61" s="1114"/>
      <c r="CH61" s="1087"/>
      <c r="CI61" s="1088"/>
      <c r="CJ61" s="1088"/>
      <c r="CK61" s="1088"/>
      <c r="CL61" s="1089"/>
      <c r="CM61" s="1087"/>
      <c r="CN61" s="1088"/>
      <c r="CO61" s="1088"/>
      <c r="CP61" s="1088"/>
      <c r="CQ61" s="1089"/>
      <c r="CR61" s="1087"/>
      <c r="CS61" s="1088"/>
      <c r="CT61" s="1088"/>
      <c r="CU61" s="1088"/>
      <c r="CV61" s="1089"/>
      <c r="CW61" s="1087"/>
      <c r="CX61" s="1088"/>
      <c r="CY61" s="1088"/>
      <c r="CZ61" s="1088"/>
      <c r="DA61" s="1089"/>
      <c r="DB61" s="1087"/>
      <c r="DC61" s="1088"/>
      <c r="DD61" s="1088"/>
      <c r="DE61" s="1088"/>
      <c r="DF61" s="1089"/>
      <c r="DG61" s="1087"/>
      <c r="DH61" s="1088"/>
      <c r="DI61" s="1088"/>
      <c r="DJ61" s="1088"/>
      <c r="DK61" s="1089"/>
      <c r="DL61" s="1087"/>
      <c r="DM61" s="1088"/>
      <c r="DN61" s="1088"/>
      <c r="DO61" s="1088"/>
      <c r="DP61" s="1089"/>
      <c r="DQ61" s="1087"/>
      <c r="DR61" s="1088"/>
      <c r="DS61" s="1088"/>
      <c r="DT61" s="1088"/>
      <c r="DU61" s="1089"/>
      <c r="DV61" s="1090"/>
      <c r="DW61" s="1091"/>
      <c r="DX61" s="1091"/>
      <c r="DY61" s="1091"/>
      <c r="DZ61" s="1092"/>
      <c r="EA61" s="246"/>
    </row>
    <row r="62" spans="1:131" s="247" customFormat="1" ht="26.25" customHeight="1" x14ac:dyDescent="0.15">
      <c r="A62" s="261">
        <v>35</v>
      </c>
      <c r="B62" s="1139"/>
      <c r="C62" s="1140"/>
      <c r="D62" s="1140"/>
      <c r="E62" s="1140"/>
      <c r="F62" s="1140"/>
      <c r="G62" s="1140"/>
      <c r="H62" s="1140"/>
      <c r="I62" s="1140"/>
      <c r="J62" s="1140"/>
      <c r="K62" s="1140"/>
      <c r="L62" s="1140"/>
      <c r="M62" s="1140"/>
      <c r="N62" s="1140"/>
      <c r="O62" s="1140"/>
      <c r="P62" s="1141"/>
      <c r="Q62" s="1142"/>
      <c r="R62" s="1121"/>
      <c r="S62" s="1121"/>
      <c r="T62" s="1121"/>
      <c r="U62" s="1121"/>
      <c r="V62" s="1121"/>
      <c r="W62" s="1121"/>
      <c r="X62" s="1121"/>
      <c r="Y62" s="1121"/>
      <c r="Z62" s="1121"/>
      <c r="AA62" s="1121"/>
      <c r="AB62" s="1121"/>
      <c r="AC62" s="1121"/>
      <c r="AD62" s="1121"/>
      <c r="AE62" s="1143"/>
      <c r="AF62" s="1117"/>
      <c r="AG62" s="1118"/>
      <c r="AH62" s="1118"/>
      <c r="AI62" s="1118"/>
      <c r="AJ62" s="1119"/>
      <c r="AK62" s="1120"/>
      <c r="AL62" s="1121"/>
      <c r="AM62" s="1121"/>
      <c r="AN62" s="1121"/>
      <c r="AO62" s="1121"/>
      <c r="AP62" s="1121"/>
      <c r="AQ62" s="1121"/>
      <c r="AR62" s="1121"/>
      <c r="AS62" s="1121"/>
      <c r="AT62" s="1121"/>
      <c r="AU62" s="1121"/>
      <c r="AV62" s="1121"/>
      <c r="AW62" s="1121"/>
      <c r="AX62" s="1121"/>
      <c r="AY62" s="1121"/>
      <c r="AZ62" s="1122"/>
      <c r="BA62" s="1122"/>
      <c r="BB62" s="1122"/>
      <c r="BC62" s="1122"/>
      <c r="BD62" s="1122"/>
      <c r="BE62" s="1134"/>
      <c r="BF62" s="1134"/>
      <c r="BG62" s="1134"/>
      <c r="BH62" s="1134"/>
      <c r="BI62" s="1135"/>
      <c r="BJ62" s="1136" t="s">
        <v>407</v>
      </c>
      <c r="BK62" s="1137"/>
      <c r="BL62" s="1137"/>
      <c r="BM62" s="1137"/>
      <c r="BN62" s="1138"/>
      <c r="BO62" s="265"/>
      <c r="BP62" s="265"/>
      <c r="BQ62" s="262">
        <v>56</v>
      </c>
      <c r="BR62" s="263"/>
      <c r="BS62" s="1112"/>
      <c r="BT62" s="1113"/>
      <c r="BU62" s="1113"/>
      <c r="BV62" s="1113"/>
      <c r="BW62" s="1113"/>
      <c r="BX62" s="1113"/>
      <c r="BY62" s="1113"/>
      <c r="BZ62" s="1113"/>
      <c r="CA62" s="1113"/>
      <c r="CB62" s="1113"/>
      <c r="CC62" s="1113"/>
      <c r="CD62" s="1113"/>
      <c r="CE62" s="1113"/>
      <c r="CF62" s="1113"/>
      <c r="CG62" s="1114"/>
      <c r="CH62" s="1087"/>
      <c r="CI62" s="1088"/>
      <c r="CJ62" s="1088"/>
      <c r="CK62" s="1088"/>
      <c r="CL62" s="1089"/>
      <c r="CM62" s="1087"/>
      <c r="CN62" s="1088"/>
      <c r="CO62" s="1088"/>
      <c r="CP62" s="1088"/>
      <c r="CQ62" s="1089"/>
      <c r="CR62" s="1087"/>
      <c r="CS62" s="1088"/>
      <c r="CT62" s="1088"/>
      <c r="CU62" s="1088"/>
      <c r="CV62" s="1089"/>
      <c r="CW62" s="1087"/>
      <c r="CX62" s="1088"/>
      <c r="CY62" s="1088"/>
      <c r="CZ62" s="1088"/>
      <c r="DA62" s="1089"/>
      <c r="DB62" s="1087"/>
      <c r="DC62" s="1088"/>
      <c r="DD62" s="1088"/>
      <c r="DE62" s="1088"/>
      <c r="DF62" s="1089"/>
      <c r="DG62" s="1087"/>
      <c r="DH62" s="1088"/>
      <c r="DI62" s="1088"/>
      <c r="DJ62" s="1088"/>
      <c r="DK62" s="1089"/>
      <c r="DL62" s="1087"/>
      <c r="DM62" s="1088"/>
      <c r="DN62" s="1088"/>
      <c r="DO62" s="1088"/>
      <c r="DP62" s="1089"/>
      <c r="DQ62" s="1087"/>
      <c r="DR62" s="1088"/>
      <c r="DS62" s="1088"/>
      <c r="DT62" s="1088"/>
      <c r="DU62" s="1089"/>
      <c r="DV62" s="1090"/>
      <c r="DW62" s="1091"/>
      <c r="DX62" s="1091"/>
      <c r="DY62" s="1091"/>
      <c r="DZ62" s="1092"/>
      <c r="EA62" s="246"/>
    </row>
    <row r="63" spans="1:131" s="247" customFormat="1" ht="26.25" customHeight="1" thickBot="1" x14ac:dyDescent="0.2">
      <c r="A63" s="264" t="s">
        <v>386</v>
      </c>
      <c r="B63" s="1033" t="s">
        <v>408</v>
      </c>
      <c r="C63" s="1034"/>
      <c r="D63" s="1034"/>
      <c r="E63" s="1034"/>
      <c r="F63" s="1034"/>
      <c r="G63" s="1034"/>
      <c r="H63" s="1034"/>
      <c r="I63" s="1034"/>
      <c r="J63" s="1034"/>
      <c r="K63" s="1034"/>
      <c r="L63" s="1034"/>
      <c r="M63" s="1034"/>
      <c r="N63" s="1034"/>
      <c r="O63" s="1034"/>
      <c r="P63" s="1035"/>
      <c r="Q63" s="1055"/>
      <c r="R63" s="1056"/>
      <c r="S63" s="1056"/>
      <c r="T63" s="1056"/>
      <c r="U63" s="1056"/>
      <c r="V63" s="1056"/>
      <c r="W63" s="1056"/>
      <c r="X63" s="1056"/>
      <c r="Y63" s="1056"/>
      <c r="Z63" s="1056"/>
      <c r="AA63" s="1056"/>
      <c r="AB63" s="1056"/>
      <c r="AC63" s="1056"/>
      <c r="AD63" s="1056"/>
      <c r="AE63" s="1131"/>
      <c r="AF63" s="1129">
        <v>13582</v>
      </c>
      <c r="AG63" s="1043"/>
      <c r="AH63" s="1043"/>
      <c r="AI63" s="1043"/>
      <c r="AJ63" s="1130"/>
      <c r="AK63" s="1132"/>
      <c r="AL63" s="1037"/>
      <c r="AM63" s="1037"/>
      <c r="AN63" s="1037"/>
      <c r="AO63" s="1133"/>
      <c r="AP63" s="1123">
        <v>76934</v>
      </c>
      <c r="AQ63" s="1043"/>
      <c r="AR63" s="1043"/>
      <c r="AS63" s="1043"/>
      <c r="AT63" s="1124"/>
      <c r="AU63" s="1123">
        <v>46118</v>
      </c>
      <c r="AV63" s="1043"/>
      <c r="AW63" s="1043"/>
      <c r="AX63" s="1043"/>
      <c r="AY63" s="1124"/>
      <c r="AZ63" s="1125"/>
      <c r="BA63" s="1126"/>
      <c r="BB63" s="1126"/>
      <c r="BC63" s="1126"/>
      <c r="BD63" s="1127"/>
      <c r="BE63" s="1128"/>
      <c r="BF63" s="1023"/>
      <c r="BG63" s="1023"/>
      <c r="BH63" s="1023"/>
      <c r="BI63" s="1024"/>
      <c r="BJ63" s="1129" t="s">
        <v>409</v>
      </c>
      <c r="BK63" s="1043"/>
      <c r="BL63" s="1043"/>
      <c r="BM63" s="1043"/>
      <c r="BN63" s="1130"/>
      <c r="BO63" s="265"/>
      <c r="BP63" s="265"/>
      <c r="BQ63" s="262">
        <v>57</v>
      </c>
      <c r="BR63" s="263"/>
      <c r="BS63" s="1112"/>
      <c r="BT63" s="1113"/>
      <c r="BU63" s="1113"/>
      <c r="BV63" s="1113"/>
      <c r="BW63" s="1113"/>
      <c r="BX63" s="1113"/>
      <c r="BY63" s="1113"/>
      <c r="BZ63" s="1113"/>
      <c r="CA63" s="1113"/>
      <c r="CB63" s="1113"/>
      <c r="CC63" s="1113"/>
      <c r="CD63" s="1113"/>
      <c r="CE63" s="1113"/>
      <c r="CF63" s="1113"/>
      <c r="CG63" s="1114"/>
      <c r="CH63" s="1087"/>
      <c r="CI63" s="1088"/>
      <c r="CJ63" s="1088"/>
      <c r="CK63" s="1088"/>
      <c r="CL63" s="1089"/>
      <c r="CM63" s="1087"/>
      <c r="CN63" s="1088"/>
      <c r="CO63" s="1088"/>
      <c r="CP63" s="1088"/>
      <c r="CQ63" s="1089"/>
      <c r="CR63" s="1087"/>
      <c r="CS63" s="1088"/>
      <c r="CT63" s="1088"/>
      <c r="CU63" s="1088"/>
      <c r="CV63" s="1089"/>
      <c r="CW63" s="1087"/>
      <c r="CX63" s="1088"/>
      <c r="CY63" s="1088"/>
      <c r="CZ63" s="1088"/>
      <c r="DA63" s="1089"/>
      <c r="DB63" s="1087"/>
      <c r="DC63" s="1088"/>
      <c r="DD63" s="1088"/>
      <c r="DE63" s="1088"/>
      <c r="DF63" s="1089"/>
      <c r="DG63" s="1087"/>
      <c r="DH63" s="1088"/>
      <c r="DI63" s="1088"/>
      <c r="DJ63" s="1088"/>
      <c r="DK63" s="1089"/>
      <c r="DL63" s="1087"/>
      <c r="DM63" s="1088"/>
      <c r="DN63" s="1088"/>
      <c r="DO63" s="1088"/>
      <c r="DP63" s="1089"/>
      <c r="DQ63" s="1087"/>
      <c r="DR63" s="1088"/>
      <c r="DS63" s="1088"/>
      <c r="DT63" s="1088"/>
      <c r="DU63" s="1089"/>
      <c r="DV63" s="1090"/>
      <c r="DW63" s="1091"/>
      <c r="DX63" s="1091"/>
      <c r="DY63" s="1091"/>
      <c r="DZ63" s="1092"/>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12"/>
      <c r="BT64" s="1113"/>
      <c r="BU64" s="1113"/>
      <c r="BV64" s="1113"/>
      <c r="BW64" s="1113"/>
      <c r="BX64" s="1113"/>
      <c r="BY64" s="1113"/>
      <c r="BZ64" s="1113"/>
      <c r="CA64" s="1113"/>
      <c r="CB64" s="1113"/>
      <c r="CC64" s="1113"/>
      <c r="CD64" s="1113"/>
      <c r="CE64" s="1113"/>
      <c r="CF64" s="1113"/>
      <c r="CG64" s="1114"/>
      <c r="CH64" s="1087"/>
      <c r="CI64" s="1088"/>
      <c r="CJ64" s="1088"/>
      <c r="CK64" s="1088"/>
      <c r="CL64" s="1089"/>
      <c r="CM64" s="1087"/>
      <c r="CN64" s="1088"/>
      <c r="CO64" s="1088"/>
      <c r="CP64" s="1088"/>
      <c r="CQ64" s="1089"/>
      <c r="CR64" s="1087"/>
      <c r="CS64" s="1088"/>
      <c r="CT64" s="1088"/>
      <c r="CU64" s="1088"/>
      <c r="CV64" s="1089"/>
      <c r="CW64" s="1087"/>
      <c r="CX64" s="1088"/>
      <c r="CY64" s="1088"/>
      <c r="CZ64" s="1088"/>
      <c r="DA64" s="1089"/>
      <c r="DB64" s="1087"/>
      <c r="DC64" s="1088"/>
      <c r="DD64" s="1088"/>
      <c r="DE64" s="1088"/>
      <c r="DF64" s="1089"/>
      <c r="DG64" s="1087"/>
      <c r="DH64" s="1088"/>
      <c r="DI64" s="1088"/>
      <c r="DJ64" s="1088"/>
      <c r="DK64" s="1089"/>
      <c r="DL64" s="1087"/>
      <c r="DM64" s="1088"/>
      <c r="DN64" s="1088"/>
      <c r="DO64" s="1088"/>
      <c r="DP64" s="1089"/>
      <c r="DQ64" s="1087"/>
      <c r="DR64" s="1088"/>
      <c r="DS64" s="1088"/>
      <c r="DT64" s="1088"/>
      <c r="DU64" s="1089"/>
      <c r="DV64" s="1090"/>
      <c r="DW64" s="1091"/>
      <c r="DX64" s="1091"/>
      <c r="DY64" s="1091"/>
      <c r="DZ64" s="1092"/>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12"/>
      <c r="BT65" s="1113"/>
      <c r="BU65" s="1113"/>
      <c r="BV65" s="1113"/>
      <c r="BW65" s="1113"/>
      <c r="BX65" s="1113"/>
      <c r="BY65" s="1113"/>
      <c r="BZ65" s="1113"/>
      <c r="CA65" s="1113"/>
      <c r="CB65" s="1113"/>
      <c r="CC65" s="1113"/>
      <c r="CD65" s="1113"/>
      <c r="CE65" s="1113"/>
      <c r="CF65" s="1113"/>
      <c r="CG65" s="1114"/>
      <c r="CH65" s="1087"/>
      <c r="CI65" s="1088"/>
      <c r="CJ65" s="1088"/>
      <c r="CK65" s="1088"/>
      <c r="CL65" s="1089"/>
      <c r="CM65" s="1087"/>
      <c r="CN65" s="1088"/>
      <c r="CO65" s="1088"/>
      <c r="CP65" s="1088"/>
      <c r="CQ65" s="1089"/>
      <c r="CR65" s="1087"/>
      <c r="CS65" s="1088"/>
      <c r="CT65" s="1088"/>
      <c r="CU65" s="1088"/>
      <c r="CV65" s="1089"/>
      <c r="CW65" s="1087"/>
      <c r="CX65" s="1088"/>
      <c r="CY65" s="1088"/>
      <c r="CZ65" s="1088"/>
      <c r="DA65" s="1089"/>
      <c r="DB65" s="1087"/>
      <c r="DC65" s="1088"/>
      <c r="DD65" s="1088"/>
      <c r="DE65" s="1088"/>
      <c r="DF65" s="1089"/>
      <c r="DG65" s="1087"/>
      <c r="DH65" s="1088"/>
      <c r="DI65" s="1088"/>
      <c r="DJ65" s="1088"/>
      <c r="DK65" s="1089"/>
      <c r="DL65" s="1087"/>
      <c r="DM65" s="1088"/>
      <c r="DN65" s="1088"/>
      <c r="DO65" s="1088"/>
      <c r="DP65" s="1089"/>
      <c r="DQ65" s="1087"/>
      <c r="DR65" s="1088"/>
      <c r="DS65" s="1088"/>
      <c r="DT65" s="1088"/>
      <c r="DU65" s="1089"/>
      <c r="DV65" s="1090"/>
      <c r="DW65" s="1091"/>
      <c r="DX65" s="1091"/>
      <c r="DY65" s="1091"/>
      <c r="DZ65" s="1092"/>
      <c r="EA65" s="246"/>
    </row>
    <row r="66" spans="1:131" s="247" customFormat="1" ht="26.25" customHeight="1" x14ac:dyDescent="0.15">
      <c r="A66" s="1093" t="s">
        <v>411</v>
      </c>
      <c r="B66" s="1094"/>
      <c r="C66" s="1094"/>
      <c r="D66" s="1094"/>
      <c r="E66" s="1094"/>
      <c r="F66" s="1094"/>
      <c r="G66" s="1094"/>
      <c r="H66" s="1094"/>
      <c r="I66" s="1094"/>
      <c r="J66" s="1094"/>
      <c r="K66" s="1094"/>
      <c r="L66" s="1094"/>
      <c r="M66" s="1094"/>
      <c r="N66" s="1094"/>
      <c r="O66" s="1094"/>
      <c r="P66" s="1095"/>
      <c r="Q66" s="1099" t="s">
        <v>412</v>
      </c>
      <c r="R66" s="1100"/>
      <c r="S66" s="1100"/>
      <c r="T66" s="1100"/>
      <c r="U66" s="1101"/>
      <c r="V66" s="1099" t="s">
        <v>413</v>
      </c>
      <c r="W66" s="1100"/>
      <c r="X66" s="1100"/>
      <c r="Y66" s="1100"/>
      <c r="Z66" s="1101"/>
      <c r="AA66" s="1099" t="s">
        <v>414</v>
      </c>
      <c r="AB66" s="1100"/>
      <c r="AC66" s="1100"/>
      <c r="AD66" s="1100"/>
      <c r="AE66" s="1101"/>
      <c r="AF66" s="1105" t="s">
        <v>415</v>
      </c>
      <c r="AG66" s="1106"/>
      <c r="AH66" s="1106"/>
      <c r="AI66" s="1106"/>
      <c r="AJ66" s="1107"/>
      <c r="AK66" s="1099" t="s">
        <v>395</v>
      </c>
      <c r="AL66" s="1094"/>
      <c r="AM66" s="1094"/>
      <c r="AN66" s="1094"/>
      <c r="AO66" s="1095"/>
      <c r="AP66" s="1099" t="s">
        <v>416</v>
      </c>
      <c r="AQ66" s="1100"/>
      <c r="AR66" s="1100"/>
      <c r="AS66" s="1100"/>
      <c r="AT66" s="1101"/>
      <c r="AU66" s="1099" t="s">
        <v>417</v>
      </c>
      <c r="AV66" s="1100"/>
      <c r="AW66" s="1100"/>
      <c r="AX66" s="1100"/>
      <c r="AY66" s="1101"/>
      <c r="AZ66" s="1099" t="s">
        <v>374</v>
      </c>
      <c r="BA66" s="1100"/>
      <c r="BB66" s="1100"/>
      <c r="BC66" s="1100"/>
      <c r="BD66" s="1115"/>
      <c r="BE66" s="265"/>
      <c r="BF66" s="265"/>
      <c r="BG66" s="265"/>
      <c r="BH66" s="265"/>
      <c r="BI66" s="265"/>
      <c r="BJ66" s="265"/>
      <c r="BK66" s="265"/>
      <c r="BL66" s="265"/>
      <c r="BM66" s="265"/>
      <c r="BN66" s="265"/>
      <c r="BO66" s="265"/>
      <c r="BP66" s="265"/>
      <c r="BQ66" s="262">
        <v>60</v>
      </c>
      <c r="BR66" s="267"/>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0"/>
      <c r="DW66" s="1031"/>
      <c r="DX66" s="1031"/>
      <c r="DY66" s="1031"/>
      <c r="DZ66" s="1032"/>
      <c r="EA66" s="246"/>
    </row>
    <row r="67" spans="1:131" s="247" customFormat="1" ht="26.25" customHeight="1" thickBot="1" x14ac:dyDescent="0.2">
      <c r="A67" s="1096"/>
      <c r="B67" s="1097"/>
      <c r="C67" s="1097"/>
      <c r="D67" s="1097"/>
      <c r="E67" s="1097"/>
      <c r="F67" s="1097"/>
      <c r="G67" s="1097"/>
      <c r="H67" s="1097"/>
      <c r="I67" s="1097"/>
      <c r="J67" s="1097"/>
      <c r="K67" s="1097"/>
      <c r="L67" s="1097"/>
      <c r="M67" s="1097"/>
      <c r="N67" s="1097"/>
      <c r="O67" s="1097"/>
      <c r="P67" s="1098"/>
      <c r="Q67" s="1102"/>
      <c r="R67" s="1103"/>
      <c r="S67" s="1103"/>
      <c r="T67" s="1103"/>
      <c r="U67" s="1104"/>
      <c r="V67" s="1102"/>
      <c r="W67" s="1103"/>
      <c r="X67" s="1103"/>
      <c r="Y67" s="1103"/>
      <c r="Z67" s="1104"/>
      <c r="AA67" s="1102"/>
      <c r="AB67" s="1103"/>
      <c r="AC67" s="1103"/>
      <c r="AD67" s="1103"/>
      <c r="AE67" s="1104"/>
      <c r="AF67" s="1108"/>
      <c r="AG67" s="1109"/>
      <c r="AH67" s="1109"/>
      <c r="AI67" s="1109"/>
      <c r="AJ67" s="1110"/>
      <c r="AK67" s="1111"/>
      <c r="AL67" s="1097"/>
      <c r="AM67" s="1097"/>
      <c r="AN67" s="1097"/>
      <c r="AO67" s="1098"/>
      <c r="AP67" s="1102"/>
      <c r="AQ67" s="1103"/>
      <c r="AR67" s="1103"/>
      <c r="AS67" s="1103"/>
      <c r="AT67" s="1104"/>
      <c r="AU67" s="1102"/>
      <c r="AV67" s="1103"/>
      <c r="AW67" s="1103"/>
      <c r="AX67" s="1103"/>
      <c r="AY67" s="1104"/>
      <c r="AZ67" s="1102"/>
      <c r="BA67" s="1103"/>
      <c r="BB67" s="1103"/>
      <c r="BC67" s="1103"/>
      <c r="BD67" s="1116"/>
      <c r="BE67" s="265"/>
      <c r="BF67" s="265"/>
      <c r="BG67" s="265"/>
      <c r="BH67" s="265"/>
      <c r="BI67" s="265"/>
      <c r="BJ67" s="265"/>
      <c r="BK67" s="265"/>
      <c r="BL67" s="265"/>
      <c r="BM67" s="265"/>
      <c r="BN67" s="265"/>
      <c r="BO67" s="265"/>
      <c r="BP67" s="265"/>
      <c r="BQ67" s="262">
        <v>61</v>
      </c>
      <c r="BR67" s="267"/>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0"/>
      <c r="DW67" s="1031"/>
      <c r="DX67" s="1031"/>
      <c r="DY67" s="1031"/>
      <c r="DZ67" s="1032"/>
      <c r="EA67" s="246"/>
    </row>
    <row r="68" spans="1:131" s="247" customFormat="1" ht="26.25" customHeight="1" thickTop="1" x14ac:dyDescent="0.15">
      <c r="A68" s="258">
        <v>1</v>
      </c>
      <c r="B68" s="1083" t="s">
        <v>577</v>
      </c>
      <c r="C68" s="1084"/>
      <c r="D68" s="1084"/>
      <c r="E68" s="1084"/>
      <c r="F68" s="1084"/>
      <c r="G68" s="1084"/>
      <c r="H68" s="1084"/>
      <c r="I68" s="1084"/>
      <c r="J68" s="1084"/>
      <c r="K68" s="1084"/>
      <c r="L68" s="1084"/>
      <c r="M68" s="1084"/>
      <c r="N68" s="1084"/>
      <c r="O68" s="1084"/>
      <c r="P68" s="1085"/>
      <c r="Q68" s="1086">
        <v>8811</v>
      </c>
      <c r="R68" s="1080"/>
      <c r="S68" s="1080"/>
      <c r="T68" s="1080"/>
      <c r="U68" s="1080"/>
      <c r="V68" s="1080">
        <v>8373</v>
      </c>
      <c r="W68" s="1080"/>
      <c r="X68" s="1080"/>
      <c r="Y68" s="1080"/>
      <c r="Z68" s="1080"/>
      <c r="AA68" s="1080">
        <v>438</v>
      </c>
      <c r="AB68" s="1080"/>
      <c r="AC68" s="1080"/>
      <c r="AD68" s="1080"/>
      <c r="AE68" s="1080"/>
      <c r="AF68" s="1080">
        <v>213</v>
      </c>
      <c r="AG68" s="1080"/>
      <c r="AH68" s="1080"/>
      <c r="AI68" s="1080"/>
      <c r="AJ68" s="1080"/>
      <c r="AK68" s="1080" t="s">
        <v>608</v>
      </c>
      <c r="AL68" s="1080"/>
      <c r="AM68" s="1080"/>
      <c r="AN68" s="1080"/>
      <c r="AO68" s="1080"/>
      <c r="AP68" s="1080">
        <v>5242</v>
      </c>
      <c r="AQ68" s="1080"/>
      <c r="AR68" s="1080"/>
      <c r="AS68" s="1080"/>
      <c r="AT68" s="1080"/>
      <c r="AU68" s="1080">
        <v>4058</v>
      </c>
      <c r="AV68" s="1080"/>
      <c r="AW68" s="1080"/>
      <c r="AX68" s="1080"/>
      <c r="AY68" s="1080"/>
      <c r="AZ68" s="1081"/>
      <c r="BA68" s="1081"/>
      <c r="BB68" s="1081"/>
      <c r="BC68" s="1081"/>
      <c r="BD68" s="1082"/>
      <c r="BE68" s="265"/>
      <c r="BF68" s="265"/>
      <c r="BG68" s="265"/>
      <c r="BH68" s="265"/>
      <c r="BI68" s="265"/>
      <c r="BJ68" s="265"/>
      <c r="BK68" s="265"/>
      <c r="BL68" s="265"/>
      <c r="BM68" s="265"/>
      <c r="BN68" s="265"/>
      <c r="BO68" s="265"/>
      <c r="BP68" s="265"/>
      <c r="BQ68" s="262">
        <v>62</v>
      </c>
      <c r="BR68" s="267"/>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0"/>
      <c r="DW68" s="1031"/>
      <c r="DX68" s="1031"/>
      <c r="DY68" s="1031"/>
      <c r="DZ68" s="1032"/>
      <c r="EA68" s="246"/>
    </row>
    <row r="69" spans="1:131" s="247" customFormat="1" ht="26.25" customHeight="1" x14ac:dyDescent="0.15">
      <c r="A69" s="261">
        <v>2</v>
      </c>
      <c r="B69" s="1070" t="s">
        <v>578</v>
      </c>
      <c r="C69" s="1071"/>
      <c r="D69" s="1071"/>
      <c r="E69" s="1071"/>
      <c r="F69" s="1071"/>
      <c r="G69" s="1071"/>
      <c r="H69" s="1071"/>
      <c r="I69" s="1071"/>
      <c r="J69" s="1071"/>
      <c r="K69" s="1071"/>
      <c r="L69" s="1071"/>
      <c r="M69" s="1071"/>
      <c r="N69" s="1071"/>
      <c r="O69" s="1071"/>
      <c r="P69" s="1072"/>
      <c r="Q69" s="1073">
        <v>338</v>
      </c>
      <c r="R69" s="1067"/>
      <c r="S69" s="1067"/>
      <c r="T69" s="1067"/>
      <c r="U69" s="1067"/>
      <c r="V69" s="1067">
        <v>307</v>
      </c>
      <c r="W69" s="1067"/>
      <c r="X69" s="1067"/>
      <c r="Y69" s="1067"/>
      <c r="Z69" s="1067"/>
      <c r="AA69" s="1067">
        <v>31</v>
      </c>
      <c r="AB69" s="1067"/>
      <c r="AC69" s="1067"/>
      <c r="AD69" s="1067"/>
      <c r="AE69" s="1067"/>
      <c r="AF69" s="1067">
        <v>31</v>
      </c>
      <c r="AG69" s="1067"/>
      <c r="AH69" s="1067"/>
      <c r="AI69" s="1067"/>
      <c r="AJ69" s="1067"/>
      <c r="AK69" s="1067">
        <v>27</v>
      </c>
      <c r="AL69" s="1067"/>
      <c r="AM69" s="1067"/>
      <c r="AN69" s="1067"/>
      <c r="AO69" s="1067"/>
      <c r="AP69" s="1067" t="s">
        <v>576</v>
      </c>
      <c r="AQ69" s="1067"/>
      <c r="AR69" s="1067"/>
      <c r="AS69" s="1067"/>
      <c r="AT69" s="1067"/>
      <c r="AU69" s="1067" t="s">
        <v>576</v>
      </c>
      <c r="AV69" s="1067"/>
      <c r="AW69" s="1067"/>
      <c r="AX69" s="1067"/>
      <c r="AY69" s="1067"/>
      <c r="AZ69" s="1068"/>
      <c r="BA69" s="1068"/>
      <c r="BB69" s="1068"/>
      <c r="BC69" s="1068"/>
      <c r="BD69" s="1069"/>
      <c r="BE69" s="265"/>
      <c r="BF69" s="265"/>
      <c r="BG69" s="265"/>
      <c r="BH69" s="265"/>
      <c r="BI69" s="265"/>
      <c r="BJ69" s="265"/>
      <c r="BK69" s="265"/>
      <c r="BL69" s="265"/>
      <c r="BM69" s="265"/>
      <c r="BN69" s="265"/>
      <c r="BO69" s="265"/>
      <c r="BP69" s="265"/>
      <c r="BQ69" s="262">
        <v>63</v>
      </c>
      <c r="BR69" s="267"/>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0"/>
      <c r="DW69" s="1031"/>
      <c r="DX69" s="1031"/>
      <c r="DY69" s="1031"/>
      <c r="DZ69" s="1032"/>
      <c r="EA69" s="246"/>
    </row>
    <row r="70" spans="1:131" s="247" customFormat="1" ht="26.25" customHeight="1" x14ac:dyDescent="0.15">
      <c r="A70" s="261">
        <v>3</v>
      </c>
      <c r="B70" s="1070" t="s">
        <v>579</v>
      </c>
      <c r="C70" s="1071"/>
      <c r="D70" s="1071"/>
      <c r="E70" s="1071"/>
      <c r="F70" s="1071"/>
      <c r="G70" s="1071"/>
      <c r="H70" s="1071"/>
      <c r="I70" s="1071"/>
      <c r="J70" s="1071"/>
      <c r="K70" s="1071"/>
      <c r="L70" s="1071"/>
      <c r="M70" s="1071"/>
      <c r="N70" s="1071"/>
      <c r="O70" s="1071"/>
      <c r="P70" s="1072"/>
      <c r="Q70" s="1073">
        <v>8555</v>
      </c>
      <c r="R70" s="1067"/>
      <c r="S70" s="1067"/>
      <c r="T70" s="1067"/>
      <c r="U70" s="1067"/>
      <c r="V70" s="1067">
        <v>7259</v>
      </c>
      <c r="W70" s="1067"/>
      <c r="X70" s="1067"/>
      <c r="Y70" s="1067"/>
      <c r="Z70" s="1067"/>
      <c r="AA70" s="1067">
        <v>1296</v>
      </c>
      <c r="AB70" s="1067"/>
      <c r="AC70" s="1067"/>
      <c r="AD70" s="1067"/>
      <c r="AE70" s="1067"/>
      <c r="AF70" s="1079">
        <v>5925</v>
      </c>
      <c r="AG70" s="1079"/>
      <c r="AH70" s="1079"/>
      <c r="AI70" s="1079"/>
      <c r="AJ70" s="1079"/>
      <c r="AK70" s="1079">
        <v>122</v>
      </c>
      <c r="AL70" s="1079"/>
      <c r="AM70" s="1079"/>
      <c r="AN70" s="1079"/>
      <c r="AO70" s="1079"/>
      <c r="AP70" s="1067">
        <v>11394</v>
      </c>
      <c r="AQ70" s="1067"/>
      <c r="AR70" s="1067"/>
      <c r="AS70" s="1067"/>
      <c r="AT70" s="1067"/>
      <c r="AU70" s="1079">
        <v>283</v>
      </c>
      <c r="AV70" s="1079"/>
      <c r="AW70" s="1079"/>
      <c r="AX70" s="1079"/>
      <c r="AY70" s="1079"/>
      <c r="AZ70" s="1068"/>
      <c r="BA70" s="1068"/>
      <c r="BB70" s="1068"/>
      <c r="BC70" s="1068"/>
      <c r="BD70" s="1069"/>
      <c r="BE70" s="265"/>
      <c r="BF70" s="265"/>
      <c r="BG70" s="265"/>
      <c r="BH70" s="265"/>
      <c r="BI70" s="265"/>
      <c r="BJ70" s="265"/>
      <c r="BK70" s="265"/>
      <c r="BL70" s="265"/>
      <c r="BM70" s="265"/>
      <c r="BN70" s="265"/>
      <c r="BO70" s="265"/>
      <c r="BP70" s="265"/>
      <c r="BQ70" s="262">
        <v>64</v>
      </c>
      <c r="BR70" s="267"/>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0"/>
      <c r="DW70" s="1031"/>
      <c r="DX70" s="1031"/>
      <c r="DY70" s="1031"/>
      <c r="DZ70" s="1032"/>
      <c r="EA70" s="246"/>
    </row>
    <row r="71" spans="1:131" s="247" customFormat="1" ht="26.25" customHeight="1" x14ac:dyDescent="0.15">
      <c r="A71" s="261">
        <v>4</v>
      </c>
      <c r="B71" s="1070" t="s">
        <v>580</v>
      </c>
      <c r="C71" s="1071"/>
      <c r="D71" s="1071"/>
      <c r="E71" s="1071"/>
      <c r="F71" s="1071"/>
      <c r="G71" s="1071"/>
      <c r="H71" s="1071"/>
      <c r="I71" s="1071"/>
      <c r="J71" s="1071"/>
      <c r="K71" s="1071"/>
      <c r="L71" s="1071"/>
      <c r="M71" s="1071"/>
      <c r="N71" s="1071"/>
      <c r="O71" s="1071"/>
      <c r="P71" s="1072"/>
      <c r="Q71" s="1073">
        <v>1001</v>
      </c>
      <c r="R71" s="1067"/>
      <c r="S71" s="1067"/>
      <c r="T71" s="1067"/>
      <c r="U71" s="1067"/>
      <c r="V71" s="1067">
        <v>965</v>
      </c>
      <c r="W71" s="1067"/>
      <c r="X71" s="1067"/>
      <c r="Y71" s="1067"/>
      <c r="Z71" s="1067"/>
      <c r="AA71" s="1067">
        <v>35</v>
      </c>
      <c r="AB71" s="1067"/>
      <c r="AC71" s="1067"/>
      <c r="AD71" s="1067"/>
      <c r="AE71" s="1067"/>
      <c r="AF71" s="1067">
        <v>35</v>
      </c>
      <c r="AG71" s="1067"/>
      <c r="AH71" s="1067"/>
      <c r="AI71" s="1067"/>
      <c r="AJ71" s="1067"/>
      <c r="AK71" s="1067">
        <v>81</v>
      </c>
      <c r="AL71" s="1067"/>
      <c r="AM71" s="1067"/>
      <c r="AN71" s="1067"/>
      <c r="AO71" s="1067"/>
      <c r="AP71" s="1067" t="s">
        <v>576</v>
      </c>
      <c r="AQ71" s="1067"/>
      <c r="AR71" s="1067"/>
      <c r="AS71" s="1067"/>
      <c r="AT71" s="1067"/>
      <c r="AU71" s="1067" t="s">
        <v>576</v>
      </c>
      <c r="AV71" s="1067"/>
      <c r="AW71" s="1067"/>
      <c r="AX71" s="1067"/>
      <c r="AY71" s="1067"/>
      <c r="AZ71" s="1068"/>
      <c r="BA71" s="1068"/>
      <c r="BB71" s="1068"/>
      <c r="BC71" s="1068"/>
      <c r="BD71" s="1069"/>
      <c r="BE71" s="265"/>
      <c r="BF71" s="265"/>
      <c r="BG71" s="265"/>
      <c r="BH71" s="265"/>
      <c r="BI71" s="265"/>
      <c r="BJ71" s="265"/>
      <c r="BK71" s="265"/>
      <c r="BL71" s="265"/>
      <c r="BM71" s="265"/>
      <c r="BN71" s="265"/>
      <c r="BO71" s="265"/>
      <c r="BP71" s="265"/>
      <c r="BQ71" s="262">
        <v>65</v>
      </c>
      <c r="BR71" s="267"/>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0"/>
      <c r="DW71" s="1031"/>
      <c r="DX71" s="1031"/>
      <c r="DY71" s="1031"/>
      <c r="DZ71" s="1032"/>
      <c r="EA71" s="246"/>
    </row>
    <row r="72" spans="1:131" s="247" customFormat="1" ht="26.25" customHeight="1" x14ac:dyDescent="0.15">
      <c r="A72" s="261">
        <v>5</v>
      </c>
      <c r="B72" s="1070" t="s">
        <v>581</v>
      </c>
      <c r="C72" s="1071"/>
      <c r="D72" s="1071"/>
      <c r="E72" s="1071"/>
      <c r="F72" s="1071"/>
      <c r="G72" s="1071"/>
      <c r="H72" s="1071"/>
      <c r="I72" s="1071"/>
      <c r="J72" s="1071"/>
      <c r="K72" s="1071"/>
      <c r="L72" s="1071"/>
      <c r="M72" s="1071"/>
      <c r="N72" s="1071"/>
      <c r="O72" s="1071"/>
      <c r="P72" s="1072"/>
      <c r="Q72" s="1078">
        <v>177</v>
      </c>
      <c r="R72" s="1079"/>
      <c r="S72" s="1079"/>
      <c r="T72" s="1079"/>
      <c r="U72" s="1079"/>
      <c r="V72" s="1079">
        <v>173</v>
      </c>
      <c r="W72" s="1079"/>
      <c r="X72" s="1079"/>
      <c r="Y72" s="1079"/>
      <c r="Z72" s="1079"/>
      <c r="AA72" s="1079">
        <v>4</v>
      </c>
      <c r="AB72" s="1079"/>
      <c r="AC72" s="1079"/>
      <c r="AD72" s="1079"/>
      <c r="AE72" s="1079"/>
      <c r="AF72" s="1079">
        <v>4</v>
      </c>
      <c r="AG72" s="1079"/>
      <c r="AH72" s="1079"/>
      <c r="AI72" s="1079"/>
      <c r="AJ72" s="1079"/>
      <c r="AK72" s="1079">
        <v>24</v>
      </c>
      <c r="AL72" s="1079"/>
      <c r="AM72" s="1079"/>
      <c r="AN72" s="1079"/>
      <c r="AO72" s="1079"/>
      <c r="AP72" s="1067" t="s">
        <v>608</v>
      </c>
      <c r="AQ72" s="1067"/>
      <c r="AR72" s="1067"/>
      <c r="AS72" s="1067"/>
      <c r="AT72" s="1067"/>
      <c r="AU72" s="1067" t="s">
        <v>576</v>
      </c>
      <c r="AV72" s="1067"/>
      <c r="AW72" s="1067"/>
      <c r="AX72" s="1067"/>
      <c r="AY72" s="1067"/>
      <c r="AZ72" s="1068"/>
      <c r="BA72" s="1068"/>
      <c r="BB72" s="1068"/>
      <c r="BC72" s="1068"/>
      <c r="BD72" s="1069"/>
      <c r="BE72" s="265"/>
      <c r="BF72" s="265"/>
      <c r="BG72" s="265"/>
      <c r="BH72" s="265"/>
      <c r="BI72" s="265"/>
      <c r="BJ72" s="265"/>
      <c r="BK72" s="265"/>
      <c r="BL72" s="265"/>
      <c r="BM72" s="265"/>
      <c r="BN72" s="265"/>
      <c r="BO72" s="265"/>
      <c r="BP72" s="265"/>
      <c r="BQ72" s="262">
        <v>66</v>
      </c>
      <c r="BR72" s="267"/>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0"/>
      <c r="DW72" s="1031"/>
      <c r="DX72" s="1031"/>
      <c r="DY72" s="1031"/>
      <c r="DZ72" s="1032"/>
      <c r="EA72" s="246"/>
    </row>
    <row r="73" spans="1:131" s="247" customFormat="1" ht="26.25" customHeight="1" x14ac:dyDescent="0.15">
      <c r="A73" s="261">
        <v>6</v>
      </c>
      <c r="B73" s="1070" t="s">
        <v>582</v>
      </c>
      <c r="C73" s="1071"/>
      <c r="D73" s="1071"/>
      <c r="E73" s="1071"/>
      <c r="F73" s="1071"/>
      <c r="G73" s="1071"/>
      <c r="H73" s="1071"/>
      <c r="I73" s="1071"/>
      <c r="J73" s="1071"/>
      <c r="K73" s="1071"/>
      <c r="L73" s="1071"/>
      <c r="M73" s="1071"/>
      <c r="N73" s="1071"/>
      <c r="O73" s="1071"/>
      <c r="P73" s="1072"/>
      <c r="Q73" s="1073">
        <v>8</v>
      </c>
      <c r="R73" s="1067"/>
      <c r="S73" s="1067"/>
      <c r="T73" s="1067"/>
      <c r="U73" s="1067"/>
      <c r="V73" s="1067">
        <v>6</v>
      </c>
      <c r="W73" s="1067"/>
      <c r="X73" s="1067"/>
      <c r="Y73" s="1067"/>
      <c r="Z73" s="1067"/>
      <c r="AA73" s="1067">
        <v>2</v>
      </c>
      <c r="AB73" s="1067"/>
      <c r="AC73" s="1067"/>
      <c r="AD73" s="1067"/>
      <c r="AE73" s="1067"/>
      <c r="AF73" s="1067">
        <v>2</v>
      </c>
      <c r="AG73" s="1067"/>
      <c r="AH73" s="1067"/>
      <c r="AI73" s="1067"/>
      <c r="AJ73" s="1067"/>
      <c r="AK73" s="1067" t="s">
        <v>576</v>
      </c>
      <c r="AL73" s="1067"/>
      <c r="AM73" s="1067"/>
      <c r="AN73" s="1067"/>
      <c r="AO73" s="1067"/>
      <c r="AP73" s="1067" t="s">
        <v>588</v>
      </c>
      <c r="AQ73" s="1067"/>
      <c r="AR73" s="1067"/>
      <c r="AS73" s="1067"/>
      <c r="AT73" s="1067"/>
      <c r="AU73" s="1067" t="s">
        <v>588</v>
      </c>
      <c r="AV73" s="1067"/>
      <c r="AW73" s="1067"/>
      <c r="AX73" s="1067"/>
      <c r="AY73" s="1067"/>
      <c r="AZ73" s="1068"/>
      <c r="BA73" s="1068"/>
      <c r="BB73" s="1068"/>
      <c r="BC73" s="1068"/>
      <c r="BD73" s="1069"/>
      <c r="BE73" s="265"/>
      <c r="BF73" s="265"/>
      <c r="BG73" s="265"/>
      <c r="BH73" s="265"/>
      <c r="BI73" s="265"/>
      <c r="BJ73" s="265"/>
      <c r="BK73" s="265"/>
      <c r="BL73" s="265"/>
      <c r="BM73" s="265"/>
      <c r="BN73" s="265"/>
      <c r="BO73" s="265"/>
      <c r="BP73" s="265"/>
      <c r="BQ73" s="262">
        <v>67</v>
      </c>
      <c r="BR73" s="267"/>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0"/>
      <c r="DW73" s="1031"/>
      <c r="DX73" s="1031"/>
      <c r="DY73" s="1031"/>
      <c r="DZ73" s="1032"/>
      <c r="EA73" s="246"/>
    </row>
    <row r="74" spans="1:131" s="247" customFormat="1" ht="26.25" customHeight="1" x14ac:dyDescent="0.15">
      <c r="A74" s="261">
        <v>7</v>
      </c>
      <c r="B74" s="1070"/>
      <c r="C74" s="1071"/>
      <c r="D74" s="1071"/>
      <c r="E74" s="1071"/>
      <c r="F74" s="1071"/>
      <c r="G74" s="1071"/>
      <c r="H74" s="1071"/>
      <c r="I74" s="1071"/>
      <c r="J74" s="1071"/>
      <c r="K74" s="1071"/>
      <c r="L74" s="1071"/>
      <c r="M74" s="1071"/>
      <c r="N74" s="1071"/>
      <c r="O74" s="1071"/>
      <c r="P74" s="1072"/>
      <c r="Q74" s="1073"/>
      <c r="R74" s="1067"/>
      <c r="S74" s="1067"/>
      <c r="T74" s="1067"/>
      <c r="U74" s="1067"/>
      <c r="V74" s="1067"/>
      <c r="W74" s="1067"/>
      <c r="X74" s="1067"/>
      <c r="Y74" s="1067"/>
      <c r="Z74" s="1067"/>
      <c r="AA74" s="1067"/>
      <c r="AB74" s="1067"/>
      <c r="AC74" s="1067"/>
      <c r="AD74" s="1067"/>
      <c r="AE74" s="1067"/>
      <c r="AF74" s="1067"/>
      <c r="AG74" s="1067"/>
      <c r="AH74" s="1067"/>
      <c r="AI74" s="1067"/>
      <c r="AJ74" s="1067"/>
      <c r="AK74" s="1067"/>
      <c r="AL74" s="1067"/>
      <c r="AM74" s="1067"/>
      <c r="AN74" s="1067"/>
      <c r="AO74" s="1067"/>
      <c r="AP74" s="1067"/>
      <c r="AQ74" s="1067"/>
      <c r="AR74" s="1067"/>
      <c r="AS74" s="1067"/>
      <c r="AT74" s="1067"/>
      <c r="AU74" s="1067"/>
      <c r="AV74" s="1067"/>
      <c r="AW74" s="1067"/>
      <c r="AX74" s="1067"/>
      <c r="AY74" s="1067"/>
      <c r="AZ74" s="1068"/>
      <c r="BA74" s="1068"/>
      <c r="BB74" s="1068"/>
      <c r="BC74" s="1068"/>
      <c r="BD74" s="1069"/>
      <c r="BE74" s="265"/>
      <c r="BF74" s="265"/>
      <c r="BG74" s="265"/>
      <c r="BH74" s="265"/>
      <c r="BI74" s="265"/>
      <c r="BJ74" s="265"/>
      <c r="BK74" s="265"/>
      <c r="BL74" s="265"/>
      <c r="BM74" s="265"/>
      <c r="BN74" s="265"/>
      <c r="BO74" s="265"/>
      <c r="BP74" s="265"/>
      <c r="BQ74" s="262">
        <v>68</v>
      </c>
      <c r="BR74" s="267"/>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0"/>
      <c r="DW74" s="1031"/>
      <c r="DX74" s="1031"/>
      <c r="DY74" s="1031"/>
      <c r="DZ74" s="1032"/>
      <c r="EA74" s="246"/>
    </row>
    <row r="75" spans="1:131" s="247" customFormat="1" ht="26.25" customHeight="1" x14ac:dyDescent="0.15">
      <c r="A75" s="261">
        <v>8</v>
      </c>
      <c r="B75" s="1070"/>
      <c r="C75" s="1071"/>
      <c r="D75" s="1071"/>
      <c r="E75" s="1071"/>
      <c r="F75" s="1071"/>
      <c r="G75" s="1071"/>
      <c r="H75" s="1071"/>
      <c r="I75" s="1071"/>
      <c r="J75" s="1071"/>
      <c r="K75" s="1071"/>
      <c r="L75" s="1071"/>
      <c r="M75" s="1071"/>
      <c r="N75" s="1071"/>
      <c r="O75" s="1071"/>
      <c r="P75" s="1072"/>
      <c r="Q75" s="1074"/>
      <c r="R75" s="1075"/>
      <c r="S75" s="1075"/>
      <c r="T75" s="1075"/>
      <c r="U75" s="1076"/>
      <c r="V75" s="1077"/>
      <c r="W75" s="1075"/>
      <c r="X75" s="1075"/>
      <c r="Y75" s="1075"/>
      <c r="Z75" s="1076"/>
      <c r="AA75" s="1077"/>
      <c r="AB75" s="1075"/>
      <c r="AC75" s="1075"/>
      <c r="AD75" s="1075"/>
      <c r="AE75" s="1076"/>
      <c r="AF75" s="1077"/>
      <c r="AG75" s="1075"/>
      <c r="AH75" s="1075"/>
      <c r="AI75" s="1075"/>
      <c r="AJ75" s="1076"/>
      <c r="AK75" s="1077"/>
      <c r="AL75" s="1075"/>
      <c r="AM75" s="1075"/>
      <c r="AN75" s="1075"/>
      <c r="AO75" s="1076"/>
      <c r="AP75" s="1077"/>
      <c r="AQ75" s="1075"/>
      <c r="AR75" s="1075"/>
      <c r="AS75" s="1075"/>
      <c r="AT75" s="1076"/>
      <c r="AU75" s="1077"/>
      <c r="AV75" s="1075"/>
      <c r="AW75" s="1075"/>
      <c r="AX75" s="1075"/>
      <c r="AY75" s="1076"/>
      <c r="AZ75" s="1068"/>
      <c r="BA75" s="1068"/>
      <c r="BB75" s="1068"/>
      <c r="BC75" s="1068"/>
      <c r="BD75" s="1069"/>
      <c r="BE75" s="265"/>
      <c r="BF75" s="265"/>
      <c r="BG75" s="265"/>
      <c r="BH75" s="265"/>
      <c r="BI75" s="265"/>
      <c r="BJ75" s="265"/>
      <c r="BK75" s="265"/>
      <c r="BL75" s="265"/>
      <c r="BM75" s="265"/>
      <c r="BN75" s="265"/>
      <c r="BO75" s="265"/>
      <c r="BP75" s="265"/>
      <c r="BQ75" s="262">
        <v>69</v>
      </c>
      <c r="BR75" s="267"/>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0"/>
      <c r="DW75" s="1031"/>
      <c r="DX75" s="1031"/>
      <c r="DY75" s="1031"/>
      <c r="DZ75" s="1032"/>
      <c r="EA75" s="246"/>
    </row>
    <row r="76" spans="1:131" s="247" customFormat="1" ht="26.25" customHeight="1" x14ac:dyDescent="0.15">
      <c r="A76" s="261">
        <v>9</v>
      </c>
      <c r="B76" s="1070"/>
      <c r="C76" s="1071"/>
      <c r="D76" s="1071"/>
      <c r="E76" s="1071"/>
      <c r="F76" s="1071"/>
      <c r="G76" s="1071"/>
      <c r="H76" s="1071"/>
      <c r="I76" s="1071"/>
      <c r="J76" s="1071"/>
      <c r="K76" s="1071"/>
      <c r="L76" s="1071"/>
      <c r="M76" s="1071"/>
      <c r="N76" s="1071"/>
      <c r="O76" s="1071"/>
      <c r="P76" s="1072"/>
      <c r="Q76" s="1074"/>
      <c r="R76" s="1075"/>
      <c r="S76" s="1075"/>
      <c r="T76" s="1075"/>
      <c r="U76" s="1076"/>
      <c r="V76" s="1077"/>
      <c r="W76" s="1075"/>
      <c r="X76" s="1075"/>
      <c r="Y76" s="1075"/>
      <c r="Z76" s="1076"/>
      <c r="AA76" s="1077"/>
      <c r="AB76" s="1075"/>
      <c r="AC76" s="1075"/>
      <c r="AD76" s="1075"/>
      <c r="AE76" s="1076"/>
      <c r="AF76" s="1077"/>
      <c r="AG76" s="1075"/>
      <c r="AH76" s="1075"/>
      <c r="AI76" s="1075"/>
      <c r="AJ76" s="1076"/>
      <c r="AK76" s="1077"/>
      <c r="AL76" s="1075"/>
      <c r="AM76" s="1075"/>
      <c r="AN76" s="1075"/>
      <c r="AO76" s="1076"/>
      <c r="AP76" s="1077"/>
      <c r="AQ76" s="1075"/>
      <c r="AR76" s="1075"/>
      <c r="AS76" s="1075"/>
      <c r="AT76" s="1076"/>
      <c r="AU76" s="1077"/>
      <c r="AV76" s="1075"/>
      <c r="AW76" s="1075"/>
      <c r="AX76" s="1075"/>
      <c r="AY76" s="1076"/>
      <c r="AZ76" s="1068"/>
      <c r="BA76" s="1068"/>
      <c r="BB76" s="1068"/>
      <c r="BC76" s="1068"/>
      <c r="BD76" s="1069"/>
      <c r="BE76" s="265"/>
      <c r="BF76" s="265"/>
      <c r="BG76" s="265"/>
      <c r="BH76" s="265"/>
      <c r="BI76" s="265"/>
      <c r="BJ76" s="265"/>
      <c r="BK76" s="265"/>
      <c r="BL76" s="265"/>
      <c r="BM76" s="265"/>
      <c r="BN76" s="265"/>
      <c r="BO76" s="265"/>
      <c r="BP76" s="265"/>
      <c r="BQ76" s="262">
        <v>70</v>
      </c>
      <c r="BR76" s="267"/>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0"/>
      <c r="DW76" s="1031"/>
      <c r="DX76" s="1031"/>
      <c r="DY76" s="1031"/>
      <c r="DZ76" s="1032"/>
      <c r="EA76" s="246"/>
    </row>
    <row r="77" spans="1:131" s="247" customFormat="1" ht="26.25" customHeight="1" x14ac:dyDescent="0.15">
      <c r="A77" s="261">
        <v>10</v>
      </c>
      <c r="B77" s="1070"/>
      <c r="C77" s="1071"/>
      <c r="D77" s="1071"/>
      <c r="E77" s="1071"/>
      <c r="F77" s="1071"/>
      <c r="G77" s="1071"/>
      <c r="H77" s="1071"/>
      <c r="I77" s="1071"/>
      <c r="J77" s="1071"/>
      <c r="K77" s="1071"/>
      <c r="L77" s="1071"/>
      <c r="M77" s="1071"/>
      <c r="N77" s="1071"/>
      <c r="O77" s="1071"/>
      <c r="P77" s="1072"/>
      <c r="Q77" s="1074"/>
      <c r="R77" s="1075"/>
      <c r="S77" s="1075"/>
      <c r="T77" s="1075"/>
      <c r="U77" s="1076"/>
      <c r="V77" s="1077"/>
      <c r="W77" s="1075"/>
      <c r="X77" s="1075"/>
      <c r="Y77" s="1075"/>
      <c r="Z77" s="1076"/>
      <c r="AA77" s="1077"/>
      <c r="AB77" s="1075"/>
      <c r="AC77" s="1075"/>
      <c r="AD77" s="1075"/>
      <c r="AE77" s="1076"/>
      <c r="AF77" s="1077"/>
      <c r="AG77" s="1075"/>
      <c r="AH77" s="1075"/>
      <c r="AI77" s="1075"/>
      <c r="AJ77" s="1076"/>
      <c r="AK77" s="1077"/>
      <c r="AL77" s="1075"/>
      <c r="AM77" s="1075"/>
      <c r="AN77" s="1075"/>
      <c r="AO77" s="1076"/>
      <c r="AP77" s="1077"/>
      <c r="AQ77" s="1075"/>
      <c r="AR77" s="1075"/>
      <c r="AS77" s="1075"/>
      <c r="AT77" s="1076"/>
      <c r="AU77" s="1077"/>
      <c r="AV77" s="1075"/>
      <c r="AW77" s="1075"/>
      <c r="AX77" s="1075"/>
      <c r="AY77" s="1076"/>
      <c r="AZ77" s="1068"/>
      <c r="BA77" s="1068"/>
      <c r="BB77" s="1068"/>
      <c r="BC77" s="1068"/>
      <c r="BD77" s="1069"/>
      <c r="BE77" s="265"/>
      <c r="BF77" s="265"/>
      <c r="BG77" s="265"/>
      <c r="BH77" s="265"/>
      <c r="BI77" s="265"/>
      <c r="BJ77" s="265"/>
      <c r="BK77" s="265"/>
      <c r="BL77" s="265"/>
      <c r="BM77" s="265"/>
      <c r="BN77" s="265"/>
      <c r="BO77" s="265"/>
      <c r="BP77" s="265"/>
      <c r="BQ77" s="262">
        <v>71</v>
      </c>
      <c r="BR77" s="267"/>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0"/>
      <c r="DW77" s="1031"/>
      <c r="DX77" s="1031"/>
      <c r="DY77" s="1031"/>
      <c r="DZ77" s="1032"/>
      <c r="EA77" s="246"/>
    </row>
    <row r="78" spans="1:131" s="247" customFormat="1" ht="26.25" customHeight="1" x14ac:dyDescent="0.15">
      <c r="A78" s="261">
        <v>11</v>
      </c>
      <c r="B78" s="1070"/>
      <c r="C78" s="1071"/>
      <c r="D78" s="1071"/>
      <c r="E78" s="1071"/>
      <c r="F78" s="1071"/>
      <c r="G78" s="1071"/>
      <c r="H78" s="1071"/>
      <c r="I78" s="1071"/>
      <c r="J78" s="1071"/>
      <c r="K78" s="1071"/>
      <c r="L78" s="1071"/>
      <c r="M78" s="1071"/>
      <c r="N78" s="1071"/>
      <c r="O78" s="1071"/>
      <c r="P78" s="1072"/>
      <c r="Q78" s="1073"/>
      <c r="R78" s="1067"/>
      <c r="S78" s="1067"/>
      <c r="T78" s="1067"/>
      <c r="U78" s="1067"/>
      <c r="V78" s="1067"/>
      <c r="W78" s="1067"/>
      <c r="X78" s="1067"/>
      <c r="Y78" s="1067"/>
      <c r="Z78" s="1067"/>
      <c r="AA78" s="1067"/>
      <c r="AB78" s="1067"/>
      <c r="AC78" s="1067"/>
      <c r="AD78" s="1067"/>
      <c r="AE78" s="1067"/>
      <c r="AF78" s="1067"/>
      <c r="AG78" s="1067"/>
      <c r="AH78" s="1067"/>
      <c r="AI78" s="1067"/>
      <c r="AJ78" s="1067"/>
      <c r="AK78" s="1067"/>
      <c r="AL78" s="1067"/>
      <c r="AM78" s="1067"/>
      <c r="AN78" s="1067"/>
      <c r="AO78" s="1067"/>
      <c r="AP78" s="1067"/>
      <c r="AQ78" s="1067"/>
      <c r="AR78" s="1067"/>
      <c r="AS78" s="1067"/>
      <c r="AT78" s="1067"/>
      <c r="AU78" s="1067"/>
      <c r="AV78" s="1067"/>
      <c r="AW78" s="1067"/>
      <c r="AX78" s="1067"/>
      <c r="AY78" s="1067"/>
      <c r="AZ78" s="1068"/>
      <c r="BA78" s="1068"/>
      <c r="BB78" s="1068"/>
      <c r="BC78" s="1068"/>
      <c r="BD78" s="1069"/>
      <c r="BE78" s="265"/>
      <c r="BF78" s="265"/>
      <c r="BG78" s="265"/>
      <c r="BH78" s="265"/>
      <c r="BI78" s="265"/>
      <c r="BJ78" s="268"/>
      <c r="BK78" s="268"/>
      <c r="BL78" s="268"/>
      <c r="BM78" s="268"/>
      <c r="BN78" s="268"/>
      <c r="BO78" s="265"/>
      <c r="BP78" s="265"/>
      <c r="BQ78" s="262">
        <v>72</v>
      </c>
      <c r="BR78" s="267"/>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0"/>
      <c r="DW78" s="1031"/>
      <c r="DX78" s="1031"/>
      <c r="DY78" s="1031"/>
      <c r="DZ78" s="1032"/>
      <c r="EA78" s="246"/>
    </row>
    <row r="79" spans="1:131" s="247" customFormat="1" ht="26.25" customHeight="1" x14ac:dyDescent="0.15">
      <c r="A79" s="261">
        <v>12</v>
      </c>
      <c r="B79" s="1070"/>
      <c r="C79" s="1071"/>
      <c r="D79" s="1071"/>
      <c r="E79" s="1071"/>
      <c r="F79" s="1071"/>
      <c r="G79" s="1071"/>
      <c r="H79" s="1071"/>
      <c r="I79" s="1071"/>
      <c r="J79" s="1071"/>
      <c r="K79" s="1071"/>
      <c r="L79" s="1071"/>
      <c r="M79" s="1071"/>
      <c r="N79" s="1071"/>
      <c r="O79" s="1071"/>
      <c r="P79" s="1072"/>
      <c r="Q79" s="1073"/>
      <c r="R79" s="1067"/>
      <c r="S79" s="1067"/>
      <c r="T79" s="1067"/>
      <c r="U79" s="1067"/>
      <c r="V79" s="1067"/>
      <c r="W79" s="1067"/>
      <c r="X79" s="1067"/>
      <c r="Y79" s="1067"/>
      <c r="Z79" s="1067"/>
      <c r="AA79" s="1067"/>
      <c r="AB79" s="1067"/>
      <c r="AC79" s="1067"/>
      <c r="AD79" s="1067"/>
      <c r="AE79" s="1067"/>
      <c r="AF79" s="1067"/>
      <c r="AG79" s="1067"/>
      <c r="AH79" s="1067"/>
      <c r="AI79" s="1067"/>
      <c r="AJ79" s="1067"/>
      <c r="AK79" s="1067"/>
      <c r="AL79" s="1067"/>
      <c r="AM79" s="1067"/>
      <c r="AN79" s="1067"/>
      <c r="AO79" s="1067"/>
      <c r="AP79" s="1067"/>
      <c r="AQ79" s="1067"/>
      <c r="AR79" s="1067"/>
      <c r="AS79" s="1067"/>
      <c r="AT79" s="1067"/>
      <c r="AU79" s="1067"/>
      <c r="AV79" s="1067"/>
      <c r="AW79" s="1067"/>
      <c r="AX79" s="1067"/>
      <c r="AY79" s="1067"/>
      <c r="AZ79" s="1068"/>
      <c r="BA79" s="1068"/>
      <c r="BB79" s="1068"/>
      <c r="BC79" s="1068"/>
      <c r="BD79" s="1069"/>
      <c r="BE79" s="265"/>
      <c r="BF79" s="265"/>
      <c r="BG79" s="265"/>
      <c r="BH79" s="265"/>
      <c r="BI79" s="265"/>
      <c r="BJ79" s="268"/>
      <c r="BK79" s="268"/>
      <c r="BL79" s="268"/>
      <c r="BM79" s="268"/>
      <c r="BN79" s="268"/>
      <c r="BO79" s="265"/>
      <c r="BP79" s="265"/>
      <c r="BQ79" s="262">
        <v>73</v>
      </c>
      <c r="BR79" s="267"/>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0"/>
      <c r="DW79" s="1031"/>
      <c r="DX79" s="1031"/>
      <c r="DY79" s="1031"/>
      <c r="DZ79" s="1032"/>
      <c r="EA79" s="246"/>
    </row>
    <row r="80" spans="1:131" s="247" customFormat="1" ht="26.25" customHeight="1" x14ac:dyDescent="0.15">
      <c r="A80" s="261">
        <v>13</v>
      </c>
      <c r="B80" s="1070"/>
      <c r="C80" s="1071"/>
      <c r="D80" s="1071"/>
      <c r="E80" s="1071"/>
      <c r="F80" s="1071"/>
      <c r="G80" s="1071"/>
      <c r="H80" s="1071"/>
      <c r="I80" s="1071"/>
      <c r="J80" s="1071"/>
      <c r="K80" s="1071"/>
      <c r="L80" s="1071"/>
      <c r="M80" s="1071"/>
      <c r="N80" s="1071"/>
      <c r="O80" s="1071"/>
      <c r="P80" s="1072"/>
      <c r="Q80" s="1073"/>
      <c r="R80" s="1067"/>
      <c r="S80" s="1067"/>
      <c r="T80" s="1067"/>
      <c r="U80" s="1067"/>
      <c r="V80" s="1067"/>
      <c r="W80" s="1067"/>
      <c r="X80" s="1067"/>
      <c r="Y80" s="1067"/>
      <c r="Z80" s="1067"/>
      <c r="AA80" s="1067"/>
      <c r="AB80" s="1067"/>
      <c r="AC80" s="1067"/>
      <c r="AD80" s="1067"/>
      <c r="AE80" s="1067"/>
      <c r="AF80" s="1067"/>
      <c r="AG80" s="1067"/>
      <c r="AH80" s="1067"/>
      <c r="AI80" s="1067"/>
      <c r="AJ80" s="1067"/>
      <c r="AK80" s="1067"/>
      <c r="AL80" s="1067"/>
      <c r="AM80" s="1067"/>
      <c r="AN80" s="1067"/>
      <c r="AO80" s="1067"/>
      <c r="AP80" s="1067"/>
      <c r="AQ80" s="1067"/>
      <c r="AR80" s="1067"/>
      <c r="AS80" s="1067"/>
      <c r="AT80" s="1067"/>
      <c r="AU80" s="1067"/>
      <c r="AV80" s="1067"/>
      <c r="AW80" s="1067"/>
      <c r="AX80" s="1067"/>
      <c r="AY80" s="1067"/>
      <c r="AZ80" s="1068"/>
      <c r="BA80" s="1068"/>
      <c r="BB80" s="1068"/>
      <c r="BC80" s="1068"/>
      <c r="BD80" s="1069"/>
      <c r="BE80" s="265"/>
      <c r="BF80" s="265"/>
      <c r="BG80" s="265"/>
      <c r="BH80" s="265"/>
      <c r="BI80" s="265"/>
      <c r="BJ80" s="265"/>
      <c r="BK80" s="265"/>
      <c r="BL80" s="265"/>
      <c r="BM80" s="265"/>
      <c r="BN80" s="265"/>
      <c r="BO80" s="265"/>
      <c r="BP80" s="265"/>
      <c r="BQ80" s="262">
        <v>74</v>
      </c>
      <c r="BR80" s="267"/>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0"/>
      <c r="DW80" s="1031"/>
      <c r="DX80" s="1031"/>
      <c r="DY80" s="1031"/>
      <c r="DZ80" s="1032"/>
      <c r="EA80" s="246"/>
    </row>
    <row r="81" spans="1:131" s="247" customFormat="1" ht="26.25" customHeight="1" x14ac:dyDescent="0.15">
      <c r="A81" s="261">
        <v>14</v>
      </c>
      <c r="B81" s="1070"/>
      <c r="C81" s="1071"/>
      <c r="D81" s="1071"/>
      <c r="E81" s="1071"/>
      <c r="F81" s="1071"/>
      <c r="G81" s="1071"/>
      <c r="H81" s="1071"/>
      <c r="I81" s="1071"/>
      <c r="J81" s="1071"/>
      <c r="K81" s="1071"/>
      <c r="L81" s="1071"/>
      <c r="M81" s="1071"/>
      <c r="N81" s="1071"/>
      <c r="O81" s="1071"/>
      <c r="P81" s="1072"/>
      <c r="Q81" s="1073"/>
      <c r="R81" s="1067"/>
      <c r="S81" s="1067"/>
      <c r="T81" s="1067"/>
      <c r="U81" s="1067"/>
      <c r="V81" s="1067"/>
      <c r="W81" s="1067"/>
      <c r="X81" s="1067"/>
      <c r="Y81" s="1067"/>
      <c r="Z81" s="1067"/>
      <c r="AA81" s="1067"/>
      <c r="AB81" s="1067"/>
      <c r="AC81" s="1067"/>
      <c r="AD81" s="1067"/>
      <c r="AE81" s="1067"/>
      <c r="AF81" s="1067"/>
      <c r="AG81" s="1067"/>
      <c r="AH81" s="1067"/>
      <c r="AI81" s="1067"/>
      <c r="AJ81" s="1067"/>
      <c r="AK81" s="1067"/>
      <c r="AL81" s="1067"/>
      <c r="AM81" s="1067"/>
      <c r="AN81" s="1067"/>
      <c r="AO81" s="1067"/>
      <c r="AP81" s="1067"/>
      <c r="AQ81" s="1067"/>
      <c r="AR81" s="1067"/>
      <c r="AS81" s="1067"/>
      <c r="AT81" s="1067"/>
      <c r="AU81" s="1067"/>
      <c r="AV81" s="1067"/>
      <c r="AW81" s="1067"/>
      <c r="AX81" s="1067"/>
      <c r="AY81" s="1067"/>
      <c r="AZ81" s="1068"/>
      <c r="BA81" s="1068"/>
      <c r="BB81" s="1068"/>
      <c r="BC81" s="1068"/>
      <c r="BD81" s="1069"/>
      <c r="BE81" s="265"/>
      <c r="BF81" s="265"/>
      <c r="BG81" s="265"/>
      <c r="BH81" s="265"/>
      <c r="BI81" s="265"/>
      <c r="BJ81" s="265"/>
      <c r="BK81" s="265"/>
      <c r="BL81" s="265"/>
      <c r="BM81" s="265"/>
      <c r="BN81" s="265"/>
      <c r="BO81" s="265"/>
      <c r="BP81" s="265"/>
      <c r="BQ81" s="262">
        <v>75</v>
      </c>
      <c r="BR81" s="267"/>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0"/>
      <c r="DW81" s="1031"/>
      <c r="DX81" s="1031"/>
      <c r="DY81" s="1031"/>
      <c r="DZ81" s="1032"/>
      <c r="EA81" s="246"/>
    </row>
    <row r="82" spans="1:131" s="247" customFormat="1" ht="26.25" customHeight="1" x14ac:dyDescent="0.15">
      <c r="A82" s="261">
        <v>15</v>
      </c>
      <c r="B82" s="1070"/>
      <c r="C82" s="1071"/>
      <c r="D82" s="1071"/>
      <c r="E82" s="1071"/>
      <c r="F82" s="1071"/>
      <c r="G82" s="1071"/>
      <c r="H82" s="1071"/>
      <c r="I82" s="1071"/>
      <c r="J82" s="1071"/>
      <c r="K82" s="1071"/>
      <c r="L82" s="1071"/>
      <c r="M82" s="1071"/>
      <c r="N82" s="1071"/>
      <c r="O82" s="1071"/>
      <c r="P82" s="1072"/>
      <c r="Q82" s="1073"/>
      <c r="R82" s="1067"/>
      <c r="S82" s="1067"/>
      <c r="T82" s="1067"/>
      <c r="U82" s="1067"/>
      <c r="V82" s="1067"/>
      <c r="W82" s="1067"/>
      <c r="X82" s="1067"/>
      <c r="Y82" s="1067"/>
      <c r="Z82" s="1067"/>
      <c r="AA82" s="1067"/>
      <c r="AB82" s="1067"/>
      <c r="AC82" s="1067"/>
      <c r="AD82" s="1067"/>
      <c r="AE82" s="1067"/>
      <c r="AF82" s="1067"/>
      <c r="AG82" s="1067"/>
      <c r="AH82" s="1067"/>
      <c r="AI82" s="1067"/>
      <c r="AJ82" s="1067"/>
      <c r="AK82" s="1067"/>
      <c r="AL82" s="1067"/>
      <c r="AM82" s="1067"/>
      <c r="AN82" s="1067"/>
      <c r="AO82" s="1067"/>
      <c r="AP82" s="1067"/>
      <c r="AQ82" s="1067"/>
      <c r="AR82" s="1067"/>
      <c r="AS82" s="1067"/>
      <c r="AT82" s="1067"/>
      <c r="AU82" s="1067"/>
      <c r="AV82" s="1067"/>
      <c r="AW82" s="1067"/>
      <c r="AX82" s="1067"/>
      <c r="AY82" s="1067"/>
      <c r="AZ82" s="1068"/>
      <c r="BA82" s="1068"/>
      <c r="BB82" s="1068"/>
      <c r="BC82" s="1068"/>
      <c r="BD82" s="1069"/>
      <c r="BE82" s="265"/>
      <c r="BF82" s="265"/>
      <c r="BG82" s="265"/>
      <c r="BH82" s="265"/>
      <c r="BI82" s="265"/>
      <c r="BJ82" s="265"/>
      <c r="BK82" s="265"/>
      <c r="BL82" s="265"/>
      <c r="BM82" s="265"/>
      <c r="BN82" s="265"/>
      <c r="BO82" s="265"/>
      <c r="BP82" s="265"/>
      <c r="BQ82" s="262">
        <v>76</v>
      </c>
      <c r="BR82" s="267"/>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0"/>
      <c r="DW82" s="1031"/>
      <c r="DX82" s="1031"/>
      <c r="DY82" s="1031"/>
      <c r="DZ82" s="1032"/>
      <c r="EA82" s="246"/>
    </row>
    <row r="83" spans="1:131" s="247" customFormat="1" ht="26.25" customHeight="1" x14ac:dyDescent="0.15">
      <c r="A83" s="261">
        <v>16</v>
      </c>
      <c r="B83" s="1070"/>
      <c r="C83" s="1071"/>
      <c r="D83" s="1071"/>
      <c r="E83" s="1071"/>
      <c r="F83" s="1071"/>
      <c r="G83" s="1071"/>
      <c r="H83" s="1071"/>
      <c r="I83" s="1071"/>
      <c r="J83" s="1071"/>
      <c r="K83" s="1071"/>
      <c r="L83" s="1071"/>
      <c r="M83" s="1071"/>
      <c r="N83" s="1071"/>
      <c r="O83" s="1071"/>
      <c r="P83" s="1072"/>
      <c r="Q83" s="1073"/>
      <c r="R83" s="1067"/>
      <c r="S83" s="1067"/>
      <c r="T83" s="1067"/>
      <c r="U83" s="1067"/>
      <c r="V83" s="1067"/>
      <c r="W83" s="1067"/>
      <c r="X83" s="1067"/>
      <c r="Y83" s="1067"/>
      <c r="Z83" s="1067"/>
      <c r="AA83" s="1067"/>
      <c r="AB83" s="1067"/>
      <c r="AC83" s="1067"/>
      <c r="AD83" s="1067"/>
      <c r="AE83" s="1067"/>
      <c r="AF83" s="1067"/>
      <c r="AG83" s="1067"/>
      <c r="AH83" s="1067"/>
      <c r="AI83" s="1067"/>
      <c r="AJ83" s="1067"/>
      <c r="AK83" s="1067"/>
      <c r="AL83" s="1067"/>
      <c r="AM83" s="1067"/>
      <c r="AN83" s="1067"/>
      <c r="AO83" s="1067"/>
      <c r="AP83" s="1067"/>
      <c r="AQ83" s="1067"/>
      <c r="AR83" s="1067"/>
      <c r="AS83" s="1067"/>
      <c r="AT83" s="1067"/>
      <c r="AU83" s="1067"/>
      <c r="AV83" s="1067"/>
      <c r="AW83" s="1067"/>
      <c r="AX83" s="1067"/>
      <c r="AY83" s="1067"/>
      <c r="AZ83" s="1068"/>
      <c r="BA83" s="1068"/>
      <c r="BB83" s="1068"/>
      <c r="BC83" s="1068"/>
      <c r="BD83" s="1069"/>
      <c r="BE83" s="265"/>
      <c r="BF83" s="265"/>
      <c r="BG83" s="265"/>
      <c r="BH83" s="265"/>
      <c r="BI83" s="265"/>
      <c r="BJ83" s="265"/>
      <c r="BK83" s="265"/>
      <c r="BL83" s="265"/>
      <c r="BM83" s="265"/>
      <c r="BN83" s="265"/>
      <c r="BO83" s="265"/>
      <c r="BP83" s="265"/>
      <c r="BQ83" s="262">
        <v>77</v>
      </c>
      <c r="BR83" s="267"/>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0"/>
      <c r="DW83" s="1031"/>
      <c r="DX83" s="1031"/>
      <c r="DY83" s="1031"/>
      <c r="DZ83" s="1032"/>
      <c r="EA83" s="246"/>
    </row>
    <row r="84" spans="1:131" s="247" customFormat="1" ht="26.25" customHeight="1" x14ac:dyDescent="0.15">
      <c r="A84" s="261">
        <v>17</v>
      </c>
      <c r="B84" s="1070"/>
      <c r="C84" s="1071"/>
      <c r="D84" s="1071"/>
      <c r="E84" s="1071"/>
      <c r="F84" s="1071"/>
      <c r="G84" s="1071"/>
      <c r="H84" s="1071"/>
      <c r="I84" s="1071"/>
      <c r="J84" s="1071"/>
      <c r="K84" s="1071"/>
      <c r="L84" s="1071"/>
      <c r="M84" s="1071"/>
      <c r="N84" s="1071"/>
      <c r="O84" s="1071"/>
      <c r="P84" s="1072"/>
      <c r="Q84" s="1073"/>
      <c r="R84" s="1067"/>
      <c r="S84" s="1067"/>
      <c r="T84" s="1067"/>
      <c r="U84" s="1067"/>
      <c r="V84" s="1067"/>
      <c r="W84" s="1067"/>
      <c r="X84" s="1067"/>
      <c r="Y84" s="1067"/>
      <c r="Z84" s="1067"/>
      <c r="AA84" s="1067"/>
      <c r="AB84" s="1067"/>
      <c r="AC84" s="1067"/>
      <c r="AD84" s="1067"/>
      <c r="AE84" s="1067"/>
      <c r="AF84" s="1067"/>
      <c r="AG84" s="1067"/>
      <c r="AH84" s="1067"/>
      <c r="AI84" s="1067"/>
      <c r="AJ84" s="1067"/>
      <c r="AK84" s="1067"/>
      <c r="AL84" s="1067"/>
      <c r="AM84" s="1067"/>
      <c r="AN84" s="1067"/>
      <c r="AO84" s="1067"/>
      <c r="AP84" s="1067"/>
      <c r="AQ84" s="1067"/>
      <c r="AR84" s="1067"/>
      <c r="AS84" s="1067"/>
      <c r="AT84" s="1067"/>
      <c r="AU84" s="1067"/>
      <c r="AV84" s="1067"/>
      <c r="AW84" s="1067"/>
      <c r="AX84" s="1067"/>
      <c r="AY84" s="1067"/>
      <c r="AZ84" s="1068"/>
      <c r="BA84" s="1068"/>
      <c r="BB84" s="1068"/>
      <c r="BC84" s="1068"/>
      <c r="BD84" s="1069"/>
      <c r="BE84" s="265"/>
      <c r="BF84" s="265"/>
      <c r="BG84" s="265"/>
      <c r="BH84" s="265"/>
      <c r="BI84" s="265"/>
      <c r="BJ84" s="265"/>
      <c r="BK84" s="265"/>
      <c r="BL84" s="265"/>
      <c r="BM84" s="265"/>
      <c r="BN84" s="265"/>
      <c r="BO84" s="265"/>
      <c r="BP84" s="265"/>
      <c r="BQ84" s="262">
        <v>78</v>
      </c>
      <c r="BR84" s="267"/>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0"/>
      <c r="DW84" s="1031"/>
      <c r="DX84" s="1031"/>
      <c r="DY84" s="1031"/>
      <c r="DZ84" s="1032"/>
      <c r="EA84" s="246"/>
    </row>
    <row r="85" spans="1:131" s="247" customFormat="1" ht="26.25" customHeight="1" x14ac:dyDescent="0.15">
      <c r="A85" s="261">
        <v>18</v>
      </c>
      <c r="B85" s="1070"/>
      <c r="C85" s="1071"/>
      <c r="D85" s="1071"/>
      <c r="E85" s="1071"/>
      <c r="F85" s="1071"/>
      <c r="G85" s="1071"/>
      <c r="H85" s="1071"/>
      <c r="I85" s="1071"/>
      <c r="J85" s="1071"/>
      <c r="K85" s="1071"/>
      <c r="L85" s="1071"/>
      <c r="M85" s="1071"/>
      <c r="N85" s="1071"/>
      <c r="O85" s="1071"/>
      <c r="P85" s="1072"/>
      <c r="Q85" s="1073"/>
      <c r="R85" s="1067"/>
      <c r="S85" s="1067"/>
      <c r="T85" s="1067"/>
      <c r="U85" s="1067"/>
      <c r="V85" s="1067"/>
      <c r="W85" s="1067"/>
      <c r="X85" s="1067"/>
      <c r="Y85" s="1067"/>
      <c r="Z85" s="1067"/>
      <c r="AA85" s="1067"/>
      <c r="AB85" s="1067"/>
      <c r="AC85" s="1067"/>
      <c r="AD85" s="1067"/>
      <c r="AE85" s="1067"/>
      <c r="AF85" s="1067"/>
      <c r="AG85" s="1067"/>
      <c r="AH85" s="1067"/>
      <c r="AI85" s="1067"/>
      <c r="AJ85" s="1067"/>
      <c r="AK85" s="1067"/>
      <c r="AL85" s="1067"/>
      <c r="AM85" s="1067"/>
      <c r="AN85" s="1067"/>
      <c r="AO85" s="1067"/>
      <c r="AP85" s="1067"/>
      <c r="AQ85" s="1067"/>
      <c r="AR85" s="1067"/>
      <c r="AS85" s="1067"/>
      <c r="AT85" s="1067"/>
      <c r="AU85" s="1067"/>
      <c r="AV85" s="1067"/>
      <c r="AW85" s="1067"/>
      <c r="AX85" s="1067"/>
      <c r="AY85" s="1067"/>
      <c r="AZ85" s="1068"/>
      <c r="BA85" s="1068"/>
      <c r="BB85" s="1068"/>
      <c r="BC85" s="1068"/>
      <c r="BD85" s="1069"/>
      <c r="BE85" s="265"/>
      <c r="BF85" s="265"/>
      <c r="BG85" s="265"/>
      <c r="BH85" s="265"/>
      <c r="BI85" s="265"/>
      <c r="BJ85" s="265"/>
      <c r="BK85" s="265"/>
      <c r="BL85" s="265"/>
      <c r="BM85" s="265"/>
      <c r="BN85" s="265"/>
      <c r="BO85" s="265"/>
      <c r="BP85" s="265"/>
      <c r="BQ85" s="262">
        <v>79</v>
      </c>
      <c r="BR85" s="267"/>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0"/>
      <c r="DW85" s="1031"/>
      <c r="DX85" s="1031"/>
      <c r="DY85" s="1031"/>
      <c r="DZ85" s="1032"/>
      <c r="EA85" s="246"/>
    </row>
    <row r="86" spans="1:131" s="247" customFormat="1" ht="26.25" customHeight="1" x14ac:dyDescent="0.15">
      <c r="A86" s="261">
        <v>19</v>
      </c>
      <c r="B86" s="1070"/>
      <c r="C86" s="1071"/>
      <c r="D86" s="1071"/>
      <c r="E86" s="1071"/>
      <c r="F86" s="1071"/>
      <c r="G86" s="1071"/>
      <c r="H86" s="1071"/>
      <c r="I86" s="1071"/>
      <c r="J86" s="1071"/>
      <c r="K86" s="1071"/>
      <c r="L86" s="1071"/>
      <c r="M86" s="1071"/>
      <c r="N86" s="1071"/>
      <c r="O86" s="1071"/>
      <c r="P86" s="1072"/>
      <c r="Q86" s="1073"/>
      <c r="R86" s="1067"/>
      <c r="S86" s="1067"/>
      <c r="T86" s="1067"/>
      <c r="U86" s="1067"/>
      <c r="V86" s="1067"/>
      <c r="W86" s="1067"/>
      <c r="X86" s="1067"/>
      <c r="Y86" s="1067"/>
      <c r="Z86" s="1067"/>
      <c r="AA86" s="1067"/>
      <c r="AB86" s="1067"/>
      <c r="AC86" s="1067"/>
      <c r="AD86" s="1067"/>
      <c r="AE86" s="1067"/>
      <c r="AF86" s="1067"/>
      <c r="AG86" s="1067"/>
      <c r="AH86" s="1067"/>
      <c r="AI86" s="1067"/>
      <c r="AJ86" s="1067"/>
      <c r="AK86" s="1067"/>
      <c r="AL86" s="1067"/>
      <c r="AM86" s="1067"/>
      <c r="AN86" s="1067"/>
      <c r="AO86" s="1067"/>
      <c r="AP86" s="1067"/>
      <c r="AQ86" s="1067"/>
      <c r="AR86" s="1067"/>
      <c r="AS86" s="1067"/>
      <c r="AT86" s="1067"/>
      <c r="AU86" s="1067"/>
      <c r="AV86" s="1067"/>
      <c r="AW86" s="1067"/>
      <c r="AX86" s="1067"/>
      <c r="AY86" s="1067"/>
      <c r="AZ86" s="1068"/>
      <c r="BA86" s="1068"/>
      <c r="BB86" s="1068"/>
      <c r="BC86" s="1068"/>
      <c r="BD86" s="1069"/>
      <c r="BE86" s="265"/>
      <c r="BF86" s="265"/>
      <c r="BG86" s="265"/>
      <c r="BH86" s="265"/>
      <c r="BI86" s="265"/>
      <c r="BJ86" s="265"/>
      <c r="BK86" s="265"/>
      <c r="BL86" s="265"/>
      <c r="BM86" s="265"/>
      <c r="BN86" s="265"/>
      <c r="BO86" s="265"/>
      <c r="BP86" s="265"/>
      <c r="BQ86" s="262">
        <v>80</v>
      </c>
      <c r="BR86" s="267"/>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0"/>
      <c r="DW86" s="1031"/>
      <c r="DX86" s="1031"/>
      <c r="DY86" s="1031"/>
      <c r="DZ86" s="1032"/>
      <c r="EA86" s="246"/>
    </row>
    <row r="87" spans="1:131" s="247" customFormat="1" ht="26.25" customHeight="1" x14ac:dyDescent="0.15">
      <c r="A87" s="269">
        <v>20</v>
      </c>
      <c r="B87" s="1060"/>
      <c r="C87" s="1061"/>
      <c r="D87" s="1061"/>
      <c r="E87" s="1061"/>
      <c r="F87" s="1061"/>
      <c r="G87" s="1061"/>
      <c r="H87" s="1061"/>
      <c r="I87" s="1061"/>
      <c r="J87" s="1061"/>
      <c r="K87" s="1061"/>
      <c r="L87" s="1061"/>
      <c r="M87" s="1061"/>
      <c r="N87" s="1061"/>
      <c r="O87" s="1061"/>
      <c r="P87" s="1062"/>
      <c r="Q87" s="1063"/>
      <c r="R87" s="1064"/>
      <c r="S87" s="1064"/>
      <c r="T87" s="1064"/>
      <c r="U87" s="1064"/>
      <c r="V87" s="1064"/>
      <c r="W87" s="1064"/>
      <c r="X87" s="1064"/>
      <c r="Y87" s="1064"/>
      <c r="Z87" s="1064"/>
      <c r="AA87" s="1064"/>
      <c r="AB87" s="1064"/>
      <c r="AC87" s="1064"/>
      <c r="AD87" s="1064"/>
      <c r="AE87" s="1064"/>
      <c r="AF87" s="1064"/>
      <c r="AG87" s="1064"/>
      <c r="AH87" s="1064"/>
      <c r="AI87" s="1064"/>
      <c r="AJ87" s="1064"/>
      <c r="AK87" s="1064"/>
      <c r="AL87" s="1064"/>
      <c r="AM87" s="1064"/>
      <c r="AN87" s="1064"/>
      <c r="AO87" s="1064"/>
      <c r="AP87" s="1064"/>
      <c r="AQ87" s="1064"/>
      <c r="AR87" s="1064"/>
      <c r="AS87" s="1064"/>
      <c r="AT87" s="1064"/>
      <c r="AU87" s="1064"/>
      <c r="AV87" s="1064"/>
      <c r="AW87" s="1064"/>
      <c r="AX87" s="1064"/>
      <c r="AY87" s="1064"/>
      <c r="AZ87" s="1065"/>
      <c r="BA87" s="1065"/>
      <c r="BB87" s="1065"/>
      <c r="BC87" s="1065"/>
      <c r="BD87" s="1066"/>
      <c r="BE87" s="265"/>
      <c r="BF87" s="265"/>
      <c r="BG87" s="265"/>
      <c r="BH87" s="265"/>
      <c r="BI87" s="265"/>
      <c r="BJ87" s="265"/>
      <c r="BK87" s="265"/>
      <c r="BL87" s="265"/>
      <c r="BM87" s="265"/>
      <c r="BN87" s="265"/>
      <c r="BO87" s="265"/>
      <c r="BP87" s="265"/>
      <c r="BQ87" s="262">
        <v>81</v>
      </c>
      <c r="BR87" s="267"/>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0"/>
      <c r="DW87" s="1031"/>
      <c r="DX87" s="1031"/>
      <c r="DY87" s="1031"/>
      <c r="DZ87" s="1032"/>
      <c r="EA87" s="246"/>
    </row>
    <row r="88" spans="1:131" s="247" customFormat="1" ht="26.25" customHeight="1" thickBot="1" x14ac:dyDescent="0.2">
      <c r="A88" s="264" t="s">
        <v>386</v>
      </c>
      <c r="B88" s="1033" t="s">
        <v>418</v>
      </c>
      <c r="C88" s="1034"/>
      <c r="D88" s="1034"/>
      <c r="E88" s="1034"/>
      <c r="F88" s="1034"/>
      <c r="G88" s="1034"/>
      <c r="H88" s="1034"/>
      <c r="I88" s="1034"/>
      <c r="J88" s="1034"/>
      <c r="K88" s="1034"/>
      <c r="L88" s="1034"/>
      <c r="M88" s="1034"/>
      <c r="N88" s="1034"/>
      <c r="O88" s="1034"/>
      <c r="P88" s="1035"/>
      <c r="Q88" s="1055"/>
      <c r="R88" s="1056"/>
      <c r="S88" s="1056"/>
      <c r="T88" s="1056"/>
      <c r="U88" s="1056"/>
      <c r="V88" s="1056"/>
      <c r="W88" s="1056"/>
      <c r="X88" s="1056"/>
      <c r="Y88" s="1056"/>
      <c r="Z88" s="1056"/>
      <c r="AA88" s="1056"/>
      <c r="AB88" s="1056"/>
      <c r="AC88" s="1056"/>
      <c r="AD88" s="1056"/>
      <c r="AE88" s="1056"/>
      <c r="AF88" s="1051">
        <f>SUM(AF68:AJ87)</f>
        <v>6210</v>
      </c>
      <c r="AG88" s="1040"/>
      <c r="AH88" s="1040"/>
      <c r="AI88" s="1040"/>
      <c r="AJ88" s="1052"/>
      <c r="AK88" s="1057"/>
      <c r="AL88" s="1058"/>
      <c r="AM88" s="1058"/>
      <c r="AN88" s="1058"/>
      <c r="AO88" s="1059"/>
      <c r="AP88" s="1051">
        <f>SUM(AP68:AT87)</f>
        <v>16636</v>
      </c>
      <c r="AQ88" s="1040"/>
      <c r="AR88" s="1040"/>
      <c r="AS88" s="1040"/>
      <c r="AT88" s="1052"/>
      <c r="AU88" s="1051">
        <f>SUM(AU68:AY87)</f>
        <v>4341</v>
      </c>
      <c r="AV88" s="1040"/>
      <c r="AW88" s="1040"/>
      <c r="AX88" s="1040"/>
      <c r="AY88" s="1052"/>
      <c r="AZ88" s="1053"/>
      <c r="BA88" s="1053"/>
      <c r="BB88" s="1053"/>
      <c r="BC88" s="1053"/>
      <c r="BD88" s="1054"/>
      <c r="BE88" s="265"/>
      <c r="BF88" s="265"/>
      <c r="BG88" s="265"/>
      <c r="BH88" s="265"/>
      <c r="BI88" s="265"/>
      <c r="BJ88" s="265"/>
      <c r="BK88" s="265"/>
      <c r="BL88" s="265"/>
      <c r="BM88" s="265"/>
      <c r="BN88" s="265"/>
      <c r="BO88" s="265"/>
      <c r="BP88" s="265"/>
      <c r="BQ88" s="262">
        <v>82</v>
      </c>
      <c r="BR88" s="267"/>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576</v>
      </c>
      <c r="CS102" s="1040"/>
      <c r="CT102" s="1040"/>
      <c r="CU102" s="1040"/>
      <c r="CV102" s="1041"/>
      <c r="CW102" s="1042" t="s">
        <v>610</v>
      </c>
      <c r="CX102" s="1043"/>
      <c r="CY102" s="1043"/>
      <c r="CZ102" s="1043"/>
      <c r="DA102" s="1044"/>
      <c r="DB102" s="1042" t="s">
        <v>610</v>
      </c>
      <c r="DC102" s="1043"/>
      <c r="DD102" s="1043"/>
      <c r="DE102" s="1043"/>
      <c r="DF102" s="1044"/>
      <c r="DG102" s="1042" t="s">
        <v>610</v>
      </c>
      <c r="DH102" s="1043"/>
      <c r="DI102" s="1043"/>
      <c r="DJ102" s="1043"/>
      <c r="DK102" s="1044"/>
      <c r="DL102" s="1042" t="s">
        <v>610</v>
      </c>
      <c r="DM102" s="1043"/>
      <c r="DN102" s="1043"/>
      <c r="DO102" s="1043"/>
      <c r="DP102" s="1044"/>
      <c r="DQ102" s="1042" t="s">
        <v>610</v>
      </c>
      <c r="DR102" s="1043"/>
      <c r="DS102" s="1043"/>
      <c r="DT102" s="1043"/>
      <c r="DU102" s="1044"/>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305</v>
      </c>
      <c r="AG109" s="983"/>
      <c r="AH109" s="983"/>
      <c r="AI109" s="983"/>
      <c r="AJ109" s="984"/>
      <c r="AK109" s="985" t="s">
        <v>304</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305</v>
      </c>
      <c r="BW109" s="983"/>
      <c r="BX109" s="983"/>
      <c r="BY109" s="983"/>
      <c r="BZ109" s="984"/>
      <c r="CA109" s="985" t="s">
        <v>304</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305</v>
      </c>
      <c r="DM109" s="983"/>
      <c r="DN109" s="983"/>
      <c r="DO109" s="983"/>
      <c r="DP109" s="984"/>
      <c r="DQ109" s="985" t="s">
        <v>304</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8368394</v>
      </c>
      <c r="AB110" s="976"/>
      <c r="AC110" s="976"/>
      <c r="AD110" s="976"/>
      <c r="AE110" s="977"/>
      <c r="AF110" s="978">
        <v>8906835</v>
      </c>
      <c r="AG110" s="976"/>
      <c r="AH110" s="976"/>
      <c r="AI110" s="976"/>
      <c r="AJ110" s="977"/>
      <c r="AK110" s="978">
        <v>8941879</v>
      </c>
      <c r="AL110" s="976"/>
      <c r="AM110" s="976"/>
      <c r="AN110" s="976"/>
      <c r="AO110" s="977"/>
      <c r="AP110" s="979">
        <v>20.8</v>
      </c>
      <c r="AQ110" s="980"/>
      <c r="AR110" s="980"/>
      <c r="AS110" s="980"/>
      <c r="AT110" s="981"/>
      <c r="AU110" s="1015" t="s">
        <v>71</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106219650</v>
      </c>
      <c r="BR110" s="923"/>
      <c r="BS110" s="923"/>
      <c r="BT110" s="923"/>
      <c r="BU110" s="923"/>
      <c r="BV110" s="923">
        <v>109641596</v>
      </c>
      <c r="BW110" s="923"/>
      <c r="BX110" s="923"/>
      <c r="BY110" s="923"/>
      <c r="BZ110" s="923"/>
      <c r="CA110" s="923">
        <v>114251682</v>
      </c>
      <c r="CB110" s="923"/>
      <c r="CC110" s="923"/>
      <c r="CD110" s="923"/>
      <c r="CE110" s="923"/>
      <c r="CF110" s="947">
        <v>265.3</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434</v>
      </c>
      <c r="DM110" s="923"/>
      <c r="DN110" s="923"/>
      <c r="DO110" s="923"/>
      <c r="DP110" s="923"/>
      <c r="DQ110" s="923" t="s">
        <v>435</v>
      </c>
      <c r="DR110" s="923"/>
      <c r="DS110" s="923"/>
      <c r="DT110" s="923"/>
      <c r="DU110" s="923"/>
      <c r="DV110" s="924" t="s">
        <v>434</v>
      </c>
      <c r="DW110" s="924"/>
      <c r="DX110" s="924"/>
      <c r="DY110" s="924"/>
      <c r="DZ110" s="925"/>
    </row>
    <row r="111" spans="1:131" s="246"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434</v>
      </c>
      <c r="AG111" s="1004"/>
      <c r="AH111" s="1004"/>
      <c r="AI111" s="1004"/>
      <c r="AJ111" s="1005"/>
      <c r="AK111" s="1006" t="s">
        <v>434</v>
      </c>
      <c r="AL111" s="1004"/>
      <c r="AM111" s="1004"/>
      <c r="AN111" s="1004"/>
      <c r="AO111" s="1005"/>
      <c r="AP111" s="1007" t="s">
        <v>434</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712275</v>
      </c>
      <c r="BR111" s="895"/>
      <c r="BS111" s="895"/>
      <c r="BT111" s="895"/>
      <c r="BU111" s="895"/>
      <c r="BV111" s="895">
        <v>561222</v>
      </c>
      <c r="BW111" s="895"/>
      <c r="BX111" s="895"/>
      <c r="BY111" s="895"/>
      <c r="BZ111" s="895"/>
      <c r="CA111" s="895">
        <v>404535</v>
      </c>
      <c r="CB111" s="895"/>
      <c r="CC111" s="895"/>
      <c r="CD111" s="895"/>
      <c r="CE111" s="895"/>
      <c r="CF111" s="956">
        <v>0.9</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528783</v>
      </c>
      <c r="DH111" s="895"/>
      <c r="DI111" s="895"/>
      <c r="DJ111" s="895"/>
      <c r="DK111" s="895"/>
      <c r="DL111" s="895">
        <v>467239</v>
      </c>
      <c r="DM111" s="895"/>
      <c r="DN111" s="895"/>
      <c r="DO111" s="895"/>
      <c r="DP111" s="895"/>
      <c r="DQ111" s="895">
        <v>404535</v>
      </c>
      <c r="DR111" s="895"/>
      <c r="DS111" s="895"/>
      <c r="DT111" s="895"/>
      <c r="DU111" s="895"/>
      <c r="DV111" s="872">
        <v>0.9</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99020</v>
      </c>
      <c r="AB112" s="858"/>
      <c r="AC112" s="858"/>
      <c r="AD112" s="858"/>
      <c r="AE112" s="859"/>
      <c r="AF112" s="860">
        <v>99020</v>
      </c>
      <c r="AG112" s="858"/>
      <c r="AH112" s="858"/>
      <c r="AI112" s="858"/>
      <c r="AJ112" s="859"/>
      <c r="AK112" s="860">
        <v>99020</v>
      </c>
      <c r="AL112" s="858"/>
      <c r="AM112" s="858"/>
      <c r="AN112" s="858"/>
      <c r="AO112" s="859"/>
      <c r="AP112" s="905">
        <v>0.2</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51271041</v>
      </c>
      <c r="BR112" s="895"/>
      <c r="BS112" s="895"/>
      <c r="BT112" s="895"/>
      <c r="BU112" s="895"/>
      <c r="BV112" s="895">
        <v>48351180</v>
      </c>
      <c r="BW112" s="895"/>
      <c r="BX112" s="895"/>
      <c r="BY112" s="895"/>
      <c r="BZ112" s="895"/>
      <c r="CA112" s="895">
        <v>46117605</v>
      </c>
      <c r="CB112" s="895"/>
      <c r="CC112" s="895"/>
      <c r="CD112" s="895"/>
      <c r="CE112" s="895"/>
      <c r="CF112" s="956">
        <v>107.1</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183492</v>
      </c>
      <c r="DH112" s="895"/>
      <c r="DI112" s="895"/>
      <c r="DJ112" s="895"/>
      <c r="DK112" s="895"/>
      <c r="DL112" s="895">
        <v>93983</v>
      </c>
      <c r="DM112" s="895"/>
      <c r="DN112" s="895"/>
      <c r="DO112" s="895"/>
      <c r="DP112" s="895"/>
      <c r="DQ112" s="895" t="s">
        <v>434</v>
      </c>
      <c r="DR112" s="895"/>
      <c r="DS112" s="895"/>
      <c r="DT112" s="895"/>
      <c r="DU112" s="895"/>
      <c r="DV112" s="872" t="s">
        <v>434</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3924882</v>
      </c>
      <c r="AB113" s="1004"/>
      <c r="AC113" s="1004"/>
      <c r="AD113" s="1004"/>
      <c r="AE113" s="1005"/>
      <c r="AF113" s="1006">
        <v>3955576</v>
      </c>
      <c r="AG113" s="1004"/>
      <c r="AH113" s="1004"/>
      <c r="AI113" s="1004"/>
      <c r="AJ113" s="1005"/>
      <c r="AK113" s="1006">
        <v>3985767</v>
      </c>
      <c r="AL113" s="1004"/>
      <c r="AM113" s="1004"/>
      <c r="AN113" s="1004"/>
      <c r="AO113" s="1005"/>
      <c r="AP113" s="1007">
        <v>9.3000000000000007</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4084658</v>
      </c>
      <c r="BR113" s="895"/>
      <c r="BS113" s="895"/>
      <c r="BT113" s="895"/>
      <c r="BU113" s="895"/>
      <c r="BV113" s="895">
        <v>4058592</v>
      </c>
      <c r="BW113" s="895"/>
      <c r="BX113" s="895"/>
      <c r="BY113" s="895"/>
      <c r="BZ113" s="895"/>
      <c r="CA113" s="895">
        <v>4341627</v>
      </c>
      <c r="CB113" s="895"/>
      <c r="CC113" s="895"/>
      <c r="CD113" s="895"/>
      <c r="CE113" s="895"/>
      <c r="CF113" s="956">
        <v>10.1</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434</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370983</v>
      </c>
      <c r="AB114" s="858"/>
      <c r="AC114" s="858"/>
      <c r="AD114" s="858"/>
      <c r="AE114" s="859"/>
      <c r="AF114" s="860">
        <v>414058</v>
      </c>
      <c r="AG114" s="858"/>
      <c r="AH114" s="858"/>
      <c r="AI114" s="858"/>
      <c r="AJ114" s="859"/>
      <c r="AK114" s="860">
        <v>412769</v>
      </c>
      <c r="AL114" s="858"/>
      <c r="AM114" s="858"/>
      <c r="AN114" s="858"/>
      <c r="AO114" s="859"/>
      <c r="AP114" s="905">
        <v>1</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9209940</v>
      </c>
      <c r="BR114" s="895"/>
      <c r="BS114" s="895"/>
      <c r="BT114" s="895"/>
      <c r="BU114" s="895"/>
      <c r="BV114" s="895">
        <v>9182994</v>
      </c>
      <c r="BW114" s="895"/>
      <c r="BX114" s="895"/>
      <c r="BY114" s="895"/>
      <c r="BZ114" s="895"/>
      <c r="CA114" s="895">
        <v>8776466</v>
      </c>
      <c r="CB114" s="895"/>
      <c r="CC114" s="895"/>
      <c r="CD114" s="895"/>
      <c r="CE114" s="895"/>
      <c r="CF114" s="956">
        <v>20.399999999999999</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434</v>
      </c>
      <c r="DM114" s="858"/>
      <c r="DN114" s="858"/>
      <c r="DO114" s="858"/>
      <c r="DP114" s="859"/>
      <c r="DQ114" s="860" t="s">
        <v>434</v>
      </c>
      <c r="DR114" s="858"/>
      <c r="DS114" s="858"/>
      <c r="DT114" s="858"/>
      <c r="DU114" s="859"/>
      <c r="DV114" s="905" t="s">
        <v>434</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180335</v>
      </c>
      <c r="AB115" s="1004"/>
      <c r="AC115" s="1004"/>
      <c r="AD115" s="1004"/>
      <c r="AE115" s="1005"/>
      <c r="AF115" s="1006">
        <v>180423</v>
      </c>
      <c r="AG115" s="1004"/>
      <c r="AH115" s="1004"/>
      <c r="AI115" s="1004"/>
      <c r="AJ115" s="1005"/>
      <c r="AK115" s="1006">
        <v>179868</v>
      </c>
      <c r="AL115" s="1004"/>
      <c r="AM115" s="1004"/>
      <c r="AN115" s="1004"/>
      <c r="AO115" s="1005"/>
      <c r="AP115" s="1007">
        <v>0.4</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v>1540</v>
      </c>
      <c r="BR115" s="895"/>
      <c r="BS115" s="895"/>
      <c r="BT115" s="895"/>
      <c r="BU115" s="895"/>
      <c r="BV115" s="895" t="s">
        <v>127</v>
      </c>
      <c r="BW115" s="895"/>
      <c r="BX115" s="895"/>
      <c r="BY115" s="895"/>
      <c r="BZ115" s="895"/>
      <c r="CA115" s="895" t="s">
        <v>434</v>
      </c>
      <c r="CB115" s="895"/>
      <c r="CC115" s="895"/>
      <c r="CD115" s="895"/>
      <c r="CE115" s="895"/>
      <c r="CF115" s="956" t="s">
        <v>127</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434</v>
      </c>
      <c r="DH115" s="858"/>
      <c r="DI115" s="858"/>
      <c r="DJ115" s="858"/>
      <c r="DK115" s="859"/>
      <c r="DL115" s="860" t="s">
        <v>434</v>
      </c>
      <c r="DM115" s="858"/>
      <c r="DN115" s="858"/>
      <c r="DO115" s="858"/>
      <c r="DP115" s="859"/>
      <c r="DQ115" s="860" t="s">
        <v>434</v>
      </c>
      <c r="DR115" s="858"/>
      <c r="DS115" s="858"/>
      <c r="DT115" s="858"/>
      <c r="DU115" s="859"/>
      <c r="DV115" s="905" t="s">
        <v>452</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128</v>
      </c>
      <c r="AB116" s="858"/>
      <c r="AC116" s="858"/>
      <c r="AD116" s="858"/>
      <c r="AE116" s="859"/>
      <c r="AF116" s="860">
        <v>1043</v>
      </c>
      <c r="AG116" s="858"/>
      <c r="AH116" s="858"/>
      <c r="AI116" s="858"/>
      <c r="AJ116" s="859"/>
      <c r="AK116" s="860">
        <v>85</v>
      </c>
      <c r="AL116" s="858"/>
      <c r="AM116" s="858"/>
      <c r="AN116" s="858"/>
      <c r="AO116" s="859"/>
      <c r="AP116" s="905">
        <v>0</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434</v>
      </c>
      <c r="BR116" s="895"/>
      <c r="BS116" s="895"/>
      <c r="BT116" s="895"/>
      <c r="BU116" s="895"/>
      <c r="BV116" s="895" t="s">
        <v>434</v>
      </c>
      <c r="BW116" s="895"/>
      <c r="BX116" s="895"/>
      <c r="BY116" s="895"/>
      <c r="BZ116" s="895"/>
      <c r="CA116" s="895" t="s">
        <v>434</v>
      </c>
      <c r="CB116" s="895"/>
      <c r="CC116" s="895"/>
      <c r="CD116" s="895"/>
      <c r="CE116" s="895"/>
      <c r="CF116" s="956" t="s">
        <v>434</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434</v>
      </c>
      <c r="DM116" s="858"/>
      <c r="DN116" s="858"/>
      <c r="DO116" s="858"/>
      <c r="DP116" s="859"/>
      <c r="DQ116" s="860" t="s">
        <v>435</v>
      </c>
      <c r="DR116" s="858"/>
      <c r="DS116" s="858"/>
      <c r="DT116" s="858"/>
      <c r="DU116" s="859"/>
      <c r="DV116" s="905" t="s">
        <v>434</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12943742</v>
      </c>
      <c r="AB117" s="990"/>
      <c r="AC117" s="990"/>
      <c r="AD117" s="990"/>
      <c r="AE117" s="991"/>
      <c r="AF117" s="992">
        <v>13556955</v>
      </c>
      <c r="AG117" s="990"/>
      <c r="AH117" s="990"/>
      <c r="AI117" s="990"/>
      <c r="AJ117" s="991"/>
      <c r="AK117" s="992">
        <v>13619388</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434</v>
      </c>
      <c r="BR117" s="895"/>
      <c r="BS117" s="895"/>
      <c r="BT117" s="895"/>
      <c r="BU117" s="895"/>
      <c r="BV117" s="895" t="s">
        <v>434</v>
      </c>
      <c r="BW117" s="895"/>
      <c r="BX117" s="895"/>
      <c r="BY117" s="895"/>
      <c r="BZ117" s="895"/>
      <c r="CA117" s="895" t="s">
        <v>434</v>
      </c>
      <c r="CB117" s="895"/>
      <c r="CC117" s="895"/>
      <c r="CD117" s="895"/>
      <c r="CE117" s="895"/>
      <c r="CF117" s="956" t="s">
        <v>434</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434</v>
      </c>
      <c r="DH117" s="858"/>
      <c r="DI117" s="858"/>
      <c r="DJ117" s="858"/>
      <c r="DK117" s="859"/>
      <c r="DL117" s="860" t="s">
        <v>127</v>
      </c>
      <c r="DM117" s="858"/>
      <c r="DN117" s="858"/>
      <c r="DO117" s="858"/>
      <c r="DP117" s="859"/>
      <c r="DQ117" s="860" t="s">
        <v>434</v>
      </c>
      <c r="DR117" s="858"/>
      <c r="DS117" s="858"/>
      <c r="DT117" s="858"/>
      <c r="DU117" s="859"/>
      <c r="DV117" s="905" t="s">
        <v>434</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305</v>
      </c>
      <c r="AG118" s="983"/>
      <c r="AH118" s="983"/>
      <c r="AI118" s="983"/>
      <c r="AJ118" s="984"/>
      <c r="AK118" s="985" t="s">
        <v>304</v>
      </c>
      <c r="AL118" s="983"/>
      <c r="AM118" s="983"/>
      <c r="AN118" s="983"/>
      <c r="AO118" s="984"/>
      <c r="AP118" s="986" t="s">
        <v>428</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434</v>
      </c>
      <c r="BR118" s="926"/>
      <c r="BS118" s="926"/>
      <c r="BT118" s="926"/>
      <c r="BU118" s="926"/>
      <c r="BV118" s="926" t="s">
        <v>434</v>
      </c>
      <c r="BW118" s="926"/>
      <c r="BX118" s="926"/>
      <c r="BY118" s="926"/>
      <c r="BZ118" s="926"/>
      <c r="CA118" s="926" t="s">
        <v>127</v>
      </c>
      <c r="CB118" s="926"/>
      <c r="CC118" s="926"/>
      <c r="CD118" s="926"/>
      <c r="CE118" s="926"/>
      <c r="CF118" s="956" t="s">
        <v>127</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434</v>
      </c>
      <c r="DH118" s="858"/>
      <c r="DI118" s="858"/>
      <c r="DJ118" s="858"/>
      <c r="DK118" s="859"/>
      <c r="DL118" s="860" t="s">
        <v>434</v>
      </c>
      <c r="DM118" s="858"/>
      <c r="DN118" s="858"/>
      <c r="DO118" s="858"/>
      <c r="DP118" s="859"/>
      <c r="DQ118" s="860" t="s">
        <v>434</v>
      </c>
      <c r="DR118" s="858"/>
      <c r="DS118" s="858"/>
      <c r="DT118" s="858"/>
      <c r="DU118" s="859"/>
      <c r="DV118" s="905" t="s">
        <v>127</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434</v>
      </c>
      <c r="AB119" s="976"/>
      <c r="AC119" s="976"/>
      <c r="AD119" s="976"/>
      <c r="AE119" s="977"/>
      <c r="AF119" s="978" t="s">
        <v>434</v>
      </c>
      <c r="AG119" s="976"/>
      <c r="AH119" s="976"/>
      <c r="AI119" s="976"/>
      <c r="AJ119" s="977"/>
      <c r="AK119" s="978" t="s">
        <v>434</v>
      </c>
      <c r="AL119" s="976"/>
      <c r="AM119" s="976"/>
      <c r="AN119" s="976"/>
      <c r="AO119" s="977"/>
      <c r="AP119" s="979" t="s">
        <v>127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461</v>
      </c>
      <c r="BP119" s="959"/>
      <c r="BQ119" s="963">
        <v>171499104</v>
      </c>
      <c r="BR119" s="926"/>
      <c r="BS119" s="926"/>
      <c r="BT119" s="926"/>
      <c r="BU119" s="926"/>
      <c r="BV119" s="926">
        <v>171795584</v>
      </c>
      <c r="BW119" s="926"/>
      <c r="BX119" s="926"/>
      <c r="BY119" s="926"/>
      <c r="BZ119" s="926"/>
      <c r="CA119" s="926">
        <v>173891915</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434</v>
      </c>
      <c r="DH119" s="841"/>
      <c r="DI119" s="841"/>
      <c r="DJ119" s="841"/>
      <c r="DK119" s="842"/>
      <c r="DL119" s="843" t="s">
        <v>434</v>
      </c>
      <c r="DM119" s="841"/>
      <c r="DN119" s="841"/>
      <c r="DO119" s="841"/>
      <c r="DP119" s="842"/>
      <c r="DQ119" s="843" t="s">
        <v>434</v>
      </c>
      <c r="DR119" s="841"/>
      <c r="DS119" s="841"/>
      <c r="DT119" s="841"/>
      <c r="DU119" s="842"/>
      <c r="DV119" s="929" t="s">
        <v>127</v>
      </c>
      <c r="DW119" s="930"/>
      <c r="DX119" s="930"/>
      <c r="DY119" s="930"/>
      <c r="DZ119" s="931"/>
    </row>
    <row r="120" spans="1:130" s="246" customFormat="1" ht="26.25" customHeight="1" x14ac:dyDescent="0.15">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73800</v>
      </c>
      <c r="AB120" s="858"/>
      <c r="AC120" s="858"/>
      <c r="AD120" s="858"/>
      <c r="AE120" s="859"/>
      <c r="AF120" s="860">
        <v>73800</v>
      </c>
      <c r="AG120" s="858"/>
      <c r="AH120" s="858"/>
      <c r="AI120" s="858"/>
      <c r="AJ120" s="859"/>
      <c r="AK120" s="860">
        <v>73800</v>
      </c>
      <c r="AL120" s="858"/>
      <c r="AM120" s="858"/>
      <c r="AN120" s="858"/>
      <c r="AO120" s="859"/>
      <c r="AP120" s="905">
        <v>0.2</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11495199</v>
      </c>
      <c r="BR120" s="923"/>
      <c r="BS120" s="923"/>
      <c r="BT120" s="923"/>
      <c r="BU120" s="923"/>
      <c r="BV120" s="923">
        <v>12535829</v>
      </c>
      <c r="BW120" s="923"/>
      <c r="BX120" s="923"/>
      <c r="BY120" s="923"/>
      <c r="BZ120" s="923"/>
      <c r="CA120" s="923">
        <v>14237540</v>
      </c>
      <c r="CB120" s="923"/>
      <c r="CC120" s="923"/>
      <c r="CD120" s="923"/>
      <c r="CE120" s="923"/>
      <c r="CF120" s="947">
        <v>33.1</v>
      </c>
      <c r="CG120" s="948"/>
      <c r="CH120" s="948"/>
      <c r="CI120" s="948"/>
      <c r="CJ120" s="948"/>
      <c r="CK120" s="949" t="s">
        <v>465</v>
      </c>
      <c r="CL120" s="933"/>
      <c r="CM120" s="933"/>
      <c r="CN120" s="933"/>
      <c r="CO120" s="934"/>
      <c r="CP120" s="953" t="s">
        <v>466</v>
      </c>
      <c r="CQ120" s="954"/>
      <c r="CR120" s="954"/>
      <c r="CS120" s="954"/>
      <c r="CT120" s="954"/>
      <c r="CU120" s="954"/>
      <c r="CV120" s="954"/>
      <c r="CW120" s="954"/>
      <c r="CX120" s="954"/>
      <c r="CY120" s="954"/>
      <c r="CZ120" s="954"/>
      <c r="DA120" s="954"/>
      <c r="DB120" s="954"/>
      <c r="DC120" s="954"/>
      <c r="DD120" s="954"/>
      <c r="DE120" s="954"/>
      <c r="DF120" s="955"/>
      <c r="DG120" s="942">
        <v>40603356</v>
      </c>
      <c r="DH120" s="923"/>
      <c r="DI120" s="923"/>
      <c r="DJ120" s="923"/>
      <c r="DK120" s="923"/>
      <c r="DL120" s="923">
        <v>38556848</v>
      </c>
      <c r="DM120" s="923"/>
      <c r="DN120" s="923"/>
      <c r="DO120" s="923"/>
      <c r="DP120" s="923"/>
      <c r="DQ120" s="923">
        <v>37482001</v>
      </c>
      <c r="DR120" s="923"/>
      <c r="DS120" s="923"/>
      <c r="DT120" s="923"/>
      <c r="DU120" s="923"/>
      <c r="DV120" s="924">
        <v>87</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98683</v>
      </c>
      <c r="AB121" s="858"/>
      <c r="AC121" s="858"/>
      <c r="AD121" s="858"/>
      <c r="AE121" s="859"/>
      <c r="AF121" s="860">
        <v>98683</v>
      </c>
      <c r="AG121" s="858"/>
      <c r="AH121" s="858"/>
      <c r="AI121" s="858"/>
      <c r="AJ121" s="859"/>
      <c r="AK121" s="860">
        <v>98682</v>
      </c>
      <c r="AL121" s="858"/>
      <c r="AM121" s="858"/>
      <c r="AN121" s="858"/>
      <c r="AO121" s="859"/>
      <c r="AP121" s="905">
        <v>0.2</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3514035</v>
      </c>
      <c r="BR121" s="895"/>
      <c r="BS121" s="895"/>
      <c r="BT121" s="895"/>
      <c r="BU121" s="895"/>
      <c r="BV121" s="895">
        <v>2847917</v>
      </c>
      <c r="BW121" s="895"/>
      <c r="BX121" s="895"/>
      <c r="BY121" s="895"/>
      <c r="BZ121" s="895"/>
      <c r="CA121" s="895">
        <v>2767709</v>
      </c>
      <c r="CB121" s="895"/>
      <c r="CC121" s="895"/>
      <c r="CD121" s="895"/>
      <c r="CE121" s="895"/>
      <c r="CF121" s="956">
        <v>6.4</v>
      </c>
      <c r="CG121" s="957"/>
      <c r="CH121" s="957"/>
      <c r="CI121" s="957"/>
      <c r="CJ121" s="957"/>
      <c r="CK121" s="950"/>
      <c r="CL121" s="936"/>
      <c r="CM121" s="936"/>
      <c r="CN121" s="936"/>
      <c r="CO121" s="937"/>
      <c r="CP121" s="916" t="s">
        <v>469</v>
      </c>
      <c r="CQ121" s="917"/>
      <c r="CR121" s="917"/>
      <c r="CS121" s="917"/>
      <c r="CT121" s="917"/>
      <c r="CU121" s="917"/>
      <c r="CV121" s="917"/>
      <c r="CW121" s="917"/>
      <c r="CX121" s="917"/>
      <c r="CY121" s="917"/>
      <c r="CZ121" s="917"/>
      <c r="DA121" s="917"/>
      <c r="DB121" s="917"/>
      <c r="DC121" s="917"/>
      <c r="DD121" s="917"/>
      <c r="DE121" s="917"/>
      <c r="DF121" s="918"/>
      <c r="DG121" s="894">
        <v>8324599</v>
      </c>
      <c r="DH121" s="895"/>
      <c r="DI121" s="895"/>
      <c r="DJ121" s="895"/>
      <c r="DK121" s="895"/>
      <c r="DL121" s="895">
        <v>7421120</v>
      </c>
      <c r="DM121" s="895"/>
      <c r="DN121" s="895"/>
      <c r="DO121" s="895"/>
      <c r="DP121" s="895"/>
      <c r="DQ121" s="895">
        <v>6500602</v>
      </c>
      <c r="DR121" s="895"/>
      <c r="DS121" s="895"/>
      <c r="DT121" s="895"/>
      <c r="DU121" s="895"/>
      <c r="DV121" s="872">
        <v>15.1</v>
      </c>
      <c r="DW121" s="872"/>
      <c r="DX121" s="872"/>
      <c r="DY121" s="872"/>
      <c r="DZ121" s="873"/>
    </row>
    <row r="122" spans="1:130" s="246"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434</v>
      </c>
      <c r="AB122" s="858"/>
      <c r="AC122" s="858"/>
      <c r="AD122" s="858"/>
      <c r="AE122" s="859"/>
      <c r="AF122" s="860" t="s">
        <v>434</v>
      </c>
      <c r="AG122" s="858"/>
      <c r="AH122" s="858"/>
      <c r="AI122" s="858"/>
      <c r="AJ122" s="859"/>
      <c r="AK122" s="860" t="s">
        <v>434</v>
      </c>
      <c r="AL122" s="858"/>
      <c r="AM122" s="858"/>
      <c r="AN122" s="858"/>
      <c r="AO122" s="859"/>
      <c r="AP122" s="905" t="s">
        <v>127</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103378081</v>
      </c>
      <c r="BR122" s="926"/>
      <c r="BS122" s="926"/>
      <c r="BT122" s="926"/>
      <c r="BU122" s="926"/>
      <c r="BV122" s="926">
        <v>102258828</v>
      </c>
      <c r="BW122" s="926"/>
      <c r="BX122" s="926"/>
      <c r="BY122" s="926"/>
      <c r="BZ122" s="926"/>
      <c r="CA122" s="926">
        <v>101355678</v>
      </c>
      <c r="CB122" s="926"/>
      <c r="CC122" s="926"/>
      <c r="CD122" s="926"/>
      <c r="CE122" s="926"/>
      <c r="CF122" s="927">
        <v>235.4</v>
      </c>
      <c r="CG122" s="928"/>
      <c r="CH122" s="928"/>
      <c r="CI122" s="928"/>
      <c r="CJ122" s="928"/>
      <c r="CK122" s="950"/>
      <c r="CL122" s="936"/>
      <c r="CM122" s="936"/>
      <c r="CN122" s="936"/>
      <c r="CO122" s="937"/>
      <c r="CP122" s="916" t="s">
        <v>471</v>
      </c>
      <c r="CQ122" s="917"/>
      <c r="CR122" s="917"/>
      <c r="CS122" s="917"/>
      <c r="CT122" s="917"/>
      <c r="CU122" s="917"/>
      <c r="CV122" s="917"/>
      <c r="CW122" s="917"/>
      <c r="CX122" s="917"/>
      <c r="CY122" s="917"/>
      <c r="CZ122" s="917"/>
      <c r="DA122" s="917"/>
      <c r="DB122" s="917"/>
      <c r="DC122" s="917"/>
      <c r="DD122" s="917"/>
      <c r="DE122" s="917"/>
      <c r="DF122" s="918"/>
      <c r="DG122" s="894">
        <v>1958598</v>
      </c>
      <c r="DH122" s="895"/>
      <c r="DI122" s="895"/>
      <c r="DJ122" s="895"/>
      <c r="DK122" s="895"/>
      <c r="DL122" s="895">
        <v>1773025</v>
      </c>
      <c r="DM122" s="895"/>
      <c r="DN122" s="895"/>
      <c r="DO122" s="895"/>
      <c r="DP122" s="895"/>
      <c r="DQ122" s="895">
        <v>1457695</v>
      </c>
      <c r="DR122" s="895"/>
      <c r="DS122" s="895"/>
      <c r="DT122" s="895"/>
      <c r="DU122" s="895"/>
      <c r="DV122" s="872">
        <v>3.4</v>
      </c>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434</v>
      </c>
      <c r="AB123" s="858"/>
      <c r="AC123" s="858"/>
      <c r="AD123" s="858"/>
      <c r="AE123" s="859"/>
      <c r="AF123" s="860" t="s">
        <v>434</v>
      </c>
      <c r="AG123" s="858"/>
      <c r="AH123" s="858"/>
      <c r="AI123" s="858"/>
      <c r="AJ123" s="859"/>
      <c r="AK123" s="860" t="s">
        <v>434</v>
      </c>
      <c r="AL123" s="858"/>
      <c r="AM123" s="858"/>
      <c r="AN123" s="858"/>
      <c r="AO123" s="859"/>
      <c r="AP123" s="905" t="s">
        <v>434</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472</v>
      </c>
      <c r="BP123" s="959"/>
      <c r="BQ123" s="913">
        <v>118387315</v>
      </c>
      <c r="BR123" s="914"/>
      <c r="BS123" s="914"/>
      <c r="BT123" s="914"/>
      <c r="BU123" s="914"/>
      <c r="BV123" s="914">
        <v>117642574</v>
      </c>
      <c r="BW123" s="914"/>
      <c r="BX123" s="914"/>
      <c r="BY123" s="914"/>
      <c r="BZ123" s="914"/>
      <c r="CA123" s="914">
        <v>118360927</v>
      </c>
      <c r="CB123" s="914"/>
      <c r="CC123" s="914"/>
      <c r="CD123" s="914"/>
      <c r="CE123" s="914"/>
      <c r="CF123" s="824"/>
      <c r="CG123" s="825"/>
      <c r="CH123" s="825"/>
      <c r="CI123" s="825"/>
      <c r="CJ123" s="915"/>
      <c r="CK123" s="950"/>
      <c r="CL123" s="936"/>
      <c r="CM123" s="936"/>
      <c r="CN123" s="936"/>
      <c r="CO123" s="937"/>
      <c r="CP123" s="916" t="s">
        <v>473</v>
      </c>
      <c r="CQ123" s="917"/>
      <c r="CR123" s="917"/>
      <c r="CS123" s="917"/>
      <c r="CT123" s="917"/>
      <c r="CU123" s="917"/>
      <c r="CV123" s="917"/>
      <c r="CW123" s="917"/>
      <c r="CX123" s="917"/>
      <c r="CY123" s="917"/>
      <c r="CZ123" s="917"/>
      <c r="DA123" s="917"/>
      <c r="DB123" s="917"/>
      <c r="DC123" s="917"/>
      <c r="DD123" s="917"/>
      <c r="DE123" s="917"/>
      <c r="DF123" s="918"/>
      <c r="DG123" s="857">
        <v>9576</v>
      </c>
      <c r="DH123" s="858"/>
      <c r="DI123" s="858"/>
      <c r="DJ123" s="858"/>
      <c r="DK123" s="859"/>
      <c r="DL123" s="860">
        <v>204257</v>
      </c>
      <c r="DM123" s="858"/>
      <c r="DN123" s="858"/>
      <c r="DO123" s="858"/>
      <c r="DP123" s="859"/>
      <c r="DQ123" s="860">
        <v>318661</v>
      </c>
      <c r="DR123" s="858"/>
      <c r="DS123" s="858"/>
      <c r="DT123" s="858"/>
      <c r="DU123" s="859"/>
      <c r="DV123" s="905">
        <v>0.7</v>
      </c>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434</v>
      </c>
      <c r="AB124" s="858"/>
      <c r="AC124" s="858"/>
      <c r="AD124" s="858"/>
      <c r="AE124" s="859"/>
      <c r="AF124" s="860" t="s">
        <v>434</v>
      </c>
      <c r="AG124" s="858"/>
      <c r="AH124" s="858"/>
      <c r="AI124" s="858"/>
      <c r="AJ124" s="859"/>
      <c r="AK124" s="860" t="s">
        <v>434</v>
      </c>
      <c r="AL124" s="858"/>
      <c r="AM124" s="858"/>
      <c r="AN124" s="858"/>
      <c r="AO124" s="859"/>
      <c r="AP124" s="905" t="s">
        <v>434</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126.7</v>
      </c>
      <c r="BR124" s="912"/>
      <c r="BS124" s="912"/>
      <c r="BT124" s="912"/>
      <c r="BU124" s="912"/>
      <c r="BV124" s="912">
        <v>124.9</v>
      </c>
      <c r="BW124" s="912"/>
      <c r="BX124" s="912"/>
      <c r="BY124" s="912"/>
      <c r="BZ124" s="912"/>
      <c r="CA124" s="912">
        <v>128.9</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v>374912</v>
      </c>
      <c r="DH124" s="841"/>
      <c r="DI124" s="841"/>
      <c r="DJ124" s="841"/>
      <c r="DK124" s="842"/>
      <c r="DL124" s="843">
        <v>395930</v>
      </c>
      <c r="DM124" s="841"/>
      <c r="DN124" s="841"/>
      <c r="DO124" s="841"/>
      <c r="DP124" s="842"/>
      <c r="DQ124" s="843">
        <v>358646</v>
      </c>
      <c r="DR124" s="841"/>
      <c r="DS124" s="841"/>
      <c r="DT124" s="841"/>
      <c r="DU124" s="842"/>
      <c r="DV124" s="929">
        <v>0.8</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434</v>
      </c>
      <c r="AB125" s="858"/>
      <c r="AC125" s="858"/>
      <c r="AD125" s="858"/>
      <c r="AE125" s="859"/>
      <c r="AF125" s="860" t="s">
        <v>434</v>
      </c>
      <c r="AG125" s="858"/>
      <c r="AH125" s="858"/>
      <c r="AI125" s="858"/>
      <c r="AJ125" s="859"/>
      <c r="AK125" s="860" t="s">
        <v>434</v>
      </c>
      <c r="AL125" s="858"/>
      <c r="AM125" s="858"/>
      <c r="AN125" s="858"/>
      <c r="AO125" s="859"/>
      <c r="AP125" s="905" t="s">
        <v>434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434</v>
      </c>
      <c r="DH125" s="923"/>
      <c r="DI125" s="923"/>
      <c r="DJ125" s="923"/>
      <c r="DK125" s="923"/>
      <c r="DL125" s="923" t="s">
        <v>434</v>
      </c>
      <c r="DM125" s="923"/>
      <c r="DN125" s="923"/>
      <c r="DO125" s="923"/>
      <c r="DP125" s="923"/>
      <c r="DQ125" s="923" t="s">
        <v>434</v>
      </c>
      <c r="DR125" s="923"/>
      <c r="DS125" s="923"/>
      <c r="DT125" s="923"/>
      <c r="DU125" s="923"/>
      <c r="DV125" s="924" t="s">
        <v>434</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434</v>
      </c>
      <c r="AB126" s="858"/>
      <c r="AC126" s="858"/>
      <c r="AD126" s="858"/>
      <c r="AE126" s="859"/>
      <c r="AF126" s="860" t="s">
        <v>434</v>
      </c>
      <c r="AG126" s="858"/>
      <c r="AH126" s="858"/>
      <c r="AI126" s="858"/>
      <c r="AJ126" s="859"/>
      <c r="AK126" s="860" t="s">
        <v>434</v>
      </c>
      <c r="AL126" s="858"/>
      <c r="AM126" s="858"/>
      <c r="AN126" s="858"/>
      <c r="AO126" s="859"/>
      <c r="AP126" s="905" t="s">
        <v>434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434</v>
      </c>
      <c r="DH126" s="895"/>
      <c r="DI126" s="895"/>
      <c r="DJ126" s="895"/>
      <c r="DK126" s="895"/>
      <c r="DL126" s="895" t="s">
        <v>434</v>
      </c>
      <c r="DM126" s="895"/>
      <c r="DN126" s="895"/>
      <c r="DO126" s="895"/>
      <c r="DP126" s="895"/>
      <c r="DQ126" s="895" t="s">
        <v>434</v>
      </c>
      <c r="DR126" s="895"/>
      <c r="DS126" s="895"/>
      <c r="DT126" s="895"/>
      <c r="DU126" s="895"/>
      <c r="DV126" s="872" t="s">
        <v>434</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7852</v>
      </c>
      <c r="AB127" s="858"/>
      <c r="AC127" s="858"/>
      <c r="AD127" s="858"/>
      <c r="AE127" s="859"/>
      <c r="AF127" s="860">
        <v>7940</v>
      </c>
      <c r="AG127" s="858"/>
      <c r="AH127" s="858"/>
      <c r="AI127" s="858"/>
      <c r="AJ127" s="859"/>
      <c r="AK127" s="860">
        <v>7386</v>
      </c>
      <c r="AL127" s="858"/>
      <c r="AM127" s="858"/>
      <c r="AN127" s="858"/>
      <c r="AO127" s="859"/>
      <c r="AP127" s="905">
        <v>0</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434</v>
      </c>
      <c r="DH127" s="895"/>
      <c r="DI127" s="895"/>
      <c r="DJ127" s="895"/>
      <c r="DK127" s="895"/>
      <c r="DL127" s="895" t="s">
        <v>434</v>
      </c>
      <c r="DM127" s="895"/>
      <c r="DN127" s="895"/>
      <c r="DO127" s="895"/>
      <c r="DP127" s="895"/>
      <c r="DQ127" s="895" t="s">
        <v>434</v>
      </c>
      <c r="DR127" s="895"/>
      <c r="DS127" s="895"/>
      <c r="DT127" s="895"/>
      <c r="DU127" s="895"/>
      <c r="DV127" s="872" t="s">
        <v>434</v>
      </c>
      <c r="DW127" s="872"/>
      <c r="DX127" s="872"/>
      <c r="DY127" s="872"/>
      <c r="DZ127" s="873"/>
    </row>
    <row r="128" spans="1:130" s="246" customFormat="1" ht="26.25" customHeight="1" thickBot="1" x14ac:dyDescent="0.2">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354739</v>
      </c>
      <c r="AB128" s="879"/>
      <c r="AC128" s="879"/>
      <c r="AD128" s="879"/>
      <c r="AE128" s="880"/>
      <c r="AF128" s="881">
        <v>844237</v>
      </c>
      <c r="AG128" s="879"/>
      <c r="AH128" s="879"/>
      <c r="AI128" s="879"/>
      <c r="AJ128" s="880"/>
      <c r="AK128" s="881">
        <v>297352</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434</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v>1540</v>
      </c>
      <c r="DH128" s="869"/>
      <c r="DI128" s="869"/>
      <c r="DJ128" s="869"/>
      <c r="DK128" s="869"/>
      <c r="DL128" s="869" t="s">
        <v>434</v>
      </c>
      <c r="DM128" s="869"/>
      <c r="DN128" s="869"/>
      <c r="DO128" s="869"/>
      <c r="DP128" s="869"/>
      <c r="DQ128" s="869" t="s">
        <v>434</v>
      </c>
      <c r="DR128" s="869"/>
      <c r="DS128" s="869"/>
      <c r="DT128" s="869"/>
      <c r="DU128" s="869"/>
      <c r="DV128" s="870" t="s">
        <v>434</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489</v>
      </c>
      <c r="X129" s="855"/>
      <c r="Y129" s="855"/>
      <c r="Z129" s="856"/>
      <c r="AA129" s="857">
        <v>50785435</v>
      </c>
      <c r="AB129" s="858"/>
      <c r="AC129" s="858"/>
      <c r="AD129" s="858"/>
      <c r="AE129" s="859"/>
      <c r="AF129" s="860">
        <v>52205541</v>
      </c>
      <c r="AG129" s="858"/>
      <c r="AH129" s="858"/>
      <c r="AI129" s="858"/>
      <c r="AJ129" s="859"/>
      <c r="AK129" s="860">
        <v>51956615</v>
      </c>
      <c r="AL129" s="858"/>
      <c r="AM129" s="858"/>
      <c r="AN129" s="858"/>
      <c r="AO129" s="859"/>
      <c r="AP129" s="861"/>
      <c r="AQ129" s="862"/>
      <c r="AR129" s="862"/>
      <c r="AS129" s="862"/>
      <c r="AT129" s="863"/>
      <c r="AU129" s="284"/>
      <c r="AV129" s="284"/>
      <c r="AW129" s="284"/>
      <c r="AX129" s="827" t="s">
        <v>490</v>
      </c>
      <c r="AY129" s="828"/>
      <c r="AZ129" s="828"/>
      <c r="BA129" s="828"/>
      <c r="BB129" s="828"/>
      <c r="BC129" s="828"/>
      <c r="BD129" s="828"/>
      <c r="BE129" s="829"/>
      <c r="BF129" s="847" t="s">
        <v>434</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492</v>
      </c>
      <c r="X130" s="855"/>
      <c r="Y130" s="855"/>
      <c r="Z130" s="856"/>
      <c r="AA130" s="857">
        <v>8867190</v>
      </c>
      <c r="AB130" s="858"/>
      <c r="AC130" s="858"/>
      <c r="AD130" s="858"/>
      <c r="AE130" s="859"/>
      <c r="AF130" s="860">
        <v>8857910</v>
      </c>
      <c r="AG130" s="858"/>
      <c r="AH130" s="858"/>
      <c r="AI130" s="858"/>
      <c r="AJ130" s="859"/>
      <c r="AK130" s="860">
        <v>8891542</v>
      </c>
      <c r="AL130" s="858"/>
      <c r="AM130" s="858"/>
      <c r="AN130" s="858"/>
      <c r="AO130" s="859"/>
      <c r="AP130" s="861"/>
      <c r="AQ130" s="862"/>
      <c r="AR130" s="862"/>
      <c r="AS130" s="862"/>
      <c r="AT130" s="863"/>
      <c r="AU130" s="284"/>
      <c r="AV130" s="284"/>
      <c r="AW130" s="284"/>
      <c r="AX130" s="827" t="s">
        <v>493</v>
      </c>
      <c r="AY130" s="828"/>
      <c r="AZ130" s="828"/>
      <c r="BA130" s="828"/>
      <c r="BB130" s="828"/>
      <c r="BC130" s="828"/>
      <c r="BD130" s="828"/>
      <c r="BE130" s="829"/>
      <c r="BF130" s="830">
        <v>9.3000000000000007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494</v>
      </c>
      <c r="X131" s="838"/>
      <c r="Y131" s="838"/>
      <c r="Z131" s="839"/>
      <c r="AA131" s="840">
        <v>41918245</v>
      </c>
      <c r="AB131" s="841"/>
      <c r="AC131" s="841"/>
      <c r="AD131" s="841"/>
      <c r="AE131" s="842"/>
      <c r="AF131" s="843">
        <v>43347631</v>
      </c>
      <c r="AG131" s="841"/>
      <c r="AH131" s="841"/>
      <c r="AI131" s="841"/>
      <c r="AJ131" s="842"/>
      <c r="AK131" s="843">
        <v>43065073</v>
      </c>
      <c r="AL131" s="841"/>
      <c r="AM131" s="841"/>
      <c r="AN131" s="841"/>
      <c r="AO131" s="842"/>
      <c r="AP131" s="844"/>
      <c r="AQ131" s="845"/>
      <c r="AR131" s="845"/>
      <c r="AS131" s="845"/>
      <c r="AT131" s="846"/>
      <c r="AU131" s="284"/>
      <c r="AV131" s="284"/>
      <c r="AW131" s="284"/>
      <c r="AX131" s="805" t="s">
        <v>495</v>
      </c>
      <c r="AY131" s="806"/>
      <c r="AZ131" s="806"/>
      <c r="BA131" s="806"/>
      <c r="BB131" s="806"/>
      <c r="BC131" s="806"/>
      <c r="BD131" s="806"/>
      <c r="BE131" s="807"/>
      <c r="BF131" s="808">
        <v>128.9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8.8787424189999999</v>
      </c>
      <c r="AB132" s="821"/>
      <c r="AC132" s="821"/>
      <c r="AD132" s="821"/>
      <c r="AE132" s="822"/>
      <c r="AF132" s="823">
        <v>8.8927766320000003</v>
      </c>
      <c r="AG132" s="821"/>
      <c r="AH132" s="821"/>
      <c r="AI132" s="821"/>
      <c r="AJ132" s="822"/>
      <c r="AK132" s="823">
        <v>10.287905179999999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10.7</v>
      </c>
      <c r="AB133" s="800"/>
      <c r="AC133" s="800"/>
      <c r="AD133" s="800"/>
      <c r="AE133" s="801"/>
      <c r="AF133" s="799">
        <v>9.6</v>
      </c>
      <c r="AG133" s="800"/>
      <c r="AH133" s="800"/>
      <c r="AI133" s="800"/>
      <c r="AJ133" s="801"/>
      <c r="AK133" s="799">
        <v>9.3000000000000007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HS92aspCTBCjPdL0Q0Ijw1VirzJsIgk/AQHxv6NbjByRsdKmkex8Fc4Oq3Gb764PM8oE41jWEJa2cENXXpsAQ==" saltValue="HWD5v93OygiG7pktKjzZ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EvBsoeqj8Jwim3a7tA1aLOwl8jFNFGQOEmdnqRsGuSTLZcFjCAEjO2uGewfpc3QBtd7Q8sW4rUMZqNotINUNQ==" saltValue="AR247kAjuoECEA/z3KjM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zZ0EhcMM21wX5cFazghsK1IQuodk/lngxErBlpGuo4QsBEP38pWzXSd8ajx67GSsPCcg8XyJe7lmOoiR/G+hg==" saltValue="htT3n75s5uE7pMvXx0f4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4"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5"/>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8" t="s">
        <v>507</v>
      </c>
      <c r="AL9" s="1239"/>
      <c r="AM9" s="1239"/>
      <c r="AN9" s="1240"/>
      <c r="AO9" s="312">
        <v>9757160</v>
      </c>
      <c r="AP9" s="312">
        <v>42415</v>
      </c>
      <c r="AQ9" s="313">
        <v>57923</v>
      </c>
      <c r="AR9" s="314">
        <v>-26.8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8" t="s">
        <v>508</v>
      </c>
      <c r="AL10" s="1239"/>
      <c r="AM10" s="1239"/>
      <c r="AN10" s="1240"/>
      <c r="AO10" s="315">
        <v>324474</v>
      </c>
      <c r="AP10" s="315">
        <v>1410</v>
      </c>
      <c r="AQ10" s="316">
        <v>2689</v>
      </c>
      <c r="AR10" s="317">
        <v>-47.6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8" t="s">
        <v>509</v>
      </c>
      <c r="AL11" s="1239"/>
      <c r="AM11" s="1239"/>
      <c r="AN11" s="1240"/>
      <c r="AO11" s="315">
        <v>2345144</v>
      </c>
      <c r="AP11" s="315">
        <v>10194</v>
      </c>
      <c r="AQ11" s="316">
        <v>1561</v>
      </c>
      <c r="AR11" s="317">
        <v>553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8" t="s">
        <v>510</v>
      </c>
      <c r="AL12" s="1239"/>
      <c r="AM12" s="1239"/>
      <c r="AN12" s="1240"/>
      <c r="AO12" s="315">
        <v>133610</v>
      </c>
      <c r="AP12" s="315">
        <v>581</v>
      </c>
      <c r="AQ12" s="316">
        <v>539</v>
      </c>
      <c r="AR12" s="317">
        <v>7.8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8" t="s">
        <v>511</v>
      </c>
      <c r="AL13" s="1239"/>
      <c r="AM13" s="1239"/>
      <c r="AN13" s="1240"/>
      <c r="AO13" s="315" t="s">
        <v>512</v>
      </c>
      <c r="AP13" s="315" t="s">
        <v>512</v>
      </c>
      <c r="AQ13" s="316">
        <v>13</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8" t="s">
        <v>513</v>
      </c>
      <c r="AL14" s="1239"/>
      <c r="AM14" s="1239"/>
      <c r="AN14" s="1240"/>
      <c r="AO14" s="315">
        <v>380730</v>
      </c>
      <c r="AP14" s="315">
        <v>1655</v>
      </c>
      <c r="AQ14" s="316">
        <v>1886</v>
      </c>
      <c r="AR14" s="317">
        <v>-12.2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8" t="s">
        <v>514</v>
      </c>
      <c r="AL15" s="1239"/>
      <c r="AM15" s="1239"/>
      <c r="AN15" s="1240"/>
      <c r="AO15" s="315">
        <v>573333</v>
      </c>
      <c r="AP15" s="315">
        <v>2492</v>
      </c>
      <c r="AQ15" s="316">
        <v>1251</v>
      </c>
      <c r="AR15" s="317">
        <v>99.2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41" t="s">
        <v>515</v>
      </c>
      <c r="AL16" s="1242"/>
      <c r="AM16" s="1242"/>
      <c r="AN16" s="1243"/>
      <c r="AO16" s="315">
        <v>-849750</v>
      </c>
      <c r="AP16" s="315">
        <v>-3694</v>
      </c>
      <c r="AQ16" s="316">
        <v>-4255</v>
      </c>
      <c r="AR16" s="317">
        <v>-13.2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41" t="s">
        <v>186</v>
      </c>
      <c r="AL17" s="1242"/>
      <c r="AM17" s="1242"/>
      <c r="AN17" s="1243"/>
      <c r="AO17" s="315">
        <v>12664701</v>
      </c>
      <c r="AP17" s="315">
        <v>55054</v>
      </c>
      <c r="AQ17" s="316">
        <v>61607</v>
      </c>
      <c r="AR17" s="317">
        <v>-10.6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5" t="s">
        <v>520</v>
      </c>
      <c r="AL21" s="1236"/>
      <c r="AM21" s="1236"/>
      <c r="AN21" s="1237"/>
      <c r="AO21" s="327">
        <v>5.17</v>
      </c>
      <c r="AP21" s="328">
        <v>6.25</v>
      </c>
      <c r="AQ21" s="329">
        <v>-1.08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5" t="s">
        <v>521</v>
      </c>
      <c r="AL22" s="1236"/>
      <c r="AM22" s="1236"/>
      <c r="AN22" s="1237"/>
      <c r="AO22" s="332">
        <v>98.8</v>
      </c>
      <c r="AP22" s="333">
        <v>100</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4"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5"/>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525</v>
      </c>
      <c r="AL32" s="1227"/>
      <c r="AM32" s="1227"/>
      <c r="AN32" s="1228"/>
      <c r="AO32" s="342">
        <v>8941879</v>
      </c>
      <c r="AP32" s="342">
        <v>38871</v>
      </c>
      <c r="AQ32" s="343">
        <v>37305</v>
      </c>
      <c r="AR32" s="344">
        <v>4.2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526</v>
      </c>
      <c r="AL33" s="1227"/>
      <c r="AM33" s="1227"/>
      <c r="AN33" s="1228"/>
      <c r="AO33" s="342" t="s">
        <v>512</v>
      </c>
      <c r="AP33" s="342" t="s">
        <v>512</v>
      </c>
      <c r="AQ33" s="343">
        <v>4</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527</v>
      </c>
      <c r="AL34" s="1227"/>
      <c r="AM34" s="1227"/>
      <c r="AN34" s="1228"/>
      <c r="AO34" s="342">
        <v>99020</v>
      </c>
      <c r="AP34" s="342">
        <v>430</v>
      </c>
      <c r="AQ34" s="343">
        <v>89</v>
      </c>
      <c r="AR34" s="344">
        <v>383.1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528</v>
      </c>
      <c r="AL35" s="1227"/>
      <c r="AM35" s="1227"/>
      <c r="AN35" s="1228"/>
      <c r="AO35" s="342">
        <v>3985767</v>
      </c>
      <c r="AP35" s="342">
        <v>17326</v>
      </c>
      <c r="AQ35" s="343">
        <v>9317</v>
      </c>
      <c r="AR35" s="344">
        <v>86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529</v>
      </c>
      <c r="AL36" s="1227"/>
      <c r="AM36" s="1227"/>
      <c r="AN36" s="1228"/>
      <c r="AO36" s="342">
        <v>412769</v>
      </c>
      <c r="AP36" s="342">
        <v>1794</v>
      </c>
      <c r="AQ36" s="343">
        <v>337</v>
      </c>
      <c r="AR36" s="344">
        <v>432.3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530</v>
      </c>
      <c r="AL37" s="1227"/>
      <c r="AM37" s="1227"/>
      <c r="AN37" s="1228"/>
      <c r="AO37" s="342">
        <v>179868</v>
      </c>
      <c r="AP37" s="342">
        <v>782</v>
      </c>
      <c r="AQ37" s="343">
        <v>969</v>
      </c>
      <c r="AR37" s="344">
        <v>-19.3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531</v>
      </c>
      <c r="AL38" s="1230"/>
      <c r="AM38" s="1230"/>
      <c r="AN38" s="1231"/>
      <c r="AO38" s="345">
        <v>85</v>
      </c>
      <c r="AP38" s="345">
        <v>0</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532</v>
      </c>
      <c r="AL39" s="1230"/>
      <c r="AM39" s="1230"/>
      <c r="AN39" s="1231"/>
      <c r="AO39" s="342">
        <v>-297352</v>
      </c>
      <c r="AP39" s="342">
        <v>-1293</v>
      </c>
      <c r="AQ39" s="343">
        <v>-8362</v>
      </c>
      <c r="AR39" s="344">
        <v>-84.5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533</v>
      </c>
      <c r="AL40" s="1227"/>
      <c r="AM40" s="1227"/>
      <c r="AN40" s="1228"/>
      <c r="AO40" s="342">
        <v>-8891542</v>
      </c>
      <c r="AP40" s="342">
        <v>-38652</v>
      </c>
      <c r="AQ40" s="343">
        <v>-29125</v>
      </c>
      <c r="AR40" s="344">
        <v>32.700000000000003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299</v>
      </c>
      <c r="AL41" s="1233"/>
      <c r="AM41" s="1233"/>
      <c r="AN41" s="1234"/>
      <c r="AO41" s="342">
        <v>4430494</v>
      </c>
      <c r="AP41" s="342">
        <v>19260</v>
      </c>
      <c r="AQ41" s="343">
        <v>10534</v>
      </c>
      <c r="AR41" s="344">
        <v>82.8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502</v>
      </c>
      <c r="AN49" s="1221" t="s">
        <v>537</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10635707</v>
      </c>
      <c r="AN51" s="364">
        <v>44772</v>
      </c>
      <c r="AO51" s="365">
        <v>-6</v>
      </c>
      <c r="AP51" s="366">
        <v>41862</v>
      </c>
      <c r="AQ51" s="367">
        <v>1.5</v>
      </c>
      <c r="AR51" s="368">
        <v>-7.5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6107690</v>
      </c>
      <c r="AN52" s="372">
        <v>25711</v>
      </c>
      <c r="AO52" s="373">
        <v>12.5</v>
      </c>
      <c r="AP52" s="374">
        <v>23710</v>
      </c>
      <c r="AQ52" s="375">
        <v>7.4</v>
      </c>
      <c r="AR52" s="376">
        <v>5.0999999999999996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13468440</v>
      </c>
      <c r="AN53" s="364">
        <v>57099</v>
      </c>
      <c r="AO53" s="365">
        <v>27.5</v>
      </c>
      <c r="AP53" s="366">
        <v>43554</v>
      </c>
      <c r="AQ53" s="367">
        <v>4</v>
      </c>
      <c r="AR53" s="368">
        <v>23.5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7020307</v>
      </c>
      <c r="AN54" s="372">
        <v>29762</v>
      </c>
      <c r="AO54" s="373">
        <v>15.8</v>
      </c>
      <c r="AP54" s="374">
        <v>24811</v>
      </c>
      <c r="AQ54" s="375">
        <v>4.5999999999999996</v>
      </c>
      <c r="AR54" s="376">
        <v>11.2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20975756</v>
      </c>
      <c r="AN55" s="364">
        <v>89568</v>
      </c>
      <c r="AO55" s="365">
        <v>56.9</v>
      </c>
      <c r="AP55" s="366">
        <v>46395</v>
      </c>
      <c r="AQ55" s="367">
        <v>6.5</v>
      </c>
      <c r="AR55" s="368">
        <v>50.4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13341523</v>
      </c>
      <c r="AN56" s="372">
        <v>56969</v>
      </c>
      <c r="AO56" s="373">
        <v>91.4</v>
      </c>
      <c r="AP56" s="374">
        <v>26304</v>
      </c>
      <c r="AQ56" s="375">
        <v>6</v>
      </c>
      <c r="AR56" s="376">
        <v>85.4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15507924</v>
      </c>
      <c r="AN57" s="364">
        <v>66741</v>
      </c>
      <c r="AO57" s="365">
        <v>-25.5</v>
      </c>
      <c r="AP57" s="366">
        <v>48088</v>
      </c>
      <c r="AQ57" s="367">
        <v>3.6</v>
      </c>
      <c r="AR57" s="368">
        <v>-29.1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7510650</v>
      </c>
      <c r="AN58" s="372">
        <v>32323</v>
      </c>
      <c r="AO58" s="373">
        <v>-43.3</v>
      </c>
      <c r="AP58" s="374">
        <v>25183</v>
      </c>
      <c r="AQ58" s="375">
        <v>-4.3</v>
      </c>
      <c r="AR58" s="376">
        <v>-39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18065629</v>
      </c>
      <c r="AN59" s="364">
        <v>78532</v>
      </c>
      <c r="AO59" s="365">
        <v>17.7</v>
      </c>
      <c r="AP59" s="366">
        <v>46457</v>
      </c>
      <c r="AQ59" s="367">
        <v>-3.4</v>
      </c>
      <c r="AR59" s="368">
        <v>21.1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9215794</v>
      </c>
      <c r="AN60" s="372">
        <v>40061</v>
      </c>
      <c r="AO60" s="373">
        <v>23.9</v>
      </c>
      <c r="AP60" s="374">
        <v>24020</v>
      </c>
      <c r="AQ60" s="375">
        <v>-4.5999999999999996</v>
      </c>
      <c r="AR60" s="376">
        <v>28.5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15730691</v>
      </c>
      <c r="AN61" s="379">
        <v>67342</v>
      </c>
      <c r="AO61" s="380">
        <v>14.1</v>
      </c>
      <c r="AP61" s="381">
        <v>45271</v>
      </c>
      <c r="AQ61" s="382">
        <v>2.4</v>
      </c>
      <c r="AR61" s="368">
        <v>11.7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8639193</v>
      </c>
      <c r="AN62" s="372">
        <v>36965</v>
      </c>
      <c r="AO62" s="373">
        <v>20.100000000000001</v>
      </c>
      <c r="AP62" s="374">
        <v>24806</v>
      </c>
      <c r="AQ62" s="375">
        <v>1.8</v>
      </c>
      <c r="AR62" s="376">
        <v>18.3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oH4Px4phoqVQDdbqEqBGug6rL3jxtJc/Xvuycqt8TrnVAaz3qWWOdpL1b2xm7rgCKmx5JzOwdGSUlbpOuSXUg==" saltValue="QZz1j9sRzvPL5eIY+pFR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gZjbC5rGooxMsrfIufNptDUdvRIMmICj5iejzCGsJG46BGDs3UXjal84LYxbmKMf2aQZyyVDU6AQPOo6Susg==" saltValue="IG/3ahkXNRy6SoO3p63b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37hB0+DOHDLsxXt/uX8rMDDAxc1VaeZhZR8086ItHFvegzXwSIWdGx3rpzhZ05e5b/lzObCHST0YUH/sk0eQg==" saltValue="ZvqYDS047yvzgkwfz1Al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44" t="s">
        <v>3</v>
      </c>
      <c r="D47" s="1244"/>
      <c r="E47" s="1245"/>
      <c r="F47" s="11">
        <v>7.38</v>
      </c>
      <c r="G47" s="12">
        <v>7.32</v>
      </c>
      <c r="H47" s="12">
        <v>6.67</v>
      </c>
      <c r="I47" s="12">
        <v>6.4</v>
      </c>
      <c r="J47" s="13">
        <v>5.18</v>
      </c>
    </row>
    <row r="48" spans="2:10" ht="57.75" customHeight="1" x14ac:dyDescent="0.15">
      <c r="B48" s="14"/>
      <c r="C48" s="1246" t="s">
        <v>4</v>
      </c>
      <c r="D48" s="1246"/>
      <c r="E48" s="1247"/>
      <c r="F48" s="15">
        <v>2.61</v>
      </c>
      <c r="G48" s="16">
        <v>2.97</v>
      </c>
      <c r="H48" s="16">
        <v>5.13</v>
      </c>
      <c r="I48" s="16">
        <v>3.42</v>
      </c>
      <c r="J48" s="17">
        <v>4.32</v>
      </c>
    </row>
    <row r="49" spans="2:10" ht="57.75" customHeight="1" thickBot="1" x14ac:dyDescent="0.2">
      <c r="B49" s="18"/>
      <c r="C49" s="1248" t="s">
        <v>5</v>
      </c>
      <c r="D49" s="1248"/>
      <c r="E49" s="1249"/>
      <c r="F49" s="19" t="s">
        <v>558</v>
      </c>
      <c r="G49" s="20">
        <v>0.36</v>
      </c>
      <c r="H49" s="20">
        <v>1.46</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HI639JH+Q5MCWbyokGlmWvBlgWiKlPkRPm0usfkkBHBSPRmziIXgvjuTGPlQ7JWrT/MvrqBOZAe0DGWANZzuA==" saltValue="2//LtSrEyEpRdjZmcnH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2020-03-11T13:38:16Z</cp:lastPrinted>
  <dcterms:created xsi:type="dcterms:W3CDTF">2020-02-10T02:13:58Z</dcterms:created>
  <dcterms:modified xsi:type="dcterms:W3CDTF">2020-09-15T06:36:18Z</dcterms:modified>
  <cp:category/>
</cp:coreProperties>
</file>