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12120" tabRatio="598" activeTab="0"/>
  </bookViews>
  <sheets>
    <sheet name="RER" sheetId="1" r:id="rId1"/>
    <sheet name="八セメ" sheetId="2" r:id="rId2"/>
    <sheet name="庄司" sheetId="3" r:id="rId3"/>
    <sheet name="ウィズ" sheetId="4" r:id="rId4"/>
    <sheet name="奥羽" sheetId="5" r:id="rId5"/>
    <sheet name="青森クリーン" sheetId="6" r:id="rId6"/>
    <sheet name="三菱マテ" sheetId="7" r:id="rId7"/>
    <sheet name="八セメ （汚染土壌）" sheetId="8" r:id="rId8"/>
    <sheet name="三菱マテ（汚染土壌）" sheetId="9" r:id="rId9"/>
    <sheet name="エコシステム秋田" sheetId="10" r:id="rId10"/>
    <sheet name="釜渕" sheetId="11" r:id="rId11"/>
    <sheet name="大昇" sheetId="12" r:id="rId12"/>
    <sheet name="奥羽 (ｺﾝｸﾘ)" sheetId="13" r:id="rId13"/>
    <sheet name="奥羽 (ﾄﾞﾗﾑ缶)" sheetId="14" r:id="rId14"/>
    <sheet name="青南商事" sheetId="15" r:id="rId15"/>
    <sheet name="エコシステム花岡" sheetId="16" r:id="rId16"/>
    <sheet name="八戸製錬" sheetId="17" r:id="rId17"/>
  </sheets>
  <definedNames>
    <definedName name="_xlnm.Print_Area" localSheetId="0">'RER'!$A$1:$Q$68</definedName>
    <definedName name="_xlnm.Print_Area" localSheetId="9">'エコシステム秋田'!$A$1:$Q$53</definedName>
    <definedName name="_xlnm.Print_Area" localSheetId="2">'庄司'!$A$1:$Q$69</definedName>
    <definedName name="_xlnm.Print_Area" localSheetId="1">'八セメ'!$A$1:$Q$68</definedName>
    <definedName name="_xlnm.Print_Area" localSheetId="7">'八セメ （汚染土壌）'!$A$1:$Q$17</definedName>
  </definedNames>
  <calcPr fullCalcOnLoad="1"/>
</workbook>
</file>

<file path=xl/sharedStrings.xml><?xml version="1.0" encoding="utf-8"?>
<sst xmlns="http://schemas.openxmlformats.org/spreadsheetml/2006/main" count="1758" uniqueCount="48">
  <si>
    <t>　　</t>
  </si>
  <si>
    <t>【青森ﾘﾆｭｰｱﾌﾞﾙ･ｴﾅｼﾞｰ･ﾘｻｲｸﾘﾝｸﾞ㈱への搬入分】</t>
  </si>
  <si>
    <t>年度</t>
  </si>
  <si>
    <t>月</t>
  </si>
  <si>
    <t>４月</t>
  </si>
  <si>
    <t>５月</t>
  </si>
  <si>
    <t>６月</t>
  </si>
  <si>
    <t>７月</t>
  </si>
  <si>
    <t>８月</t>
  </si>
  <si>
    <t>９月</t>
  </si>
  <si>
    <t>10月</t>
  </si>
  <si>
    <t>11月</t>
  </si>
  <si>
    <t>12月</t>
  </si>
  <si>
    <t>１月</t>
  </si>
  <si>
    <t>２月</t>
  </si>
  <si>
    <t>３月</t>
  </si>
  <si>
    <t>年度計</t>
  </si>
  <si>
    <t>運搬日数（日）</t>
  </si>
  <si>
    <t>固　 形　　　　　　廃棄物</t>
  </si>
  <si>
    <t>運搬台数</t>
  </si>
  <si>
    <t>搬入量（トン）</t>
  </si>
  <si>
    <t>液　 状　　　　　　廃棄物</t>
  </si>
  <si>
    <t>計</t>
  </si>
  <si>
    <t>累計</t>
  </si>
  <si>
    <t>作業日数（日）</t>
  </si>
  <si>
    <t>廃棄物</t>
  </si>
  <si>
    <t>撤去量（トン）</t>
  </si>
  <si>
    <t>※措置命令による青森県側現場からの撤去分は含まれていません。</t>
  </si>
  <si>
    <t>【八戸セメント㈱への搬入分】</t>
  </si>
  <si>
    <t>【秋田県 エコシステム秋田㈱への搬入分】</t>
  </si>
  <si>
    <t>【㈱庄司興業所への搬入分】</t>
  </si>
  <si>
    <t>【三戸町　（株）ウィズウェイストジャパンへの搬入分】</t>
  </si>
  <si>
    <t>【田子町　釜渕運送（有）の搬入分】</t>
  </si>
  <si>
    <t>【奥羽クリーンテクノロジー（株）への搬入分】</t>
  </si>
  <si>
    <t>【（株）青森クリーンへの搬入分】</t>
  </si>
  <si>
    <t>【三菱マテリアル（株）への搬入分】</t>
  </si>
  <si>
    <t>【（有）大昇運輸への搬入分】</t>
  </si>
  <si>
    <t>【奥羽クリーンテクノロジー（株）への搬入分（コンクリート塊封入ドラム缶等）】</t>
  </si>
  <si>
    <t>【八戸セメント㈱への搬入分（汚染土壌）】</t>
  </si>
  <si>
    <t>廃棄物</t>
  </si>
  <si>
    <t>※措置命令又は自主撤去による青森県側現場からの撤去分は含まれていません。</t>
  </si>
  <si>
    <t>【三菱マテリアル（株）への搬入分（汚染土壌）】</t>
  </si>
  <si>
    <t>【(株)青南商事への搬入分】</t>
  </si>
  <si>
    <t>【エコシステム花岡(株)への搬入分】</t>
  </si>
  <si>
    <t>汚染土壌</t>
  </si>
  <si>
    <t>【八戸製錬（株）への搬入分】</t>
  </si>
  <si>
    <t>廃棄物の撤去実績（年度別・月別）</t>
  </si>
  <si>
    <t>汚染土壌の撤去実績（年度別・月別）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</si>
</sst>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Red]\-#,##0.00\ "/>
    <numFmt numFmtId="181" formatCode="#,##0_);[Red]\(#,##0\)"/>
  </numFmts>
  <fonts count="56">
    <font>
      <sz val="11"/>
      <name val="ＭＳ Ｐゴシック"/>
      <family val="3"/>
    </font>
    <font>
      <sz val="6"/>
      <name val="ＭＳ Ｐゴシック"/>
      <family val="3"/>
    </font>
    <font>
      <sz val="10"/>
      <name val="ＭＳ Ｐゴシック"/>
      <family val="3"/>
    </font>
    <font>
      <b/>
      <sz val="12"/>
      <name val="ＭＳ Ｐゴシック"/>
      <family val="3"/>
    </font>
    <font>
      <b/>
      <sz val="9"/>
      <name val="ＭＳ Ｐゴシック"/>
      <family val="3"/>
    </font>
    <font>
      <sz val="9"/>
      <name val="ＭＳ Ｐゴシック"/>
      <family val="3"/>
    </font>
    <font>
      <b/>
      <sz val="10"/>
      <name val="ＭＳ Ｐゴシック"/>
      <family val="3"/>
    </font>
    <font>
      <sz val="18"/>
      <name val="ＭＳ Ｐゴシック"/>
      <family val="3"/>
    </font>
    <font>
      <sz val="8"/>
      <name val="ＭＳ Ｐゴシック"/>
      <family val="3"/>
    </font>
    <font>
      <sz val="7.5"/>
      <name val="ＭＳ Ｐゴシック"/>
      <family val="3"/>
    </font>
    <font>
      <sz val="8"/>
      <color indexed="17"/>
      <name val="ＭＳ Ｐゴシック"/>
      <family val="3"/>
    </font>
    <font>
      <sz val="7.5"/>
      <color indexed="17"/>
      <name val="ＭＳ Ｐゴシック"/>
      <family val="3"/>
    </font>
    <font>
      <sz val="9"/>
      <color indexed="17"/>
      <name val="ＭＳ Ｐゴシック"/>
      <family val="3"/>
    </font>
    <font>
      <b/>
      <sz val="10"/>
      <color indexed="17"/>
      <name val="ＭＳ Ｐゴシック"/>
      <family val="3"/>
    </font>
    <font>
      <sz val="8"/>
      <color indexed="12"/>
      <name val="ＭＳ Ｐゴシック"/>
      <family val="3"/>
    </font>
    <font>
      <sz val="7.5"/>
      <color indexed="12"/>
      <name val="ＭＳ Ｐゴシック"/>
      <family val="3"/>
    </font>
    <font>
      <sz val="9"/>
      <color indexed="12"/>
      <name val="ＭＳ Ｐゴシック"/>
      <family val="3"/>
    </font>
    <font>
      <b/>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medium"/>
      <right style="medium"/>
      <top>
        <color indexed="63"/>
      </top>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thin"/>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color indexed="63"/>
      </top>
      <bottom style="thin"/>
    </border>
    <border>
      <left style="medium"/>
      <right style="medium"/>
      <top>
        <color indexed="63"/>
      </top>
      <bottom style="hair"/>
    </border>
    <border>
      <left>
        <color indexed="63"/>
      </left>
      <right style="medium"/>
      <top>
        <color indexed="63"/>
      </top>
      <bottom style="medium"/>
    </border>
    <border>
      <left style="medium"/>
      <right style="medium"/>
      <top style="thin"/>
      <bottom style="hair"/>
    </border>
    <border>
      <left style="medium"/>
      <right style="medium"/>
      <top style="hair"/>
      <bottom style="thin"/>
    </border>
    <border>
      <left style="medium"/>
      <right style="medium"/>
      <top style="hair"/>
      <bottom style="medium"/>
    </border>
    <border>
      <left>
        <color indexed="63"/>
      </left>
      <right>
        <color indexed="63"/>
      </right>
      <top style="hair"/>
      <bottom style="thin"/>
    </border>
    <border>
      <left style="thin"/>
      <right>
        <color indexed="63"/>
      </right>
      <top style="thin"/>
      <bottom style="thin"/>
    </border>
    <border>
      <left>
        <color indexed="63"/>
      </left>
      <right style="thin">
        <color indexed="8"/>
      </right>
      <top style="thin"/>
      <bottom style="thin"/>
    </border>
    <border>
      <left style="thin"/>
      <right style="thin"/>
      <top style="thin"/>
      <bottom>
        <color indexed="63"/>
      </bottom>
    </border>
    <border>
      <left style="thin"/>
      <right style="thin"/>
      <top>
        <color indexed="63"/>
      </top>
      <bottom style="thin">
        <color indexed="8"/>
      </bottom>
    </border>
    <border>
      <left style="thin"/>
      <right style="thin"/>
      <top style="thin">
        <color indexed="8"/>
      </top>
      <bottom>
        <color indexed="63"/>
      </bottom>
    </border>
    <border>
      <left style="thin"/>
      <right style="thin"/>
      <top>
        <color indexed="63"/>
      </top>
      <bottom style="medium">
        <color indexed="8"/>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color indexed="8"/>
      </bottom>
    </border>
    <border>
      <left style="thin"/>
      <right>
        <color indexed="63"/>
      </right>
      <top style="medium"/>
      <bottom style="thin"/>
    </border>
    <border>
      <left>
        <color indexed="63"/>
      </left>
      <right style="thin">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94">
    <xf numFmtId="0" fontId="0" fillId="0" borderId="0" xfId="0" applyAlignment="1">
      <alignment/>
    </xf>
    <xf numFmtId="38" fontId="2" fillId="0" borderId="0" xfId="0" applyNumberFormat="1" applyFont="1" applyAlignment="1">
      <alignment horizontal="center" vertical="center"/>
    </xf>
    <xf numFmtId="38" fontId="2" fillId="0" borderId="0" xfId="0" applyNumberFormat="1" applyFont="1" applyAlignment="1">
      <alignment horizontal="right" vertical="center"/>
    </xf>
    <xf numFmtId="38" fontId="5" fillId="33" borderId="10" xfId="0" applyNumberFormat="1" applyFont="1" applyFill="1" applyBorder="1" applyAlignment="1">
      <alignment horizontal="center" vertical="center"/>
    </xf>
    <xf numFmtId="38" fontId="5" fillId="33" borderId="11" xfId="0" applyNumberFormat="1"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38" fontId="2" fillId="33" borderId="12" xfId="0" applyNumberFormat="1" applyFont="1" applyFill="1" applyBorder="1" applyAlignment="1">
      <alignment horizontal="center" vertical="center" shrinkToFit="1"/>
    </xf>
    <xf numFmtId="38" fontId="6" fillId="0" borderId="14" xfId="0" applyNumberFormat="1" applyFont="1" applyBorder="1" applyAlignment="1">
      <alignment horizontal="center" vertical="center"/>
    </xf>
    <xf numFmtId="38" fontId="7" fillId="0" borderId="0" xfId="0" applyNumberFormat="1" applyFont="1" applyAlignment="1">
      <alignment horizontal="center" vertical="center"/>
    </xf>
    <xf numFmtId="38" fontId="9" fillId="0" borderId="11" xfId="0" applyNumberFormat="1" applyFont="1" applyBorder="1" applyAlignment="1">
      <alignment horizontal="right" vertical="center" shrinkToFit="1"/>
    </xf>
    <xf numFmtId="38" fontId="9" fillId="0" borderId="12" xfId="0" applyNumberFormat="1" applyFont="1" applyBorder="1" applyAlignment="1">
      <alignment horizontal="right" vertical="center" shrinkToFit="1"/>
    </xf>
    <xf numFmtId="38" fontId="9" fillId="0" borderId="13" xfId="0" applyNumberFormat="1" applyFont="1" applyBorder="1" applyAlignment="1">
      <alignment horizontal="right" vertical="center" shrinkToFit="1"/>
    </xf>
    <xf numFmtId="38" fontId="5" fillId="0" borderId="12" xfId="0" applyNumberFormat="1" applyFont="1" applyBorder="1" applyAlignment="1">
      <alignment horizontal="right" vertical="center" shrinkToFit="1"/>
    </xf>
    <xf numFmtId="38" fontId="6" fillId="0" borderId="14" xfId="0" applyNumberFormat="1" applyFont="1" applyBorder="1" applyAlignment="1">
      <alignment horizontal="right" vertical="center"/>
    </xf>
    <xf numFmtId="38" fontId="10" fillId="0" borderId="15" xfId="0" applyNumberFormat="1" applyFont="1" applyBorder="1" applyAlignment="1">
      <alignment horizontal="left"/>
    </xf>
    <xf numFmtId="38" fontId="11" fillId="0" borderId="15" xfId="0" applyNumberFormat="1" applyFont="1" applyBorder="1" applyAlignment="1">
      <alignment horizontal="right" shrinkToFit="1"/>
    </xf>
    <xf numFmtId="38" fontId="12" fillId="0" borderId="16" xfId="0" applyNumberFormat="1" applyFont="1" applyBorder="1" applyAlignment="1">
      <alignment horizontal="right" shrinkToFit="1"/>
    </xf>
    <xf numFmtId="38" fontId="13" fillId="0" borderId="14" xfId="0" applyNumberFormat="1" applyFont="1" applyBorder="1" applyAlignment="1">
      <alignment horizontal="right"/>
    </xf>
    <xf numFmtId="38" fontId="14" fillId="0" borderId="11" xfId="0" applyNumberFormat="1" applyFont="1" applyBorder="1" applyAlignment="1">
      <alignment horizontal="left" vertical="top"/>
    </xf>
    <xf numFmtId="180" fontId="15" fillId="0" borderId="11" xfId="0" applyNumberFormat="1" applyFont="1" applyBorder="1" applyAlignment="1">
      <alignment horizontal="right" vertical="top" shrinkToFit="1"/>
    </xf>
    <xf numFmtId="180" fontId="16" fillId="0" borderId="12" xfId="0" applyNumberFormat="1" applyFont="1" applyBorder="1" applyAlignment="1">
      <alignment horizontal="right" vertical="top" shrinkToFit="1"/>
    </xf>
    <xf numFmtId="180" fontId="17" fillId="0" borderId="14" xfId="0" applyNumberFormat="1" applyFont="1" applyBorder="1" applyAlignment="1">
      <alignment horizontal="right" vertical="top"/>
    </xf>
    <xf numFmtId="180" fontId="15" fillId="0" borderId="17" xfId="0" applyNumberFormat="1" applyFont="1" applyBorder="1" applyAlignment="1">
      <alignment horizontal="right" vertical="top" shrinkToFit="1"/>
    </xf>
    <xf numFmtId="180" fontId="16" fillId="0" borderId="18" xfId="0" applyNumberFormat="1" applyFont="1" applyBorder="1" applyAlignment="1">
      <alignment horizontal="right" vertical="top" shrinkToFit="1"/>
    </xf>
    <xf numFmtId="180" fontId="17" fillId="0" borderId="19" xfId="0" applyNumberFormat="1" applyFont="1" applyBorder="1" applyAlignment="1">
      <alignment horizontal="right" vertical="top"/>
    </xf>
    <xf numFmtId="38" fontId="6" fillId="33" borderId="20" xfId="0" applyNumberFormat="1" applyFont="1" applyFill="1" applyBorder="1" applyAlignment="1">
      <alignment horizontal="center" vertical="center"/>
    </xf>
    <xf numFmtId="38" fontId="6" fillId="34" borderId="20" xfId="0" applyNumberFormat="1" applyFont="1" applyFill="1" applyBorder="1" applyAlignment="1">
      <alignment horizontal="right" vertical="center"/>
    </xf>
    <xf numFmtId="38" fontId="13" fillId="34" borderId="21" xfId="0" applyNumberFormat="1" applyFont="1" applyFill="1" applyBorder="1" applyAlignment="1">
      <alignment horizontal="right"/>
    </xf>
    <xf numFmtId="180" fontId="17" fillId="34" borderId="20" xfId="0" applyNumberFormat="1" applyFont="1" applyFill="1" applyBorder="1" applyAlignment="1">
      <alignment horizontal="right" vertical="top"/>
    </xf>
    <xf numFmtId="38" fontId="14" fillId="0" borderId="17" xfId="0" applyNumberFormat="1" applyFont="1" applyBorder="1" applyAlignment="1">
      <alignment horizontal="left" vertical="top"/>
    </xf>
    <xf numFmtId="180" fontId="17" fillId="34" borderId="19" xfId="0" applyNumberFormat="1" applyFont="1" applyFill="1" applyBorder="1" applyAlignment="1">
      <alignment horizontal="right" vertical="top"/>
    </xf>
    <xf numFmtId="38" fontId="12" fillId="0" borderId="15" xfId="0" applyNumberFormat="1" applyFont="1" applyBorder="1" applyAlignment="1">
      <alignment horizontal="right" shrinkToFit="1"/>
    </xf>
    <xf numFmtId="180" fontId="16" fillId="0" borderId="22" xfId="0" applyNumberFormat="1" applyFont="1" applyBorder="1" applyAlignment="1">
      <alignment horizontal="right" vertical="top" shrinkToFit="1"/>
    </xf>
    <xf numFmtId="180" fontId="17" fillId="34" borderId="22" xfId="0" applyNumberFormat="1" applyFont="1" applyFill="1" applyBorder="1" applyAlignment="1">
      <alignment horizontal="right" vertical="top"/>
    </xf>
    <xf numFmtId="180" fontId="15" fillId="0" borderId="0" xfId="0" applyNumberFormat="1" applyFont="1" applyAlignment="1">
      <alignment horizontal="right" vertical="top" shrinkToFit="1"/>
    </xf>
    <xf numFmtId="180" fontId="17" fillId="0" borderId="0" xfId="0" applyNumberFormat="1" applyFont="1" applyAlignment="1">
      <alignment horizontal="right" vertical="top"/>
    </xf>
    <xf numFmtId="38" fontId="8" fillId="0" borderId="0" xfId="0" applyNumberFormat="1" applyFont="1" applyAlignment="1">
      <alignment vertical="center"/>
    </xf>
    <xf numFmtId="38" fontId="2" fillId="0" borderId="0" xfId="0" applyNumberFormat="1" applyFont="1" applyAlignment="1">
      <alignment vertical="center"/>
    </xf>
    <xf numFmtId="38" fontId="2" fillId="0" borderId="0" xfId="0" applyNumberFormat="1" applyFont="1" applyAlignment="1">
      <alignment horizontal="center" vertical="center" wrapText="1"/>
    </xf>
    <xf numFmtId="38" fontId="6" fillId="0" borderId="0" xfId="0" applyNumberFormat="1" applyFont="1" applyAlignment="1">
      <alignment horizontal="center" vertical="center"/>
    </xf>
    <xf numFmtId="38"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38" fontId="2" fillId="33" borderId="12" xfId="0" applyNumberFormat="1" applyFont="1" applyFill="1" applyBorder="1" applyAlignment="1">
      <alignment horizontal="center" vertical="center"/>
    </xf>
    <xf numFmtId="38" fontId="9" fillId="0" borderId="11" xfId="0" applyNumberFormat="1" applyFont="1" applyBorder="1" applyAlignment="1">
      <alignment horizontal="right" vertical="center"/>
    </xf>
    <xf numFmtId="38" fontId="9" fillId="0" borderId="12" xfId="0" applyNumberFormat="1" applyFont="1" applyBorder="1" applyAlignment="1">
      <alignment horizontal="right" vertical="center"/>
    </xf>
    <xf numFmtId="38" fontId="9" fillId="0" borderId="13" xfId="0" applyNumberFormat="1" applyFont="1" applyBorder="1" applyAlignment="1">
      <alignment horizontal="right" vertical="center"/>
    </xf>
    <xf numFmtId="38" fontId="5" fillId="0" borderId="12" xfId="0" applyNumberFormat="1" applyFont="1" applyBorder="1" applyAlignment="1">
      <alignment horizontal="right" vertical="center"/>
    </xf>
    <xf numFmtId="38" fontId="11" fillId="0" borderId="15" xfId="0" applyNumberFormat="1" applyFont="1" applyBorder="1" applyAlignment="1">
      <alignment horizontal="right"/>
    </xf>
    <xf numFmtId="38" fontId="12" fillId="0" borderId="16" xfId="0" applyNumberFormat="1" applyFont="1" applyBorder="1" applyAlignment="1">
      <alignment horizontal="right"/>
    </xf>
    <xf numFmtId="180" fontId="15" fillId="0" borderId="11" xfId="0" applyNumberFormat="1" applyFont="1" applyBorder="1" applyAlignment="1">
      <alignment horizontal="right" vertical="top"/>
    </xf>
    <xf numFmtId="180" fontId="16" fillId="0" borderId="12" xfId="0" applyNumberFormat="1" applyFont="1" applyBorder="1" applyAlignment="1">
      <alignment horizontal="right" vertical="top"/>
    </xf>
    <xf numFmtId="180" fontId="15" fillId="0" borderId="17" xfId="0" applyNumberFormat="1" applyFont="1" applyBorder="1" applyAlignment="1">
      <alignment horizontal="right" vertical="top"/>
    </xf>
    <xf numFmtId="180" fontId="16" fillId="0" borderId="18" xfId="0" applyNumberFormat="1" applyFont="1" applyBorder="1" applyAlignment="1">
      <alignment horizontal="right" vertical="top"/>
    </xf>
    <xf numFmtId="180" fontId="6" fillId="0" borderId="0" xfId="0" applyNumberFormat="1" applyFont="1" applyAlignment="1">
      <alignment horizontal="right" vertical="center"/>
    </xf>
    <xf numFmtId="38" fontId="12" fillId="0" borderId="15" xfId="0" applyNumberFormat="1" applyFont="1" applyBorder="1" applyAlignment="1">
      <alignment horizontal="right"/>
    </xf>
    <xf numFmtId="180" fontId="16" fillId="0" borderId="17" xfId="0" applyNumberFormat="1" applyFont="1" applyBorder="1" applyAlignment="1">
      <alignment horizontal="right" vertical="top"/>
    </xf>
    <xf numFmtId="180" fontId="16" fillId="0" borderId="17" xfId="0" applyNumberFormat="1" applyFont="1" applyBorder="1" applyAlignment="1">
      <alignment horizontal="right" vertical="top" shrinkToFit="1"/>
    </xf>
    <xf numFmtId="38" fontId="13" fillId="34" borderId="23" xfId="0" applyNumberFormat="1" applyFont="1" applyFill="1" applyBorder="1" applyAlignment="1">
      <alignment horizontal="right" vertical="center"/>
    </xf>
    <xf numFmtId="40" fontId="17" fillId="34" borderId="24" xfId="0" applyNumberFormat="1" applyFont="1" applyFill="1" applyBorder="1" applyAlignment="1">
      <alignment horizontal="right" vertical="center"/>
    </xf>
    <xf numFmtId="40" fontId="17" fillId="34" borderId="25" xfId="0" applyNumberFormat="1" applyFont="1" applyFill="1" applyBorder="1" applyAlignment="1">
      <alignment horizontal="right" vertical="center"/>
    </xf>
    <xf numFmtId="40" fontId="16" fillId="0" borderId="18" xfId="0" applyNumberFormat="1" applyFont="1" applyBorder="1" applyAlignment="1">
      <alignment horizontal="right" vertical="top"/>
    </xf>
    <xf numFmtId="40" fontId="16" fillId="0" borderId="26" xfId="0" applyNumberFormat="1" applyFont="1" applyBorder="1" applyAlignment="1">
      <alignment horizontal="right" vertical="center"/>
    </xf>
    <xf numFmtId="38" fontId="12" fillId="0" borderId="0" xfId="0" applyNumberFormat="1" applyFont="1" applyAlignment="1">
      <alignment horizontal="right" vertical="center"/>
    </xf>
    <xf numFmtId="38" fontId="13" fillId="34" borderId="14" xfId="0" applyNumberFormat="1" applyFont="1" applyFill="1" applyBorder="1" applyAlignment="1">
      <alignment horizontal="right" vertical="center"/>
    </xf>
    <xf numFmtId="40" fontId="17" fillId="34" borderId="19" xfId="0" applyNumberFormat="1" applyFont="1" applyFill="1" applyBorder="1" applyAlignment="1">
      <alignment horizontal="right" vertical="top"/>
    </xf>
    <xf numFmtId="38" fontId="7" fillId="0" borderId="0" xfId="0" applyNumberFormat="1" applyFont="1" applyBorder="1" applyAlignment="1">
      <alignment horizontal="center" vertical="center"/>
    </xf>
    <xf numFmtId="38" fontId="8" fillId="0" borderId="0" xfId="0" applyNumberFormat="1" applyFont="1" applyBorder="1" applyAlignment="1">
      <alignment horizontal="center" vertical="center"/>
    </xf>
    <xf numFmtId="38" fontId="14" fillId="0" borderId="0" xfId="0" applyNumberFormat="1" applyFont="1" applyBorder="1" applyAlignment="1">
      <alignment horizontal="left" vertical="top"/>
    </xf>
    <xf numFmtId="180" fontId="15" fillId="0" borderId="0" xfId="0" applyNumberFormat="1" applyFont="1" applyBorder="1" applyAlignment="1">
      <alignment horizontal="right" vertical="top"/>
    </xf>
    <xf numFmtId="40" fontId="16" fillId="0" borderId="0" xfId="0" applyNumberFormat="1" applyFont="1" applyBorder="1" applyAlignment="1">
      <alignment horizontal="right" vertical="top"/>
    </xf>
    <xf numFmtId="40" fontId="17" fillId="35" borderId="0" xfId="0" applyNumberFormat="1" applyFont="1" applyFill="1" applyBorder="1" applyAlignment="1">
      <alignment horizontal="right" vertical="top"/>
    </xf>
    <xf numFmtId="38" fontId="8" fillId="0" borderId="27" xfId="0" applyNumberFormat="1" applyFont="1" applyBorder="1" applyAlignment="1">
      <alignment horizontal="center" vertical="center"/>
    </xf>
    <xf numFmtId="38" fontId="8" fillId="0" borderId="28" xfId="0" applyNumberFormat="1" applyFont="1" applyBorder="1" applyAlignment="1">
      <alignment horizontal="center" vertical="center"/>
    </xf>
    <xf numFmtId="38" fontId="8" fillId="0" borderId="29" xfId="0" applyNumberFormat="1" applyFont="1" applyBorder="1" applyAlignment="1">
      <alignment horizontal="center" vertical="center" wrapText="1"/>
    </xf>
    <xf numFmtId="38" fontId="8" fillId="0" borderId="30" xfId="0" applyNumberFormat="1" applyFont="1" applyBorder="1" applyAlignment="1">
      <alignment horizontal="center" vertical="center" wrapText="1"/>
    </xf>
    <xf numFmtId="38" fontId="8" fillId="0" borderId="31" xfId="0" applyNumberFormat="1" applyFont="1" applyBorder="1" applyAlignment="1">
      <alignment horizontal="center" vertical="center"/>
    </xf>
    <xf numFmtId="38" fontId="8" fillId="0" borderId="32" xfId="0" applyNumberFormat="1" applyFont="1" applyBorder="1" applyAlignment="1">
      <alignment horizontal="center" vertical="center"/>
    </xf>
    <xf numFmtId="38" fontId="8" fillId="0" borderId="31" xfId="0" applyNumberFormat="1" applyFont="1" applyBorder="1" applyAlignment="1">
      <alignment horizontal="center" vertical="center" wrapText="1"/>
    </xf>
    <xf numFmtId="38" fontId="8" fillId="0" borderId="33" xfId="0" applyNumberFormat="1" applyFont="1" applyBorder="1" applyAlignment="1">
      <alignment horizontal="center" vertical="center"/>
    </xf>
    <xf numFmtId="38" fontId="7" fillId="0" borderId="34" xfId="0" applyNumberFormat="1" applyFont="1" applyBorder="1" applyAlignment="1">
      <alignment horizontal="center" vertical="center"/>
    </xf>
    <xf numFmtId="38" fontId="7" fillId="0" borderId="35" xfId="0" applyNumberFormat="1" applyFont="1" applyBorder="1" applyAlignment="1">
      <alignment horizontal="center" vertical="center"/>
    </xf>
    <xf numFmtId="38" fontId="7" fillId="0" borderId="36" xfId="0" applyNumberFormat="1" applyFont="1" applyBorder="1" applyAlignment="1">
      <alignment horizontal="center" vertical="center"/>
    </xf>
    <xf numFmtId="38" fontId="2" fillId="0" borderId="0" xfId="0" applyNumberFormat="1" applyFont="1" applyAlignment="1">
      <alignment horizontal="right" vertical="center"/>
    </xf>
    <xf numFmtId="38" fontId="3" fillId="0" borderId="0" xfId="0" applyNumberFormat="1" applyFont="1" applyAlignment="1">
      <alignment horizontal="center" vertical="center"/>
    </xf>
    <xf numFmtId="38" fontId="4" fillId="0" borderId="18" xfId="0" applyNumberFormat="1" applyFont="1" applyBorder="1" applyAlignment="1">
      <alignment horizontal="center" vertical="center"/>
    </xf>
    <xf numFmtId="38" fontId="5" fillId="33" borderId="37" xfId="0" applyNumberFormat="1" applyFont="1" applyFill="1" applyBorder="1" applyAlignment="1">
      <alignment horizontal="center" vertical="center"/>
    </xf>
    <xf numFmtId="38" fontId="5" fillId="33" borderId="38" xfId="0" applyNumberFormat="1" applyFont="1" applyFill="1" applyBorder="1" applyAlignment="1">
      <alignment horizontal="center" vertical="center"/>
    </xf>
    <xf numFmtId="0" fontId="42" fillId="0" borderId="0" xfId="43" applyAlignment="1" applyProtection="1">
      <alignment vertical="center"/>
      <protection/>
    </xf>
    <xf numFmtId="38" fontId="8" fillId="0" borderId="0" xfId="0" applyNumberFormat="1" applyFont="1" applyAlignment="1">
      <alignment vertical="center"/>
    </xf>
    <xf numFmtId="38" fontId="6" fillId="0" borderId="18"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Q70"/>
  <sheetViews>
    <sheetView tabSelected="1" view="pageBreakPreview" zoomScaleNormal="85" zoomScaleSheetLayoutView="100" zoomScalePageLayoutView="0" workbookViewId="0" topLeftCell="A34">
      <selection activeCell="Q63" sqref="Q63"/>
    </sheetView>
  </sheetViews>
  <sheetFormatPr defaultColWidth="9.00390625" defaultRowHeight="13.5"/>
  <cols>
    <col min="17" max="17" width="12.875" style="0" bestFit="1" customWidth="1"/>
  </cols>
  <sheetData>
    <row r="1" spans="1:17" ht="13.5">
      <c r="A1" s="1"/>
      <c r="B1" s="1"/>
      <c r="C1" s="1"/>
      <c r="D1" s="1"/>
      <c r="E1" s="1"/>
      <c r="F1" s="1"/>
      <c r="G1" s="1"/>
      <c r="H1" s="1"/>
      <c r="I1" s="1"/>
      <c r="J1" s="1"/>
      <c r="K1" s="86"/>
      <c r="L1" s="86"/>
      <c r="M1" s="86"/>
      <c r="N1" s="86"/>
      <c r="O1" s="86"/>
      <c r="P1" s="86"/>
      <c r="Q1" s="86"/>
    </row>
    <row r="2" spans="1:17" ht="14.25">
      <c r="A2" s="87" t="s">
        <v>46</v>
      </c>
      <c r="B2" s="87"/>
      <c r="C2" s="87"/>
      <c r="D2" s="87"/>
      <c r="E2" s="87"/>
      <c r="F2" s="87"/>
      <c r="G2" s="87"/>
      <c r="H2" s="87"/>
      <c r="I2" s="87"/>
      <c r="J2" s="87"/>
      <c r="K2" s="87"/>
      <c r="L2" s="87"/>
      <c r="M2" s="87"/>
      <c r="N2" s="87"/>
      <c r="O2" s="87"/>
      <c r="P2" s="87"/>
      <c r="Q2" s="87"/>
    </row>
    <row r="3" spans="1:17" ht="14.25" thickBot="1">
      <c r="A3" s="88" t="s">
        <v>1</v>
      </c>
      <c r="B3" s="88"/>
      <c r="C3" s="88"/>
      <c r="D3" s="88"/>
      <c r="E3" s="88"/>
      <c r="F3" s="88"/>
      <c r="G3" s="88"/>
      <c r="H3" s="88"/>
      <c r="I3" s="88"/>
      <c r="J3" s="88"/>
      <c r="K3" s="88"/>
      <c r="L3" s="88"/>
      <c r="M3" s="88"/>
      <c r="N3" s="88"/>
      <c r="O3" s="88"/>
      <c r="P3" s="88"/>
      <c r="Q3" s="88"/>
    </row>
    <row r="4" spans="1:17" ht="13.5">
      <c r="A4" s="3" t="s">
        <v>2</v>
      </c>
      <c r="B4" s="89" t="s">
        <v>3</v>
      </c>
      <c r="C4" s="90"/>
      <c r="D4" s="4" t="s">
        <v>4</v>
      </c>
      <c r="E4" s="4" t="s">
        <v>5</v>
      </c>
      <c r="F4" s="4" t="s">
        <v>6</v>
      </c>
      <c r="G4" s="4" t="s">
        <v>7</v>
      </c>
      <c r="H4" s="4" t="s">
        <v>8</v>
      </c>
      <c r="I4" s="4" t="s">
        <v>9</v>
      </c>
      <c r="J4" s="4" t="s">
        <v>10</v>
      </c>
      <c r="K4" s="5" t="s">
        <v>11</v>
      </c>
      <c r="L4" s="6" t="s">
        <v>12</v>
      </c>
      <c r="M4" s="7" t="s">
        <v>13</v>
      </c>
      <c r="N4" s="5" t="s">
        <v>14</v>
      </c>
      <c r="O4" s="5" t="s">
        <v>15</v>
      </c>
      <c r="P4" s="8" t="s">
        <v>16</v>
      </c>
      <c r="Q4" s="9"/>
    </row>
    <row r="5" spans="1:17" ht="13.5">
      <c r="A5" s="83">
        <v>16</v>
      </c>
      <c r="B5" s="75" t="s">
        <v>17</v>
      </c>
      <c r="C5" s="76"/>
      <c r="D5" s="11"/>
      <c r="E5" s="11"/>
      <c r="F5" s="11"/>
      <c r="G5" s="11"/>
      <c r="H5" s="11"/>
      <c r="I5" s="11"/>
      <c r="J5" s="11"/>
      <c r="K5" s="11">
        <v>4</v>
      </c>
      <c r="L5" s="12">
        <v>14</v>
      </c>
      <c r="M5" s="13">
        <v>14</v>
      </c>
      <c r="N5" s="11">
        <v>14</v>
      </c>
      <c r="O5" s="11">
        <v>21</v>
      </c>
      <c r="P5" s="14">
        <v>67</v>
      </c>
      <c r="Q5" s="15"/>
    </row>
    <row r="6" spans="1:17" ht="13.5">
      <c r="A6" s="84"/>
      <c r="B6" s="77" t="s">
        <v>18</v>
      </c>
      <c r="C6" s="16" t="s">
        <v>19</v>
      </c>
      <c r="D6" s="17"/>
      <c r="E6" s="17"/>
      <c r="F6" s="17"/>
      <c r="G6" s="17"/>
      <c r="H6" s="17"/>
      <c r="I6" s="17"/>
      <c r="J6" s="17"/>
      <c r="K6" s="17">
        <v>12</v>
      </c>
      <c r="L6" s="17">
        <v>101</v>
      </c>
      <c r="M6" s="17">
        <v>99</v>
      </c>
      <c r="N6" s="17">
        <v>153</v>
      </c>
      <c r="O6" s="17">
        <v>230</v>
      </c>
      <c r="P6" s="18">
        <v>595</v>
      </c>
      <c r="Q6" s="19"/>
    </row>
    <row r="7" spans="1:17" ht="13.5">
      <c r="A7" s="84"/>
      <c r="B7" s="78"/>
      <c r="C7" s="20" t="s">
        <v>20</v>
      </c>
      <c r="D7" s="21"/>
      <c r="E7" s="21"/>
      <c r="F7" s="21"/>
      <c r="G7" s="21"/>
      <c r="H7" s="21"/>
      <c r="I7" s="21"/>
      <c r="J7" s="21"/>
      <c r="K7" s="21">
        <v>130.18</v>
      </c>
      <c r="L7" s="21">
        <v>1039</v>
      </c>
      <c r="M7" s="21">
        <v>1003.86</v>
      </c>
      <c r="N7" s="21">
        <v>1512.02</v>
      </c>
      <c r="O7" s="21">
        <v>2241.86</v>
      </c>
      <c r="P7" s="22">
        <v>5926.92</v>
      </c>
      <c r="Q7" s="23"/>
    </row>
    <row r="8" spans="1:17" ht="13.5">
      <c r="A8" s="84"/>
      <c r="B8" s="81" t="s">
        <v>21</v>
      </c>
      <c r="C8" s="16" t="s">
        <v>19</v>
      </c>
      <c r="D8" s="17"/>
      <c r="E8" s="17"/>
      <c r="F8" s="17"/>
      <c r="G8" s="17"/>
      <c r="H8" s="17"/>
      <c r="I8" s="17"/>
      <c r="J8" s="17"/>
      <c r="K8" s="17"/>
      <c r="L8" s="17">
        <v>90</v>
      </c>
      <c r="M8" s="17">
        <v>115</v>
      </c>
      <c r="N8" s="17">
        <v>125</v>
      </c>
      <c r="O8" s="17">
        <v>161</v>
      </c>
      <c r="P8" s="18">
        <v>491</v>
      </c>
      <c r="Q8" s="19"/>
    </row>
    <row r="9" spans="1:17" ht="13.5">
      <c r="A9" s="84"/>
      <c r="B9" s="78"/>
      <c r="C9" s="20" t="s">
        <v>20</v>
      </c>
      <c r="D9" s="21"/>
      <c r="E9" s="21"/>
      <c r="F9" s="21"/>
      <c r="G9" s="21"/>
      <c r="H9" s="21"/>
      <c r="I9" s="21"/>
      <c r="J9" s="21"/>
      <c r="K9" s="21"/>
      <c r="L9" s="21">
        <v>989.56</v>
      </c>
      <c r="M9" s="21">
        <v>1216.52</v>
      </c>
      <c r="N9" s="21">
        <v>1350.22</v>
      </c>
      <c r="O9" s="21">
        <v>1815.26</v>
      </c>
      <c r="P9" s="22">
        <v>5371.56</v>
      </c>
      <c r="Q9" s="23"/>
    </row>
    <row r="10" spans="1:17" ht="13.5">
      <c r="A10" s="84"/>
      <c r="B10" s="79" t="s">
        <v>22</v>
      </c>
      <c r="C10" s="16" t="s">
        <v>19</v>
      </c>
      <c r="D10" s="17"/>
      <c r="E10" s="17"/>
      <c r="F10" s="17"/>
      <c r="G10" s="17"/>
      <c r="H10" s="17"/>
      <c r="I10" s="17"/>
      <c r="J10" s="17"/>
      <c r="K10" s="17">
        <v>12</v>
      </c>
      <c r="L10" s="17">
        <v>191</v>
      </c>
      <c r="M10" s="17">
        <v>214</v>
      </c>
      <c r="N10" s="17">
        <v>278</v>
      </c>
      <c r="O10" s="17">
        <v>391</v>
      </c>
      <c r="P10" s="18">
        <v>1086</v>
      </c>
      <c r="Q10" s="19"/>
    </row>
    <row r="11" spans="1:17" ht="14.25" thickBot="1">
      <c r="A11" s="85"/>
      <c r="B11" s="82"/>
      <c r="C11" s="20" t="s">
        <v>20</v>
      </c>
      <c r="D11" s="24"/>
      <c r="E11" s="24"/>
      <c r="F11" s="24"/>
      <c r="G11" s="24"/>
      <c r="H11" s="24"/>
      <c r="I11" s="24"/>
      <c r="J11" s="24"/>
      <c r="K11" s="24">
        <v>130.18</v>
      </c>
      <c r="L11" s="24">
        <v>2028.56</v>
      </c>
      <c r="M11" s="24">
        <v>2220.38</v>
      </c>
      <c r="N11" s="24">
        <v>2862.24</v>
      </c>
      <c r="O11" s="24">
        <v>4057.12</v>
      </c>
      <c r="P11" s="25">
        <v>11298.48</v>
      </c>
      <c r="Q11" s="26"/>
    </row>
    <row r="12" spans="1:17" ht="13.5">
      <c r="A12" s="3" t="s">
        <v>2</v>
      </c>
      <c r="B12" s="89" t="s">
        <v>3</v>
      </c>
      <c r="C12" s="90"/>
      <c r="D12" s="4" t="s">
        <v>4</v>
      </c>
      <c r="E12" s="4" t="s">
        <v>5</v>
      </c>
      <c r="F12" s="4" t="s">
        <v>6</v>
      </c>
      <c r="G12" s="4" t="s">
        <v>7</v>
      </c>
      <c r="H12" s="4" t="s">
        <v>8</v>
      </c>
      <c r="I12" s="4" t="s">
        <v>9</v>
      </c>
      <c r="J12" s="4" t="s">
        <v>10</v>
      </c>
      <c r="K12" s="5" t="s">
        <v>11</v>
      </c>
      <c r="L12" s="6" t="s">
        <v>12</v>
      </c>
      <c r="M12" s="7" t="s">
        <v>13</v>
      </c>
      <c r="N12" s="5" t="s">
        <v>14</v>
      </c>
      <c r="O12" s="5" t="s">
        <v>15</v>
      </c>
      <c r="P12" s="8" t="s">
        <v>16</v>
      </c>
      <c r="Q12" s="27" t="s">
        <v>23</v>
      </c>
    </row>
    <row r="13" spans="1:17" ht="13.5">
      <c r="A13" s="83">
        <v>17</v>
      </c>
      <c r="B13" s="75" t="s">
        <v>17</v>
      </c>
      <c r="C13" s="76"/>
      <c r="D13" s="11">
        <v>19</v>
      </c>
      <c r="E13" s="11">
        <v>16</v>
      </c>
      <c r="F13" s="11">
        <v>22</v>
      </c>
      <c r="G13" s="11">
        <v>8</v>
      </c>
      <c r="H13" s="11">
        <v>20</v>
      </c>
      <c r="I13" s="11">
        <v>19</v>
      </c>
      <c r="J13" s="11">
        <v>20</v>
      </c>
      <c r="K13" s="11">
        <v>20</v>
      </c>
      <c r="L13" s="11">
        <v>15</v>
      </c>
      <c r="M13" s="11">
        <v>17</v>
      </c>
      <c r="N13" s="11">
        <v>17</v>
      </c>
      <c r="O13" s="11">
        <v>20</v>
      </c>
      <c r="P13" s="14">
        <v>213</v>
      </c>
      <c r="Q13" s="28">
        <v>280</v>
      </c>
    </row>
    <row r="14" spans="1:17" ht="13.5">
      <c r="A14" s="84"/>
      <c r="B14" s="77" t="s">
        <v>18</v>
      </c>
      <c r="C14" s="16" t="s">
        <v>19</v>
      </c>
      <c r="D14" s="17">
        <v>273</v>
      </c>
      <c r="E14" s="17">
        <v>172</v>
      </c>
      <c r="F14" s="17">
        <v>188</v>
      </c>
      <c r="G14" s="17">
        <v>48</v>
      </c>
      <c r="H14" s="17">
        <v>182</v>
      </c>
      <c r="I14" s="17">
        <v>218</v>
      </c>
      <c r="J14" s="17">
        <v>230</v>
      </c>
      <c r="K14" s="17">
        <v>185</v>
      </c>
      <c r="L14" s="17">
        <v>132</v>
      </c>
      <c r="M14" s="17">
        <v>199</v>
      </c>
      <c r="N14" s="17">
        <v>199</v>
      </c>
      <c r="O14" s="17">
        <v>216</v>
      </c>
      <c r="P14" s="18">
        <v>2242</v>
      </c>
      <c r="Q14" s="29">
        <v>2837</v>
      </c>
    </row>
    <row r="15" spans="1:17" ht="13.5">
      <c r="A15" s="84"/>
      <c r="B15" s="78"/>
      <c r="C15" s="20" t="s">
        <v>20</v>
      </c>
      <c r="D15" s="21">
        <v>2834.1</v>
      </c>
      <c r="E15" s="21">
        <v>1770.22</v>
      </c>
      <c r="F15" s="21">
        <v>2238.82</v>
      </c>
      <c r="G15" s="21">
        <v>567.96</v>
      </c>
      <c r="H15" s="21">
        <v>2156.06</v>
      </c>
      <c r="I15" s="21">
        <v>2589.18</v>
      </c>
      <c r="J15" s="21">
        <v>2756.1</v>
      </c>
      <c r="K15" s="21">
        <v>2166.86</v>
      </c>
      <c r="L15" s="21">
        <v>1517.34</v>
      </c>
      <c r="M15" s="21">
        <v>2306.78</v>
      </c>
      <c r="N15" s="21">
        <v>2348.24</v>
      </c>
      <c r="O15" s="21">
        <v>2514.16</v>
      </c>
      <c r="P15" s="22">
        <v>25765.82</v>
      </c>
      <c r="Q15" s="30">
        <v>31692.74</v>
      </c>
    </row>
    <row r="16" spans="1:17" ht="13.5">
      <c r="A16" s="84"/>
      <c r="B16" s="81" t="s">
        <v>21</v>
      </c>
      <c r="C16" s="16" t="s">
        <v>19</v>
      </c>
      <c r="D16" s="17">
        <v>71</v>
      </c>
      <c r="E16" s="17">
        <v>144</v>
      </c>
      <c r="F16" s="17">
        <v>27</v>
      </c>
      <c r="G16" s="17"/>
      <c r="H16" s="17"/>
      <c r="I16" s="17"/>
      <c r="J16" s="17"/>
      <c r="K16" s="17"/>
      <c r="L16" s="17"/>
      <c r="M16" s="17"/>
      <c r="N16" s="17"/>
      <c r="O16" s="17"/>
      <c r="P16" s="18">
        <v>242</v>
      </c>
      <c r="Q16" s="29">
        <v>733</v>
      </c>
    </row>
    <row r="17" spans="1:17" ht="13.5">
      <c r="A17" s="84"/>
      <c r="B17" s="78"/>
      <c r="C17" s="20" t="s">
        <v>20</v>
      </c>
      <c r="D17" s="21">
        <v>692.96</v>
      </c>
      <c r="E17" s="21">
        <v>1421.64</v>
      </c>
      <c r="F17" s="21">
        <v>273.48</v>
      </c>
      <c r="G17" s="21"/>
      <c r="H17" s="21"/>
      <c r="I17" s="21"/>
      <c r="J17" s="21"/>
      <c r="K17" s="21"/>
      <c r="L17" s="21"/>
      <c r="M17" s="21"/>
      <c r="N17" s="21"/>
      <c r="O17" s="21"/>
      <c r="P17" s="22">
        <v>2388.08</v>
      </c>
      <c r="Q17" s="30">
        <v>7759.64</v>
      </c>
    </row>
    <row r="18" spans="1:17" ht="13.5">
      <c r="A18" s="84"/>
      <c r="B18" s="79" t="s">
        <v>22</v>
      </c>
      <c r="C18" s="16" t="s">
        <v>19</v>
      </c>
      <c r="D18" s="17">
        <v>344</v>
      </c>
      <c r="E18" s="17">
        <v>316</v>
      </c>
      <c r="F18" s="17">
        <v>215</v>
      </c>
      <c r="G18" s="17">
        <v>48</v>
      </c>
      <c r="H18" s="17">
        <v>182</v>
      </c>
      <c r="I18" s="17">
        <v>218</v>
      </c>
      <c r="J18" s="17">
        <v>230</v>
      </c>
      <c r="K18" s="17">
        <v>185</v>
      </c>
      <c r="L18" s="17">
        <v>132</v>
      </c>
      <c r="M18" s="17">
        <v>199</v>
      </c>
      <c r="N18" s="17">
        <v>199</v>
      </c>
      <c r="O18" s="17">
        <v>216</v>
      </c>
      <c r="P18" s="18">
        <v>2484</v>
      </c>
      <c r="Q18" s="29">
        <v>3570</v>
      </c>
    </row>
    <row r="19" spans="1:17" ht="14.25" thickBot="1">
      <c r="A19" s="85"/>
      <c r="B19" s="82"/>
      <c r="C19" s="31" t="s">
        <v>20</v>
      </c>
      <c r="D19" s="24">
        <v>3527.06</v>
      </c>
      <c r="E19" s="24">
        <v>3191.86</v>
      </c>
      <c r="F19" s="24">
        <v>2512.3</v>
      </c>
      <c r="G19" s="24">
        <v>567.96</v>
      </c>
      <c r="H19" s="24">
        <v>2156.06</v>
      </c>
      <c r="I19" s="24">
        <v>2589.18</v>
      </c>
      <c r="J19" s="24">
        <v>2756.1</v>
      </c>
      <c r="K19" s="24">
        <v>2166.86</v>
      </c>
      <c r="L19" s="24">
        <v>1517.34</v>
      </c>
      <c r="M19" s="24">
        <v>2306.78</v>
      </c>
      <c r="N19" s="24">
        <v>2348.24</v>
      </c>
      <c r="O19" s="24">
        <v>2514.16</v>
      </c>
      <c r="P19" s="25">
        <v>28153.9</v>
      </c>
      <c r="Q19" s="32">
        <v>39452.38</v>
      </c>
    </row>
    <row r="20" spans="1:17" ht="13.5">
      <c r="A20" s="3" t="s">
        <v>2</v>
      </c>
      <c r="B20" s="89" t="s">
        <v>3</v>
      </c>
      <c r="C20" s="90"/>
      <c r="D20" s="4" t="s">
        <v>4</v>
      </c>
      <c r="E20" s="4" t="s">
        <v>5</v>
      </c>
      <c r="F20" s="4" t="s">
        <v>6</v>
      </c>
      <c r="G20" s="4" t="s">
        <v>7</v>
      </c>
      <c r="H20" s="4" t="s">
        <v>8</v>
      </c>
      <c r="I20" s="4" t="s">
        <v>9</v>
      </c>
      <c r="J20" s="4" t="s">
        <v>10</v>
      </c>
      <c r="K20" s="5" t="s">
        <v>11</v>
      </c>
      <c r="L20" s="6" t="s">
        <v>12</v>
      </c>
      <c r="M20" s="7" t="s">
        <v>13</v>
      </c>
      <c r="N20" s="5" t="s">
        <v>14</v>
      </c>
      <c r="O20" s="5" t="s">
        <v>15</v>
      </c>
      <c r="P20" s="8" t="s">
        <v>16</v>
      </c>
      <c r="Q20" s="27" t="s">
        <v>23</v>
      </c>
    </row>
    <row r="21" spans="1:17" ht="13.5">
      <c r="A21" s="83">
        <v>18</v>
      </c>
      <c r="B21" s="75" t="s">
        <v>24</v>
      </c>
      <c r="C21" s="76"/>
      <c r="D21" s="11">
        <v>19</v>
      </c>
      <c r="E21" s="11">
        <v>18</v>
      </c>
      <c r="F21" s="11">
        <v>22</v>
      </c>
      <c r="G21" s="11">
        <v>20</v>
      </c>
      <c r="H21" s="11">
        <v>20</v>
      </c>
      <c r="I21" s="11">
        <v>20</v>
      </c>
      <c r="J21" s="11">
        <v>13</v>
      </c>
      <c r="K21" s="11">
        <v>12</v>
      </c>
      <c r="L21" s="11">
        <v>20</v>
      </c>
      <c r="M21" s="11">
        <v>17</v>
      </c>
      <c r="N21" s="11">
        <v>16</v>
      </c>
      <c r="O21" s="11">
        <v>15</v>
      </c>
      <c r="P21" s="14">
        <v>212</v>
      </c>
      <c r="Q21" s="28">
        <v>492</v>
      </c>
    </row>
    <row r="22" spans="1:17" ht="13.5">
      <c r="A22" s="84"/>
      <c r="B22" s="77" t="s">
        <v>25</v>
      </c>
      <c r="C22" s="16" t="s">
        <v>19</v>
      </c>
      <c r="D22" s="17">
        <v>174</v>
      </c>
      <c r="E22" s="17">
        <v>156</v>
      </c>
      <c r="F22" s="17">
        <v>234</v>
      </c>
      <c r="G22" s="17">
        <v>228</v>
      </c>
      <c r="H22" s="17">
        <v>224</v>
      </c>
      <c r="I22" s="17">
        <v>104</v>
      </c>
      <c r="J22" s="17">
        <v>52</v>
      </c>
      <c r="K22" s="17">
        <v>84</v>
      </c>
      <c r="L22" s="17">
        <v>249</v>
      </c>
      <c r="M22" s="17">
        <v>240</v>
      </c>
      <c r="N22" s="17">
        <v>252</v>
      </c>
      <c r="O22" s="17">
        <v>266</v>
      </c>
      <c r="P22" s="18">
        <v>2263</v>
      </c>
      <c r="Q22" s="29">
        <v>5833</v>
      </c>
    </row>
    <row r="23" spans="1:17" ht="13.5">
      <c r="A23" s="84"/>
      <c r="B23" s="78"/>
      <c r="C23" s="20" t="s">
        <v>26</v>
      </c>
      <c r="D23" s="21">
        <v>2091.8</v>
      </c>
      <c r="E23" s="21">
        <v>1880.2</v>
      </c>
      <c r="F23" s="21">
        <v>2813.8</v>
      </c>
      <c r="G23" s="21">
        <v>2709.24</v>
      </c>
      <c r="H23" s="21">
        <v>2676.36</v>
      </c>
      <c r="I23" s="21">
        <v>1237.78</v>
      </c>
      <c r="J23" s="21">
        <v>622.8</v>
      </c>
      <c r="K23" s="21">
        <v>986.46</v>
      </c>
      <c r="L23" s="21">
        <v>2919.7</v>
      </c>
      <c r="M23" s="21">
        <v>2776.74</v>
      </c>
      <c r="N23" s="21">
        <v>2923.14</v>
      </c>
      <c r="O23" s="21">
        <v>3115.64</v>
      </c>
      <c r="P23" s="22">
        <v>26753.66</v>
      </c>
      <c r="Q23" s="30">
        <v>66206.04</v>
      </c>
    </row>
    <row r="24" spans="1:17" ht="13.5">
      <c r="A24" s="84"/>
      <c r="B24" s="79" t="s">
        <v>22</v>
      </c>
      <c r="C24" s="16" t="s">
        <v>19</v>
      </c>
      <c r="D24" s="17">
        <v>174</v>
      </c>
      <c r="E24" s="17">
        <v>156</v>
      </c>
      <c r="F24" s="17">
        <v>234</v>
      </c>
      <c r="G24" s="17">
        <v>228</v>
      </c>
      <c r="H24" s="17">
        <v>224</v>
      </c>
      <c r="I24" s="17">
        <v>104</v>
      </c>
      <c r="J24" s="17">
        <v>52</v>
      </c>
      <c r="K24" s="17">
        <v>84</v>
      </c>
      <c r="L24" s="17">
        <v>249</v>
      </c>
      <c r="M24" s="17">
        <v>240</v>
      </c>
      <c r="N24" s="17">
        <v>252</v>
      </c>
      <c r="O24" s="17">
        <v>266</v>
      </c>
      <c r="P24" s="17">
        <v>2263</v>
      </c>
      <c r="Q24" s="29">
        <v>5833</v>
      </c>
    </row>
    <row r="25" spans="1:17" ht="14.25" thickBot="1">
      <c r="A25" s="85"/>
      <c r="B25" s="82"/>
      <c r="C25" s="31" t="s">
        <v>26</v>
      </c>
      <c r="D25" s="24">
        <v>2091.8</v>
      </c>
      <c r="E25" s="24">
        <v>1880.2</v>
      </c>
      <c r="F25" s="24">
        <v>2813.8</v>
      </c>
      <c r="G25" s="24">
        <v>2709.24</v>
      </c>
      <c r="H25" s="24">
        <v>2676.36</v>
      </c>
      <c r="I25" s="24">
        <v>1237.78</v>
      </c>
      <c r="J25" s="24">
        <v>622.8</v>
      </c>
      <c r="K25" s="24">
        <v>986.46</v>
      </c>
      <c r="L25" s="24">
        <v>2919.7</v>
      </c>
      <c r="M25" s="24">
        <v>2776.74</v>
      </c>
      <c r="N25" s="24">
        <v>2923.14</v>
      </c>
      <c r="O25" s="24">
        <v>3115.64</v>
      </c>
      <c r="P25" s="24">
        <v>26753.66</v>
      </c>
      <c r="Q25" s="32">
        <v>66206.04</v>
      </c>
    </row>
    <row r="26" spans="1:17" ht="13.5">
      <c r="A26" s="3" t="s">
        <v>2</v>
      </c>
      <c r="B26" s="89" t="s">
        <v>3</v>
      </c>
      <c r="C26" s="90"/>
      <c r="D26" s="4" t="s">
        <v>4</v>
      </c>
      <c r="E26" s="4" t="s">
        <v>5</v>
      </c>
      <c r="F26" s="4" t="s">
        <v>6</v>
      </c>
      <c r="G26" s="4" t="s">
        <v>7</v>
      </c>
      <c r="H26" s="4" t="s">
        <v>8</v>
      </c>
      <c r="I26" s="4" t="s">
        <v>9</v>
      </c>
      <c r="J26" s="4" t="s">
        <v>10</v>
      </c>
      <c r="K26" s="5" t="s">
        <v>11</v>
      </c>
      <c r="L26" s="6" t="s">
        <v>12</v>
      </c>
      <c r="M26" s="7" t="s">
        <v>13</v>
      </c>
      <c r="N26" s="5" t="s">
        <v>14</v>
      </c>
      <c r="O26" s="5" t="s">
        <v>15</v>
      </c>
      <c r="P26" s="8" t="s">
        <v>16</v>
      </c>
      <c r="Q26" s="27" t="s">
        <v>23</v>
      </c>
    </row>
    <row r="27" spans="1:17" ht="13.5">
      <c r="A27" s="83">
        <v>19</v>
      </c>
      <c r="B27" s="75" t="s">
        <v>24</v>
      </c>
      <c r="C27" s="76"/>
      <c r="D27" s="11">
        <v>15</v>
      </c>
      <c r="E27" s="11">
        <v>17</v>
      </c>
      <c r="F27" s="11">
        <v>21</v>
      </c>
      <c r="G27" s="11">
        <v>21</v>
      </c>
      <c r="H27" s="11">
        <v>13</v>
      </c>
      <c r="I27" s="11">
        <v>18</v>
      </c>
      <c r="J27" s="11">
        <v>22</v>
      </c>
      <c r="K27" s="11">
        <v>16</v>
      </c>
      <c r="L27" s="11">
        <v>14</v>
      </c>
      <c r="M27" s="11">
        <v>9</v>
      </c>
      <c r="N27" s="11"/>
      <c r="O27" s="11"/>
      <c r="P27" s="14">
        <v>166</v>
      </c>
      <c r="Q27" s="28">
        <v>658</v>
      </c>
    </row>
    <row r="28" spans="1:17" ht="13.5">
      <c r="A28" s="84"/>
      <c r="B28" s="77" t="s">
        <v>25</v>
      </c>
      <c r="C28" s="16" t="s">
        <v>19</v>
      </c>
      <c r="D28" s="17">
        <v>180</v>
      </c>
      <c r="E28" s="17">
        <v>260</v>
      </c>
      <c r="F28" s="17">
        <v>342</v>
      </c>
      <c r="G28" s="17">
        <v>376</v>
      </c>
      <c r="H28" s="17">
        <v>219</v>
      </c>
      <c r="I28" s="17">
        <v>270</v>
      </c>
      <c r="J28" s="17">
        <v>306</v>
      </c>
      <c r="K28" s="17">
        <v>112</v>
      </c>
      <c r="L28" s="17">
        <v>129</v>
      </c>
      <c r="M28" s="17">
        <v>72</v>
      </c>
      <c r="N28" s="17"/>
      <c r="O28" s="17"/>
      <c r="P28" s="18">
        <v>2266</v>
      </c>
      <c r="Q28" s="29">
        <v>8099</v>
      </c>
    </row>
    <row r="29" spans="1:17" ht="13.5">
      <c r="A29" s="84"/>
      <c r="B29" s="78"/>
      <c r="C29" s="20" t="s">
        <v>26</v>
      </c>
      <c r="D29" s="21">
        <v>2110.22</v>
      </c>
      <c r="E29" s="21">
        <v>3186.52</v>
      </c>
      <c r="F29" s="21">
        <v>4202.72</v>
      </c>
      <c r="G29" s="21">
        <v>4639.08</v>
      </c>
      <c r="H29" s="21">
        <v>2710.28</v>
      </c>
      <c r="I29" s="21">
        <v>3341.98</v>
      </c>
      <c r="J29" s="21">
        <v>3790.82</v>
      </c>
      <c r="K29" s="21">
        <v>1381.12</v>
      </c>
      <c r="L29" s="21">
        <v>1585.32</v>
      </c>
      <c r="M29" s="21">
        <v>886.16</v>
      </c>
      <c r="N29" s="21"/>
      <c r="O29" s="21"/>
      <c r="P29" s="22">
        <v>27834.22</v>
      </c>
      <c r="Q29" s="30">
        <v>94040.26</v>
      </c>
    </row>
    <row r="30" spans="1:17" ht="13.5">
      <c r="A30" s="84"/>
      <c r="B30" s="79" t="s">
        <v>22</v>
      </c>
      <c r="C30" s="16" t="s">
        <v>19</v>
      </c>
      <c r="D30" s="17">
        <v>180</v>
      </c>
      <c r="E30" s="17">
        <v>260</v>
      </c>
      <c r="F30" s="17">
        <v>342</v>
      </c>
      <c r="G30" s="17">
        <v>376</v>
      </c>
      <c r="H30" s="17">
        <v>219</v>
      </c>
      <c r="I30" s="17">
        <v>270</v>
      </c>
      <c r="J30" s="17">
        <v>306</v>
      </c>
      <c r="K30" s="17">
        <v>112</v>
      </c>
      <c r="L30" s="17">
        <v>129</v>
      </c>
      <c r="M30" s="17">
        <v>72</v>
      </c>
      <c r="N30" s="17">
        <v>0</v>
      </c>
      <c r="O30" s="17">
        <v>0</v>
      </c>
      <c r="P30" s="33">
        <v>2266</v>
      </c>
      <c r="Q30" s="29">
        <v>8099</v>
      </c>
    </row>
    <row r="31" spans="1:17" ht="14.25" thickBot="1">
      <c r="A31" s="85"/>
      <c r="B31" s="82"/>
      <c r="C31" s="31" t="s">
        <v>26</v>
      </c>
      <c r="D31" s="24">
        <v>2110.22</v>
      </c>
      <c r="E31" s="24">
        <v>3186.52</v>
      </c>
      <c r="F31" s="24">
        <v>4202.72</v>
      </c>
      <c r="G31" s="24">
        <v>4639.08</v>
      </c>
      <c r="H31" s="24">
        <v>2710.28</v>
      </c>
      <c r="I31" s="24">
        <v>3341.98</v>
      </c>
      <c r="J31" s="24">
        <v>3790.82</v>
      </c>
      <c r="K31" s="24">
        <v>1381.12</v>
      </c>
      <c r="L31" s="24">
        <v>1585.32</v>
      </c>
      <c r="M31" s="24">
        <v>886.16</v>
      </c>
      <c r="N31" s="24">
        <v>0</v>
      </c>
      <c r="O31" s="24">
        <v>0</v>
      </c>
      <c r="P31" s="34">
        <v>27834.22</v>
      </c>
      <c r="Q31" s="35">
        <v>94040.26</v>
      </c>
    </row>
    <row r="32" spans="1:17" ht="13.5">
      <c r="A32" s="3" t="s">
        <v>2</v>
      </c>
      <c r="B32" s="89" t="s">
        <v>3</v>
      </c>
      <c r="C32" s="90"/>
      <c r="D32" s="4" t="s">
        <v>4</v>
      </c>
      <c r="E32" s="4" t="s">
        <v>5</v>
      </c>
      <c r="F32" s="4" t="s">
        <v>6</v>
      </c>
      <c r="G32" s="4" t="s">
        <v>7</v>
      </c>
      <c r="H32" s="4" t="s">
        <v>8</v>
      </c>
      <c r="I32" s="4" t="s">
        <v>9</v>
      </c>
      <c r="J32" s="4" t="s">
        <v>10</v>
      </c>
      <c r="K32" s="5" t="s">
        <v>11</v>
      </c>
      <c r="L32" s="6" t="s">
        <v>12</v>
      </c>
      <c r="M32" s="7" t="s">
        <v>13</v>
      </c>
      <c r="N32" s="5" t="s">
        <v>14</v>
      </c>
      <c r="O32" s="5" t="s">
        <v>15</v>
      </c>
      <c r="P32" s="8" t="s">
        <v>16</v>
      </c>
      <c r="Q32" s="27" t="s">
        <v>23</v>
      </c>
    </row>
    <row r="33" spans="1:17" ht="13.5">
      <c r="A33" s="83">
        <v>20</v>
      </c>
      <c r="B33" s="75" t="s">
        <v>24</v>
      </c>
      <c r="C33" s="76"/>
      <c r="D33" s="11"/>
      <c r="E33" s="11"/>
      <c r="F33" s="11"/>
      <c r="G33" s="11"/>
      <c r="H33" s="11"/>
      <c r="I33" s="11"/>
      <c r="J33" s="11"/>
      <c r="K33" s="11"/>
      <c r="L33" s="11">
        <v>7</v>
      </c>
      <c r="M33" s="11">
        <v>19</v>
      </c>
      <c r="N33" s="11">
        <v>19</v>
      </c>
      <c r="O33" s="11">
        <v>20</v>
      </c>
      <c r="P33" s="14">
        <f>SUM(D33:O33)</f>
        <v>65</v>
      </c>
      <c r="Q33" s="28">
        <f>Q27+P33</f>
        <v>723</v>
      </c>
    </row>
    <row r="34" spans="1:17" ht="13.5">
      <c r="A34" s="84"/>
      <c r="B34" s="77" t="s">
        <v>25</v>
      </c>
      <c r="C34" s="16" t="s">
        <v>19</v>
      </c>
      <c r="D34" s="17"/>
      <c r="E34" s="17"/>
      <c r="F34" s="17"/>
      <c r="G34" s="17"/>
      <c r="H34" s="17"/>
      <c r="I34" s="17"/>
      <c r="J34" s="17"/>
      <c r="K34" s="17"/>
      <c r="L34" s="17">
        <v>70</v>
      </c>
      <c r="M34" s="17">
        <v>252</v>
      </c>
      <c r="N34" s="17">
        <v>285</v>
      </c>
      <c r="O34" s="17">
        <v>300</v>
      </c>
      <c r="P34" s="18">
        <f>SUM(D34:O34)</f>
        <v>907</v>
      </c>
      <c r="Q34" s="29">
        <f>Q28+P34</f>
        <v>9006</v>
      </c>
    </row>
    <row r="35" spans="1:17" ht="13.5">
      <c r="A35" s="84"/>
      <c r="B35" s="78"/>
      <c r="C35" s="20" t="s">
        <v>26</v>
      </c>
      <c r="D35" s="21"/>
      <c r="E35" s="21"/>
      <c r="F35" s="21"/>
      <c r="G35" s="21"/>
      <c r="H35" s="21"/>
      <c r="I35" s="21"/>
      <c r="J35" s="21"/>
      <c r="K35" s="21"/>
      <c r="L35" s="21">
        <v>840.88</v>
      </c>
      <c r="M35" s="21">
        <v>3034.22</v>
      </c>
      <c r="N35" s="21">
        <v>3446.58</v>
      </c>
      <c r="O35" s="21">
        <v>3637.48</v>
      </c>
      <c r="P35" s="22">
        <f>SUM(D35:O35)</f>
        <v>10959.16</v>
      </c>
      <c r="Q35" s="30">
        <f>Q29+P35</f>
        <v>104999.42</v>
      </c>
    </row>
    <row r="36" spans="1:17" ht="13.5">
      <c r="A36" s="84"/>
      <c r="B36" s="79" t="s">
        <v>22</v>
      </c>
      <c r="C36" s="16" t="s">
        <v>19</v>
      </c>
      <c r="D36" s="17">
        <v>0</v>
      </c>
      <c r="E36" s="17">
        <v>0</v>
      </c>
      <c r="F36" s="17">
        <v>0</v>
      </c>
      <c r="G36" s="17">
        <v>0</v>
      </c>
      <c r="H36" s="17">
        <v>0</v>
      </c>
      <c r="I36" s="17">
        <v>0</v>
      </c>
      <c r="J36" s="17">
        <v>0</v>
      </c>
      <c r="K36" s="17">
        <v>0</v>
      </c>
      <c r="L36" s="17">
        <v>70</v>
      </c>
      <c r="M36" s="17">
        <v>252</v>
      </c>
      <c r="N36" s="17">
        <v>285</v>
      </c>
      <c r="O36" s="17">
        <v>300</v>
      </c>
      <c r="P36" s="33">
        <f>SUM(D36:O36)</f>
        <v>907</v>
      </c>
      <c r="Q36" s="29">
        <f>Q30+P36</f>
        <v>9006</v>
      </c>
    </row>
    <row r="37" spans="1:17" ht="14.25" thickBot="1">
      <c r="A37" s="85"/>
      <c r="B37" s="80"/>
      <c r="C37" s="31" t="s">
        <v>26</v>
      </c>
      <c r="D37" s="24">
        <v>0</v>
      </c>
      <c r="E37" s="24">
        <v>0</v>
      </c>
      <c r="F37" s="24">
        <v>0</v>
      </c>
      <c r="G37" s="24">
        <v>0</v>
      </c>
      <c r="H37" s="24">
        <v>0</v>
      </c>
      <c r="I37" s="24">
        <v>0</v>
      </c>
      <c r="J37" s="24">
        <v>0</v>
      </c>
      <c r="K37" s="24">
        <v>0</v>
      </c>
      <c r="L37" s="24">
        <v>840.88</v>
      </c>
      <c r="M37" s="24">
        <v>3034.22</v>
      </c>
      <c r="N37" s="24">
        <v>3446.58</v>
      </c>
      <c r="O37" s="24">
        <v>3637.48</v>
      </c>
      <c r="P37" s="34">
        <f>SUM(D37:O37)</f>
        <v>10959.16</v>
      </c>
      <c r="Q37" s="35">
        <f>Q31+P37</f>
        <v>104999.42</v>
      </c>
    </row>
    <row r="38" spans="1:17" ht="13.5">
      <c r="A38" s="3" t="s">
        <v>2</v>
      </c>
      <c r="B38" s="89" t="s">
        <v>3</v>
      </c>
      <c r="C38" s="90"/>
      <c r="D38" s="4" t="s">
        <v>4</v>
      </c>
      <c r="E38" s="4" t="s">
        <v>5</v>
      </c>
      <c r="F38" s="4" t="s">
        <v>6</v>
      </c>
      <c r="G38" s="4" t="s">
        <v>7</v>
      </c>
      <c r="H38" s="4" t="s">
        <v>8</v>
      </c>
      <c r="I38" s="4" t="s">
        <v>9</v>
      </c>
      <c r="J38" s="4" t="s">
        <v>10</v>
      </c>
      <c r="K38" s="5" t="s">
        <v>11</v>
      </c>
      <c r="L38" s="6" t="s">
        <v>12</v>
      </c>
      <c r="M38" s="7" t="s">
        <v>13</v>
      </c>
      <c r="N38" s="5" t="s">
        <v>14</v>
      </c>
      <c r="O38" s="5" t="s">
        <v>15</v>
      </c>
      <c r="P38" s="8" t="s">
        <v>16</v>
      </c>
      <c r="Q38" s="27" t="s">
        <v>23</v>
      </c>
    </row>
    <row r="39" spans="1:17" ht="13.5">
      <c r="A39" s="83">
        <v>21</v>
      </c>
      <c r="B39" s="75" t="s">
        <v>24</v>
      </c>
      <c r="C39" s="76"/>
      <c r="D39" s="11">
        <v>18</v>
      </c>
      <c r="E39" s="11">
        <v>18</v>
      </c>
      <c r="F39" s="11">
        <v>22</v>
      </c>
      <c r="G39" s="11">
        <v>22</v>
      </c>
      <c r="H39" s="11">
        <v>17</v>
      </c>
      <c r="I39" s="11">
        <v>19</v>
      </c>
      <c r="J39" s="11">
        <v>15</v>
      </c>
      <c r="K39" s="11">
        <v>19</v>
      </c>
      <c r="L39" s="11">
        <v>18</v>
      </c>
      <c r="M39" s="11">
        <v>18</v>
      </c>
      <c r="N39" s="11">
        <v>19</v>
      </c>
      <c r="O39" s="11">
        <v>20</v>
      </c>
      <c r="P39" s="14">
        <f>SUM(D39:O39)</f>
        <v>225</v>
      </c>
      <c r="Q39" s="28">
        <f>Q33+P39</f>
        <v>948</v>
      </c>
    </row>
    <row r="40" spans="1:17" ht="13.5">
      <c r="A40" s="84"/>
      <c r="B40" s="77" t="s">
        <v>25</v>
      </c>
      <c r="C40" s="16" t="s">
        <v>19</v>
      </c>
      <c r="D40" s="17">
        <v>270</v>
      </c>
      <c r="E40" s="17">
        <v>259</v>
      </c>
      <c r="F40" s="17">
        <v>330</v>
      </c>
      <c r="G40" s="17">
        <v>330</v>
      </c>
      <c r="H40" s="17">
        <v>253</v>
      </c>
      <c r="I40" s="17">
        <v>285</v>
      </c>
      <c r="J40" s="17">
        <v>225</v>
      </c>
      <c r="K40" s="17">
        <v>209</v>
      </c>
      <c r="L40" s="17">
        <v>214</v>
      </c>
      <c r="M40" s="17">
        <v>270</v>
      </c>
      <c r="N40" s="17">
        <v>284</v>
      </c>
      <c r="O40" s="17">
        <v>300</v>
      </c>
      <c r="P40" s="18">
        <f>SUM(D40:O40)</f>
        <v>3229</v>
      </c>
      <c r="Q40" s="29">
        <f>Q34+P40</f>
        <v>12235</v>
      </c>
    </row>
    <row r="41" spans="1:17" ht="13.5">
      <c r="A41" s="84"/>
      <c r="B41" s="78"/>
      <c r="C41" s="20" t="s">
        <v>26</v>
      </c>
      <c r="D41" s="21">
        <v>3271.14</v>
      </c>
      <c r="E41" s="21">
        <v>3134.76</v>
      </c>
      <c r="F41" s="21">
        <v>4000.14</v>
      </c>
      <c r="G41" s="21">
        <v>4002.48</v>
      </c>
      <c r="H41" s="21">
        <v>3070.18</v>
      </c>
      <c r="I41" s="21">
        <v>3460.56</v>
      </c>
      <c r="J41" s="21">
        <v>2733.34</v>
      </c>
      <c r="K41" s="21">
        <v>2530.62</v>
      </c>
      <c r="L41" s="21">
        <v>2572.24</v>
      </c>
      <c r="M41" s="21">
        <v>3225.94</v>
      </c>
      <c r="N41" s="21">
        <v>3363.58</v>
      </c>
      <c r="O41" s="21">
        <v>3596.08</v>
      </c>
      <c r="P41" s="22">
        <f>SUM(D41:O41)</f>
        <v>38961.06</v>
      </c>
      <c r="Q41" s="30">
        <f>Q35+P41</f>
        <v>143960.47999999998</v>
      </c>
    </row>
    <row r="42" spans="1:17" ht="13.5">
      <c r="A42" s="84"/>
      <c r="B42" s="79" t="s">
        <v>22</v>
      </c>
      <c r="C42" s="16" t="s">
        <v>19</v>
      </c>
      <c r="D42" s="17">
        <f>D40</f>
        <v>270</v>
      </c>
      <c r="E42" s="17">
        <f aca="true" t="shared" si="0" ref="E42:O42">E40</f>
        <v>259</v>
      </c>
      <c r="F42" s="17">
        <f t="shared" si="0"/>
        <v>330</v>
      </c>
      <c r="G42" s="17">
        <f t="shared" si="0"/>
        <v>330</v>
      </c>
      <c r="H42" s="17">
        <f t="shared" si="0"/>
        <v>253</v>
      </c>
      <c r="I42" s="17">
        <f t="shared" si="0"/>
        <v>285</v>
      </c>
      <c r="J42" s="17">
        <f t="shared" si="0"/>
        <v>225</v>
      </c>
      <c r="K42" s="17">
        <f t="shared" si="0"/>
        <v>209</v>
      </c>
      <c r="L42" s="17">
        <f t="shared" si="0"/>
        <v>214</v>
      </c>
      <c r="M42" s="17">
        <f t="shared" si="0"/>
        <v>270</v>
      </c>
      <c r="N42" s="17">
        <f t="shared" si="0"/>
        <v>284</v>
      </c>
      <c r="O42" s="17">
        <f t="shared" si="0"/>
        <v>300</v>
      </c>
      <c r="P42" s="33">
        <f>SUM(D42:O42)</f>
        <v>3229</v>
      </c>
      <c r="Q42" s="29">
        <f>Q36+P42</f>
        <v>12235</v>
      </c>
    </row>
    <row r="43" spans="1:17" ht="14.25" thickBot="1">
      <c r="A43" s="85"/>
      <c r="B43" s="80"/>
      <c r="C43" s="31" t="s">
        <v>26</v>
      </c>
      <c r="D43" s="24">
        <f>D41</f>
        <v>3271.14</v>
      </c>
      <c r="E43" s="24">
        <f aca="true" t="shared" si="1" ref="E43:O43">E41</f>
        <v>3134.76</v>
      </c>
      <c r="F43" s="24">
        <f t="shared" si="1"/>
        <v>4000.14</v>
      </c>
      <c r="G43" s="24">
        <f t="shared" si="1"/>
        <v>4002.48</v>
      </c>
      <c r="H43" s="24">
        <f t="shared" si="1"/>
        <v>3070.18</v>
      </c>
      <c r="I43" s="24">
        <f t="shared" si="1"/>
        <v>3460.56</v>
      </c>
      <c r="J43" s="24">
        <f t="shared" si="1"/>
        <v>2733.34</v>
      </c>
      <c r="K43" s="24">
        <f t="shared" si="1"/>
        <v>2530.62</v>
      </c>
      <c r="L43" s="24">
        <f t="shared" si="1"/>
        <v>2572.24</v>
      </c>
      <c r="M43" s="24">
        <f t="shared" si="1"/>
        <v>3225.94</v>
      </c>
      <c r="N43" s="24">
        <f t="shared" si="1"/>
        <v>3363.58</v>
      </c>
      <c r="O43" s="24">
        <f t="shared" si="1"/>
        <v>3596.08</v>
      </c>
      <c r="P43" s="34">
        <f>SUM(D43:O43)</f>
        <v>38961.06</v>
      </c>
      <c r="Q43" s="35">
        <f>Q37+P43</f>
        <v>143960.47999999998</v>
      </c>
    </row>
    <row r="44" spans="1:17" ht="13.5">
      <c r="A44" s="3" t="s">
        <v>2</v>
      </c>
      <c r="B44" s="89" t="s">
        <v>3</v>
      </c>
      <c r="C44" s="90"/>
      <c r="D44" s="4" t="s">
        <v>4</v>
      </c>
      <c r="E44" s="4" t="s">
        <v>5</v>
      </c>
      <c r="F44" s="4" t="s">
        <v>6</v>
      </c>
      <c r="G44" s="4" t="s">
        <v>7</v>
      </c>
      <c r="H44" s="4" t="s">
        <v>8</v>
      </c>
      <c r="I44" s="4" t="s">
        <v>9</v>
      </c>
      <c r="J44" s="4" t="s">
        <v>10</v>
      </c>
      <c r="K44" s="5" t="s">
        <v>11</v>
      </c>
      <c r="L44" s="6" t="s">
        <v>12</v>
      </c>
      <c r="M44" s="7" t="s">
        <v>13</v>
      </c>
      <c r="N44" s="5" t="s">
        <v>14</v>
      </c>
      <c r="O44" s="5" t="s">
        <v>15</v>
      </c>
      <c r="P44" s="8" t="s">
        <v>16</v>
      </c>
      <c r="Q44" s="27" t="s">
        <v>23</v>
      </c>
    </row>
    <row r="45" spans="1:17" ht="13.5">
      <c r="A45" s="83">
        <v>22</v>
      </c>
      <c r="B45" s="75" t="s">
        <v>24</v>
      </c>
      <c r="C45" s="76"/>
      <c r="D45" s="11">
        <v>19</v>
      </c>
      <c r="E45" s="11">
        <v>18</v>
      </c>
      <c r="F45" s="11">
        <v>22</v>
      </c>
      <c r="G45" s="11">
        <v>21</v>
      </c>
      <c r="H45" s="11">
        <v>18</v>
      </c>
      <c r="I45" s="11">
        <v>20</v>
      </c>
      <c r="J45" s="11">
        <v>15</v>
      </c>
      <c r="K45" s="11">
        <v>9</v>
      </c>
      <c r="L45" s="11">
        <v>18</v>
      </c>
      <c r="M45" s="11">
        <v>18</v>
      </c>
      <c r="N45" s="11">
        <v>8</v>
      </c>
      <c r="O45" s="11">
        <v>1</v>
      </c>
      <c r="P45" s="14">
        <f>SUM(D45:O45)</f>
        <v>187</v>
      </c>
      <c r="Q45" s="28">
        <f>Q39+P45</f>
        <v>1135</v>
      </c>
    </row>
    <row r="46" spans="1:17" ht="13.5">
      <c r="A46" s="84"/>
      <c r="B46" s="77" t="s">
        <v>25</v>
      </c>
      <c r="C46" s="16" t="s">
        <v>19</v>
      </c>
      <c r="D46" s="17">
        <v>285</v>
      </c>
      <c r="E46" s="17">
        <v>270</v>
      </c>
      <c r="F46" s="17">
        <v>330</v>
      </c>
      <c r="G46" s="17">
        <v>315</v>
      </c>
      <c r="H46" s="17">
        <v>270</v>
      </c>
      <c r="I46" s="17">
        <v>300</v>
      </c>
      <c r="J46" s="17">
        <v>150</v>
      </c>
      <c r="K46" s="17">
        <v>90</v>
      </c>
      <c r="L46" s="17">
        <v>210</v>
      </c>
      <c r="M46" s="17">
        <v>269</v>
      </c>
      <c r="N46" s="17">
        <v>120</v>
      </c>
      <c r="O46" s="17">
        <v>15</v>
      </c>
      <c r="P46" s="18">
        <f>SUM(D46:O46)</f>
        <v>2624</v>
      </c>
      <c r="Q46" s="29">
        <f>Q40+P46</f>
        <v>14859</v>
      </c>
    </row>
    <row r="47" spans="1:17" ht="13.5">
      <c r="A47" s="84"/>
      <c r="B47" s="78"/>
      <c r="C47" s="20" t="s">
        <v>26</v>
      </c>
      <c r="D47" s="21">
        <v>3429.26</v>
      </c>
      <c r="E47" s="21">
        <v>3257.86</v>
      </c>
      <c r="F47" s="21">
        <v>3986.44</v>
      </c>
      <c r="G47" s="21">
        <v>3806.6</v>
      </c>
      <c r="H47" s="21">
        <v>3267.42</v>
      </c>
      <c r="I47" s="21">
        <v>3628.6</v>
      </c>
      <c r="J47" s="21">
        <v>1818.24</v>
      </c>
      <c r="K47" s="21">
        <v>1082.7</v>
      </c>
      <c r="L47" s="21">
        <v>2517.44</v>
      </c>
      <c r="M47" s="21">
        <v>3188.12</v>
      </c>
      <c r="N47" s="21">
        <v>1432.54</v>
      </c>
      <c r="O47" s="21">
        <v>179.94</v>
      </c>
      <c r="P47" s="22">
        <f>SUM(D47:O47)</f>
        <v>31595.16</v>
      </c>
      <c r="Q47" s="30">
        <f>Q41+P47</f>
        <v>175555.63999999998</v>
      </c>
    </row>
    <row r="48" spans="1:17" ht="13.5">
      <c r="A48" s="84"/>
      <c r="B48" s="79" t="s">
        <v>22</v>
      </c>
      <c r="C48" s="16" t="s">
        <v>19</v>
      </c>
      <c r="D48" s="17">
        <f>D46</f>
        <v>285</v>
      </c>
      <c r="E48" s="17">
        <f aca="true" t="shared" si="2" ref="E48:O48">E46</f>
        <v>270</v>
      </c>
      <c r="F48" s="17">
        <f t="shared" si="2"/>
        <v>330</v>
      </c>
      <c r="G48" s="17">
        <f t="shared" si="2"/>
        <v>315</v>
      </c>
      <c r="H48" s="17">
        <f t="shared" si="2"/>
        <v>270</v>
      </c>
      <c r="I48" s="17">
        <f t="shared" si="2"/>
        <v>300</v>
      </c>
      <c r="J48" s="17">
        <f t="shared" si="2"/>
        <v>150</v>
      </c>
      <c r="K48" s="17">
        <f t="shared" si="2"/>
        <v>90</v>
      </c>
      <c r="L48" s="17">
        <f t="shared" si="2"/>
        <v>210</v>
      </c>
      <c r="M48" s="17">
        <f t="shared" si="2"/>
        <v>269</v>
      </c>
      <c r="N48" s="17">
        <f t="shared" si="2"/>
        <v>120</v>
      </c>
      <c r="O48" s="17">
        <f t="shared" si="2"/>
        <v>15</v>
      </c>
      <c r="P48" s="33">
        <f>SUM(D48:O48)</f>
        <v>2624</v>
      </c>
      <c r="Q48" s="29">
        <f>Q42+P48</f>
        <v>14859</v>
      </c>
    </row>
    <row r="49" spans="1:17" ht="14.25" thickBot="1">
      <c r="A49" s="85"/>
      <c r="B49" s="80"/>
      <c r="C49" s="31" t="s">
        <v>26</v>
      </c>
      <c r="D49" s="24">
        <f>D47</f>
        <v>3429.26</v>
      </c>
      <c r="E49" s="24">
        <f aca="true" t="shared" si="3" ref="E49:O49">E47</f>
        <v>3257.86</v>
      </c>
      <c r="F49" s="24">
        <f t="shared" si="3"/>
        <v>3986.44</v>
      </c>
      <c r="G49" s="24">
        <f t="shared" si="3"/>
        <v>3806.6</v>
      </c>
      <c r="H49" s="24">
        <f t="shared" si="3"/>
        <v>3267.42</v>
      </c>
      <c r="I49" s="24">
        <f t="shared" si="3"/>
        <v>3628.6</v>
      </c>
      <c r="J49" s="24">
        <f t="shared" si="3"/>
        <v>1818.24</v>
      </c>
      <c r="K49" s="24">
        <f t="shared" si="3"/>
        <v>1082.7</v>
      </c>
      <c r="L49" s="24">
        <f t="shared" si="3"/>
        <v>2517.44</v>
      </c>
      <c r="M49" s="24">
        <f t="shared" si="3"/>
        <v>3188.12</v>
      </c>
      <c r="N49" s="24">
        <f t="shared" si="3"/>
        <v>1432.54</v>
      </c>
      <c r="O49" s="24">
        <f t="shared" si="3"/>
        <v>179.94</v>
      </c>
      <c r="P49" s="34">
        <f>SUM(D49:O49)</f>
        <v>31595.16</v>
      </c>
      <c r="Q49" s="35">
        <f>Q43+P49</f>
        <v>175555.63999999998</v>
      </c>
    </row>
    <row r="50" spans="1:17" ht="13.5">
      <c r="A50" s="3" t="s">
        <v>2</v>
      </c>
      <c r="B50" s="89" t="s">
        <v>3</v>
      </c>
      <c r="C50" s="90"/>
      <c r="D50" s="4" t="s">
        <v>4</v>
      </c>
      <c r="E50" s="4" t="s">
        <v>5</v>
      </c>
      <c r="F50" s="4" t="s">
        <v>6</v>
      </c>
      <c r="G50" s="4" t="s">
        <v>7</v>
      </c>
      <c r="H50" s="4" t="s">
        <v>8</v>
      </c>
      <c r="I50" s="4" t="s">
        <v>9</v>
      </c>
      <c r="J50" s="4" t="s">
        <v>10</v>
      </c>
      <c r="K50" s="5" t="s">
        <v>11</v>
      </c>
      <c r="L50" s="6" t="s">
        <v>12</v>
      </c>
      <c r="M50" s="7" t="s">
        <v>13</v>
      </c>
      <c r="N50" s="5" t="s">
        <v>14</v>
      </c>
      <c r="O50" s="5" t="s">
        <v>15</v>
      </c>
      <c r="P50" s="8" t="s">
        <v>16</v>
      </c>
      <c r="Q50" s="27" t="s">
        <v>23</v>
      </c>
    </row>
    <row r="51" spans="1:17" ht="13.5">
      <c r="A51" s="83">
        <v>23</v>
      </c>
      <c r="B51" s="75" t="s">
        <v>24</v>
      </c>
      <c r="C51" s="76"/>
      <c r="D51" s="11">
        <v>6</v>
      </c>
      <c r="E51" s="11">
        <v>19</v>
      </c>
      <c r="F51" s="11">
        <v>5</v>
      </c>
      <c r="G51" s="11">
        <v>17</v>
      </c>
      <c r="H51" s="11">
        <v>14</v>
      </c>
      <c r="I51" s="11">
        <v>12</v>
      </c>
      <c r="J51" s="11">
        <v>18</v>
      </c>
      <c r="K51" s="11">
        <v>7</v>
      </c>
      <c r="L51" s="11">
        <v>19</v>
      </c>
      <c r="M51" s="11">
        <v>18</v>
      </c>
      <c r="N51" s="11">
        <v>19</v>
      </c>
      <c r="O51" s="11">
        <v>20</v>
      </c>
      <c r="P51" s="14">
        <f>SUM(D51:O51)</f>
        <v>174</v>
      </c>
      <c r="Q51" s="28">
        <f>Q45+P51</f>
        <v>1309</v>
      </c>
    </row>
    <row r="52" spans="1:17" ht="13.5">
      <c r="A52" s="84"/>
      <c r="B52" s="77" t="s">
        <v>25</v>
      </c>
      <c r="C52" s="16" t="s">
        <v>19</v>
      </c>
      <c r="D52" s="17">
        <v>90</v>
      </c>
      <c r="E52" s="17">
        <v>285</v>
      </c>
      <c r="F52" s="17">
        <v>45</v>
      </c>
      <c r="G52" s="17">
        <v>105</v>
      </c>
      <c r="H52" s="17">
        <v>120</v>
      </c>
      <c r="I52" s="17">
        <v>168</v>
      </c>
      <c r="J52" s="17">
        <v>180</v>
      </c>
      <c r="K52" s="17">
        <v>70</v>
      </c>
      <c r="L52" s="17">
        <v>235</v>
      </c>
      <c r="M52" s="17">
        <v>286</v>
      </c>
      <c r="N52" s="17">
        <v>317</v>
      </c>
      <c r="O52" s="17">
        <v>324</v>
      </c>
      <c r="P52" s="18">
        <f>SUM(D52:O52)</f>
        <v>2225</v>
      </c>
      <c r="Q52" s="29">
        <f>Q46+P52</f>
        <v>17084</v>
      </c>
    </row>
    <row r="53" spans="1:17" ht="13.5">
      <c r="A53" s="84"/>
      <c r="B53" s="78"/>
      <c r="C53" s="20" t="s">
        <v>26</v>
      </c>
      <c r="D53" s="21">
        <v>1079.98</v>
      </c>
      <c r="E53" s="21">
        <v>3426.9</v>
      </c>
      <c r="F53" s="21">
        <v>543.6</v>
      </c>
      <c r="G53" s="21">
        <v>1273.12</v>
      </c>
      <c r="H53" s="21">
        <v>1449.52</v>
      </c>
      <c r="I53" s="21">
        <v>2022.68</v>
      </c>
      <c r="J53" s="21">
        <v>2170.76</v>
      </c>
      <c r="K53" s="21">
        <v>836.48</v>
      </c>
      <c r="L53" s="21">
        <v>2792.9</v>
      </c>
      <c r="M53" s="21">
        <v>3377.96</v>
      </c>
      <c r="N53" s="21">
        <v>3748.44</v>
      </c>
      <c r="O53" s="21">
        <v>3857.72</v>
      </c>
      <c r="P53" s="22">
        <f>SUM(D53:O53)</f>
        <v>26580.06</v>
      </c>
      <c r="Q53" s="30">
        <f>Q47+P53</f>
        <v>202135.69999999998</v>
      </c>
    </row>
    <row r="54" spans="1:17" ht="13.5">
      <c r="A54" s="84"/>
      <c r="B54" s="79" t="s">
        <v>22</v>
      </c>
      <c r="C54" s="16" t="s">
        <v>19</v>
      </c>
      <c r="D54" s="17">
        <f>D52</f>
        <v>90</v>
      </c>
      <c r="E54" s="17">
        <f aca="true" t="shared" si="4" ref="E54:O54">E52</f>
        <v>285</v>
      </c>
      <c r="F54" s="17">
        <f t="shared" si="4"/>
        <v>45</v>
      </c>
      <c r="G54" s="17">
        <f t="shared" si="4"/>
        <v>105</v>
      </c>
      <c r="H54" s="17">
        <f t="shared" si="4"/>
        <v>120</v>
      </c>
      <c r="I54" s="17">
        <f t="shared" si="4"/>
        <v>168</v>
      </c>
      <c r="J54" s="17">
        <f t="shared" si="4"/>
        <v>180</v>
      </c>
      <c r="K54" s="17">
        <f t="shared" si="4"/>
        <v>70</v>
      </c>
      <c r="L54" s="17">
        <f t="shared" si="4"/>
        <v>235</v>
      </c>
      <c r="M54" s="17">
        <f t="shared" si="4"/>
        <v>286</v>
      </c>
      <c r="N54" s="17">
        <f t="shared" si="4"/>
        <v>317</v>
      </c>
      <c r="O54" s="17">
        <f t="shared" si="4"/>
        <v>324</v>
      </c>
      <c r="P54" s="33">
        <f>SUM(D54:O54)</f>
        <v>2225</v>
      </c>
      <c r="Q54" s="29">
        <f>Q48+P54</f>
        <v>17084</v>
      </c>
    </row>
    <row r="55" spans="1:17" ht="14.25" thickBot="1">
      <c r="A55" s="85"/>
      <c r="B55" s="80"/>
      <c r="C55" s="31" t="s">
        <v>26</v>
      </c>
      <c r="D55" s="24">
        <f>D53</f>
        <v>1079.98</v>
      </c>
      <c r="E55" s="24">
        <f aca="true" t="shared" si="5" ref="E55:O55">E53</f>
        <v>3426.9</v>
      </c>
      <c r="F55" s="24">
        <f t="shared" si="5"/>
        <v>543.6</v>
      </c>
      <c r="G55" s="24">
        <f t="shared" si="5"/>
        <v>1273.12</v>
      </c>
      <c r="H55" s="24">
        <f t="shared" si="5"/>
        <v>1449.52</v>
      </c>
      <c r="I55" s="24">
        <f t="shared" si="5"/>
        <v>2022.68</v>
      </c>
      <c r="J55" s="24">
        <f t="shared" si="5"/>
        <v>2170.76</v>
      </c>
      <c r="K55" s="24">
        <f t="shared" si="5"/>
        <v>836.48</v>
      </c>
      <c r="L55" s="24">
        <f t="shared" si="5"/>
        <v>2792.9</v>
      </c>
      <c r="M55" s="24">
        <f t="shared" si="5"/>
        <v>3377.96</v>
      </c>
      <c r="N55" s="24">
        <f t="shared" si="5"/>
        <v>3748.44</v>
      </c>
      <c r="O55" s="24">
        <f t="shared" si="5"/>
        <v>3857.72</v>
      </c>
      <c r="P55" s="34">
        <f>SUM(D55:O55)</f>
        <v>26580.06</v>
      </c>
      <c r="Q55" s="35">
        <f>Q49+P55</f>
        <v>202135.69999999998</v>
      </c>
    </row>
    <row r="56" spans="1:17" ht="13.5">
      <c r="A56" s="3" t="s">
        <v>2</v>
      </c>
      <c r="B56" s="89" t="s">
        <v>3</v>
      </c>
      <c r="C56" s="90"/>
      <c r="D56" s="4" t="s">
        <v>4</v>
      </c>
      <c r="E56" s="4" t="s">
        <v>5</v>
      </c>
      <c r="F56" s="4" t="s">
        <v>6</v>
      </c>
      <c r="G56" s="4" t="s">
        <v>7</v>
      </c>
      <c r="H56" s="4" t="s">
        <v>8</v>
      </c>
      <c r="I56" s="4" t="s">
        <v>9</v>
      </c>
      <c r="J56" s="4" t="s">
        <v>10</v>
      </c>
      <c r="K56" s="5" t="s">
        <v>11</v>
      </c>
      <c r="L56" s="6" t="s">
        <v>12</v>
      </c>
      <c r="M56" s="7" t="s">
        <v>13</v>
      </c>
      <c r="N56" s="5" t="s">
        <v>14</v>
      </c>
      <c r="O56" s="5" t="s">
        <v>15</v>
      </c>
      <c r="P56" s="8" t="s">
        <v>16</v>
      </c>
      <c r="Q56" s="27" t="s">
        <v>23</v>
      </c>
    </row>
    <row r="57" spans="1:17" ht="13.5">
      <c r="A57" s="83">
        <v>24</v>
      </c>
      <c r="B57" s="75" t="s">
        <v>24</v>
      </c>
      <c r="C57" s="76"/>
      <c r="D57" s="11">
        <v>18</v>
      </c>
      <c r="E57" s="11">
        <v>21</v>
      </c>
      <c r="F57" s="11">
        <v>20</v>
      </c>
      <c r="G57" s="11">
        <v>21</v>
      </c>
      <c r="H57" s="11">
        <v>18</v>
      </c>
      <c r="I57" s="11">
        <v>15</v>
      </c>
      <c r="J57" s="11">
        <v>21</v>
      </c>
      <c r="K57" s="11">
        <v>9</v>
      </c>
      <c r="L57" s="11">
        <v>19</v>
      </c>
      <c r="M57" s="11">
        <v>18</v>
      </c>
      <c r="N57" s="11">
        <v>18</v>
      </c>
      <c r="O57" s="11">
        <v>20</v>
      </c>
      <c r="P57" s="14">
        <f>SUM(D57:O57)</f>
        <v>218</v>
      </c>
      <c r="Q57" s="28">
        <f>Q51+P57</f>
        <v>1527</v>
      </c>
    </row>
    <row r="58" spans="1:17" ht="13.5">
      <c r="A58" s="84"/>
      <c r="B58" s="77" t="s">
        <v>25</v>
      </c>
      <c r="C58" s="16" t="s">
        <v>19</v>
      </c>
      <c r="D58" s="17">
        <v>231</v>
      </c>
      <c r="E58" s="17">
        <v>262</v>
      </c>
      <c r="F58" s="17">
        <v>226</v>
      </c>
      <c r="G58" s="17">
        <v>282</v>
      </c>
      <c r="H58" s="17">
        <v>268</v>
      </c>
      <c r="I58" s="17">
        <v>215</v>
      </c>
      <c r="J58" s="17">
        <v>204</v>
      </c>
      <c r="K58" s="17">
        <v>72</v>
      </c>
      <c r="L58" s="17">
        <v>166</v>
      </c>
      <c r="M58" s="17">
        <v>168</v>
      </c>
      <c r="N58" s="17">
        <v>224</v>
      </c>
      <c r="O58" s="17">
        <v>250</v>
      </c>
      <c r="P58" s="18">
        <f>SUM(D58:O58)</f>
        <v>2568</v>
      </c>
      <c r="Q58" s="29">
        <f>Q52+P58</f>
        <v>19652</v>
      </c>
    </row>
    <row r="59" spans="1:17" ht="13.5">
      <c r="A59" s="84"/>
      <c r="B59" s="78"/>
      <c r="C59" s="20" t="s">
        <v>26</v>
      </c>
      <c r="D59" s="21">
        <v>2763.04</v>
      </c>
      <c r="E59" s="21">
        <v>3137.02</v>
      </c>
      <c r="F59" s="21">
        <v>2713.44</v>
      </c>
      <c r="G59" s="21">
        <v>3386.98</v>
      </c>
      <c r="H59" s="21">
        <v>3220.18</v>
      </c>
      <c r="I59" s="21">
        <v>2580.09</v>
      </c>
      <c r="J59" s="21">
        <v>2455.75</v>
      </c>
      <c r="K59" s="21">
        <v>864.46</v>
      </c>
      <c r="L59" s="21">
        <v>1977.73</v>
      </c>
      <c r="M59" s="21">
        <v>1990.83</v>
      </c>
      <c r="N59" s="21">
        <v>2646.84</v>
      </c>
      <c r="O59" s="21">
        <v>2979.03</v>
      </c>
      <c r="P59" s="22">
        <f>SUM(D59:O59)</f>
        <v>30715.389999999996</v>
      </c>
      <c r="Q59" s="30">
        <f>Q53+P59</f>
        <v>232851.08999999997</v>
      </c>
    </row>
    <row r="60" spans="1:17" ht="13.5">
      <c r="A60" s="84"/>
      <c r="B60" s="79" t="s">
        <v>22</v>
      </c>
      <c r="C60" s="16" t="s">
        <v>19</v>
      </c>
      <c r="D60" s="17">
        <f>D58</f>
        <v>231</v>
      </c>
      <c r="E60" s="17">
        <f aca="true" t="shared" si="6" ref="E60:O60">E58</f>
        <v>262</v>
      </c>
      <c r="F60" s="17">
        <f t="shared" si="6"/>
        <v>226</v>
      </c>
      <c r="G60" s="17">
        <f t="shared" si="6"/>
        <v>282</v>
      </c>
      <c r="H60" s="17">
        <f t="shared" si="6"/>
        <v>268</v>
      </c>
      <c r="I60" s="17">
        <f>I58</f>
        <v>215</v>
      </c>
      <c r="J60" s="17">
        <f t="shared" si="6"/>
        <v>204</v>
      </c>
      <c r="K60" s="17">
        <f t="shared" si="6"/>
        <v>72</v>
      </c>
      <c r="L60" s="17">
        <f t="shared" si="6"/>
        <v>166</v>
      </c>
      <c r="M60" s="17">
        <f t="shared" si="6"/>
        <v>168</v>
      </c>
      <c r="N60" s="17">
        <f t="shared" si="6"/>
        <v>224</v>
      </c>
      <c r="O60" s="17">
        <f t="shared" si="6"/>
        <v>250</v>
      </c>
      <c r="P60" s="33">
        <f>SUM(D60:O60)</f>
        <v>2568</v>
      </c>
      <c r="Q60" s="29">
        <f>Q54+P60</f>
        <v>19652</v>
      </c>
    </row>
    <row r="61" spans="1:17" ht="14.25" thickBot="1">
      <c r="A61" s="85"/>
      <c r="B61" s="80"/>
      <c r="C61" s="31" t="s">
        <v>26</v>
      </c>
      <c r="D61" s="24">
        <f>D59</f>
        <v>2763.04</v>
      </c>
      <c r="E61" s="24">
        <f aca="true" t="shared" si="7" ref="E61:O61">E59</f>
        <v>3137.02</v>
      </c>
      <c r="F61" s="24">
        <f t="shared" si="7"/>
        <v>2713.44</v>
      </c>
      <c r="G61" s="24">
        <f t="shared" si="7"/>
        <v>3386.98</v>
      </c>
      <c r="H61" s="24">
        <f t="shared" si="7"/>
        <v>3220.18</v>
      </c>
      <c r="I61" s="24">
        <f t="shared" si="7"/>
        <v>2580.09</v>
      </c>
      <c r="J61" s="24">
        <f t="shared" si="7"/>
        <v>2455.75</v>
      </c>
      <c r="K61" s="24">
        <f t="shared" si="7"/>
        <v>864.46</v>
      </c>
      <c r="L61" s="24">
        <f t="shared" si="7"/>
        <v>1977.73</v>
      </c>
      <c r="M61" s="24">
        <f t="shared" si="7"/>
        <v>1990.83</v>
      </c>
      <c r="N61" s="24">
        <f t="shared" si="7"/>
        <v>2646.84</v>
      </c>
      <c r="O61" s="24">
        <f t="shared" si="7"/>
        <v>2979.03</v>
      </c>
      <c r="P61" s="34">
        <f>SUM(D61:O61)</f>
        <v>30715.389999999996</v>
      </c>
      <c r="Q61" s="35">
        <f>Q55+P61</f>
        <v>232851.08999999997</v>
      </c>
    </row>
    <row r="62" spans="1:17" ht="13.5">
      <c r="A62" s="3" t="s">
        <v>2</v>
      </c>
      <c r="B62" s="89" t="s">
        <v>3</v>
      </c>
      <c r="C62" s="90"/>
      <c r="D62" s="4" t="s">
        <v>4</v>
      </c>
      <c r="E62" s="4" t="s">
        <v>5</v>
      </c>
      <c r="F62" s="4" t="s">
        <v>6</v>
      </c>
      <c r="G62" s="4" t="s">
        <v>7</v>
      </c>
      <c r="H62" s="4" t="s">
        <v>8</v>
      </c>
      <c r="I62" s="4" t="s">
        <v>9</v>
      </c>
      <c r="J62" s="4" t="s">
        <v>10</v>
      </c>
      <c r="K62" s="5" t="s">
        <v>11</v>
      </c>
      <c r="L62" s="6" t="s">
        <v>12</v>
      </c>
      <c r="M62" s="7" t="s">
        <v>13</v>
      </c>
      <c r="N62" s="5" t="s">
        <v>14</v>
      </c>
      <c r="O62" s="5" t="s">
        <v>15</v>
      </c>
      <c r="P62" s="8" t="s">
        <v>16</v>
      </c>
      <c r="Q62" s="27" t="s">
        <v>23</v>
      </c>
    </row>
    <row r="63" spans="1:17" ht="13.5">
      <c r="A63" s="83">
        <v>25</v>
      </c>
      <c r="B63" s="75" t="s">
        <v>24</v>
      </c>
      <c r="C63" s="76"/>
      <c r="D63" s="11">
        <v>18</v>
      </c>
      <c r="E63" s="11">
        <v>21</v>
      </c>
      <c r="F63" s="11">
        <v>19</v>
      </c>
      <c r="G63" s="11">
        <v>21</v>
      </c>
      <c r="H63" s="11">
        <v>18</v>
      </c>
      <c r="I63" s="11">
        <v>19</v>
      </c>
      <c r="J63" s="11">
        <v>21</v>
      </c>
      <c r="K63" s="11">
        <v>5</v>
      </c>
      <c r="L63" s="11">
        <v>5</v>
      </c>
      <c r="M63" s="11"/>
      <c r="N63" s="11"/>
      <c r="O63" s="11"/>
      <c r="P63" s="14">
        <f>SUM(D63:O63)</f>
        <v>147</v>
      </c>
      <c r="Q63" s="28">
        <f>Q57+P63</f>
        <v>1674</v>
      </c>
    </row>
    <row r="64" spans="1:17" ht="13.5">
      <c r="A64" s="84"/>
      <c r="B64" s="77" t="s">
        <v>25</v>
      </c>
      <c r="C64" s="16" t="s">
        <v>19</v>
      </c>
      <c r="D64" s="17">
        <v>245</v>
      </c>
      <c r="E64" s="17">
        <v>284</v>
      </c>
      <c r="F64" s="17">
        <v>196</v>
      </c>
      <c r="G64" s="17">
        <v>262</v>
      </c>
      <c r="H64" s="17">
        <v>270</v>
      </c>
      <c r="I64" s="17">
        <v>283</v>
      </c>
      <c r="J64" s="17">
        <v>176</v>
      </c>
      <c r="K64" s="17">
        <v>40</v>
      </c>
      <c r="L64" s="17">
        <v>26</v>
      </c>
      <c r="M64" s="17"/>
      <c r="N64" s="17"/>
      <c r="O64" s="17"/>
      <c r="P64" s="18">
        <f>SUM(D64:O64)</f>
        <v>1782</v>
      </c>
      <c r="Q64" s="29">
        <f>Q58+P64</f>
        <v>21434</v>
      </c>
    </row>
    <row r="65" spans="1:17" ht="13.5">
      <c r="A65" s="84"/>
      <c r="B65" s="78"/>
      <c r="C65" s="20" t="s">
        <v>26</v>
      </c>
      <c r="D65" s="21">
        <v>2928.25</v>
      </c>
      <c r="E65" s="21">
        <v>3402.71</v>
      </c>
      <c r="F65" s="21">
        <v>2355.08</v>
      </c>
      <c r="G65" s="21">
        <v>3155.07</v>
      </c>
      <c r="H65" s="21">
        <v>3265.87</v>
      </c>
      <c r="I65" s="21">
        <v>3450.13</v>
      </c>
      <c r="J65" s="21">
        <v>2150.27</v>
      </c>
      <c r="K65" s="21">
        <v>486.72</v>
      </c>
      <c r="L65" s="21">
        <v>294.75</v>
      </c>
      <c r="M65" s="21"/>
      <c r="N65" s="21"/>
      <c r="O65" s="21"/>
      <c r="P65" s="22">
        <f>SUM(D65:O65)</f>
        <v>21488.850000000002</v>
      </c>
      <c r="Q65" s="30">
        <f>Q59+P65</f>
        <v>254339.93999999997</v>
      </c>
    </row>
    <row r="66" spans="1:17" ht="13.5">
      <c r="A66" s="84"/>
      <c r="B66" s="79" t="s">
        <v>22</v>
      </c>
      <c r="C66" s="16" t="s">
        <v>19</v>
      </c>
      <c r="D66" s="17">
        <f aca="true" t="shared" si="8" ref="D66:I66">D64</f>
        <v>245</v>
      </c>
      <c r="E66" s="17">
        <f t="shared" si="8"/>
        <v>284</v>
      </c>
      <c r="F66" s="17">
        <f t="shared" si="8"/>
        <v>196</v>
      </c>
      <c r="G66" s="17">
        <f t="shared" si="8"/>
        <v>262</v>
      </c>
      <c r="H66" s="17">
        <f t="shared" si="8"/>
        <v>270</v>
      </c>
      <c r="I66" s="17">
        <f t="shared" si="8"/>
        <v>283</v>
      </c>
      <c r="J66" s="17">
        <f aca="true" t="shared" si="9" ref="J66:O66">J64</f>
        <v>176</v>
      </c>
      <c r="K66" s="17">
        <f t="shared" si="9"/>
        <v>40</v>
      </c>
      <c r="L66" s="17">
        <f t="shared" si="9"/>
        <v>26</v>
      </c>
      <c r="M66" s="17">
        <f t="shared" si="9"/>
        <v>0</v>
      </c>
      <c r="N66" s="17">
        <f t="shared" si="9"/>
        <v>0</v>
      </c>
      <c r="O66" s="17">
        <f t="shared" si="9"/>
        <v>0</v>
      </c>
      <c r="P66" s="33">
        <f>SUM(D66:O66)</f>
        <v>1782</v>
      </c>
      <c r="Q66" s="29">
        <f>Q60+P66</f>
        <v>21434</v>
      </c>
    </row>
    <row r="67" spans="1:17" ht="14.25" thickBot="1">
      <c r="A67" s="85"/>
      <c r="B67" s="80"/>
      <c r="C67" s="31" t="s">
        <v>26</v>
      </c>
      <c r="D67" s="24">
        <f>D65</f>
        <v>2928.25</v>
      </c>
      <c r="E67" s="24">
        <f aca="true" t="shared" si="10" ref="E67:O67">E65</f>
        <v>3402.71</v>
      </c>
      <c r="F67" s="24">
        <f t="shared" si="10"/>
        <v>2355.08</v>
      </c>
      <c r="G67" s="24">
        <f t="shared" si="10"/>
        <v>3155.07</v>
      </c>
      <c r="H67" s="24">
        <f t="shared" si="10"/>
        <v>3265.87</v>
      </c>
      <c r="I67" s="24">
        <f t="shared" si="10"/>
        <v>3450.13</v>
      </c>
      <c r="J67" s="24">
        <f t="shared" si="10"/>
        <v>2150.27</v>
      </c>
      <c r="K67" s="24">
        <f t="shared" si="10"/>
        <v>486.72</v>
      </c>
      <c r="L67" s="24">
        <f t="shared" si="10"/>
        <v>294.75</v>
      </c>
      <c r="M67" s="24">
        <f t="shared" si="10"/>
        <v>0</v>
      </c>
      <c r="N67" s="24">
        <f t="shared" si="10"/>
        <v>0</v>
      </c>
      <c r="O67" s="24">
        <f t="shared" si="10"/>
        <v>0</v>
      </c>
      <c r="P67" s="34">
        <f>SUM(D67:O67)</f>
        <v>21488.850000000002</v>
      </c>
      <c r="Q67" s="35">
        <f>Q61+P67</f>
        <v>254339.93999999997</v>
      </c>
    </row>
    <row r="68" spans="1:17" ht="21">
      <c r="A68" s="10"/>
      <c r="B68" s="92" t="s">
        <v>40</v>
      </c>
      <c r="C68" s="92"/>
      <c r="D68" s="92"/>
      <c r="E68" s="92"/>
      <c r="F68" s="92"/>
      <c r="G68" s="92"/>
      <c r="H68" s="92"/>
      <c r="I68" s="36"/>
      <c r="J68" s="36"/>
      <c r="K68" s="36"/>
      <c r="L68" s="36"/>
      <c r="M68" s="36"/>
      <c r="N68" s="36"/>
      <c r="O68" s="36"/>
      <c r="P68" s="36"/>
      <c r="Q68" s="37"/>
    </row>
    <row r="69" spans="1:17" ht="13.5">
      <c r="A69" s="1"/>
      <c r="B69" s="1"/>
      <c r="C69" s="1"/>
      <c r="D69" s="1"/>
      <c r="E69" s="1"/>
      <c r="F69" s="1"/>
      <c r="G69" s="1"/>
      <c r="H69" s="1"/>
      <c r="I69" s="39"/>
      <c r="J69" s="40"/>
      <c r="K69" s="1"/>
      <c r="L69" s="1"/>
      <c r="M69" s="1"/>
      <c r="N69" s="1"/>
      <c r="O69" s="1"/>
      <c r="P69" s="1"/>
      <c r="Q69" s="41"/>
    </row>
    <row r="70" spans="1:17" ht="13.5">
      <c r="A70" s="91"/>
      <c r="B70" s="91"/>
      <c r="C70" s="91"/>
      <c r="D70" s="1"/>
      <c r="E70" s="1"/>
      <c r="F70" s="1"/>
      <c r="G70" s="1"/>
      <c r="H70" s="1"/>
      <c r="I70" s="40"/>
      <c r="J70" s="1"/>
      <c r="K70" s="1"/>
      <c r="L70" s="1"/>
      <c r="M70" s="1"/>
      <c r="N70" s="1"/>
      <c r="O70" s="1"/>
      <c r="P70" s="1"/>
      <c r="Q70" s="41"/>
    </row>
  </sheetData>
  <sheetProtection password="CF66" sheet="1"/>
  <mergeCells count="57">
    <mergeCell ref="B26:C26"/>
    <mergeCell ref="B44:C44"/>
    <mergeCell ref="B56:C56"/>
    <mergeCell ref="B62:C62"/>
    <mergeCell ref="B58:B59"/>
    <mergeCell ref="B60:B61"/>
    <mergeCell ref="B33:C33"/>
    <mergeCell ref="B34:B35"/>
    <mergeCell ref="A70:C70"/>
    <mergeCell ref="A27:A31"/>
    <mergeCell ref="B27:C27"/>
    <mergeCell ref="B28:B29"/>
    <mergeCell ref="B30:B31"/>
    <mergeCell ref="B32:C32"/>
    <mergeCell ref="A33:A37"/>
    <mergeCell ref="B68:H68"/>
    <mergeCell ref="B46:B47"/>
    <mergeCell ref="B38:C38"/>
    <mergeCell ref="A63:A67"/>
    <mergeCell ref="B12:C12"/>
    <mergeCell ref="A13:A19"/>
    <mergeCell ref="B13:C13"/>
    <mergeCell ref="B14:B15"/>
    <mergeCell ref="B16:B17"/>
    <mergeCell ref="B18:B19"/>
    <mergeCell ref="B20:C20"/>
    <mergeCell ref="A21:A25"/>
    <mergeCell ref="B36:B37"/>
    <mergeCell ref="B21:C21"/>
    <mergeCell ref="B22:B23"/>
    <mergeCell ref="B24:B25"/>
    <mergeCell ref="K1:Q1"/>
    <mergeCell ref="A2:Q2"/>
    <mergeCell ref="A3:Q3"/>
    <mergeCell ref="B4:C4"/>
    <mergeCell ref="A5:A11"/>
    <mergeCell ref="B5:C5"/>
    <mergeCell ref="B6:B7"/>
    <mergeCell ref="B8:B9"/>
    <mergeCell ref="B10:B11"/>
    <mergeCell ref="B63:C63"/>
    <mergeCell ref="B64:B65"/>
    <mergeCell ref="B66:B67"/>
    <mergeCell ref="A57:A61"/>
    <mergeCell ref="B57:C57"/>
    <mergeCell ref="A45:A49"/>
    <mergeCell ref="A51:A55"/>
    <mergeCell ref="A39:A43"/>
    <mergeCell ref="B39:C39"/>
    <mergeCell ref="B40:B41"/>
    <mergeCell ref="B42:B43"/>
    <mergeCell ref="B51:C51"/>
    <mergeCell ref="B52:B53"/>
    <mergeCell ref="B54:B55"/>
    <mergeCell ref="B45:C45"/>
    <mergeCell ref="B50:C50"/>
    <mergeCell ref="B48:B49"/>
  </mergeCells>
  <printOptions horizontalCentered="1" verticalCentered="1"/>
  <pageMargins left="0.7874015748031497" right="0.7874015748031497" top="0" bottom="0" header="0" footer="0"/>
  <pageSetup horizontalDpi="300" verticalDpi="300" orientation="landscape" paperSize="9" scale="66" r:id="rId1"/>
</worksheet>
</file>

<file path=xl/worksheets/sheet10.xml><?xml version="1.0" encoding="utf-8"?>
<worksheet xmlns="http://schemas.openxmlformats.org/spreadsheetml/2006/main" xmlns:r="http://schemas.openxmlformats.org/officeDocument/2006/relationships">
  <sheetPr>
    <tabColor rgb="FF00FFCC"/>
    <pageSetUpPr fitToPage="1"/>
  </sheetPr>
  <dimension ref="A1:Q52"/>
  <sheetViews>
    <sheetView view="pageBreakPreview" zoomScaleSheetLayoutView="100" zoomScalePageLayoutView="0" workbookViewId="0" topLeftCell="A1">
      <selection activeCell="A4" sqref="A4:Q4"/>
    </sheetView>
  </sheetViews>
  <sheetFormatPr defaultColWidth="9.00390625" defaultRowHeight="13.5"/>
  <sheetData>
    <row r="1" ht="13.5">
      <c r="A1" t="s">
        <v>0</v>
      </c>
    </row>
    <row r="2" spans="1:17" ht="13.5">
      <c r="A2" s="1"/>
      <c r="B2" s="1"/>
      <c r="C2" s="1"/>
      <c r="D2" s="1"/>
      <c r="E2" s="1"/>
      <c r="F2" s="1"/>
      <c r="G2" s="1"/>
      <c r="H2" s="1"/>
      <c r="I2" s="1"/>
      <c r="J2" s="1"/>
      <c r="K2" s="86"/>
      <c r="L2" s="86"/>
      <c r="M2" s="86"/>
      <c r="N2" s="86"/>
      <c r="O2" s="86"/>
      <c r="P2" s="86"/>
      <c r="Q2" s="86"/>
    </row>
    <row r="3" spans="1:17" ht="14.25">
      <c r="A3" s="87" t="s">
        <v>46</v>
      </c>
      <c r="B3" s="87"/>
      <c r="C3" s="87"/>
      <c r="D3" s="87"/>
      <c r="E3" s="87"/>
      <c r="F3" s="87"/>
      <c r="G3" s="87"/>
      <c r="H3" s="87"/>
      <c r="I3" s="87"/>
      <c r="J3" s="87"/>
      <c r="K3" s="87"/>
      <c r="L3" s="87"/>
      <c r="M3" s="87"/>
      <c r="N3" s="87"/>
      <c r="O3" s="87"/>
      <c r="P3" s="87"/>
      <c r="Q3" s="87"/>
    </row>
    <row r="4" spans="1:17" ht="14.25" thickBot="1">
      <c r="A4" s="88" t="s">
        <v>29</v>
      </c>
      <c r="B4" s="88"/>
      <c r="C4" s="88"/>
      <c r="D4" s="88"/>
      <c r="E4" s="88"/>
      <c r="F4" s="88"/>
      <c r="G4" s="88"/>
      <c r="H4" s="88"/>
      <c r="I4" s="88"/>
      <c r="J4" s="88"/>
      <c r="K4" s="88"/>
      <c r="L4" s="88"/>
      <c r="M4" s="88"/>
      <c r="N4" s="88"/>
      <c r="O4" s="88"/>
      <c r="P4" s="88"/>
      <c r="Q4" s="88"/>
    </row>
    <row r="5" spans="1:17" ht="13.5">
      <c r="A5" s="3" t="s">
        <v>2</v>
      </c>
      <c r="B5" s="89" t="s">
        <v>3</v>
      </c>
      <c r="C5" s="90"/>
      <c r="D5" s="42" t="s">
        <v>4</v>
      </c>
      <c r="E5" s="42" t="s">
        <v>5</v>
      </c>
      <c r="F5" s="42" t="s">
        <v>6</v>
      </c>
      <c r="G5" s="42" t="s">
        <v>7</v>
      </c>
      <c r="H5" s="42" t="s">
        <v>8</v>
      </c>
      <c r="I5" s="42" t="s">
        <v>9</v>
      </c>
      <c r="J5" s="42" t="s">
        <v>10</v>
      </c>
      <c r="K5" s="43" t="s">
        <v>11</v>
      </c>
      <c r="L5" s="44" t="s">
        <v>12</v>
      </c>
      <c r="M5" s="45" t="s">
        <v>13</v>
      </c>
      <c r="N5" s="43" t="s">
        <v>14</v>
      </c>
      <c r="O5" s="43" t="s">
        <v>15</v>
      </c>
      <c r="P5" s="46" t="s">
        <v>16</v>
      </c>
      <c r="Q5" s="9"/>
    </row>
    <row r="6" spans="1:17" ht="13.5">
      <c r="A6" s="83">
        <v>16</v>
      </c>
      <c r="B6" s="75" t="s">
        <v>17</v>
      </c>
      <c r="C6" s="76"/>
      <c r="D6" s="47"/>
      <c r="E6" s="47"/>
      <c r="F6" s="47"/>
      <c r="G6" s="47"/>
      <c r="H6" s="47"/>
      <c r="I6" s="47"/>
      <c r="J6" s="47"/>
      <c r="K6" s="47"/>
      <c r="L6" s="48"/>
      <c r="M6" s="49"/>
      <c r="N6" s="47"/>
      <c r="O6" s="47">
        <v>5</v>
      </c>
      <c r="P6" s="50">
        <v>5</v>
      </c>
      <c r="Q6" s="15"/>
    </row>
    <row r="7" spans="1:17" ht="13.5">
      <c r="A7" s="84"/>
      <c r="B7" s="77" t="s">
        <v>18</v>
      </c>
      <c r="C7" s="16" t="s">
        <v>19</v>
      </c>
      <c r="D7" s="51"/>
      <c r="E7" s="51"/>
      <c r="F7" s="51"/>
      <c r="G7" s="51"/>
      <c r="H7" s="51"/>
      <c r="I7" s="51"/>
      <c r="J7" s="51"/>
      <c r="K7" s="51"/>
      <c r="L7" s="51"/>
      <c r="M7" s="51"/>
      <c r="N7" s="51"/>
      <c r="O7" s="51">
        <v>10</v>
      </c>
      <c r="P7" s="52">
        <v>10</v>
      </c>
      <c r="Q7" s="19"/>
    </row>
    <row r="8" spans="1:17" ht="13.5">
      <c r="A8" s="84"/>
      <c r="B8" s="78"/>
      <c r="C8" s="20" t="s">
        <v>20</v>
      </c>
      <c r="D8" s="53"/>
      <c r="E8" s="53"/>
      <c r="F8" s="53"/>
      <c r="G8" s="53"/>
      <c r="H8" s="53"/>
      <c r="I8" s="53"/>
      <c r="J8" s="53"/>
      <c r="K8" s="53"/>
      <c r="L8" s="53"/>
      <c r="M8" s="53"/>
      <c r="N8" s="53"/>
      <c r="O8" s="53">
        <v>89.4</v>
      </c>
      <c r="P8" s="54">
        <v>89.4</v>
      </c>
      <c r="Q8" s="23"/>
    </row>
    <row r="9" spans="1:17" ht="13.5">
      <c r="A9" s="84"/>
      <c r="B9" s="81" t="s">
        <v>21</v>
      </c>
      <c r="C9" s="16" t="s">
        <v>19</v>
      </c>
      <c r="D9" s="51"/>
      <c r="E9" s="51"/>
      <c r="F9" s="51"/>
      <c r="G9" s="51"/>
      <c r="H9" s="51"/>
      <c r="I9" s="51"/>
      <c r="J9" s="51"/>
      <c r="K9" s="51"/>
      <c r="L9" s="51"/>
      <c r="M9" s="51"/>
      <c r="N9" s="51"/>
      <c r="O9" s="51"/>
      <c r="P9" s="52">
        <v>0</v>
      </c>
      <c r="Q9" s="19"/>
    </row>
    <row r="10" spans="1:17" ht="13.5">
      <c r="A10" s="84"/>
      <c r="B10" s="78"/>
      <c r="C10" s="20" t="s">
        <v>20</v>
      </c>
      <c r="D10" s="53"/>
      <c r="E10" s="53"/>
      <c r="F10" s="53"/>
      <c r="G10" s="53"/>
      <c r="H10" s="53"/>
      <c r="I10" s="53"/>
      <c r="J10" s="53"/>
      <c r="K10" s="53"/>
      <c r="L10" s="53"/>
      <c r="M10" s="53"/>
      <c r="N10" s="53"/>
      <c r="O10" s="53"/>
      <c r="P10" s="54">
        <v>0</v>
      </c>
      <c r="Q10" s="23"/>
    </row>
    <row r="11" spans="1:17" ht="13.5">
      <c r="A11" s="84"/>
      <c r="B11" s="79" t="s">
        <v>22</v>
      </c>
      <c r="C11" s="16" t="s">
        <v>19</v>
      </c>
      <c r="D11" s="51"/>
      <c r="E11" s="51"/>
      <c r="F11" s="51"/>
      <c r="G11" s="51"/>
      <c r="H11" s="51"/>
      <c r="I11" s="51"/>
      <c r="J11" s="51"/>
      <c r="K11" s="51"/>
      <c r="L11" s="51"/>
      <c r="M11" s="51"/>
      <c r="N11" s="51"/>
      <c r="O11" s="51">
        <v>10</v>
      </c>
      <c r="P11" s="52">
        <v>10</v>
      </c>
      <c r="Q11" s="19"/>
    </row>
    <row r="12" spans="1:17" ht="14.25" thickBot="1">
      <c r="A12" s="85"/>
      <c r="B12" s="82"/>
      <c r="C12" s="20" t="s">
        <v>20</v>
      </c>
      <c r="D12" s="55"/>
      <c r="E12" s="55"/>
      <c r="F12" s="55"/>
      <c r="G12" s="55"/>
      <c r="H12" s="55"/>
      <c r="I12" s="55"/>
      <c r="J12" s="55"/>
      <c r="K12" s="55"/>
      <c r="L12" s="55"/>
      <c r="M12" s="55"/>
      <c r="N12" s="55"/>
      <c r="O12" s="55">
        <v>89.4</v>
      </c>
      <c r="P12" s="56">
        <v>89.4</v>
      </c>
      <c r="Q12" s="26"/>
    </row>
    <row r="13" spans="1:17" ht="13.5">
      <c r="A13" s="3" t="s">
        <v>2</v>
      </c>
      <c r="B13" s="89" t="s">
        <v>3</v>
      </c>
      <c r="C13" s="90"/>
      <c r="D13" s="42" t="s">
        <v>4</v>
      </c>
      <c r="E13" s="42" t="s">
        <v>5</v>
      </c>
      <c r="F13" s="42" t="s">
        <v>6</v>
      </c>
      <c r="G13" s="42" t="s">
        <v>7</v>
      </c>
      <c r="H13" s="42" t="s">
        <v>8</v>
      </c>
      <c r="I13" s="42" t="s">
        <v>9</v>
      </c>
      <c r="J13" s="42" t="s">
        <v>10</v>
      </c>
      <c r="K13" s="43" t="s">
        <v>11</v>
      </c>
      <c r="L13" s="44" t="s">
        <v>12</v>
      </c>
      <c r="M13" s="45" t="s">
        <v>13</v>
      </c>
      <c r="N13" s="43" t="s">
        <v>14</v>
      </c>
      <c r="O13" s="43" t="s">
        <v>15</v>
      </c>
      <c r="P13" s="46" t="s">
        <v>16</v>
      </c>
      <c r="Q13" s="27" t="s">
        <v>23</v>
      </c>
    </row>
    <row r="14" spans="1:17" ht="13.5">
      <c r="A14" s="83">
        <v>17</v>
      </c>
      <c r="B14" s="75" t="s">
        <v>17</v>
      </c>
      <c r="C14" s="76"/>
      <c r="D14" s="47">
        <v>13</v>
      </c>
      <c r="E14" s="47"/>
      <c r="F14" s="47"/>
      <c r="G14" s="47"/>
      <c r="H14" s="47"/>
      <c r="I14" s="47"/>
      <c r="J14" s="47"/>
      <c r="K14" s="47"/>
      <c r="L14" s="47"/>
      <c r="M14" s="47"/>
      <c r="N14" s="47"/>
      <c r="O14" s="47"/>
      <c r="P14" s="50">
        <v>13</v>
      </c>
      <c r="Q14" s="28">
        <v>18</v>
      </c>
    </row>
    <row r="15" spans="1:17" ht="13.5">
      <c r="A15" s="84"/>
      <c r="B15" s="77" t="s">
        <v>18</v>
      </c>
      <c r="C15" s="16" t="s">
        <v>19</v>
      </c>
      <c r="D15" s="51">
        <v>26</v>
      </c>
      <c r="E15" s="51"/>
      <c r="F15" s="51"/>
      <c r="G15" s="51"/>
      <c r="H15" s="51"/>
      <c r="I15" s="51"/>
      <c r="J15" s="51"/>
      <c r="K15" s="51"/>
      <c r="L15" s="51"/>
      <c r="M15" s="51"/>
      <c r="N15" s="51"/>
      <c r="O15" s="51"/>
      <c r="P15" s="52">
        <v>26</v>
      </c>
      <c r="Q15" s="29">
        <v>36</v>
      </c>
    </row>
    <row r="16" spans="1:17" ht="13.5">
      <c r="A16" s="84"/>
      <c r="B16" s="78"/>
      <c r="C16" s="20" t="s">
        <v>20</v>
      </c>
      <c r="D16" s="53">
        <v>252.6</v>
      </c>
      <c r="E16" s="53"/>
      <c r="F16" s="53"/>
      <c r="G16" s="53"/>
      <c r="H16" s="53"/>
      <c r="I16" s="53"/>
      <c r="J16" s="53"/>
      <c r="K16" s="53"/>
      <c r="L16" s="53"/>
      <c r="M16" s="53"/>
      <c r="N16" s="53"/>
      <c r="O16" s="53"/>
      <c r="P16" s="54">
        <v>252.6</v>
      </c>
      <c r="Q16" s="30">
        <v>342</v>
      </c>
    </row>
    <row r="17" spans="1:17" ht="13.5">
      <c r="A17" s="84"/>
      <c r="B17" s="81" t="s">
        <v>21</v>
      </c>
      <c r="C17" s="16" t="s">
        <v>19</v>
      </c>
      <c r="D17" s="51"/>
      <c r="E17" s="51"/>
      <c r="F17" s="51"/>
      <c r="G17" s="51"/>
      <c r="H17" s="51"/>
      <c r="I17" s="51"/>
      <c r="J17" s="51"/>
      <c r="K17" s="51"/>
      <c r="L17" s="51"/>
      <c r="M17" s="51"/>
      <c r="N17" s="51"/>
      <c r="O17" s="51"/>
      <c r="P17" s="52">
        <v>0</v>
      </c>
      <c r="Q17" s="29">
        <v>0</v>
      </c>
    </row>
    <row r="18" spans="1:17" ht="13.5">
      <c r="A18" s="84"/>
      <c r="B18" s="78"/>
      <c r="C18" s="20" t="s">
        <v>20</v>
      </c>
      <c r="D18" s="53"/>
      <c r="E18" s="53"/>
      <c r="F18" s="53"/>
      <c r="G18" s="53"/>
      <c r="H18" s="53"/>
      <c r="I18" s="53"/>
      <c r="J18" s="53"/>
      <c r="K18" s="53"/>
      <c r="L18" s="53"/>
      <c r="M18" s="53"/>
      <c r="N18" s="53"/>
      <c r="O18" s="53"/>
      <c r="P18" s="54">
        <v>0</v>
      </c>
      <c r="Q18" s="30">
        <v>0</v>
      </c>
    </row>
    <row r="19" spans="1:17" ht="13.5">
      <c r="A19" s="84"/>
      <c r="B19" s="79" t="s">
        <v>22</v>
      </c>
      <c r="C19" s="16" t="s">
        <v>19</v>
      </c>
      <c r="D19" s="51">
        <v>26</v>
      </c>
      <c r="E19" s="51">
        <v>0</v>
      </c>
      <c r="F19" s="51">
        <v>0</v>
      </c>
      <c r="G19" s="51">
        <v>0</v>
      </c>
      <c r="H19" s="51">
        <v>0</v>
      </c>
      <c r="I19" s="51">
        <v>0</v>
      </c>
      <c r="J19" s="51">
        <v>0</v>
      </c>
      <c r="K19" s="51">
        <v>0</v>
      </c>
      <c r="L19" s="51">
        <v>0</v>
      </c>
      <c r="M19" s="51">
        <v>0</v>
      </c>
      <c r="N19" s="51">
        <v>0</v>
      </c>
      <c r="O19" s="51">
        <v>0</v>
      </c>
      <c r="P19" s="52">
        <v>26</v>
      </c>
      <c r="Q19" s="29">
        <v>36</v>
      </c>
    </row>
    <row r="20" spans="1:17" ht="14.25" thickBot="1">
      <c r="A20" s="85"/>
      <c r="B20" s="82"/>
      <c r="C20" s="31" t="s">
        <v>20</v>
      </c>
      <c r="D20" s="55">
        <v>252.6</v>
      </c>
      <c r="E20" s="55">
        <v>0</v>
      </c>
      <c r="F20" s="55">
        <v>0</v>
      </c>
      <c r="G20" s="55">
        <v>0</v>
      </c>
      <c r="H20" s="55">
        <v>0</v>
      </c>
      <c r="I20" s="55">
        <v>0</v>
      </c>
      <c r="J20" s="55">
        <v>0</v>
      </c>
      <c r="K20" s="55">
        <v>0</v>
      </c>
      <c r="L20" s="55">
        <v>0</v>
      </c>
      <c r="M20" s="55">
        <v>0</v>
      </c>
      <c r="N20" s="55">
        <v>0</v>
      </c>
      <c r="O20" s="55">
        <v>0</v>
      </c>
      <c r="P20" s="56">
        <v>252.6</v>
      </c>
      <c r="Q20" s="32">
        <v>342</v>
      </c>
    </row>
    <row r="21" spans="1:17" ht="13.5">
      <c r="A21" s="3" t="s">
        <v>2</v>
      </c>
      <c r="B21" s="89" t="s">
        <v>3</v>
      </c>
      <c r="C21" s="90"/>
      <c r="D21" s="42" t="s">
        <v>4</v>
      </c>
      <c r="E21" s="42" t="s">
        <v>5</v>
      </c>
      <c r="F21" s="42" t="s">
        <v>6</v>
      </c>
      <c r="G21" s="42" t="s">
        <v>7</v>
      </c>
      <c r="H21" s="42" t="s">
        <v>8</v>
      </c>
      <c r="I21" s="42" t="s">
        <v>9</v>
      </c>
      <c r="J21" s="42" t="s">
        <v>10</v>
      </c>
      <c r="K21" s="43" t="s">
        <v>11</v>
      </c>
      <c r="L21" s="44" t="s">
        <v>12</v>
      </c>
      <c r="M21" s="45" t="s">
        <v>13</v>
      </c>
      <c r="N21" s="43" t="s">
        <v>14</v>
      </c>
      <c r="O21" s="43" t="s">
        <v>15</v>
      </c>
      <c r="P21" s="46" t="s">
        <v>16</v>
      </c>
      <c r="Q21" s="27" t="s">
        <v>23</v>
      </c>
    </row>
    <row r="22" spans="1:17" ht="13.5">
      <c r="A22" s="83">
        <v>18</v>
      </c>
      <c r="B22" s="75" t="s">
        <v>24</v>
      </c>
      <c r="C22" s="76"/>
      <c r="D22" s="47"/>
      <c r="E22" s="47"/>
      <c r="F22" s="47"/>
      <c r="G22" s="47"/>
      <c r="H22" s="47"/>
      <c r="I22" s="47"/>
      <c r="J22" s="47"/>
      <c r="K22" s="47"/>
      <c r="L22" s="47"/>
      <c r="M22" s="47"/>
      <c r="N22" s="47">
        <v>9</v>
      </c>
      <c r="O22" s="47"/>
      <c r="P22" s="50">
        <v>9</v>
      </c>
      <c r="Q22" s="28">
        <v>27</v>
      </c>
    </row>
    <row r="23" spans="1:17" ht="13.5">
      <c r="A23" s="84"/>
      <c r="B23" s="77" t="s">
        <v>18</v>
      </c>
      <c r="C23" s="16" t="s">
        <v>19</v>
      </c>
      <c r="D23" s="51"/>
      <c r="E23" s="51"/>
      <c r="F23" s="51"/>
      <c r="G23" s="51"/>
      <c r="H23" s="51"/>
      <c r="I23" s="51"/>
      <c r="J23" s="51"/>
      <c r="K23" s="51"/>
      <c r="L23" s="51"/>
      <c r="M23" s="51"/>
      <c r="N23" s="51">
        <v>27</v>
      </c>
      <c r="O23" s="51"/>
      <c r="P23" s="52">
        <v>27</v>
      </c>
      <c r="Q23" s="29">
        <v>63</v>
      </c>
    </row>
    <row r="24" spans="1:17" ht="13.5">
      <c r="A24" s="84"/>
      <c r="B24" s="78"/>
      <c r="C24" s="20" t="s">
        <v>26</v>
      </c>
      <c r="D24" s="53"/>
      <c r="E24" s="53"/>
      <c r="F24" s="53"/>
      <c r="G24" s="53"/>
      <c r="H24" s="53"/>
      <c r="I24" s="53"/>
      <c r="J24" s="53"/>
      <c r="K24" s="53"/>
      <c r="L24" s="53"/>
      <c r="M24" s="53"/>
      <c r="N24" s="53">
        <v>298.7</v>
      </c>
      <c r="O24" s="53"/>
      <c r="P24" s="54">
        <v>298.7</v>
      </c>
      <c r="Q24" s="30">
        <v>640.7</v>
      </c>
    </row>
    <row r="25" spans="1:17" ht="13.5">
      <c r="A25" s="84"/>
      <c r="B25" s="79" t="s">
        <v>22</v>
      </c>
      <c r="C25" s="16" t="s">
        <v>19</v>
      </c>
      <c r="D25" s="51">
        <v>0</v>
      </c>
      <c r="E25" s="51">
        <v>0</v>
      </c>
      <c r="F25" s="51">
        <v>0</v>
      </c>
      <c r="G25" s="51">
        <v>0</v>
      </c>
      <c r="H25" s="51">
        <v>0</v>
      </c>
      <c r="I25" s="51">
        <v>0</v>
      </c>
      <c r="J25" s="51">
        <v>0</v>
      </c>
      <c r="K25" s="51">
        <v>0</v>
      </c>
      <c r="L25" s="51">
        <v>0</v>
      </c>
      <c r="M25" s="51">
        <v>0</v>
      </c>
      <c r="N25" s="51">
        <v>27</v>
      </c>
      <c r="O25" s="51">
        <v>0</v>
      </c>
      <c r="P25" s="58">
        <v>27</v>
      </c>
      <c r="Q25" s="29">
        <v>63</v>
      </c>
    </row>
    <row r="26" spans="1:17" ht="14.25" thickBot="1">
      <c r="A26" s="85"/>
      <c r="B26" s="82"/>
      <c r="C26" s="31" t="s">
        <v>26</v>
      </c>
      <c r="D26" s="55">
        <v>0</v>
      </c>
      <c r="E26" s="55">
        <v>0</v>
      </c>
      <c r="F26" s="55">
        <v>0</v>
      </c>
      <c r="G26" s="55">
        <v>0</v>
      </c>
      <c r="H26" s="55">
        <v>0</v>
      </c>
      <c r="I26" s="55">
        <v>0</v>
      </c>
      <c r="J26" s="55">
        <v>0</v>
      </c>
      <c r="K26" s="55">
        <v>0</v>
      </c>
      <c r="L26" s="55">
        <v>0</v>
      </c>
      <c r="M26" s="55">
        <v>0</v>
      </c>
      <c r="N26" s="55">
        <v>298.7</v>
      </c>
      <c r="O26" s="55">
        <v>0</v>
      </c>
      <c r="P26" s="59">
        <v>298.7</v>
      </c>
      <c r="Q26" s="32">
        <v>640.7</v>
      </c>
    </row>
    <row r="27" spans="1:17" ht="13.5">
      <c r="A27" s="3" t="s">
        <v>2</v>
      </c>
      <c r="B27" s="89" t="s">
        <v>3</v>
      </c>
      <c r="C27" s="90"/>
      <c r="D27" s="42" t="s">
        <v>4</v>
      </c>
      <c r="E27" s="42" t="s">
        <v>5</v>
      </c>
      <c r="F27" s="42" t="s">
        <v>6</v>
      </c>
      <c r="G27" s="42" t="s">
        <v>7</v>
      </c>
      <c r="H27" s="42" t="s">
        <v>8</v>
      </c>
      <c r="I27" s="42" t="s">
        <v>9</v>
      </c>
      <c r="J27" s="42" t="s">
        <v>10</v>
      </c>
      <c r="K27" s="43" t="s">
        <v>11</v>
      </c>
      <c r="L27" s="44" t="s">
        <v>12</v>
      </c>
      <c r="M27" s="45" t="s">
        <v>13</v>
      </c>
      <c r="N27" s="43" t="s">
        <v>14</v>
      </c>
      <c r="O27" s="43" t="s">
        <v>15</v>
      </c>
      <c r="P27" s="46" t="s">
        <v>16</v>
      </c>
      <c r="Q27" s="27" t="s">
        <v>23</v>
      </c>
    </row>
    <row r="28" spans="1:17" ht="13.5">
      <c r="A28" s="83">
        <v>19</v>
      </c>
      <c r="B28" s="75" t="s">
        <v>24</v>
      </c>
      <c r="C28" s="76"/>
      <c r="D28" s="47"/>
      <c r="E28" s="47"/>
      <c r="F28" s="47"/>
      <c r="G28" s="47"/>
      <c r="H28" s="47"/>
      <c r="I28" s="47"/>
      <c r="J28" s="47"/>
      <c r="K28" s="47"/>
      <c r="L28" s="47"/>
      <c r="M28" s="47"/>
      <c r="N28" s="47"/>
      <c r="O28" s="47"/>
      <c r="P28" s="50">
        <v>0</v>
      </c>
      <c r="Q28" s="28">
        <v>27</v>
      </c>
    </row>
    <row r="29" spans="1:17" ht="13.5">
      <c r="A29" s="84"/>
      <c r="B29" s="77" t="s">
        <v>18</v>
      </c>
      <c r="C29" s="16" t="s">
        <v>19</v>
      </c>
      <c r="D29" s="51"/>
      <c r="E29" s="51"/>
      <c r="F29" s="51"/>
      <c r="G29" s="51"/>
      <c r="H29" s="51"/>
      <c r="I29" s="51"/>
      <c r="J29" s="51"/>
      <c r="K29" s="51"/>
      <c r="L29" s="51"/>
      <c r="M29" s="51"/>
      <c r="N29" s="51"/>
      <c r="O29" s="51"/>
      <c r="P29" s="52">
        <v>0</v>
      </c>
      <c r="Q29" s="29">
        <v>63</v>
      </c>
    </row>
    <row r="30" spans="1:17" ht="13.5">
      <c r="A30" s="84"/>
      <c r="B30" s="78"/>
      <c r="C30" s="20" t="s">
        <v>26</v>
      </c>
      <c r="D30" s="53"/>
      <c r="E30" s="53"/>
      <c r="F30" s="53"/>
      <c r="G30" s="53"/>
      <c r="H30" s="53"/>
      <c r="I30" s="53"/>
      <c r="J30" s="53"/>
      <c r="K30" s="53"/>
      <c r="L30" s="53"/>
      <c r="M30" s="53"/>
      <c r="N30" s="53"/>
      <c r="O30" s="53"/>
      <c r="P30" s="54">
        <v>0</v>
      </c>
      <c r="Q30" s="30">
        <v>640.7</v>
      </c>
    </row>
    <row r="31" spans="1:17" ht="13.5">
      <c r="A31" s="84"/>
      <c r="B31" s="79" t="s">
        <v>22</v>
      </c>
      <c r="C31" s="16" t="s">
        <v>19</v>
      </c>
      <c r="D31" s="51">
        <v>0</v>
      </c>
      <c r="E31" s="51">
        <v>0</v>
      </c>
      <c r="F31" s="51">
        <v>0</v>
      </c>
      <c r="G31" s="51">
        <v>0</v>
      </c>
      <c r="H31" s="51">
        <v>0</v>
      </c>
      <c r="I31" s="51">
        <v>0</v>
      </c>
      <c r="J31" s="51">
        <v>0</v>
      </c>
      <c r="K31" s="51">
        <v>0</v>
      </c>
      <c r="L31" s="51">
        <v>0</v>
      </c>
      <c r="M31" s="51">
        <v>0</v>
      </c>
      <c r="N31" s="51">
        <v>0</v>
      </c>
      <c r="O31" s="51">
        <v>0</v>
      </c>
      <c r="P31" s="58">
        <v>0</v>
      </c>
      <c r="Q31" s="29">
        <v>63</v>
      </c>
    </row>
    <row r="32" spans="1:17" ht="14.25" thickBot="1">
      <c r="A32" s="85"/>
      <c r="B32" s="82"/>
      <c r="C32" s="31" t="s">
        <v>26</v>
      </c>
      <c r="D32" s="55">
        <v>0</v>
      </c>
      <c r="E32" s="55">
        <v>0</v>
      </c>
      <c r="F32" s="55">
        <v>0</v>
      </c>
      <c r="G32" s="55">
        <v>0</v>
      </c>
      <c r="H32" s="55">
        <v>0</v>
      </c>
      <c r="I32" s="55">
        <v>0</v>
      </c>
      <c r="J32" s="55">
        <v>0</v>
      </c>
      <c r="K32" s="55">
        <v>0</v>
      </c>
      <c r="L32" s="55">
        <v>0</v>
      </c>
      <c r="M32" s="55">
        <v>0</v>
      </c>
      <c r="N32" s="55">
        <v>0</v>
      </c>
      <c r="O32" s="55">
        <v>0</v>
      </c>
      <c r="P32" s="59">
        <v>0</v>
      </c>
      <c r="Q32" s="32">
        <v>640.7</v>
      </c>
    </row>
    <row r="33" spans="1:17" ht="13.5">
      <c r="A33" s="3" t="s">
        <v>2</v>
      </c>
      <c r="B33" s="89" t="s">
        <v>3</v>
      </c>
      <c r="C33" s="90"/>
      <c r="D33" s="42" t="s">
        <v>4</v>
      </c>
      <c r="E33" s="42" t="s">
        <v>5</v>
      </c>
      <c r="F33" s="42" t="s">
        <v>6</v>
      </c>
      <c r="G33" s="42" t="s">
        <v>7</v>
      </c>
      <c r="H33" s="42" t="s">
        <v>8</v>
      </c>
      <c r="I33" s="42" t="s">
        <v>9</v>
      </c>
      <c r="J33" s="42" t="s">
        <v>10</v>
      </c>
      <c r="K33" s="43" t="s">
        <v>11</v>
      </c>
      <c r="L33" s="44" t="s">
        <v>12</v>
      </c>
      <c r="M33" s="45" t="s">
        <v>13</v>
      </c>
      <c r="N33" s="43" t="s">
        <v>14</v>
      </c>
      <c r="O33" s="43" t="s">
        <v>15</v>
      </c>
      <c r="P33" s="46" t="s">
        <v>16</v>
      </c>
      <c r="Q33" s="27" t="s">
        <v>23</v>
      </c>
    </row>
    <row r="34" spans="1:17" ht="13.5">
      <c r="A34" s="83">
        <v>20</v>
      </c>
      <c r="B34" s="75" t="s">
        <v>24</v>
      </c>
      <c r="C34" s="76"/>
      <c r="D34" s="47"/>
      <c r="E34" s="47"/>
      <c r="F34" s="47"/>
      <c r="G34" s="47"/>
      <c r="H34" s="47"/>
      <c r="I34" s="47"/>
      <c r="J34" s="47"/>
      <c r="K34" s="47"/>
      <c r="L34" s="47"/>
      <c r="M34" s="47"/>
      <c r="N34" s="47"/>
      <c r="O34" s="47"/>
      <c r="P34" s="50">
        <v>0</v>
      </c>
      <c r="Q34" s="28">
        <v>27</v>
      </c>
    </row>
    <row r="35" spans="1:17" ht="13.5">
      <c r="A35" s="84"/>
      <c r="B35" s="77" t="s">
        <v>18</v>
      </c>
      <c r="C35" s="16" t="s">
        <v>19</v>
      </c>
      <c r="D35" s="51"/>
      <c r="E35" s="51"/>
      <c r="F35" s="51"/>
      <c r="G35" s="51"/>
      <c r="H35" s="51"/>
      <c r="I35" s="51"/>
      <c r="J35" s="51"/>
      <c r="K35" s="51"/>
      <c r="L35" s="51"/>
      <c r="M35" s="51"/>
      <c r="N35" s="51"/>
      <c r="O35" s="51"/>
      <c r="P35" s="52">
        <v>0</v>
      </c>
      <c r="Q35" s="29">
        <v>63</v>
      </c>
    </row>
    <row r="36" spans="1:17" ht="13.5">
      <c r="A36" s="84"/>
      <c r="B36" s="78"/>
      <c r="C36" s="20" t="s">
        <v>26</v>
      </c>
      <c r="D36" s="53"/>
      <c r="E36" s="53"/>
      <c r="F36" s="53"/>
      <c r="G36" s="53"/>
      <c r="H36" s="53"/>
      <c r="I36" s="53"/>
      <c r="J36" s="53"/>
      <c r="K36" s="53"/>
      <c r="L36" s="53"/>
      <c r="M36" s="53"/>
      <c r="N36" s="53"/>
      <c r="O36" s="53"/>
      <c r="P36" s="54">
        <v>0</v>
      </c>
      <c r="Q36" s="30">
        <v>640.7</v>
      </c>
    </row>
    <row r="37" spans="1:17" ht="13.5">
      <c r="A37" s="84"/>
      <c r="B37" s="79" t="s">
        <v>22</v>
      </c>
      <c r="C37" s="16" t="s">
        <v>19</v>
      </c>
      <c r="D37" s="51">
        <v>0</v>
      </c>
      <c r="E37" s="51">
        <v>0</v>
      </c>
      <c r="F37" s="51">
        <v>0</v>
      </c>
      <c r="G37" s="51">
        <v>0</v>
      </c>
      <c r="H37" s="51">
        <v>0</v>
      </c>
      <c r="I37" s="51">
        <v>0</v>
      </c>
      <c r="J37" s="51">
        <v>0</v>
      </c>
      <c r="K37" s="51">
        <v>0</v>
      </c>
      <c r="L37" s="51">
        <v>0</v>
      </c>
      <c r="M37" s="51">
        <v>0</v>
      </c>
      <c r="N37" s="51">
        <v>0</v>
      </c>
      <c r="O37" s="51">
        <v>0</v>
      </c>
      <c r="P37" s="58">
        <v>0</v>
      </c>
      <c r="Q37" s="29">
        <v>63</v>
      </c>
    </row>
    <row r="38" spans="1:17" ht="14.25" thickBot="1">
      <c r="A38" s="85"/>
      <c r="B38" s="80"/>
      <c r="C38" s="31" t="s">
        <v>26</v>
      </c>
      <c r="D38" s="55">
        <v>0</v>
      </c>
      <c r="E38" s="55">
        <v>0</v>
      </c>
      <c r="F38" s="55">
        <v>0</v>
      </c>
      <c r="G38" s="55">
        <v>0</v>
      </c>
      <c r="H38" s="55">
        <v>0</v>
      </c>
      <c r="I38" s="55">
        <v>0</v>
      </c>
      <c r="J38" s="55">
        <v>0</v>
      </c>
      <c r="K38" s="55">
        <v>0</v>
      </c>
      <c r="L38" s="55">
        <v>0</v>
      </c>
      <c r="M38" s="55">
        <v>0</v>
      </c>
      <c r="N38" s="55">
        <v>0</v>
      </c>
      <c r="O38" s="55">
        <v>0</v>
      </c>
      <c r="P38" s="59">
        <v>0</v>
      </c>
      <c r="Q38" s="32">
        <v>640.7</v>
      </c>
    </row>
    <row r="39" spans="1:17" ht="13.5">
      <c r="A39" s="3" t="s">
        <v>2</v>
      </c>
      <c r="B39" s="89" t="s">
        <v>3</v>
      </c>
      <c r="C39" s="90"/>
      <c r="D39" s="42" t="s">
        <v>4</v>
      </c>
      <c r="E39" s="42" t="s">
        <v>5</v>
      </c>
      <c r="F39" s="42" t="s">
        <v>6</v>
      </c>
      <c r="G39" s="42" t="s">
        <v>7</v>
      </c>
      <c r="H39" s="42" t="s">
        <v>8</v>
      </c>
      <c r="I39" s="42" t="s">
        <v>9</v>
      </c>
      <c r="J39" s="42" t="s">
        <v>10</v>
      </c>
      <c r="K39" s="43" t="s">
        <v>11</v>
      </c>
      <c r="L39" s="44" t="s">
        <v>12</v>
      </c>
      <c r="M39" s="45" t="s">
        <v>13</v>
      </c>
      <c r="N39" s="43" t="s">
        <v>14</v>
      </c>
      <c r="O39" s="43" t="s">
        <v>15</v>
      </c>
      <c r="P39" s="46" t="s">
        <v>16</v>
      </c>
      <c r="Q39" s="27" t="s">
        <v>23</v>
      </c>
    </row>
    <row r="40" spans="1:17" ht="13.5">
      <c r="A40" s="83">
        <v>24</v>
      </c>
      <c r="B40" s="75" t="s">
        <v>24</v>
      </c>
      <c r="C40" s="76"/>
      <c r="D40" s="47"/>
      <c r="E40" s="47"/>
      <c r="F40" s="47"/>
      <c r="G40" s="47">
        <v>2</v>
      </c>
      <c r="H40" s="47">
        <v>0</v>
      </c>
      <c r="I40" s="47">
        <v>4</v>
      </c>
      <c r="J40" s="47">
        <v>4</v>
      </c>
      <c r="K40" s="47">
        <v>1</v>
      </c>
      <c r="L40" s="47">
        <v>0</v>
      </c>
      <c r="M40" s="47">
        <v>0</v>
      </c>
      <c r="N40" s="47">
        <v>0</v>
      </c>
      <c r="O40" s="47">
        <v>0</v>
      </c>
      <c r="P40" s="50">
        <f>SUM(D40:O40)</f>
        <v>11</v>
      </c>
      <c r="Q40" s="28">
        <f>27+P40</f>
        <v>38</v>
      </c>
    </row>
    <row r="41" spans="1:17" ht="13.5">
      <c r="A41" s="84"/>
      <c r="B41" s="77" t="s">
        <v>39</v>
      </c>
      <c r="C41" s="16" t="s">
        <v>19</v>
      </c>
      <c r="D41" s="51"/>
      <c r="E41" s="51"/>
      <c r="F41" s="51"/>
      <c r="G41" s="51">
        <v>2</v>
      </c>
      <c r="H41" s="51">
        <v>0</v>
      </c>
      <c r="I41" s="51">
        <v>4</v>
      </c>
      <c r="J41" s="51">
        <v>4</v>
      </c>
      <c r="K41" s="51">
        <v>1</v>
      </c>
      <c r="L41" s="51">
        <v>0</v>
      </c>
      <c r="M41" s="51">
        <v>0</v>
      </c>
      <c r="N41" s="51">
        <v>0</v>
      </c>
      <c r="O41" s="51">
        <v>0</v>
      </c>
      <c r="P41" s="52">
        <f>SUM(G41:O41)</f>
        <v>11</v>
      </c>
      <c r="Q41" s="29">
        <f>63+P41</f>
        <v>74</v>
      </c>
    </row>
    <row r="42" spans="1:17" ht="13.5">
      <c r="A42" s="84"/>
      <c r="B42" s="78"/>
      <c r="C42" s="20" t="s">
        <v>26</v>
      </c>
      <c r="D42" s="53"/>
      <c r="E42" s="53"/>
      <c r="F42" s="53"/>
      <c r="G42" s="53">
        <v>16.94</v>
      </c>
      <c r="H42" s="53">
        <v>0</v>
      </c>
      <c r="I42" s="53">
        <v>26.15</v>
      </c>
      <c r="J42" s="53">
        <v>38.45</v>
      </c>
      <c r="K42" s="53">
        <v>11.54</v>
      </c>
      <c r="L42" s="53">
        <v>0</v>
      </c>
      <c r="M42" s="53">
        <v>0</v>
      </c>
      <c r="N42" s="53">
        <v>0</v>
      </c>
      <c r="O42" s="53">
        <v>0</v>
      </c>
      <c r="P42" s="54">
        <f>SUM(G42:O42)</f>
        <v>93.08000000000001</v>
      </c>
      <c r="Q42" s="30">
        <f>640.7+P42</f>
        <v>733.7800000000001</v>
      </c>
    </row>
    <row r="43" spans="1:17" ht="13.5">
      <c r="A43" s="84"/>
      <c r="B43" s="79" t="s">
        <v>22</v>
      </c>
      <c r="C43" s="16" t="s">
        <v>19</v>
      </c>
      <c r="D43" s="51">
        <v>0</v>
      </c>
      <c r="E43" s="51">
        <v>0</v>
      </c>
      <c r="F43" s="51">
        <v>0</v>
      </c>
      <c r="G43" s="51">
        <f aca="true" t="shared" si="0" ref="G43:O43">G41</f>
        <v>2</v>
      </c>
      <c r="H43" s="51">
        <f t="shared" si="0"/>
        <v>0</v>
      </c>
      <c r="I43" s="51">
        <f t="shared" si="0"/>
        <v>4</v>
      </c>
      <c r="J43" s="51">
        <f t="shared" si="0"/>
        <v>4</v>
      </c>
      <c r="K43" s="51">
        <f t="shared" si="0"/>
        <v>1</v>
      </c>
      <c r="L43" s="51">
        <f t="shared" si="0"/>
        <v>0</v>
      </c>
      <c r="M43" s="51">
        <f t="shared" si="0"/>
        <v>0</v>
      </c>
      <c r="N43" s="51">
        <f t="shared" si="0"/>
        <v>0</v>
      </c>
      <c r="O43" s="51">
        <f t="shared" si="0"/>
        <v>0</v>
      </c>
      <c r="P43" s="58">
        <f>SUM(G43:O43)</f>
        <v>11</v>
      </c>
      <c r="Q43" s="29">
        <f>63+P43</f>
        <v>74</v>
      </c>
    </row>
    <row r="44" spans="1:17" ht="14.25" thickBot="1">
      <c r="A44" s="85"/>
      <c r="B44" s="80"/>
      <c r="C44" s="31" t="s">
        <v>26</v>
      </c>
      <c r="D44" s="55">
        <v>0</v>
      </c>
      <c r="E44" s="55">
        <v>0</v>
      </c>
      <c r="F44" s="55">
        <v>0</v>
      </c>
      <c r="G44" s="55">
        <f aca="true" t="shared" si="1" ref="G44:O44">G42</f>
        <v>16.94</v>
      </c>
      <c r="H44" s="55">
        <f t="shared" si="1"/>
        <v>0</v>
      </c>
      <c r="I44" s="55">
        <f t="shared" si="1"/>
        <v>26.15</v>
      </c>
      <c r="J44" s="55">
        <f t="shared" si="1"/>
        <v>38.45</v>
      </c>
      <c r="K44" s="55">
        <f t="shared" si="1"/>
        <v>11.54</v>
      </c>
      <c r="L44" s="55">
        <f t="shared" si="1"/>
        <v>0</v>
      </c>
      <c r="M44" s="55">
        <f t="shared" si="1"/>
        <v>0</v>
      </c>
      <c r="N44" s="55">
        <f t="shared" si="1"/>
        <v>0</v>
      </c>
      <c r="O44" s="55">
        <f t="shared" si="1"/>
        <v>0</v>
      </c>
      <c r="P44" s="59">
        <f>SUM(G44:O44)</f>
        <v>93.08000000000001</v>
      </c>
      <c r="Q44" s="32">
        <f>640.7+P44</f>
        <v>733.7800000000001</v>
      </c>
    </row>
    <row r="45" spans="1:17" ht="13.5">
      <c r="A45" s="3" t="s">
        <v>2</v>
      </c>
      <c r="B45" s="89" t="s">
        <v>3</v>
      </c>
      <c r="C45" s="90"/>
      <c r="D45" s="42" t="s">
        <v>4</v>
      </c>
      <c r="E45" s="42" t="s">
        <v>5</v>
      </c>
      <c r="F45" s="42" t="s">
        <v>6</v>
      </c>
      <c r="G45" s="42" t="s">
        <v>7</v>
      </c>
      <c r="H45" s="42" t="s">
        <v>8</v>
      </c>
      <c r="I45" s="42" t="s">
        <v>9</v>
      </c>
      <c r="J45" s="42" t="s">
        <v>10</v>
      </c>
      <c r="K45" s="43" t="s">
        <v>11</v>
      </c>
      <c r="L45" s="44" t="s">
        <v>12</v>
      </c>
      <c r="M45" s="45" t="s">
        <v>13</v>
      </c>
      <c r="N45" s="43" t="s">
        <v>14</v>
      </c>
      <c r="O45" s="43" t="s">
        <v>15</v>
      </c>
      <c r="P45" s="46" t="s">
        <v>16</v>
      </c>
      <c r="Q45" s="27" t="s">
        <v>23</v>
      </c>
    </row>
    <row r="46" spans="1:17" ht="13.5">
      <c r="A46" s="83">
        <v>25</v>
      </c>
      <c r="B46" s="75" t="s">
        <v>24</v>
      </c>
      <c r="C46" s="76"/>
      <c r="D46" s="47"/>
      <c r="E46" s="47"/>
      <c r="F46" s="47"/>
      <c r="G46" s="47">
        <v>0</v>
      </c>
      <c r="H46" s="47">
        <v>0</v>
      </c>
      <c r="I46" s="47">
        <v>0</v>
      </c>
      <c r="J46" s="47">
        <v>0</v>
      </c>
      <c r="K46" s="47">
        <v>0</v>
      </c>
      <c r="L46" s="47">
        <v>1</v>
      </c>
      <c r="M46" s="47">
        <v>0</v>
      </c>
      <c r="N46" s="47">
        <v>0</v>
      </c>
      <c r="O46" s="47">
        <v>0</v>
      </c>
      <c r="P46" s="50">
        <f>SUM(D46:O46)</f>
        <v>1</v>
      </c>
      <c r="Q46" s="28">
        <f>Q40+P46</f>
        <v>39</v>
      </c>
    </row>
    <row r="47" spans="1:17" ht="13.5">
      <c r="A47" s="84"/>
      <c r="B47" s="77" t="s">
        <v>39</v>
      </c>
      <c r="C47" s="16" t="s">
        <v>19</v>
      </c>
      <c r="D47" s="51"/>
      <c r="E47" s="51"/>
      <c r="F47" s="51"/>
      <c r="G47" s="51">
        <v>0</v>
      </c>
      <c r="H47" s="51">
        <v>0</v>
      </c>
      <c r="I47" s="51">
        <v>0</v>
      </c>
      <c r="J47" s="51">
        <v>0</v>
      </c>
      <c r="K47" s="51">
        <v>0</v>
      </c>
      <c r="L47" s="51">
        <v>2</v>
      </c>
      <c r="M47" s="51">
        <v>0</v>
      </c>
      <c r="N47" s="51">
        <v>0</v>
      </c>
      <c r="O47" s="51">
        <v>0</v>
      </c>
      <c r="P47" s="52">
        <f>SUM(G47:O47)</f>
        <v>2</v>
      </c>
      <c r="Q47" s="29">
        <f>Q41+P47</f>
        <v>76</v>
      </c>
    </row>
    <row r="48" spans="1:17" ht="13.5">
      <c r="A48" s="84"/>
      <c r="B48" s="78"/>
      <c r="C48" s="20" t="s">
        <v>26</v>
      </c>
      <c r="D48" s="53"/>
      <c r="E48" s="53"/>
      <c r="F48" s="53"/>
      <c r="G48" s="53">
        <v>0</v>
      </c>
      <c r="H48" s="53">
        <v>0</v>
      </c>
      <c r="I48" s="53">
        <v>0</v>
      </c>
      <c r="J48" s="53">
        <v>0</v>
      </c>
      <c r="K48" s="53">
        <v>0</v>
      </c>
      <c r="L48" s="53">
        <v>12.29</v>
      </c>
      <c r="M48" s="53">
        <v>0</v>
      </c>
      <c r="N48" s="53">
        <v>0</v>
      </c>
      <c r="O48" s="53">
        <v>0</v>
      </c>
      <c r="P48" s="54">
        <f>SUM(G48:O48)</f>
        <v>12.29</v>
      </c>
      <c r="Q48" s="30">
        <f>Q42+P48</f>
        <v>746.07</v>
      </c>
    </row>
    <row r="49" spans="1:17" ht="13.5">
      <c r="A49" s="84"/>
      <c r="B49" s="79" t="s">
        <v>22</v>
      </c>
      <c r="C49" s="16" t="s">
        <v>19</v>
      </c>
      <c r="D49" s="51">
        <v>0</v>
      </c>
      <c r="E49" s="51">
        <v>0</v>
      </c>
      <c r="F49" s="51">
        <v>0</v>
      </c>
      <c r="G49" s="51">
        <f aca="true" t="shared" si="2" ref="G49:O49">G47</f>
        <v>0</v>
      </c>
      <c r="H49" s="51">
        <f t="shared" si="2"/>
        <v>0</v>
      </c>
      <c r="I49" s="51">
        <f t="shared" si="2"/>
        <v>0</v>
      </c>
      <c r="J49" s="51">
        <f t="shared" si="2"/>
        <v>0</v>
      </c>
      <c r="K49" s="51">
        <f t="shared" si="2"/>
        <v>0</v>
      </c>
      <c r="L49" s="51">
        <f t="shared" si="2"/>
        <v>2</v>
      </c>
      <c r="M49" s="51">
        <f t="shared" si="2"/>
        <v>0</v>
      </c>
      <c r="N49" s="51">
        <f t="shared" si="2"/>
        <v>0</v>
      </c>
      <c r="O49" s="51">
        <f t="shared" si="2"/>
        <v>0</v>
      </c>
      <c r="P49" s="58">
        <f>SUM(G49:O49)</f>
        <v>2</v>
      </c>
      <c r="Q49" s="29">
        <f>Q47</f>
        <v>76</v>
      </c>
    </row>
    <row r="50" spans="1:17" ht="14.25" thickBot="1">
      <c r="A50" s="85"/>
      <c r="B50" s="80"/>
      <c r="C50" s="31" t="s">
        <v>26</v>
      </c>
      <c r="D50" s="55">
        <v>0</v>
      </c>
      <c r="E50" s="55">
        <v>0</v>
      </c>
      <c r="F50" s="55">
        <v>0</v>
      </c>
      <c r="G50" s="55">
        <f aca="true" t="shared" si="3" ref="G50:O50">G48</f>
        <v>0</v>
      </c>
      <c r="H50" s="55">
        <f t="shared" si="3"/>
        <v>0</v>
      </c>
      <c r="I50" s="55">
        <f t="shared" si="3"/>
        <v>0</v>
      </c>
      <c r="J50" s="55">
        <f t="shared" si="3"/>
        <v>0</v>
      </c>
      <c r="K50" s="55">
        <f t="shared" si="3"/>
        <v>0</v>
      </c>
      <c r="L50" s="55">
        <f t="shared" si="3"/>
        <v>12.29</v>
      </c>
      <c r="M50" s="55">
        <f t="shared" si="3"/>
        <v>0</v>
      </c>
      <c r="N50" s="55">
        <f t="shared" si="3"/>
        <v>0</v>
      </c>
      <c r="O50" s="55">
        <f t="shared" si="3"/>
        <v>0</v>
      </c>
      <c r="P50" s="59">
        <f>SUM(G50:O50)</f>
        <v>12.29</v>
      </c>
      <c r="Q50" s="32">
        <f>Q48</f>
        <v>746.07</v>
      </c>
    </row>
    <row r="51" spans="1:17" ht="13.5">
      <c r="A51" s="1"/>
      <c r="B51" s="1"/>
      <c r="C51" s="1"/>
      <c r="D51" s="1"/>
      <c r="E51" s="1"/>
      <c r="F51" s="1"/>
      <c r="G51" s="1"/>
      <c r="H51" s="1"/>
      <c r="I51" s="1"/>
      <c r="J51" s="1"/>
      <c r="K51" s="1"/>
      <c r="L51" s="1"/>
      <c r="M51" s="1"/>
      <c r="N51" s="1"/>
      <c r="O51" s="1"/>
      <c r="P51" s="1"/>
      <c r="Q51" s="57"/>
    </row>
    <row r="52" spans="1:17" ht="13.5">
      <c r="A52" s="1"/>
      <c r="B52" s="92" t="s">
        <v>40</v>
      </c>
      <c r="C52" s="92"/>
      <c r="D52" s="92"/>
      <c r="E52" s="92"/>
      <c r="F52" s="92"/>
      <c r="G52" s="92"/>
      <c r="H52" s="92"/>
      <c r="I52" s="1"/>
      <c r="J52" s="1"/>
      <c r="K52" s="1"/>
      <c r="L52" s="1"/>
      <c r="M52" s="1"/>
      <c r="N52" s="1"/>
      <c r="O52" s="1"/>
      <c r="P52" s="1"/>
      <c r="Q52" s="41"/>
    </row>
  </sheetData>
  <sheetProtection password="CF66" sheet="1"/>
  <mergeCells count="41">
    <mergeCell ref="B37:B38"/>
    <mergeCell ref="B27:C27"/>
    <mergeCell ref="B52:H52"/>
    <mergeCell ref="A28:A32"/>
    <mergeCell ref="B28:C28"/>
    <mergeCell ref="B29:B30"/>
    <mergeCell ref="B31:B32"/>
    <mergeCell ref="B33:C33"/>
    <mergeCell ref="A34:A38"/>
    <mergeCell ref="B34:C34"/>
    <mergeCell ref="B35:B36"/>
    <mergeCell ref="B21:C21"/>
    <mergeCell ref="A22:A26"/>
    <mergeCell ref="B22:C22"/>
    <mergeCell ref="B23:B24"/>
    <mergeCell ref="B25:B26"/>
    <mergeCell ref="B13:C13"/>
    <mergeCell ref="A14:A20"/>
    <mergeCell ref="B14:C14"/>
    <mergeCell ref="B15:B16"/>
    <mergeCell ref="B17:B18"/>
    <mergeCell ref="B19:B20"/>
    <mergeCell ref="A6:A12"/>
    <mergeCell ref="B6:C6"/>
    <mergeCell ref="B7:B8"/>
    <mergeCell ref="B9:B10"/>
    <mergeCell ref="B11:B12"/>
    <mergeCell ref="K2:Q2"/>
    <mergeCell ref="A3:Q3"/>
    <mergeCell ref="A4:Q4"/>
    <mergeCell ref="B5:C5"/>
    <mergeCell ref="B45:C45"/>
    <mergeCell ref="A46:A50"/>
    <mergeCell ref="B46:C46"/>
    <mergeCell ref="B47:B48"/>
    <mergeCell ref="B49:B50"/>
    <mergeCell ref="B39:C39"/>
    <mergeCell ref="A40:A44"/>
    <mergeCell ref="B40:C40"/>
    <mergeCell ref="B41:B42"/>
    <mergeCell ref="B43:B44"/>
  </mergeCells>
  <printOptions/>
  <pageMargins left="0.7874015748031497" right="0.7874015748031497" top="0.7874015748031497" bottom="0.7874015748031497" header="0" footer="0"/>
  <pageSetup fitToHeight="1" fitToWidth="1" horizontalDpi="300" verticalDpi="300" orientation="landscape" paperSize="9" scale="71" r:id="rId1"/>
</worksheet>
</file>

<file path=xl/worksheets/sheet11.xml><?xml version="1.0" encoding="utf-8"?>
<worksheet xmlns="http://schemas.openxmlformats.org/spreadsheetml/2006/main" xmlns:r="http://schemas.openxmlformats.org/officeDocument/2006/relationships">
  <sheetPr>
    <tabColor rgb="FF0066FF"/>
    <pageSetUpPr fitToPage="1"/>
  </sheetPr>
  <dimension ref="A1:Q29"/>
  <sheetViews>
    <sheetView view="pageBreakPreview" zoomScaleSheetLayoutView="100" zoomScalePageLayoutView="0" workbookViewId="0" topLeftCell="A1">
      <selection activeCell="A6" sqref="A6:Q6"/>
    </sheetView>
  </sheetViews>
  <sheetFormatPr defaultColWidth="9.00390625" defaultRowHeight="13.5"/>
  <sheetData>
    <row r="1" ht="13.5">
      <c r="A1" t="s">
        <v>0</v>
      </c>
    </row>
    <row r="2" spans="1:17" ht="13.5">
      <c r="A2" s="1"/>
      <c r="B2" s="1"/>
      <c r="C2" s="1"/>
      <c r="D2" s="1"/>
      <c r="E2" s="1"/>
      <c r="F2" s="1"/>
      <c r="G2" s="1"/>
      <c r="H2" s="1"/>
      <c r="I2" s="1"/>
      <c r="J2" s="1"/>
      <c r="K2" s="86"/>
      <c r="L2" s="86"/>
      <c r="M2" s="86"/>
      <c r="N2" s="86"/>
      <c r="O2" s="86"/>
      <c r="P2" s="86"/>
      <c r="Q2" s="86"/>
    </row>
    <row r="3" spans="1:17" ht="13.5">
      <c r="A3" s="1"/>
      <c r="B3" s="1"/>
      <c r="C3" s="1"/>
      <c r="D3" s="1"/>
      <c r="E3" s="1"/>
      <c r="F3" s="1"/>
      <c r="G3" s="1"/>
      <c r="H3" s="1"/>
      <c r="I3" s="1"/>
      <c r="J3" s="1"/>
      <c r="K3" s="2"/>
      <c r="L3" s="2"/>
      <c r="M3" s="2"/>
      <c r="N3" s="2"/>
      <c r="O3" s="2"/>
      <c r="P3" s="2"/>
      <c r="Q3" s="2"/>
    </row>
    <row r="4" spans="1:17" ht="13.5">
      <c r="A4" s="1"/>
      <c r="B4" s="1"/>
      <c r="C4" s="1"/>
      <c r="D4" s="1"/>
      <c r="E4" s="1"/>
      <c r="F4" s="1"/>
      <c r="G4" s="1"/>
      <c r="H4" s="1"/>
      <c r="I4" s="1"/>
      <c r="J4" s="1"/>
      <c r="K4" s="2"/>
      <c r="L4" s="2"/>
      <c r="M4" s="2"/>
      <c r="N4" s="2"/>
      <c r="O4" s="2"/>
      <c r="P4" s="2"/>
      <c r="Q4" s="2"/>
    </row>
    <row r="5" spans="1:17" ht="14.25">
      <c r="A5" s="87" t="s">
        <v>46</v>
      </c>
      <c r="B5" s="87"/>
      <c r="C5" s="87"/>
      <c r="D5" s="87"/>
      <c r="E5" s="87"/>
      <c r="F5" s="87"/>
      <c r="G5" s="87"/>
      <c r="H5" s="87"/>
      <c r="I5" s="87"/>
      <c r="J5" s="87"/>
      <c r="K5" s="87"/>
      <c r="L5" s="87"/>
      <c r="M5" s="87"/>
      <c r="N5" s="87"/>
      <c r="O5" s="87"/>
      <c r="P5" s="87"/>
      <c r="Q5" s="87"/>
    </row>
    <row r="6" spans="1:17" ht="14.25" thickBot="1">
      <c r="A6" s="88" t="s">
        <v>32</v>
      </c>
      <c r="B6" s="88"/>
      <c r="C6" s="88"/>
      <c r="D6" s="88"/>
      <c r="E6" s="88"/>
      <c r="F6" s="88"/>
      <c r="G6" s="88"/>
      <c r="H6" s="88"/>
      <c r="I6" s="88"/>
      <c r="J6" s="88"/>
      <c r="K6" s="88"/>
      <c r="L6" s="88"/>
      <c r="M6" s="88"/>
      <c r="N6" s="88"/>
      <c r="O6" s="88"/>
      <c r="P6" s="88"/>
      <c r="Q6" s="88"/>
    </row>
    <row r="7" spans="1:17" ht="13.5">
      <c r="A7" s="3" t="s">
        <v>2</v>
      </c>
      <c r="B7" s="89" t="s">
        <v>3</v>
      </c>
      <c r="C7" s="90"/>
      <c r="D7" s="42" t="s">
        <v>4</v>
      </c>
      <c r="E7" s="42" t="s">
        <v>5</v>
      </c>
      <c r="F7" s="42" t="s">
        <v>6</v>
      </c>
      <c r="G7" s="42" t="s">
        <v>7</v>
      </c>
      <c r="H7" s="42" t="s">
        <v>8</v>
      </c>
      <c r="I7" s="42" t="s">
        <v>9</v>
      </c>
      <c r="J7" s="42" t="s">
        <v>10</v>
      </c>
      <c r="K7" s="43" t="s">
        <v>11</v>
      </c>
      <c r="L7" s="44" t="s">
        <v>12</v>
      </c>
      <c r="M7" s="45" t="s">
        <v>13</v>
      </c>
      <c r="N7" s="43" t="s">
        <v>14</v>
      </c>
      <c r="O7" s="43" t="s">
        <v>15</v>
      </c>
      <c r="P7" s="46" t="s">
        <v>16</v>
      </c>
      <c r="Q7" s="27" t="s">
        <v>23</v>
      </c>
    </row>
    <row r="8" spans="1:17" ht="13.5">
      <c r="A8" s="83">
        <v>20</v>
      </c>
      <c r="B8" s="75" t="s">
        <v>24</v>
      </c>
      <c r="C8" s="76"/>
      <c r="D8" s="47"/>
      <c r="E8" s="47"/>
      <c r="F8" s="47"/>
      <c r="G8" s="47">
        <v>4</v>
      </c>
      <c r="H8" s="47">
        <v>3</v>
      </c>
      <c r="I8" s="47"/>
      <c r="J8" s="47"/>
      <c r="K8" s="47"/>
      <c r="L8" s="47"/>
      <c r="M8" s="47"/>
      <c r="N8" s="47"/>
      <c r="O8" s="47"/>
      <c r="P8" s="50">
        <v>7</v>
      </c>
      <c r="Q8" s="28">
        <v>7</v>
      </c>
    </row>
    <row r="9" spans="1:17" ht="13.5">
      <c r="A9" s="84"/>
      <c r="B9" s="77" t="s">
        <v>25</v>
      </c>
      <c r="C9" s="16" t="s">
        <v>19</v>
      </c>
      <c r="D9" s="51"/>
      <c r="E9" s="51"/>
      <c r="F9" s="51"/>
      <c r="G9" s="51">
        <v>8</v>
      </c>
      <c r="H9" s="51">
        <v>5</v>
      </c>
      <c r="I9" s="51"/>
      <c r="J9" s="51"/>
      <c r="K9" s="51"/>
      <c r="L9" s="51"/>
      <c r="M9" s="51"/>
      <c r="N9" s="51"/>
      <c r="O9" s="51"/>
      <c r="P9" s="66">
        <v>13</v>
      </c>
      <c r="Q9" s="67">
        <v>13</v>
      </c>
    </row>
    <row r="10" spans="1:17" ht="13.5">
      <c r="A10" s="84"/>
      <c r="B10" s="78"/>
      <c r="C10" s="20" t="s">
        <v>26</v>
      </c>
      <c r="D10" s="53"/>
      <c r="E10" s="53"/>
      <c r="F10" s="53"/>
      <c r="G10" s="53">
        <v>61.85</v>
      </c>
      <c r="H10" s="53">
        <v>33.39</v>
      </c>
      <c r="I10" s="53"/>
      <c r="J10" s="53"/>
      <c r="K10" s="53"/>
      <c r="L10" s="53"/>
      <c r="M10" s="53"/>
      <c r="N10" s="53"/>
      <c r="O10" s="53"/>
      <c r="P10" s="65">
        <v>95.24</v>
      </c>
      <c r="Q10" s="62">
        <v>95.24</v>
      </c>
    </row>
    <row r="11" spans="1:17" ht="13.5">
      <c r="A11" s="84"/>
      <c r="B11" s="79" t="s">
        <v>22</v>
      </c>
      <c r="C11" s="16" t="s">
        <v>19</v>
      </c>
      <c r="D11" s="51">
        <v>0</v>
      </c>
      <c r="E11" s="51">
        <v>0</v>
      </c>
      <c r="F11" s="51">
        <v>0</v>
      </c>
      <c r="G11" s="51">
        <v>8</v>
      </c>
      <c r="H11" s="51">
        <v>5</v>
      </c>
      <c r="I11" s="51">
        <v>0</v>
      </c>
      <c r="J11" s="51">
        <v>0</v>
      </c>
      <c r="K11" s="51">
        <v>0</v>
      </c>
      <c r="L11" s="51">
        <v>0</v>
      </c>
      <c r="M11" s="51">
        <v>0</v>
      </c>
      <c r="N11" s="51">
        <v>0</v>
      </c>
      <c r="O11" s="51">
        <v>0</v>
      </c>
      <c r="P11" s="52">
        <v>13</v>
      </c>
      <c r="Q11" s="29">
        <v>13</v>
      </c>
    </row>
    <row r="12" spans="1:17" ht="14.25" thickBot="1">
      <c r="A12" s="85"/>
      <c r="B12" s="80"/>
      <c r="C12" s="31" t="s">
        <v>26</v>
      </c>
      <c r="D12" s="55">
        <v>0</v>
      </c>
      <c r="E12" s="55">
        <v>0</v>
      </c>
      <c r="F12" s="55">
        <v>0</v>
      </c>
      <c r="G12" s="55">
        <v>61.85</v>
      </c>
      <c r="H12" s="55">
        <v>33.39</v>
      </c>
      <c r="I12" s="55">
        <v>0</v>
      </c>
      <c r="J12" s="55">
        <v>0</v>
      </c>
      <c r="K12" s="55">
        <v>0</v>
      </c>
      <c r="L12" s="55">
        <v>0</v>
      </c>
      <c r="M12" s="55">
        <v>0</v>
      </c>
      <c r="N12" s="55">
        <v>0</v>
      </c>
      <c r="O12" s="55">
        <v>0</v>
      </c>
      <c r="P12" s="64">
        <v>95.24</v>
      </c>
      <c r="Q12" s="68">
        <v>95.24</v>
      </c>
    </row>
    <row r="13" spans="1:17" ht="13.5">
      <c r="A13" s="83">
        <v>22</v>
      </c>
      <c r="B13" s="75" t="s">
        <v>24</v>
      </c>
      <c r="C13" s="76"/>
      <c r="D13" s="47"/>
      <c r="E13" s="47"/>
      <c r="F13" s="47"/>
      <c r="G13" s="47"/>
      <c r="H13" s="47"/>
      <c r="I13" s="47">
        <v>2</v>
      </c>
      <c r="J13" s="47"/>
      <c r="K13" s="47"/>
      <c r="L13" s="47">
        <v>1</v>
      </c>
      <c r="M13" s="47"/>
      <c r="N13" s="47"/>
      <c r="O13" s="47"/>
      <c r="P13" s="50">
        <f>SUM(D13:O13)</f>
        <v>3</v>
      </c>
      <c r="Q13" s="28">
        <f>SUM(P8,P13)</f>
        <v>10</v>
      </c>
    </row>
    <row r="14" spans="1:17" ht="13.5">
      <c r="A14" s="84"/>
      <c r="B14" s="77" t="s">
        <v>25</v>
      </c>
      <c r="C14" s="16" t="s">
        <v>19</v>
      </c>
      <c r="D14" s="51"/>
      <c r="E14" s="51"/>
      <c r="F14" s="51"/>
      <c r="G14" s="51"/>
      <c r="H14" s="51"/>
      <c r="I14" s="51">
        <v>4</v>
      </c>
      <c r="J14" s="51"/>
      <c r="K14" s="51"/>
      <c r="L14" s="51">
        <v>2</v>
      </c>
      <c r="M14" s="51"/>
      <c r="N14" s="51"/>
      <c r="O14" s="51"/>
      <c r="P14" s="66">
        <f>SUM(D14:O14)</f>
        <v>6</v>
      </c>
      <c r="Q14" s="67">
        <f>SUM(P9,P14)</f>
        <v>19</v>
      </c>
    </row>
    <row r="15" spans="1:17" ht="13.5">
      <c r="A15" s="84"/>
      <c r="B15" s="78"/>
      <c r="C15" s="20" t="s">
        <v>26</v>
      </c>
      <c r="D15" s="53"/>
      <c r="E15" s="53"/>
      <c r="F15" s="53"/>
      <c r="G15" s="53"/>
      <c r="H15" s="53"/>
      <c r="I15" s="53">
        <v>25.21</v>
      </c>
      <c r="J15" s="53"/>
      <c r="K15" s="53"/>
      <c r="L15" s="53">
        <v>9.85</v>
      </c>
      <c r="M15" s="53"/>
      <c r="N15" s="53"/>
      <c r="O15" s="53"/>
      <c r="P15" s="65">
        <f>SUM(D15:O15)</f>
        <v>35.06</v>
      </c>
      <c r="Q15" s="62">
        <f>SUM(P12,P17)</f>
        <v>130.3</v>
      </c>
    </row>
    <row r="16" spans="1:17" ht="13.5">
      <c r="A16" s="84"/>
      <c r="B16" s="79" t="s">
        <v>22</v>
      </c>
      <c r="C16" s="16" t="s">
        <v>19</v>
      </c>
      <c r="D16" s="51">
        <f aca="true" t="shared" si="0" ref="D16:G17">SUM(D14)</f>
        <v>0</v>
      </c>
      <c r="E16" s="51">
        <f t="shared" si="0"/>
        <v>0</v>
      </c>
      <c r="F16" s="51">
        <f t="shared" si="0"/>
        <v>0</v>
      </c>
      <c r="G16" s="51">
        <f t="shared" si="0"/>
        <v>0</v>
      </c>
      <c r="H16" s="51">
        <f aca="true" t="shared" si="1" ref="H16:O16">SUM(H14)</f>
        <v>0</v>
      </c>
      <c r="I16" s="51">
        <f t="shared" si="1"/>
        <v>4</v>
      </c>
      <c r="J16" s="51">
        <f t="shared" si="1"/>
        <v>0</v>
      </c>
      <c r="K16" s="51">
        <f t="shared" si="1"/>
        <v>0</v>
      </c>
      <c r="L16" s="51">
        <f t="shared" si="1"/>
        <v>2</v>
      </c>
      <c r="M16" s="51">
        <f t="shared" si="1"/>
        <v>0</v>
      </c>
      <c r="N16" s="51">
        <f t="shared" si="1"/>
        <v>0</v>
      </c>
      <c r="O16" s="51">
        <f t="shared" si="1"/>
        <v>0</v>
      </c>
      <c r="P16" s="52">
        <f>SUM(P14)</f>
        <v>6</v>
      </c>
      <c r="Q16" s="29">
        <f>SUM(Q14)</f>
        <v>19</v>
      </c>
    </row>
    <row r="17" spans="1:17" ht="14.25" thickBot="1">
      <c r="A17" s="85"/>
      <c r="B17" s="80"/>
      <c r="C17" s="31" t="s">
        <v>26</v>
      </c>
      <c r="D17" s="55">
        <f t="shared" si="0"/>
        <v>0</v>
      </c>
      <c r="E17" s="55">
        <f t="shared" si="0"/>
        <v>0</v>
      </c>
      <c r="F17" s="55">
        <f t="shared" si="0"/>
        <v>0</v>
      </c>
      <c r="G17" s="55">
        <f t="shared" si="0"/>
        <v>0</v>
      </c>
      <c r="H17" s="55">
        <f aca="true" t="shared" si="2" ref="H17:O17">SUM(H15)</f>
        <v>0</v>
      </c>
      <c r="I17" s="55">
        <f t="shared" si="2"/>
        <v>25.21</v>
      </c>
      <c r="J17" s="55">
        <f t="shared" si="2"/>
        <v>0</v>
      </c>
      <c r="K17" s="55">
        <f t="shared" si="2"/>
        <v>0</v>
      </c>
      <c r="L17" s="55">
        <f t="shared" si="2"/>
        <v>9.85</v>
      </c>
      <c r="M17" s="55">
        <f t="shared" si="2"/>
        <v>0</v>
      </c>
      <c r="N17" s="55">
        <f t="shared" si="2"/>
        <v>0</v>
      </c>
      <c r="O17" s="55">
        <f t="shared" si="2"/>
        <v>0</v>
      </c>
      <c r="P17" s="64">
        <f>SUM(P15)</f>
        <v>35.06</v>
      </c>
      <c r="Q17" s="68">
        <f>SUM(Q15)</f>
        <v>130.3</v>
      </c>
    </row>
    <row r="18" spans="1:17" ht="13.5">
      <c r="A18" s="83">
        <v>24</v>
      </c>
      <c r="B18" s="75" t="s">
        <v>24</v>
      </c>
      <c r="C18" s="76"/>
      <c r="D18" s="47"/>
      <c r="E18" s="47"/>
      <c r="F18" s="47"/>
      <c r="G18" s="47"/>
      <c r="H18" s="47"/>
      <c r="I18" s="47"/>
      <c r="J18" s="47"/>
      <c r="K18" s="47"/>
      <c r="L18" s="47">
        <v>3</v>
      </c>
      <c r="M18" s="47">
        <v>0</v>
      </c>
      <c r="N18" s="47">
        <v>0</v>
      </c>
      <c r="O18" s="47">
        <v>0</v>
      </c>
      <c r="P18" s="50">
        <f>SUM(D18:O18)</f>
        <v>3</v>
      </c>
      <c r="Q18" s="28">
        <f>SUM(Q13,P18)</f>
        <v>13</v>
      </c>
    </row>
    <row r="19" spans="1:17" ht="13.5">
      <c r="A19" s="84"/>
      <c r="B19" s="77" t="s">
        <v>25</v>
      </c>
      <c r="C19" s="16" t="s">
        <v>19</v>
      </c>
      <c r="D19" s="51"/>
      <c r="E19" s="51"/>
      <c r="F19" s="51"/>
      <c r="G19" s="51"/>
      <c r="H19" s="51"/>
      <c r="I19" s="51"/>
      <c r="J19" s="51"/>
      <c r="K19" s="51"/>
      <c r="L19" s="51">
        <v>5</v>
      </c>
      <c r="M19" s="51">
        <v>0</v>
      </c>
      <c r="N19" s="51">
        <v>0</v>
      </c>
      <c r="O19" s="51">
        <v>0</v>
      </c>
      <c r="P19" s="66">
        <f>SUM(D19:O19)</f>
        <v>5</v>
      </c>
      <c r="Q19" s="67">
        <f>SUM(Q14,P19)</f>
        <v>24</v>
      </c>
    </row>
    <row r="20" spans="1:17" ht="13.5">
      <c r="A20" s="84"/>
      <c r="B20" s="78"/>
      <c r="C20" s="20" t="s">
        <v>26</v>
      </c>
      <c r="D20" s="53"/>
      <c r="E20" s="53"/>
      <c r="F20" s="53"/>
      <c r="G20" s="53"/>
      <c r="H20" s="53"/>
      <c r="I20" s="53"/>
      <c r="J20" s="53"/>
      <c r="K20" s="53"/>
      <c r="L20" s="53">
        <v>36.91</v>
      </c>
      <c r="M20" s="53">
        <v>0</v>
      </c>
      <c r="N20" s="53">
        <v>0</v>
      </c>
      <c r="O20" s="53">
        <v>0</v>
      </c>
      <c r="P20" s="65">
        <f>SUM(D20:O20)</f>
        <v>36.91</v>
      </c>
      <c r="Q20" s="62">
        <f>SUM(Q17,P22)</f>
        <v>167.21</v>
      </c>
    </row>
    <row r="21" spans="1:17" ht="13.5">
      <c r="A21" s="84"/>
      <c r="B21" s="79" t="s">
        <v>22</v>
      </c>
      <c r="C21" s="16" t="s">
        <v>19</v>
      </c>
      <c r="D21" s="51">
        <f aca="true" t="shared" si="3" ref="D21:O21">SUM(D19)</f>
        <v>0</v>
      </c>
      <c r="E21" s="51">
        <f t="shared" si="3"/>
        <v>0</v>
      </c>
      <c r="F21" s="51">
        <f t="shared" si="3"/>
        <v>0</v>
      </c>
      <c r="G21" s="51">
        <f t="shared" si="3"/>
        <v>0</v>
      </c>
      <c r="H21" s="51">
        <f t="shared" si="3"/>
        <v>0</v>
      </c>
      <c r="I21" s="51">
        <f t="shared" si="3"/>
        <v>0</v>
      </c>
      <c r="J21" s="51">
        <f t="shared" si="3"/>
        <v>0</v>
      </c>
      <c r="K21" s="51">
        <f t="shared" si="3"/>
        <v>0</v>
      </c>
      <c r="L21" s="51">
        <f t="shared" si="3"/>
        <v>5</v>
      </c>
      <c r="M21" s="51">
        <f t="shared" si="3"/>
        <v>0</v>
      </c>
      <c r="N21" s="51">
        <f t="shared" si="3"/>
        <v>0</v>
      </c>
      <c r="O21" s="51">
        <f t="shared" si="3"/>
        <v>0</v>
      </c>
      <c r="P21" s="52">
        <f>SUM(P19)</f>
        <v>5</v>
      </c>
      <c r="Q21" s="29">
        <f>SUM(Q19)</f>
        <v>24</v>
      </c>
    </row>
    <row r="22" spans="1:17" ht="14.25" thickBot="1">
      <c r="A22" s="85"/>
      <c r="B22" s="80"/>
      <c r="C22" s="31" t="s">
        <v>26</v>
      </c>
      <c r="D22" s="55">
        <f aca="true" t="shared" si="4" ref="D22:O22">SUM(D20)</f>
        <v>0</v>
      </c>
      <c r="E22" s="55">
        <f t="shared" si="4"/>
        <v>0</v>
      </c>
      <c r="F22" s="55">
        <f t="shared" si="4"/>
        <v>0</v>
      </c>
      <c r="G22" s="55">
        <f t="shared" si="4"/>
        <v>0</v>
      </c>
      <c r="H22" s="55">
        <f t="shared" si="4"/>
        <v>0</v>
      </c>
      <c r="I22" s="55">
        <f t="shared" si="4"/>
        <v>0</v>
      </c>
      <c r="J22" s="55">
        <f t="shared" si="4"/>
        <v>0</v>
      </c>
      <c r="K22" s="55">
        <f t="shared" si="4"/>
        <v>0</v>
      </c>
      <c r="L22" s="55">
        <f t="shared" si="4"/>
        <v>36.91</v>
      </c>
      <c r="M22" s="55">
        <f t="shared" si="4"/>
        <v>0</v>
      </c>
      <c r="N22" s="55">
        <f t="shared" si="4"/>
        <v>0</v>
      </c>
      <c r="O22" s="55">
        <f t="shared" si="4"/>
        <v>0</v>
      </c>
      <c r="P22" s="64">
        <f>SUM(P20)</f>
        <v>36.91</v>
      </c>
      <c r="Q22" s="68">
        <f>SUM(Q20)</f>
        <v>167.21</v>
      </c>
    </row>
    <row r="23" spans="1:17" ht="13.5">
      <c r="A23" s="83">
        <v>25</v>
      </c>
      <c r="B23" s="75" t="s">
        <v>24</v>
      </c>
      <c r="C23" s="76"/>
      <c r="D23" s="47"/>
      <c r="E23" s="47"/>
      <c r="F23" s="47"/>
      <c r="G23" s="47"/>
      <c r="H23" s="47"/>
      <c r="I23" s="47"/>
      <c r="J23" s="47"/>
      <c r="K23" s="47"/>
      <c r="L23" s="47">
        <v>1</v>
      </c>
      <c r="M23" s="47">
        <v>0</v>
      </c>
      <c r="N23" s="47">
        <v>0</v>
      </c>
      <c r="O23" s="47">
        <v>0</v>
      </c>
      <c r="P23" s="50">
        <f>SUM(D23:O23)</f>
        <v>1</v>
      </c>
      <c r="Q23" s="28">
        <f>SUM(Q18,P23)</f>
        <v>14</v>
      </c>
    </row>
    <row r="24" spans="1:17" ht="13.5">
      <c r="A24" s="84"/>
      <c r="B24" s="77" t="s">
        <v>25</v>
      </c>
      <c r="C24" s="16" t="s">
        <v>19</v>
      </c>
      <c r="D24" s="51"/>
      <c r="E24" s="51"/>
      <c r="F24" s="51"/>
      <c r="G24" s="51"/>
      <c r="H24" s="51"/>
      <c r="I24" s="51"/>
      <c r="J24" s="51"/>
      <c r="K24" s="51"/>
      <c r="L24" s="51">
        <v>2</v>
      </c>
      <c r="M24" s="51">
        <v>0</v>
      </c>
      <c r="N24" s="51">
        <v>0</v>
      </c>
      <c r="O24" s="51">
        <v>0</v>
      </c>
      <c r="P24" s="66">
        <f>SUM(D24:O24)</f>
        <v>2</v>
      </c>
      <c r="Q24" s="67">
        <f>SUM(Q19,P24)</f>
        <v>26</v>
      </c>
    </row>
    <row r="25" spans="1:17" ht="13.5">
      <c r="A25" s="84"/>
      <c r="B25" s="78"/>
      <c r="C25" s="20" t="s">
        <v>26</v>
      </c>
      <c r="D25" s="53"/>
      <c r="E25" s="53"/>
      <c r="F25" s="53"/>
      <c r="G25" s="53"/>
      <c r="H25" s="53"/>
      <c r="I25" s="53"/>
      <c r="J25" s="53"/>
      <c r="K25" s="53"/>
      <c r="L25" s="53">
        <v>14.24</v>
      </c>
      <c r="M25" s="53">
        <v>0</v>
      </c>
      <c r="N25" s="53">
        <v>0</v>
      </c>
      <c r="O25" s="53">
        <v>0</v>
      </c>
      <c r="P25" s="65">
        <f>SUM(D25:O25)</f>
        <v>14.24</v>
      </c>
      <c r="Q25" s="62">
        <f>SUM(Q22,P27)</f>
        <v>181.45000000000002</v>
      </c>
    </row>
    <row r="26" spans="1:17" ht="13.5">
      <c r="A26" s="84"/>
      <c r="B26" s="79" t="s">
        <v>22</v>
      </c>
      <c r="C26" s="16" t="s">
        <v>19</v>
      </c>
      <c r="D26" s="51">
        <f aca="true" t="shared" si="5" ref="D26:O26">SUM(D24)</f>
        <v>0</v>
      </c>
      <c r="E26" s="51">
        <f t="shared" si="5"/>
        <v>0</v>
      </c>
      <c r="F26" s="51">
        <f t="shared" si="5"/>
        <v>0</v>
      </c>
      <c r="G26" s="51">
        <f t="shared" si="5"/>
        <v>0</v>
      </c>
      <c r="H26" s="51">
        <f t="shared" si="5"/>
        <v>0</v>
      </c>
      <c r="I26" s="51">
        <f t="shared" si="5"/>
        <v>0</v>
      </c>
      <c r="J26" s="51">
        <f t="shared" si="5"/>
        <v>0</v>
      </c>
      <c r="K26" s="51">
        <f t="shared" si="5"/>
        <v>0</v>
      </c>
      <c r="L26" s="51">
        <f t="shared" si="5"/>
        <v>2</v>
      </c>
      <c r="M26" s="51">
        <f t="shared" si="5"/>
        <v>0</v>
      </c>
      <c r="N26" s="51">
        <f t="shared" si="5"/>
        <v>0</v>
      </c>
      <c r="O26" s="51">
        <f t="shared" si="5"/>
        <v>0</v>
      </c>
      <c r="P26" s="52">
        <f>SUM(P24)</f>
        <v>2</v>
      </c>
      <c r="Q26" s="29">
        <f>SUM(Q24)</f>
        <v>26</v>
      </c>
    </row>
    <row r="27" spans="1:17" ht="14.25" thickBot="1">
      <c r="A27" s="85"/>
      <c r="B27" s="80"/>
      <c r="C27" s="31" t="s">
        <v>26</v>
      </c>
      <c r="D27" s="55">
        <f aca="true" t="shared" si="6" ref="D27:O27">SUM(D25)</f>
        <v>0</v>
      </c>
      <c r="E27" s="55">
        <f t="shared" si="6"/>
        <v>0</v>
      </c>
      <c r="F27" s="55">
        <f t="shared" si="6"/>
        <v>0</v>
      </c>
      <c r="G27" s="55">
        <f t="shared" si="6"/>
        <v>0</v>
      </c>
      <c r="H27" s="55">
        <f t="shared" si="6"/>
        <v>0</v>
      </c>
      <c r="I27" s="55">
        <f t="shared" si="6"/>
        <v>0</v>
      </c>
      <c r="J27" s="55">
        <f t="shared" si="6"/>
        <v>0</v>
      </c>
      <c r="K27" s="55">
        <f t="shared" si="6"/>
        <v>0</v>
      </c>
      <c r="L27" s="55">
        <f t="shared" si="6"/>
        <v>14.24</v>
      </c>
      <c r="M27" s="55">
        <f t="shared" si="6"/>
        <v>0</v>
      </c>
      <c r="N27" s="55">
        <f t="shared" si="6"/>
        <v>0</v>
      </c>
      <c r="O27" s="55">
        <f t="shared" si="6"/>
        <v>0</v>
      </c>
      <c r="P27" s="64">
        <f>SUM(P25)</f>
        <v>14.24</v>
      </c>
      <c r="Q27" s="68">
        <f>SUM(Q25)</f>
        <v>181.45000000000002</v>
      </c>
    </row>
    <row r="28" spans="1:17" ht="21">
      <c r="A28" s="69"/>
      <c r="B28" s="70"/>
      <c r="C28" s="71"/>
      <c r="D28" s="72"/>
      <c r="E28" s="72"/>
      <c r="F28" s="72"/>
      <c r="G28" s="72"/>
      <c r="H28" s="72"/>
      <c r="I28" s="72"/>
      <c r="J28" s="72"/>
      <c r="K28" s="72"/>
      <c r="L28" s="72"/>
      <c r="M28" s="72"/>
      <c r="N28" s="72"/>
      <c r="O28" s="72"/>
      <c r="P28" s="73"/>
      <c r="Q28" s="74"/>
    </row>
    <row r="29" spans="1:17" ht="13.5">
      <c r="A29" s="1"/>
      <c r="B29" s="92" t="s">
        <v>27</v>
      </c>
      <c r="C29" s="92"/>
      <c r="D29" s="92"/>
      <c r="E29" s="92"/>
      <c r="F29" s="92"/>
      <c r="G29" s="92"/>
      <c r="H29" s="92"/>
      <c r="I29" s="1"/>
      <c r="J29" s="1"/>
      <c r="K29" s="1"/>
      <c r="L29" s="1"/>
      <c r="M29" s="1"/>
      <c r="N29" s="1"/>
      <c r="O29" s="1"/>
      <c r="P29" s="1"/>
      <c r="Q29" s="41"/>
    </row>
  </sheetData>
  <sheetProtection password="CF66" sheet="1"/>
  <mergeCells count="21">
    <mergeCell ref="B9:B10"/>
    <mergeCell ref="B11:B12"/>
    <mergeCell ref="B13:C13"/>
    <mergeCell ref="B14:B15"/>
    <mergeCell ref="A13:A17"/>
    <mergeCell ref="B29:H29"/>
    <mergeCell ref="A18:A22"/>
    <mergeCell ref="B18:C18"/>
    <mergeCell ref="B19:B20"/>
    <mergeCell ref="B21:B22"/>
    <mergeCell ref="A23:A27"/>
    <mergeCell ref="B23:C23"/>
    <mergeCell ref="B24:B25"/>
    <mergeCell ref="B26:B27"/>
    <mergeCell ref="K2:Q2"/>
    <mergeCell ref="A5:Q5"/>
    <mergeCell ref="A6:Q6"/>
    <mergeCell ref="B7:C7"/>
    <mergeCell ref="B16:B17"/>
    <mergeCell ref="A8:A12"/>
    <mergeCell ref="B8:C8"/>
  </mergeCells>
  <printOptions/>
  <pageMargins left="0.7874015748031497" right="0.7874015748031497" top="0.7874015748031497" bottom="0.7874015748031497" header="0" footer="0"/>
  <pageSetup fitToHeight="1" fitToWidth="1" horizontalDpi="300" verticalDpi="300" orientation="landscape" paperSize="9" scale="83" r:id="rId1"/>
</worksheet>
</file>

<file path=xl/worksheets/sheet12.xml><?xml version="1.0" encoding="utf-8"?>
<worksheet xmlns="http://schemas.openxmlformats.org/spreadsheetml/2006/main" xmlns:r="http://schemas.openxmlformats.org/officeDocument/2006/relationships">
  <sheetPr>
    <tabColor rgb="FF663300"/>
    <pageSetUpPr fitToPage="1"/>
  </sheetPr>
  <dimension ref="A1:Q14"/>
  <sheetViews>
    <sheetView view="pageBreakPreview" zoomScaleSheetLayoutView="100" zoomScalePageLayoutView="0" workbookViewId="0" topLeftCell="A1">
      <selection activeCell="A6" sqref="A6:Q6"/>
    </sheetView>
  </sheetViews>
  <sheetFormatPr defaultColWidth="9.00390625" defaultRowHeight="13.5"/>
  <cols>
    <col min="17" max="17" width="11.00390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3.5">
      <c r="A3" s="1"/>
      <c r="B3" s="1"/>
      <c r="C3" s="1"/>
      <c r="D3" s="1"/>
      <c r="E3" s="1"/>
      <c r="F3" s="1"/>
      <c r="G3" s="1"/>
      <c r="H3" s="1"/>
      <c r="I3" s="1"/>
      <c r="J3" s="1"/>
      <c r="K3" s="2"/>
      <c r="L3" s="2"/>
      <c r="M3" s="2"/>
      <c r="N3" s="2"/>
      <c r="O3" s="2"/>
      <c r="P3" s="2"/>
      <c r="Q3" s="2"/>
    </row>
    <row r="4" spans="1:17" ht="13.5">
      <c r="A4" s="1"/>
      <c r="B4" s="1"/>
      <c r="C4" s="1"/>
      <c r="D4" s="1"/>
      <c r="E4" s="1"/>
      <c r="F4" s="1"/>
      <c r="G4" s="1"/>
      <c r="H4" s="1"/>
      <c r="I4" s="1"/>
      <c r="J4" s="1"/>
      <c r="K4" s="2"/>
      <c r="L4" s="2"/>
      <c r="M4" s="2"/>
      <c r="N4" s="2"/>
      <c r="O4" s="2"/>
      <c r="P4" s="2"/>
      <c r="Q4" s="2"/>
    </row>
    <row r="5" spans="1:17" ht="14.25">
      <c r="A5" s="87" t="s">
        <v>46</v>
      </c>
      <c r="B5" s="87"/>
      <c r="C5" s="87"/>
      <c r="D5" s="87"/>
      <c r="E5" s="87"/>
      <c r="F5" s="87"/>
      <c r="G5" s="87"/>
      <c r="H5" s="87"/>
      <c r="I5" s="87"/>
      <c r="J5" s="87"/>
      <c r="K5" s="87"/>
      <c r="L5" s="87"/>
      <c r="M5" s="87"/>
      <c r="N5" s="87"/>
      <c r="O5" s="87"/>
      <c r="P5" s="87"/>
      <c r="Q5" s="87"/>
    </row>
    <row r="6" spans="1:17" ht="14.25" thickBot="1">
      <c r="A6" s="93" t="s">
        <v>36</v>
      </c>
      <c r="B6" s="93"/>
      <c r="C6" s="93"/>
      <c r="D6" s="93"/>
      <c r="E6" s="93"/>
      <c r="F6" s="93"/>
      <c r="G6" s="93"/>
      <c r="H6" s="93"/>
      <c r="I6" s="93"/>
      <c r="J6" s="93"/>
      <c r="K6" s="93"/>
      <c r="L6" s="93"/>
      <c r="M6" s="93"/>
      <c r="N6" s="93"/>
      <c r="O6" s="93"/>
      <c r="P6" s="93"/>
      <c r="Q6" s="93"/>
    </row>
    <row r="7" spans="1:17" ht="13.5">
      <c r="A7" s="3" t="s">
        <v>2</v>
      </c>
      <c r="B7" s="89" t="s">
        <v>3</v>
      </c>
      <c r="C7" s="90"/>
      <c r="D7" s="42" t="s">
        <v>4</v>
      </c>
      <c r="E7" s="42" t="s">
        <v>5</v>
      </c>
      <c r="F7" s="42" t="s">
        <v>6</v>
      </c>
      <c r="G7" s="42" t="s">
        <v>7</v>
      </c>
      <c r="H7" s="42" t="s">
        <v>8</v>
      </c>
      <c r="I7" s="42" t="s">
        <v>9</v>
      </c>
      <c r="J7" s="42" t="s">
        <v>10</v>
      </c>
      <c r="K7" s="43" t="s">
        <v>11</v>
      </c>
      <c r="L7" s="44" t="s">
        <v>12</v>
      </c>
      <c r="M7" s="45" t="s">
        <v>13</v>
      </c>
      <c r="N7" s="43" t="s">
        <v>14</v>
      </c>
      <c r="O7" s="43" t="s">
        <v>15</v>
      </c>
      <c r="P7" s="46" t="s">
        <v>16</v>
      </c>
      <c r="Q7" s="27" t="s">
        <v>23</v>
      </c>
    </row>
    <row r="8" spans="1:17" ht="13.5">
      <c r="A8" s="83">
        <v>21</v>
      </c>
      <c r="B8" s="75" t="s">
        <v>24</v>
      </c>
      <c r="C8" s="76"/>
      <c r="D8" s="47"/>
      <c r="E8" s="47"/>
      <c r="F8" s="47"/>
      <c r="G8" s="47"/>
      <c r="H8" s="47"/>
      <c r="I8" s="47"/>
      <c r="J8" s="47"/>
      <c r="K8" s="47">
        <v>2</v>
      </c>
      <c r="L8" s="47"/>
      <c r="M8" s="47">
        <v>7</v>
      </c>
      <c r="N8" s="47">
        <v>5</v>
      </c>
      <c r="O8" s="47"/>
      <c r="P8" s="50">
        <f>SUM(D8:O8)</f>
        <v>14</v>
      </c>
      <c r="Q8" s="28">
        <f>P8</f>
        <v>14</v>
      </c>
    </row>
    <row r="9" spans="1:17" ht="13.5">
      <c r="A9" s="84"/>
      <c r="B9" s="77" t="s">
        <v>25</v>
      </c>
      <c r="C9" s="16" t="s">
        <v>19</v>
      </c>
      <c r="D9" s="51"/>
      <c r="E9" s="51"/>
      <c r="F9" s="51"/>
      <c r="G9" s="51"/>
      <c r="H9" s="51"/>
      <c r="I9" s="51"/>
      <c r="J9" s="51"/>
      <c r="K9" s="51">
        <v>3</v>
      </c>
      <c r="L9" s="51"/>
      <c r="M9" s="51">
        <v>14</v>
      </c>
      <c r="N9" s="51">
        <v>10</v>
      </c>
      <c r="O9" s="51"/>
      <c r="P9" s="52">
        <f>SUM(D9:O9)</f>
        <v>27</v>
      </c>
      <c r="Q9" s="61">
        <f>P9</f>
        <v>27</v>
      </c>
    </row>
    <row r="10" spans="1:17" ht="13.5">
      <c r="A10" s="84"/>
      <c r="B10" s="78"/>
      <c r="C10" s="20" t="s">
        <v>26</v>
      </c>
      <c r="D10" s="53"/>
      <c r="E10" s="53"/>
      <c r="F10" s="53"/>
      <c r="G10" s="53"/>
      <c r="H10" s="53"/>
      <c r="I10" s="53"/>
      <c r="J10" s="53"/>
      <c r="K10" s="53">
        <v>17.08</v>
      </c>
      <c r="L10" s="53"/>
      <c r="M10" s="53">
        <v>106.44</v>
      </c>
      <c r="N10" s="53">
        <v>82.31</v>
      </c>
      <c r="O10" s="53"/>
      <c r="P10" s="54">
        <f>SUM(D10:O10)</f>
        <v>205.82999999999998</v>
      </c>
      <c r="Q10" s="62">
        <f>P10</f>
        <v>205.82999999999998</v>
      </c>
    </row>
    <row r="11" spans="1:17" ht="13.5">
      <c r="A11" s="84"/>
      <c r="B11" s="79" t="s">
        <v>22</v>
      </c>
      <c r="C11" s="16" t="s">
        <v>19</v>
      </c>
      <c r="D11" s="51">
        <f>D9</f>
        <v>0</v>
      </c>
      <c r="E11" s="51">
        <f aca="true" t="shared" si="0" ref="E11:O12">E9</f>
        <v>0</v>
      </c>
      <c r="F11" s="51">
        <f t="shared" si="0"/>
        <v>0</v>
      </c>
      <c r="G11" s="51">
        <f t="shared" si="0"/>
        <v>0</v>
      </c>
      <c r="H11" s="51">
        <f t="shared" si="0"/>
        <v>0</v>
      </c>
      <c r="I11" s="51">
        <f t="shared" si="0"/>
        <v>0</v>
      </c>
      <c r="J11" s="51">
        <f t="shared" si="0"/>
        <v>0</v>
      </c>
      <c r="K11" s="51">
        <f t="shared" si="0"/>
        <v>3</v>
      </c>
      <c r="L11" s="51">
        <f t="shared" si="0"/>
        <v>0</v>
      </c>
      <c r="M11" s="51">
        <f t="shared" si="0"/>
        <v>14</v>
      </c>
      <c r="N11" s="51">
        <f t="shared" si="0"/>
        <v>10</v>
      </c>
      <c r="O11" s="51">
        <f t="shared" si="0"/>
        <v>0</v>
      </c>
      <c r="P11" s="58">
        <f>SUM(D11:O11)</f>
        <v>27</v>
      </c>
      <c r="Q11" s="61">
        <f>P11</f>
        <v>27</v>
      </c>
    </row>
    <row r="12" spans="1:17" ht="14.25" thickBot="1">
      <c r="A12" s="85"/>
      <c r="B12" s="80"/>
      <c r="C12" s="31" t="s">
        <v>26</v>
      </c>
      <c r="D12" s="55">
        <f>D10</f>
        <v>0</v>
      </c>
      <c r="E12" s="55">
        <f t="shared" si="0"/>
        <v>0</v>
      </c>
      <c r="F12" s="55">
        <f t="shared" si="0"/>
        <v>0</v>
      </c>
      <c r="G12" s="55">
        <f t="shared" si="0"/>
        <v>0</v>
      </c>
      <c r="H12" s="55">
        <f t="shared" si="0"/>
        <v>0</v>
      </c>
      <c r="I12" s="55">
        <f t="shared" si="0"/>
        <v>0</v>
      </c>
      <c r="J12" s="55">
        <f t="shared" si="0"/>
        <v>0</v>
      </c>
      <c r="K12" s="55">
        <f t="shared" si="0"/>
        <v>17.08</v>
      </c>
      <c r="L12" s="55">
        <f t="shared" si="0"/>
        <v>0</v>
      </c>
      <c r="M12" s="55">
        <f t="shared" si="0"/>
        <v>106.44</v>
      </c>
      <c r="N12" s="55">
        <f t="shared" si="0"/>
        <v>82.31</v>
      </c>
      <c r="O12" s="55">
        <f t="shared" si="0"/>
        <v>0</v>
      </c>
      <c r="P12" s="59">
        <f>SUM(D12:O12)</f>
        <v>205.82999999999998</v>
      </c>
      <c r="Q12" s="63">
        <f>P12</f>
        <v>205.82999999999998</v>
      </c>
    </row>
    <row r="13" spans="1:17" ht="13.5">
      <c r="A13" s="1"/>
      <c r="B13" s="1"/>
      <c r="C13" s="1"/>
      <c r="D13" s="1"/>
      <c r="E13" s="1"/>
      <c r="F13" s="1"/>
      <c r="G13" s="1"/>
      <c r="H13" s="1"/>
      <c r="I13" s="1"/>
      <c r="J13" s="1"/>
      <c r="K13" s="1"/>
      <c r="L13" s="1"/>
      <c r="M13" s="1"/>
      <c r="N13" s="1"/>
      <c r="O13" s="1"/>
      <c r="P13" s="1"/>
      <c r="Q13" s="57"/>
    </row>
    <row r="14" spans="1:17" ht="13.5">
      <c r="A14" s="1"/>
      <c r="B14" s="38"/>
      <c r="C14" s="38"/>
      <c r="D14" s="38"/>
      <c r="E14" s="38"/>
      <c r="F14" s="38"/>
      <c r="G14" s="38"/>
      <c r="H14" s="38"/>
      <c r="I14" s="1"/>
      <c r="J14" s="1"/>
      <c r="K14" s="1"/>
      <c r="L14" s="1"/>
      <c r="M14" s="1"/>
      <c r="N14" s="1"/>
      <c r="O14" s="1"/>
      <c r="P14" s="1"/>
      <c r="Q14" s="41"/>
    </row>
  </sheetData>
  <sheetProtection password="CF66" sheet="1"/>
  <mergeCells count="8">
    <mergeCell ref="A8:A12"/>
    <mergeCell ref="B8:C8"/>
    <mergeCell ref="B9:B10"/>
    <mergeCell ref="B11:B12"/>
    <mergeCell ref="K2:Q2"/>
    <mergeCell ref="A5:Q5"/>
    <mergeCell ref="A6:Q6"/>
    <mergeCell ref="B7:C7"/>
  </mergeCells>
  <printOptions/>
  <pageMargins left="0.7874015748031497" right="0.7874015748031497" top="0.7874015748031497" bottom="0.7874015748031497" header="0" footer="0"/>
  <pageSetup fitToHeight="1" fitToWidth="1" horizontalDpi="300" verticalDpi="300" orientation="landscape" paperSize="9" scale="83" r:id="rId1"/>
</worksheet>
</file>

<file path=xl/worksheets/sheet13.xml><?xml version="1.0" encoding="utf-8"?>
<worksheet xmlns="http://schemas.openxmlformats.org/spreadsheetml/2006/main" xmlns:r="http://schemas.openxmlformats.org/officeDocument/2006/relationships">
  <sheetPr>
    <tabColor rgb="FFFF9999"/>
    <pageSetUpPr fitToPage="1"/>
  </sheetPr>
  <dimension ref="A1:Q14"/>
  <sheetViews>
    <sheetView view="pageBreakPreview" zoomScaleSheetLayoutView="100" zoomScalePageLayoutView="0" workbookViewId="0" topLeftCell="A1">
      <selection activeCell="A6" sqref="A6:Q6"/>
    </sheetView>
  </sheetViews>
  <sheetFormatPr defaultColWidth="9.00390625" defaultRowHeight="13.5"/>
  <cols>
    <col min="17" max="17" width="11.00390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3.5">
      <c r="A3" s="1"/>
      <c r="B3" s="1"/>
      <c r="C3" s="1"/>
      <c r="D3" s="1"/>
      <c r="E3" s="1"/>
      <c r="F3" s="1"/>
      <c r="G3" s="1"/>
      <c r="H3" s="1"/>
      <c r="I3" s="1"/>
      <c r="J3" s="1"/>
      <c r="K3" s="2"/>
      <c r="L3" s="2"/>
      <c r="M3" s="2"/>
      <c r="N3" s="2"/>
      <c r="O3" s="2"/>
      <c r="P3" s="2"/>
      <c r="Q3" s="2"/>
    </row>
    <row r="4" spans="1:17" ht="13.5">
      <c r="A4" s="1"/>
      <c r="B4" s="1"/>
      <c r="C4" s="1"/>
      <c r="D4" s="1"/>
      <c r="E4" s="1"/>
      <c r="F4" s="1"/>
      <c r="G4" s="1"/>
      <c r="H4" s="1"/>
      <c r="I4" s="1"/>
      <c r="J4" s="1"/>
      <c r="K4" s="2"/>
      <c r="L4" s="2"/>
      <c r="M4" s="2"/>
      <c r="N4" s="2"/>
      <c r="O4" s="2"/>
      <c r="P4" s="2"/>
      <c r="Q4" s="2"/>
    </row>
    <row r="5" spans="1:17" ht="14.25">
      <c r="A5" s="87" t="s">
        <v>46</v>
      </c>
      <c r="B5" s="87"/>
      <c r="C5" s="87"/>
      <c r="D5" s="87"/>
      <c r="E5" s="87"/>
      <c r="F5" s="87"/>
      <c r="G5" s="87"/>
      <c r="H5" s="87"/>
      <c r="I5" s="87"/>
      <c r="J5" s="87"/>
      <c r="K5" s="87"/>
      <c r="L5" s="87"/>
      <c r="M5" s="87"/>
      <c r="N5" s="87"/>
      <c r="O5" s="87"/>
      <c r="P5" s="87"/>
      <c r="Q5" s="87"/>
    </row>
    <row r="6" spans="1:17" ht="14.25" thickBot="1">
      <c r="A6" s="88" t="s">
        <v>37</v>
      </c>
      <c r="B6" s="88"/>
      <c r="C6" s="88"/>
      <c r="D6" s="88"/>
      <c r="E6" s="88"/>
      <c r="F6" s="88"/>
      <c r="G6" s="88"/>
      <c r="H6" s="88"/>
      <c r="I6" s="88"/>
      <c r="J6" s="88"/>
      <c r="K6" s="88"/>
      <c r="L6" s="88"/>
      <c r="M6" s="88"/>
      <c r="N6" s="88"/>
      <c r="O6" s="88"/>
      <c r="P6" s="88"/>
      <c r="Q6" s="88"/>
    </row>
    <row r="7" spans="1:17" ht="13.5">
      <c r="A7" s="3" t="s">
        <v>2</v>
      </c>
      <c r="B7" s="89" t="s">
        <v>3</v>
      </c>
      <c r="C7" s="90"/>
      <c r="D7" s="42" t="s">
        <v>4</v>
      </c>
      <c r="E7" s="42" t="s">
        <v>5</v>
      </c>
      <c r="F7" s="42" t="s">
        <v>6</v>
      </c>
      <c r="G7" s="42" t="s">
        <v>7</v>
      </c>
      <c r="H7" s="42" t="s">
        <v>8</v>
      </c>
      <c r="I7" s="42" t="s">
        <v>9</v>
      </c>
      <c r="J7" s="42" t="s">
        <v>10</v>
      </c>
      <c r="K7" s="43" t="s">
        <v>11</v>
      </c>
      <c r="L7" s="44" t="s">
        <v>12</v>
      </c>
      <c r="M7" s="45" t="s">
        <v>13</v>
      </c>
      <c r="N7" s="43" t="s">
        <v>14</v>
      </c>
      <c r="O7" s="43" t="s">
        <v>15</v>
      </c>
      <c r="P7" s="46" t="s">
        <v>16</v>
      </c>
      <c r="Q7" s="27" t="s">
        <v>23</v>
      </c>
    </row>
    <row r="8" spans="1:17" ht="13.5">
      <c r="A8" s="83">
        <v>21</v>
      </c>
      <c r="B8" s="75" t="s">
        <v>24</v>
      </c>
      <c r="C8" s="76"/>
      <c r="D8" s="47"/>
      <c r="E8" s="47"/>
      <c r="F8" s="47"/>
      <c r="G8" s="47"/>
      <c r="H8" s="47"/>
      <c r="I8" s="47"/>
      <c r="J8" s="47"/>
      <c r="K8" s="47"/>
      <c r="L8" s="47"/>
      <c r="M8" s="47">
        <v>6</v>
      </c>
      <c r="N8" s="47">
        <v>4</v>
      </c>
      <c r="O8" s="47"/>
      <c r="P8" s="50">
        <f>SUM(D8:O8)</f>
        <v>10</v>
      </c>
      <c r="Q8" s="28">
        <f>P8</f>
        <v>10</v>
      </c>
    </row>
    <row r="9" spans="1:17" ht="13.5">
      <c r="A9" s="84"/>
      <c r="B9" s="77" t="s">
        <v>25</v>
      </c>
      <c r="C9" s="16" t="s">
        <v>19</v>
      </c>
      <c r="D9" s="51"/>
      <c r="E9" s="51"/>
      <c r="F9" s="51"/>
      <c r="G9" s="51"/>
      <c r="H9" s="51"/>
      <c r="I9" s="51"/>
      <c r="J9" s="51"/>
      <c r="K9" s="51"/>
      <c r="L9" s="51"/>
      <c r="M9" s="51">
        <v>6</v>
      </c>
      <c r="N9" s="51">
        <v>4</v>
      </c>
      <c r="O9" s="51"/>
      <c r="P9" s="52">
        <f>SUM(D9:O9)</f>
        <v>10</v>
      </c>
      <c r="Q9" s="61">
        <f>P9</f>
        <v>10</v>
      </c>
    </row>
    <row r="10" spans="1:17" ht="13.5">
      <c r="A10" s="84"/>
      <c r="B10" s="78"/>
      <c r="C10" s="20" t="s">
        <v>26</v>
      </c>
      <c r="D10" s="53"/>
      <c r="E10" s="53"/>
      <c r="F10" s="53"/>
      <c r="G10" s="53"/>
      <c r="H10" s="53"/>
      <c r="I10" s="53"/>
      <c r="J10" s="53"/>
      <c r="K10" s="53"/>
      <c r="L10" s="53"/>
      <c r="M10" s="53">
        <v>46.36</v>
      </c>
      <c r="N10" s="53">
        <v>24.8</v>
      </c>
      <c r="O10" s="53"/>
      <c r="P10" s="54">
        <f>SUM(D10:O10)</f>
        <v>71.16</v>
      </c>
      <c r="Q10" s="62">
        <f>P10</f>
        <v>71.16</v>
      </c>
    </row>
    <row r="11" spans="1:17" ht="13.5">
      <c r="A11" s="84"/>
      <c r="B11" s="79" t="s">
        <v>22</v>
      </c>
      <c r="C11" s="16" t="s">
        <v>19</v>
      </c>
      <c r="D11" s="51">
        <f>D9</f>
        <v>0</v>
      </c>
      <c r="E11" s="51">
        <f aca="true" t="shared" si="0" ref="E11:O12">E9</f>
        <v>0</v>
      </c>
      <c r="F11" s="51">
        <f t="shared" si="0"/>
        <v>0</v>
      </c>
      <c r="G11" s="51">
        <f t="shared" si="0"/>
        <v>0</v>
      </c>
      <c r="H11" s="51">
        <f t="shared" si="0"/>
        <v>0</v>
      </c>
      <c r="I11" s="51">
        <f t="shared" si="0"/>
        <v>0</v>
      </c>
      <c r="J11" s="51">
        <f t="shared" si="0"/>
        <v>0</v>
      </c>
      <c r="K11" s="51">
        <f t="shared" si="0"/>
        <v>0</v>
      </c>
      <c r="L11" s="51">
        <f t="shared" si="0"/>
        <v>0</v>
      </c>
      <c r="M11" s="51">
        <f t="shared" si="0"/>
        <v>6</v>
      </c>
      <c r="N11" s="51">
        <f t="shared" si="0"/>
        <v>4</v>
      </c>
      <c r="O11" s="51">
        <f t="shared" si="0"/>
        <v>0</v>
      </c>
      <c r="P11" s="58">
        <f>SUM(D11:O11)</f>
        <v>10</v>
      </c>
      <c r="Q11" s="61">
        <f>P11</f>
        <v>10</v>
      </c>
    </row>
    <row r="12" spans="1:17" ht="14.25" thickBot="1">
      <c r="A12" s="85"/>
      <c r="B12" s="80"/>
      <c r="C12" s="31" t="s">
        <v>26</v>
      </c>
      <c r="D12" s="55">
        <f>D10</f>
        <v>0</v>
      </c>
      <c r="E12" s="55">
        <f t="shared" si="0"/>
        <v>0</v>
      </c>
      <c r="F12" s="55">
        <f t="shared" si="0"/>
        <v>0</v>
      </c>
      <c r="G12" s="55">
        <f t="shared" si="0"/>
        <v>0</v>
      </c>
      <c r="H12" s="55">
        <f t="shared" si="0"/>
        <v>0</v>
      </c>
      <c r="I12" s="55">
        <f t="shared" si="0"/>
        <v>0</v>
      </c>
      <c r="J12" s="55">
        <f t="shared" si="0"/>
        <v>0</v>
      </c>
      <c r="K12" s="55">
        <f t="shared" si="0"/>
        <v>0</v>
      </c>
      <c r="L12" s="55">
        <f t="shared" si="0"/>
        <v>0</v>
      </c>
      <c r="M12" s="55">
        <f t="shared" si="0"/>
        <v>46.36</v>
      </c>
      <c r="N12" s="55">
        <f t="shared" si="0"/>
        <v>24.8</v>
      </c>
      <c r="O12" s="55">
        <f t="shared" si="0"/>
        <v>0</v>
      </c>
      <c r="P12" s="59">
        <f>SUM(D12:O12)</f>
        <v>71.16</v>
      </c>
      <c r="Q12" s="63">
        <f>P12</f>
        <v>71.16</v>
      </c>
    </row>
    <row r="13" spans="1:17" ht="13.5">
      <c r="A13" s="1"/>
      <c r="B13" s="1"/>
      <c r="C13" s="1"/>
      <c r="D13" s="1"/>
      <c r="E13" s="1"/>
      <c r="F13" s="1"/>
      <c r="G13" s="1"/>
      <c r="H13" s="1"/>
      <c r="I13" s="1"/>
      <c r="J13" s="1"/>
      <c r="K13" s="1"/>
      <c r="L13" s="1"/>
      <c r="M13" s="1"/>
      <c r="N13" s="1"/>
      <c r="O13" s="1"/>
      <c r="P13" s="1"/>
      <c r="Q13" s="57"/>
    </row>
    <row r="14" spans="1:17" ht="13.5">
      <c r="A14" s="1"/>
      <c r="B14" s="38"/>
      <c r="C14" s="38"/>
      <c r="D14" s="38"/>
      <c r="E14" s="38"/>
      <c r="F14" s="38"/>
      <c r="G14" s="38"/>
      <c r="H14" s="38"/>
      <c r="I14" s="1"/>
      <c r="J14" s="1"/>
      <c r="K14" s="1"/>
      <c r="L14" s="1"/>
      <c r="M14" s="1"/>
      <c r="N14" s="1"/>
      <c r="O14" s="1"/>
      <c r="P14" s="1"/>
      <c r="Q14" s="41"/>
    </row>
  </sheetData>
  <sheetProtection password="CF66" sheet="1"/>
  <mergeCells count="8">
    <mergeCell ref="K2:Q2"/>
    <mergeCell ref="A5:Q5"/>
    <mergeCell ref="A6:Q6"/>
    <mergeCell ref="B7:C7"/>
    <mergeCell ref="A8:A12"/>
    <mergeCell ref="B8:C8"/>
    <mergeCell ref="B9:B10"/>
    <mergeCell ref="B11:B12"/>
  </mergeCells>
  <printOptions/>
  <pageMargins left="0.7874015748031497" right="0.7874015748031497" top="0.7874015748031497" bottom="0.7874015748031497" header="0" footer="0"/>
  <pageSetup fitToHeight="1" fitToWidth="1" horizontalDpi="300" verticalDpi="300" orientation="landscape" paperSize="9" scale="83" r:id="rId1"/>
</worksheet>
</file>

<file path=xl/worksheets/sheet14.xml><?xml version="1.0" encoding="utf-8"?>
<worksheet xmlns="http://schemas.openxmlformats.org/spreadsheetml/2006/main" xmlns:r="http://schemas.openxmlformats.org/officeDocument/2006/relationships">
  <sheetPr>
    <tabColor theme="2" tint="-0.4999699890613556"/>
    <pageSetUpPr fitToPage="1"/>
  </sheetPr>
  <dimension ref="A1:Q14"/>
  <sheetViews>
    <sheetView view="pageBreakPreview" zoomScaleSheetLayoutView="100" zoomScalePageLayoutView="0" workbookViewId="0" topLeftCell="A1">
      <selection activeCell="A6" sqref="A6:Q6"/>
    </sheetView>
  </sheetViews>
  <sheetFormatPr defaultColWidth="9.00390625" defaultRowHeight="13.5"/>
  <cols>
    <col min="17" max="17" width="11.00390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3.5">
      <c r="A3" s="1"/>
      <c r="B3" s="1"/>
      <c r="C3" s="1"/>
      <c r="D3" s="1"/>
      <c r="E3" s="1"/>
      <c r="F3" s="1"/>
      <c r="G3" s="1"/>
      <c r="H3" s="1"/>
      <c r="I3" s="1"/>
      <c r="J3" s="1"/>
      <c r="K3" s="2"/>
      <c r="L3" s="2"/>
      <c r="M3" s="2"/>
      <c r="N3" s="2"/>
      <c r="O3" s="2"/>
      <c r="P3" s="2"/>
      <c r="Q3" s="2"/>
    </row>
    <row r="4" spans="1:17" ht="13.5">
      <c r="A4" s="1"/>
      <c r="B4" s="1"/>
      <c r="C4" s="1"/>
      <c r="D4" s="1"/>
      <c r="E4" s="1"/>
      <c r="F4" s="1"/>
      <c r="G4" s="1"/>
      <c r="H4" s="1"/>
      <c r="I4" s="1"/>
      <c r="J4" s="1"/>
      <c r="K4" s="2"/>
      <c r="L4" s="2"/>
      <c r="M4" s="2"/>
      <c r="N4" s="2"/>
      <c r="O4" s="2"/>
      <c r="P4" s="2"/>
      <c r="Q4" s="2"/>
    </row>
    <row r="5" spans="1:17" ht="14.25">
      <c r="A5" s="87" t="s">
        <v>46</v>
      </c>
      <c r="B5" s="87"/>
      <c r="C5" s="87"/>
      <c r="D5" s="87"/>
      <c r="E5" s="87"/>
      <c r="F5" s="87"/>
      <c r="G5" s="87"/>
      <c r="H5" s="87"/>
      <c r="I5" s="87"/>
      <c r="J5" s="87"/>
      <c r="K5" s="87"/>
      <c r="L5" s="87"/>
      <c r="M5" s="87"/>
      <c r="N5" s="87"/>
      <c r="O5" s="87"/>
      <c r="P5" s="87"/>
      <c r="Q5" s="87"/>
    </row>
    <row r="6" spans="1:17" ht="14.25" thickBot="1">
      <c r="A6" s="88" t="s">
        <v>37</v>
      </c>
      <c r="B6" s="88"/>
      <c r="C6" s="88"/>
      <c r="D6" s="88"/>
      <c r="E6" s="88"/>
      <c r="F6" s="88"/>
      <c r="G6" s="88"/>
      <c r="H6" s="88"/>
      <c r="I6" s="88"/>
      <c r="J6" s="88"/>
      <c r="K6" s="88"/>
      <c r="L6" s="88"/>
      <c r="M6" s="88"/>
      <c r="N6" s="88"/>
      <c r="O6" s="88"/>
      <c r="P6" s="88"/>
      <c r="Q6" s="88"/>
    </row>
    <row r="7" spans="1:17" ht="13.5">
      <c r="A7" s="3" t="s">
        <v>2</v>
      </c>
      <c r="B7" s="89" t="s">
        <v>3</v>
      </c>
      <c r="C7" s="90"/>
      <c r="D7" s="42" t="s">
        <v>4</v>
      </c>
      <c r="E7" s="42" t="s">
        <v>5</v>
      </c>
      <c r="F7" s="42" t="s">
        <v>6</v>
      </c>
      <c r="G7" s="42" t="s">
        <v>7</v>
      </c>
      <c r="H7" s="42" t="s">
        <v>8</v>
      </c>
      <c r="I7" s="42" t="s">
        <v>9</v>
      </c>
      <c r="J7" s="42" t="s">
        <v>10</v>
      </c>
      <c r="K7" s="43" t="s">
        <v>11</v>
      </c>
      <c r="L7" s="44" t="s">
        <v>12</v>
      </c>
      <c r="M7" s="45" t="s">
        <v>13</v>
      </c>
      <c r="N7" s="43" t="s">
        <v>14</v>
      </c>
      <c r="O7" s="43" t="s">
        <v>15</v>
      </c>
      <c r="P7" s="46" t="s">
        <v>16</v>
      </c>
      <c r="Q7" s="27" t="s">
        <v>23</v>
      </c>
    </row>
    <row r="8" spans="1:17" ht="13.5">
      <c r="A8" s="83">
        <v>22</v>
      </c>
      <c r="B8" s="75" t="s">
        <v>24</v>
      </c>
      <c r="C8" s="76"/>
      <c r="D8" s="47"/>
      <c r="E8" s="47"/>
      <c r="F8" s="47"/>
      <c r="G8" s="47"/>
      <c r="H8" s="47"/>
      <c r="I8" s="47"/>
      <c r="J8" s="47"/>
      <c r="K8" s="47"/>
      <c r="L8" s="47"/>
      <c r="M8" s="47"/>
      <c r="N8" s="47">
        <v>5</v>
      </c>
      <c r="O8" s="47">
        <v>1</v>
      </c>
      <c r="P8" s="50">
        <f>SUM(D8:O8)</f>
        <v>6</v>
      </c>
      <c r="Q8" s="28">
        <f>P8</f>
        <v>6</v>
      </c>
    </row>
    <row r="9" spans="1:17" ht="13.5">
      <c r="A9" s="84"/>
      <c r="B9" s="77" t="s">
        <v>25</v>
      </c>
      <c r="C9" s="16" t="s">
        <v>19</v>
      </c>
      <c r="D9" s="51"/>
      <c r="E9" s="51"/>
      <c r="F9" s="51"/>
      <c r="G9" s="51"/>
      <c r="H9" s="51"/>
      <c r="I9" s="51"/>
      <c r="J9" s="51"/>
      <c r="K9" s="51"/>
      <c r="L9" s="51"/>
      <c r="M9" s="51"/>
      <c r="N9" s="51">
        <v>5</v>
      </c>
      <c r="O9" s="51">
        <v>1</v>
      </c>
      <c r="P9" s="52">
        <f>SUM(D9:O9)</f>
        <v>6</v>
      </c>
      <c r="Q9" s="61">
        <f>P9</f>
        <v>6</v>
      </c>
    </row>
    <row r="10" spans="1:17" ht="13.5">
      <c r="A10" s="84"/>
      <c r="B10" s="78"/>
      <c r="C10" s="20" t="s">
        <v>26</v>
      </c>
      <c r="D10" s="53"/>
      <c r="E10" s="53"/>
      <c r="F10" s="53"/>
      <c r="G10" s="53"/>
      <c r="H10" s="53"/>
      <c r="I10" s="53"/>
      <c r="J10" s="53"/>
      <c r="K10" s="53"/>
      <c r="L10" s="53"/>
      <c r="M10" s="53"/>
      <c r="N10" s="53">
        <v>32.64</v>
      </c>
      <c r="O10" s="53">
        <v>3.22</v>
      </c>
      <c r="P10" s="54">
        <f>SUM(D10:O10)</f>
        <v>35.86</v>
      </c>
      <c r="Q10" s="62">
        <f>P10</f>
        <v>35.86</v>
      </c>
    </row>
    <row r="11" spans="1:17" ht="13.5">
      <c r="A11" s="84"/>
      <c r="B11" s="79" t="s">
        <v>22</v>
      </c>
      <c r="C11" s="16" t="s">
        <v>19</v>
      </c>
      <c r="D11" s="51">
        <f>D9</f>
        <v>0</v>
      </c>
      <c r="E11" s="51">
        <f aca="true" t="shared" si="0" ref="E11:O12">E9</f>
        <v>0</v>
      </c>
      <c r="F11" s="51">
        <f t="shared" si="0"/>
        <v>0</v>
      </c>
      <c r="G11" s="51">
        <f t="shared" si="0"/>
        <v>0</v>
      </c>
      <c r="H11" s="51">
        <f t="shared" si="0"/>
        <v>0</v>
      </c>
      <c r="I11" s="51">
        <f t="shared" si="0"/>
        <v>0</v>
      </c>
      <c r="J11" s="51">
        <f t="shared" si="0"/>
        <v>0</v>
      </c>
      <c r="K11" s="51">
        <f t="shared" si="0"/>
        <v>0</v>
      </c>
      <c r="L11" s="51">
        <f t="shared" si="0"/>
        <v>0</v>
      </c>
      <c r="M11" s="51">
        <f t="shared" si="0"/>
        <v>0</v>
      </c>
      <c r="N11" s="51">
        <f t="shared" si="0"/>
        <v>5</v>
      </c>
      <c r="O11" s="51">
        <f t="shared" si="0"/>
        <v>1</v>
      </c>
      <c r="P11" s="58">
        <f>SUM(D11:O11)</f>
        <v>6</v>
      </c>
      <c r="Q11" s="61">
        <f>P11</f>
        <v>6</v>
      </c>
    </row>
    <row r="12" spans="1:17" ht="14.25" thickBot="1">
      <c r="A12" s="85"/>
      <c r="B12" s="80"/>
      <c r="C12" s="31" t="s">
        <v>26</v>
      </c>
      <c r="D12" s="55">
        <f>D10</f>
        <v>0</v>
      </c>
      <c r="E12" s="55">
        <f t="shared" si="0"/>
        <v>0</v>
      </c>
      <c r="F12" s="55">
        <f t="shared" si="0"/>
        <v>0</v>
      </c>
      <c r="G12" s="55">
        <f t="shared" si="0"/>
        <v>0</v>
      </c>
      <c r="H12" s="55">
        <f t="shared" si="0"/>
        <v>0</v>
      </c>
      <c r="I12" s="55">
        <f t="shared" si="0"/>
        <v>0</v>
      </c>
      <c r="J12" s="55">
        <f t="shared" si="0"/>
        <v>0</v>
      </c>
      <c r="K12" s="55">
        <f t="shared" si="0"/>
        <v>0</v>
      </c>
      <c r="L12" s="55">
        <f t="shared" si="0"/>
        <v>0</v>
      </c>
      <c r="M12" s="55">
        <f t="shared" si="0"/>
        <v>0</v>
      </c>
      <c r="N12" s="55">
        <f t="shared" si="0"/>
        <v>32.64</v>
      </c>
      <c r="O12" s="55">
        <f t="shared" si="0"/>
        <v>3.22</v>
      </c>
      <c r="P12" s="59">
        <f>SUM(D12:O12)</f>
        <v>35.86</v>
      </c>
      <c r="Q12" s="63">
        <f>P12</f>
        <v>35.86</v>
      </c>
    </row>
    <row r="13" spans="1:17" ht="13.5">
      <c r="A13" s="1"/>
      <c r="B13" s="1"/>
      <c r="C13" s="1"/>
      <c r="D13" s="1"/>
      <c r="E13" s="1"/>
      <c r="F13" s="1"/>
      <c r="G13" s="1"/>
      <c r="H13" s="1"/>
      <c r="I13" s="1"/>
      <c r="J13" s="1"/>
      <c r="K13" s="1"/>
      <c r="L13" s="1"/>
      <c r="M13" s="1"/>
      <c r="N13" s="1"/>
      <c r="O13" s="1"/>
      <c r="P13" s="1"/>
      <c r="Q13" s="57"/>
    </row>
    <row r="14" spans="1:17" ht="13.5">
      <c r="A14" s="1"/>
      <c r="B14" s="38"/>
      <c r="C14" s="38"/>
      <c r="D14" s="38"/>
      <c r="E14" s="38"/>
      <c r="F14" s="38"/>
      <c r="G14" s="38"/>
      <c r="H14" s="38"/>
      <c r="I14" s="1"/>
      <c r="J14" s="1"/>
      <c r="K14" s="1"/>
      <c r="L14" s="1"/>
      <c r="M14" s="1"/>
      <c r="N14" s="1"/>
      <c r="O14" s="1"/>
      <c r="P14" s="1"/>
      <c r="Q14" s="41"/>
    </row>
  </sheetData>
  <sheetProtection password="CF66" sheet="1" objects="1" scenarios="1"/>
  <mergeCells count="8">
    <mergeCell ref="A8:A12"/>
    <mergeCell ref="B8:C8"/>
    <mergeCell ref="B9:B10"/>
    <mergeCell ref="B11:B12"/>
    <mergeCell ref="K2:Q2"/>
    <mergeCell ref="A5:Q5"/>
    <mergeCell ref="A6:Q6"/>
    <mergeCell ref="B7:C7"/>
  </mergeCells>
  <printOptions/>
  <pageMargins left="0.7874015748031497" right="0.7874015748031497" top="0.7874015748031497" bottom="0.7874015748031497" header="0" footer="0"/>
  <pageSetup fitToHeight="1" fitToWidth="1" horizontalDpi="300" verticalDpi="300" orientation="landscape" paperSize="9" scale="83" r:id="rId1"/>
</worksheet>
</file>

<file path=xl/worksheets/sheet15.xml><?xml version="1.0" encoding="utf-8"?>
<worksheet xmlns="http://schemas.openxmlformats.org/spreadsheetml/2006/main" xmlns:r="http://schemas.openxmlformats.org/officeDocument/2006/relationships">
  <dimension ref="A1:Q13"/>
  <sheetViews>
    <sheetView zoomScalePageLayoutView="0" workbookViewId="0" topLeftCell="A1">
      <selection activeCell="A4" sqref="A4:Q4"/>
    </sheetView>
  </sheetViews>
  <sheetFormatPr defaultColWidth="9.00390625" defaultRowHeight="13.5"/>
  <cols>
    <col min="1" max="1" width="9.125" style="0" bestFit="1" customWidth="1"/>
    <col min="17" max="17" width="11.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4.25">
      <c r="A3" s="87" t="s">
        <v>46</v>
      </c>
      <c r="B3" s="87"/>
      <c r="C3" s="87"/>
      <c r="D3" s="87"/>
      <c r="E3" s="87"/>
      <c r="F3" s="87"/>
      <c r="G3" s="87"/>
      <c r="H3" s="87"/>
      <c r="I3" s="87"/>
      <c r="J3" s="87"/>
      <c r="K3" s="87"/>
      <c r="L3" s="87"/>
      <c r="M3" s="87"/>
      <c r="N3" s="87"/>
      <c r="O3" s="87"/>
      <c r="P3" s="87"/>
      <c r="Q3" s="87"/>
    </row>
    <row r="4" spans="1:17" ht="14.25" thickBot="1">
      <c r="A4" s="88" t="s">
        <v>42</v>
      </c>
      <c r="B4" s="88"/>
      <c r="C4" s="88"/>
      <c r="D4" s="88"/>
      <c r="E4" s="88"/>
      <c r="F4" s="88"/>
      <c r="G4" s="88"/>
      <c r="H4" s="88"/>
      <c r="I4" s="88"/>
      <c r="J4" s="88"/>
      <c r="K4" s="88"/>
      <c r="L4" s="88"/>
      <c r="M4" s="88"/>
      <c r="N4" s="88"/>
      <c r="O4" s="88"/>
      <c r="P4" s="88"/>
      <c r="Q4" s="88"/>
    </row>
    <row r="5" spans="1:17" ht="13.5">
      <c r="A5" s="3" t="s">
        <v>2</v>
      </c>
      <c r="B5" s="89" t="s">
        <v>3</v>
      </c>
      <c r="C5" s="90"/>
      <c r="D5" s="4" t="s">
        <v>4</v>
      </c>
      <c r="E5" s="4" t="s">
        <v>5</v>
      </c>
      <c r="F5" s="4" t="s">
        <v>6</v>
      </c>
      <c r="G5" s="4" t="s">
        <v>7</v>
      </c>
      <c r="H5" s="4" t="s">
        <v>8</v>
      </c>
      <c r="I5" s="4" t="s">
        <v>9</v>
      </c>
      <c r="J5" s="4" t="s">
        <v>10</v>
      </c>
      <c r="K5" s="5" t="s">
        <v>11</v>
      </c>
      <c r="L5" s="6" t="s">
        <v>12</v>
      </c>
      <c r="M5" s="7" t="s">
        <v>13</v>
      </c>
      <c r="N5" s="5" t="s">
        <v>14</v>
      </c>
      <c r="O5" s="5" t="s">
        <v>15</v>
      </c>
      <c r="P5" s="8" t="s">
        <v>16</v>
      </c>
      <c r="Q5" s="27" t="s">
        <v>23</v>
      </c>
    </row>
    <row r="6" spans="1:17" ht="13.5">
      <c r="A6" s="83">
        <v>24</v>
      </c>
      <c r="B6" s="75" t="s">
        <v>24</v>
      </c>
      <c r="C6" s="76"/>
      <c r="D6" s="11"/>
      <c r="E6" s="11"/>
      <c r="F6" s="11"/>
      <c r="G6" s="11"/>
      <c r="H6" s="11"/>
      <c r="I6" s="11"/>
      <c r="J6" s="11"/>
      <c r="K6" s="11"/>
      <c r="L6" s="11">
        <v>1</v>
      </c>
      <c r="M6" s="11">
        <v>0</v>
      </c>
      <c r="N6" s="11">
        <v>0</v>
      </c>
      <c r="O6" s="11">
        <v>0</v>
      </c>
      <c r="P6" s="14">
        <f>SUM(D6:O6)</f>
        <v>1</v>
      </c>
      <c r="Q6" s="28">
        <f>P6</f>
        <v>1</v>
      </c>
    </row>
    <row r="7" spans="1:17" ht="13.5">
      <c r="A7" s="84"/>
      <c r="B7" s="77" t="s">
        <v>25</v>
      </c>
      <c r="C7" s="16" t="s">
        <v>19</v>
      </c>
      <c r="D7" s="17"/>
      <c r="E7" s="17"/>
      <c r="F7" s="17"/>
      <c r="G7" s="17"/>
      <c r="H7" s="17"/>
      <c r="I7" s="17"/>
      <c r="J7" s="17"/>
      <c r="K7" s="17"/>
      <c r="L7" s="17">
        <v>2</v>
      </c>
      <c r="M7" s="17">
        <v>0</v>
      </c>
      <c r="N7" s="17">
        <v>0</v>
      </c>
      <c r="O7" s="17">
        <v>0</v>
      </c>
      <c r="P7" s="18">
        <f>SUM(D7:O7)</f>
        <v>2</v>
      </c>
      <c r="Q7" s="29">
        <f>P7</f>
        <v>2</v>
      </c>
    </row>
    <row r="8" spans="1:17" ht="13.5">
      <c r="A8" s="84"/>
      <c r="B8" s="78"/>
      <c r="C8" s="20" t="s">
        <v>26</v>
      </c>
      <c r="D8" s="21"/>
      <c r="E8" s="21"/>
      <c r="F8" s="21"/>
      <c r="G8" s="21"/>
      <c r="H8" s="21"/>
      <c r="I8" s="21"/>
      <c r="J8" s="21"/>
      <c r="K8" s="21"/>
      <c r="L8" s="21">
        <v>10.47</v>
      </c>
      <c r="M8" s="21">
        <v>0</v>
      </c>
      <c r="N8" s="21">
        <v>0</v>
      </c>
      <c r="O8" s="21">
        <v>0</v>
      </c>
      <c r="P8" s="22">
        <f>SUM(D8:O8)</f>
        <v>10.47</v>
      </c>
      <c r="Q8" s="30">
        <f>P8</f>
        <v>10.47</v>
      </c>
    </row>
    <row r="9" spans="1:17" ht="13.5">
      <c r="A9" s="84"/>
      <c r="B9" s="79" t="s">
        <v>22</v>
      </c>
      <c r="C9" s="16" t="s">
        <v>19</v>
      </c>
      <c r="D9" s="17"/>
      <c r="E9" s="17"/>
      <c r="F9" s="17"/>
      <c r="G9" s="17"/>
      <c r="H9" s="17"/>
      <c r="I9" s="17"/>
      <c r="J9" s="17"/>
      <c r="K9" s="17"/>
      <c r="L9" s="17">
        <f aca="true" t="shared" si="0" ref="L9:O10">L7</f>
        <v>2</v>
      </c>
      <c r="M9" s="17">
        <f t="shared" si="0"/>
        <v>0</v>
      </c>
      <c r="N9" s="17">
        <f t="shared" si="0"/>
        <v>0</v>
      </c>
      <c r="O9" s="17">
        <f t="shared" si="0"/>
        <v>0</v>
      </c>
      <c r="P9" s="18">
        <f>SUM(D9:O9)</f>
        <v>2</v>
      </c>
      <c r="Q9" s="29">
        <f>P9</f>
        <v>2</v>
      </c>
    </row>
    <row r="10" spans="1:17" ht="14.25" thickBot="1">
      <c r="A10" s="85"/>
      <c r="B10" s="80"/>
      <c r="C10" s="31" t="s">
        <v>26</v>
      </c>
      <c r="D10" s="24"/>
      <c r="E10" s="24"/>
      <c r="F10" s="24"/>
      <c r="G10" s="24"/>
      <c r="H10" s="24"/>
      <c r="I10" s="24"/>
      <c r="J10" s="24"/>
      <c r="K10" s="24"/>
      <c r="L10" s="24">
        <f t="shared" si="0"/>
        <v>10.47</v>
      </c>
      <c r="M10" s="24">
        <f t="shared" si="0"/>
        <v>0</v>
      </c>
      <c r="N10" s="24">
        <f t="shared" si="0"/>
        <v>0</v>
      </c>
      <c r="O10" s="24">
        <f t="shared" si="0"/>
        <v>0</v>
      </c>
      <c r="P10" s="34">
        <f>SUM(D10:O10)</f>
        <v>10.47</v>
      </c>
      <c r="Q10" s="35">
        <f>P10</f>
        <v>10.47</v>
      </c>
    </row>
    <row r="11" spans="1:17" ht="21">
      <c r="A11" s="10"/>
      <c r="B11" s="92" t="s">
        <v>40</v>
      </c>
      <c r="C11" s="92"/>
      <c r="D11" s="92"/>
      <c r="E11" s="92"/>
      <c r="F11" s="92"/>
      <c r="G11" s="92"/>
      <c r="H11" s="92"/>
      <c r="I11" s="36"/>
      <c r="J11" s="36"/>
      <c r="K11" s="36"/>
      <c r="L11" s="36"/>
      <c r="M11" s="36"/>
      <c r="N11" s="36"/>
      <c r="O11" s="36"/>
      <c r="P11" s="36"/>
      <c r="Q11" s="37"/>
    </row>
    <row r="12" spans="1:17" ht="13.5">
      <c r="A12" s="1"/>
      <c r="B12" s="1"/>
      <c r="C12" s="1"/>
      <c r="D12" s="1"/>
      <c r="E12" s="1"/>
      <c r="F12" s="1"/>
      <c r="G12" s="1"/>
      <c r="H12" s="1"/>
      <c r="I12" s="1"/>
      <c r="J12" s="1"/>
      <c r="K12" s="1"/>
      <c r="L12" s="1"/>
      <c r="M12" s="1"/>
      <c r="N12" s="1"/>
      <c r="O12" s="1"/>
      <c r="P12" s="1"/>
      <c r="Q12" s="41"/>
    </row>
    <row r="13" spans="1:17" ht="13.5">
      <c r="A13" s="91"/>
      <c r="B13" s="91"/>
      <c r="C13" s="91"/>
      <c r="D13" s="1"/>
      <c r="E13" s="1"/>
      <c r="F13" s="1"/>
      <c r="G13" s="1"/>
      <c r="H13" s="1"/>
      <c r="I13" s="1"/>
      <c r="J13" s="1"/>
      <c r="K13" s="1"/>
      <c r="L13" s="1"/>
      <c r="M13" s="1"/>
      <c r="N13" s="1"/>
      <c r="O13" s="1"/>
      <c r="P13" s="1"/>
      <c r="Q13" s="41"/>
    </row>
  </sheetData>
  <sheetProtection password="CF66" sheet="1" objects="1" scenarios="1"/>
  <mergeCells count="10">
    <mergeCell ref="B11:H11"/>
    <mergeCell ref="A13:C13"/>
    <mergeCell ref="K2:Q2"/>
    <mergeCell ref="A3:Q3"/>
    <mergeCell ref="A4:Q4"/>
    <mergeCell ref="B5:C5"/>
    <mergeCell ref="A6:A10"/>
    <mergeCell ref="B6:C6"/>
    <mergeCell ref="B7:B8"/>
    <mergeCell ref="B9:B10"/>
  </mergeCells>
  <printOptions/>
  <pageMargins left="0.7086614173228347" right="0.7086614173228347" top="0.7480314960629921" bottom="0.7480314960629921" header="0.31496062992125984" footer="0.31496062992125984"/>
  <pageSetup horizontalDpi="300" verticalDpi="300" orientation="landscape" paperSize="9" scale="83" r:id="rId1"/>
</worksheet>
</file>

<file path=xl/worksheets/sheet16.xml><?xml version="1.0" encoding="utf-8"?>
<worksheet xmlns="http://schemas.openxmlformats.org/spreadsheetml/2006/main" xmlns:r="http://schemas.openxmlformats.org/officeDocument/2006/relationships">
  <dimension ref="A1:Q13"/>
  <sheetViews>
    <sheetView zoomScalePageLayoutView="0" workbookViewId="0" topLeftCell="A1">
      <selection activeCell="A4" sqref="A4:Q4"/>
    </sheetView>
  </sheetViews>
  <sheetFormatPr defaultColWidth="9.00390625" defaultRowHeight="13.5"/>
  <cols>
    <col min="1" max="1" width="9.125" style="0" bestFit="1" customWidth="1"/>
    <col min="17" max="17" width="11.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4.25">
      <c r="A3" s="87" t="s">
        <v>47</v>
      </c>
      <c r="B3" s="87"/>
      <c r="C3" s="87"/>
      <c r="D3" s="87"/>
      <c r="E3" s="87"/>
      <c r="F3" s="87"/>
      <c r="G3" s="87"/>
      <c r="H3" s="87"/>
      <c r="I3" s="87"/>
      <c r="J3" s="87"/>
      <c r="K3" s="87"/>
      <c r="L3" s="87"/>
      <c r="M3" s="87"/>
      <c r="N3" s="87"/>
      <c r="O3" s="87"/>
      <c r="P3" s="87"/>
      <c r="Q3" s="87"/>
    </row>
    <row r="4" spans="1:17" ht="14.25" thickBot="1">
      <c r="A4" s="88" t="s">
        <v>43</v>
      </c>
      <c r="B4" s="88"/>
      <c r="C4" s="88"/>
      <c r="D4" s="88"/>
      <c r="E4" s="88"/>
      <c r="F4" s="88"/>
      <c r="G4" s="88"/>
      <c r="H4" s="88"/>
      <c r="I4" s="88"/>
      <c r="J4" s="88"/>
      <c r="K4" s="88"/>
      <c r="L4" s="88"/>
      <c r="M4" s="88"/>
      <c r="N4" s="88"/>
      <c r="O4" s="88"/>
      <c r="P4" s="88"/>
      <c r="Q4" s="88"/>
    </row>
    <row r="5" spans="1:17" ht="13.5">
      <c r="A5" s="3" t="s">
        <v>2</v>
      </c>
      <c r="B5" s="89" t="s">
        <v>3</v>
      </c>
      <c r="C5" s="90"/>
      <c r="D5" s="4" t="s">
        <v>4</v>
      </c>
      <c r="E5" s="4" t="s">
        <v>5</v>
      </c>
      <c r="F5" s="4" t="s">
        <v>6</v>
      </c>
      <c r="G5" s="4" t="s">
        <v>7</v>
      </c>
      <c r="H5" s="4" t="s">
        <v>8</v>
      </c>
      <c r="I5" s="4" t="s">
        <v>9</v>
      </c>
      <c r="J5" s="4" t="s">
        <v>10</v>
      </c>
      <c r="K5" s="5" t="s">
        <v>11</v>
      </c>
      <c r="L5" s="6" t="s">
        <v>12</v>
      </c>
      <c r="M5" s="7" t="s">
        <v>13</v>
      </c>
      <c r="N5" s="5" t="s">
        <v>14</v>
      </c>
      <c r="O5" s="5" t="s">
        <v>15</v>
      </c>
      <c r="P5" s="8" t="s">
        <v>16</v>
      </c>
      <c r="Q5" s="27" t="s">
        <v>23</v>
      </c>
    </row>
    <row r="6" spans="1:17" ht="13.5">
      <c r="A6" s="83">
        <v>25</v>
      </c>
      <c r="B6" s="75" t="s">
        <v>24</v>
      </c>
      <c r="C6" s="76"/>
      <c r="D6" s="11"/>
      <c r="E6" s="11"/>
      <c r="F6" s="11"/>
      <c r="G6" s="11"/>
      <c r="H6" s="11"/>
      <c r="I6" s="11"/>
      <c r="J6" s="11">
        <v>9</v>
      </c>
      <c r="K6" s="11">
        <v>20</v>
      </c>
      <c r="L6" s="11">
        <v>9</v>
      </c>
      <c r="M6" s="11"/>
      <c r="N6" s="11"/>
      <c r="O6" s="11"/>
      <c r="P6" s="14">
        <f>SUM(D6:O6)</f>
        <v>38</v>
      </c>
      <c r="Q6" s="28">
        <f>P6</f>
        <v>38</v>
      </c>
    </row>
    <row r="7" spans="1:17" ht="13.5">
      <c r="A7" s="84"/>
      <c r="B7" s="77" t="s">
        <v>44</v>
      </c>
      <c r="C7" s="16" t="s">
        <v>19</v>
      </c>
      <c r="D7" s="17"/>
      <c r="E7" s="17"/>
      <c r="F7" s="17"/>
      <c r="G7" s="17"/>
      <c r="H7" s="17"/>
      <c r="I7" s="17"/>
      <c r="J7" s="17">
        <v>87</v>
      </c>
      <c r="K7" s="17">
        <v>195</v>
      </c>
      <c r="L7" s="17">
        <v>136</v>
      </c>
      <c r="M7" s="17"/>
      <c r="N7" s="17"/>
      <c r="O7" s="17"/>
      <c r="P7" s="18">
        <f>SUM(D7:O7)</f>
        <v>418</v>
      </c>
      <c r="Q7" s="29">
        <f>P7</f>
        <v>418</v>
      </c>
    </row>
    <row r="8" spans="1:17" ht="13.5">
      <c r="A8" s="84"/>
      <c r="B8" s="78"/>
      <c r="C8" s="20" t="s">
        <v>26</v>
      </c>
      <c r="D8" s="21"/>
      <c r="E8" s="21"/>
      <c r="F8" s="21"/>
      <c r="G8" s="21"/>
      <c r="H8" s="21"/>
      <c r="I8" s="21"/>
      <c r="J8" s="21">
        <v>733.96</v>
      </c>
      <c r="K8" s="21">
        <v>1884.93</v>
      </c>
      <c r="L8" s="21">
        <v>1354.83</v>
      </c>
      <c r="M8" s="21"/>
      <c r="N8" s="21"/>
      <c r="O8" s="21"/>
      <c r="P8" s="22">
        <f>SUM(D8:O8)</f>
        <v>3973.7200000000003</v>
      </c>
      <c r="Q8" s="30">
        <f>P8</f>
        <v>3973.7200000000003</v>
      </c>
    </row>
    <row r="9" spans="1:17" ht="13.5">
      <c r="A9" s="84"/>
      <c r="B9" s="79" t="s">
        <v>22</v>
      </c>
      <c r="C9" s="16" t="s">
        <v>19</v>
      </c>
      <c r="D9" s="17"/>
      <c r="E9" s="17"/>
      <c r="F9" s="17"/>
      <c r="G9" s="17"/>
      <c r="H9" s="17"/>
      <c r="I9" s="17"/>
      <c r="J9" s="17">
        <f>J7</f>
        <v>87</v>
      </c>
      <c r="K9" s="17">
        <f>K7</f>
        <v>195</v>
      </c>
      <c r="L9" s="17">
        <f aca="true" t="shared" si="0" ref="L9:O10">L7</f>
        <v>136</v>
      </c>
      <c r="M9" s="17">
        <f t="shared" si="0"/>
        <v>0</v>
      </c>
      <c r="N9" s="17">
        <f t="shared" si="0"/>
        <v>0</v>
      </c>
      <c r="O9" s="17">
        <f t="shared" si="0"/>
        <v>0</v>
      </c>
      <c r="P9" s="18">
        <f>SUM(D9:O9)</f>
        <v>418</v>
      </c>
      <c r="Q9" s="29">
        <f>P9</f>
        <v>418</v>
      </c>
    </row>
    <row r="10" spans="1:17" ht="14.25" thickBot="1">
      <c r="A10" s="85"/>
      <c r="B10" s="80"/>
      <c r="C10" s="31" t="s">
        <v>26</v>
      </c>
      <c r="D10" s="24"/>
      <c r="E10" s="24"/>
      <c r="F10" s="24"/>
      <c r="G10" s="24"/>
      <c r="H10" s="24"/>
      <c r="I10" s="24"/>
      <c r="J10" s="24">
        <f>J8</f>
        <v>733.96</v>
      </c>
      <c r="K10" s="24">
        <f>K8</f>
        <v>1884.93</v>
      </c>
      <c r="L10" s="24">
        <f t="shared" si="0"/>
        <v>1354.83</v>
      </c>
      <c r="M10" s="24">
        <f t="shared" si="0"/>
        <v>0</v>
      </c>
      <c r="N10" s="24">
        <f t="shared" si="0"/>
        <v>0</v>
      </c>
      <c r="O10" s="24">
        <f t="shared" si="0"/>
        <v>0</v>
      </c>
      <c r="P10" s="34">
        <f>SUM(D10:O10)</f>
        <v>3973.7200000000003</v>
      </c>
      <c r="Q10" s="35">
        <f>P10</f>
        <v>3973.7200000000003</v>
      </c>
    </row>
    <row r="11" spans="1:17" ht="21">
      <c r="A11" s="10"/>
      <c r="B11" s="92" t="s">
        <v>40</v>
      </c>
      <c r="C11" s="92"/>
      <c r="D11" s="92"/>
      <c r="E11" s="92"/>
      <c r="F11" s="92"/>
      <c r="G11" s="92"/>
      <c r="H11" s="92"/>
      <c r="I11" s="36"/>
      <c r="J11" s="36"/>
      <c r="K11" s="36"/>
      <c r="L11" s="36"/>
      <c r="M11" s="36"/>
      <c r="N11" s="36"/>
      <c r="O11" s="36"/>
      <c r="P11" s="36"/>
      <c r="Q11" s="37"/>
    </row>
    <row r="12" spans="1:17" ht="13.5">
      <c r="A12" s="1"/>
      <c r="B12" s="1"/>
      <c r="C12" s="1"/>
      <c r="D12" s="1"/>
      <c r="E12" s="1"/>
      <c r="F12" s="1"/>
      <c r="G12" s="1"/>
      <c r="H12" s="1"/>
      <c r="I12" s="1"/>
      <c r="J12" s="1"/>
      <c r="K12" s="1"/>
      <c r="L12" s="1"/>
      <c r="M12" s="1"/>
      <c r="N12" s="1"/>
      <c r="O12" s="1"/>
      <c r="P12" s="1"/>
      <c r="Q12" s="41"/>
    </row>
    <row r="13" spans="1:17" ht="13.5">
      <c r="A13" s="91"/>
      <c r="B13" s="91"/>
      <c r="C13" s="91"/>
      <c r="D13" s="1"/>
      <c r="E13" s="1"/>
      <c r="F13" s="1"/>
      <c r="G13" s="1"/>
      <c r="H13" s="1"/>
      <c r="I13" s="1"/>
      <c r="J13" s="1"/>
      <c r="K13" s="1"/>
      <c r="L13" s="1"/>
      <c r="M13" s="1"/>
      <c r="N13" s="1"/>
      <c r="O13" s="1"/>
      <c r="P13" s="1"/>
      <c r="Q13" s="41"/>
    </row>
  </sheetData>
  <sheetProtection password="CF66" sheet="1" objects="1" scenarios="1"/>
  <mergeCells count="10">
    <mergeCell ref="B11:H11"/>
    <mergeCell ref="A13:C13"/>
    <mergeCell ref="K2:Q2"/>
    <mergeCell ref="A3:Q3"/>
    <mergeCell ref="A4:Q4"/>
    <mergeCell ref="B5:C5"/>
    <mergeCell ref="A6:A10"/>
    <mergeCell ref="B6:C6"/>
    <mergeCell ref="B7:B8"/>
    <mergeCell ref="B9:B10"/>
  </mergeCells>
  <printOptions/>
  <pageMargins left="0.7086614173228347" right="0.7086614173228347" top="0.7480314960629921" bottom="0.7480314960629921" header="0.31496062992125984" footer="0.31496062992125984"/>
  <pageSetup horizontalDpi="300" verticalDpi="300" orientation="landscape" paperSize="9" scale="83" r:id="rId1"/>
</worksheet>
</file>

<file path=xl/worksheets/sheet17.xml><?xml version="1.0" encoding="utf-8"?>
<worksheet xmlns="http://schemas.openxmlformats.org/spreadsheetml/2006/main" xmlns:r="http://schemas.openxmlformats.org/officeDocument/2006/relationships">
  <dimension ref="A1:Q13"/>
  <sheetViews>
    <sheetView zoomScalePageLayoutView="0" workbookViewId="0" topLeftCell="A1">
      <selection activeCell="A4" sqref="A4:Q4"/>
    </sheetView>
  </sheetViews>
  <sheetFormatPr defaultColWidth="9.00390625" defaultRowHeight="13.5"/>
  <cols>
    <col min="1" max="1" width="9.125" style="0" bestFit="1" customWidth="1"/>
    <col min="17" max="17" width="11.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4.25">
      <c r="A3" s="87" t="s">
        <v>46</v>
      </c>
      <c r="B3" s="87"/>
      <c r="C3" s="87"/>
      <c r="D3" s="87"/>
      <c r="E3" s="87"/>
      <c r="F3" s="87"/>
      <c r="G3" s="87"/>
      <c r="H3" s="87"/>
      <c r="I3" s="87"/>
      <c r="J3" s="87"/>
      <c r="K3" s="87"/>
      <c r="L3" s="87"/>
      <c r="M3" s="87"/>
      <c r="N3" s="87"/>
      <c r="O3" s="87"/>
      <c r="P3" s="87"/>
      <c r="Q3" s="87"/>
    </row>
    <row r="4" spans="1:17" ht="14.25" thickBot="1">
      <c r="A4" s="88" t="s">
        <v>45</v>
      </c>
      <c r="B4" s="88"/>
      <c r="C4" s="88"/>
      <c r="D4" s="88"/>
      <c r="E4" s="88"/>
      <c r="F4" s="88"/>
      <c r="G4" s="88"/>
      <c r="H4" s="88"/>
      <c r="I4" s="88"/>
      <c r="J4" s="88"/>
      <c r="K4" s="88"/>
      <c r="L4" s="88"/>
      <c r="M4" s="88"/>
      <c r="N4" s="88"/>
      <c r="O4" s="88"/>
      <c r="P4" s="88"/>
      <c r="Q4" s="88"/>
    </row>
    <row r="5" spans="1:17" ht="13.5">
      <c r="A5" s="3" t="s">
        <v>2</v>
      </c>
      <c r="B5" s="89" t="s">
        <v>3</v>
      </c>
      <c r="C5" s="90"/>
      <c r="D5" s="4" t="s">
        <v>4</v>
      </c>
      <c r="E5" s="4" t="s">
        <v>5</v>
      </c>
      <c r="F5" s="4" t="s">
        <v>6</v>
      </c>
      <c r="G5" s="4" t="s">
        <v>7</v>
      </c>
      <c r="H5" s="4" t="s">
        <v>8</v>
      </c>
      <c r="I5" s="4" t="s">
        <v>9</v>
      </c>
      <c r="J5" s="4" t="s">
        <v>10</v>
      </c>
      <c r="K5" s="5" t="s">
        <v>11</v>
      </c>
      <c r="L5" s="6" t="s">
        <v>12</v>
      </c>
      <c r="M5" s="7" t="s">
        <v>13</v>
      </c>
      <c r="N5" s="5" t="s">
        <v>14</v>
      </c>
      <c r="O5" s="5" t="s">
        <v>15</v>
      </c>
      <c r="P5" s="8" t="s">
        <v>16</v>
      </c>
      <c r="Q5" s="27" t="s">
        <v>23</v>
      </c>
    </row>
    <row r="6" spans="1:17" ht="13.5">
      <c r="A6" s="83">
        <v>25</v>
      </c>
      <c r="B6" s="75" t="s">
        <v>24</v>
      </c>
      <c r="C6" s="76"/>
      <c r="D6" s="11"/>
      <c r="E6" s="11"/>
      <c r="F6" s="11"/>
      <c r="G6" s="11"/>
      <c r="H6" s="11"/>
      <c r="I6" s="11"/>
      <c r="J6" s="11"/>
      <c r="K6" s="11"/>
      <c r="L6" s="11">
        <v>1</v>
      </c>
      <c r="M6" s="11"/>
      <c r="N6" s="11"/>
      <c r="O6" s="11"/>
      <c r="P6" s="14">
        <f>SUM(D6:O6)</f>
        <v>1</v>
      </c>
      <c r="Q6" s="28">
        <f>P6</f>
        <v>1</v>
      </c>
    </row>
    <row r="7" spans="1:17" ht="13.5">
      <c r="A7" s="84"/>
      <c r="B7" s="77" t="s">
        <v>25</v>
      </c>
      <c r="C7" s="16" t="s">
        <v>19</v>
      </c>
      <c r="D7" s="17"/>
      <c r="E7" s="17"/>
      <c r="F7" s="17"/>
      <c r="G7" s="17"/>
      <c r="H7" s="17"/>
      <c r="I7" s="17"/>
      <c r="J7" s="17"/>
      <c r="K7" s="17"/>
      <c r="L7" s="17">
        <v>1</v>
      </c>
      <c r="M7" s="17"/>
      <c r="N7" s="17"/>
      <c r="O7" s="17"/>
      <c r="P7" s="18">
        <f>SUM(D7:O7)</f>
        <v>1</v>
      </c>
      <c r="Q7" s="29">
        <f>P7</f>
        <v>1</v>
      </c>
    </row>
    <row r="8" spans="1:17" ht="13.5">
      <c r="A8" s="84"/>
      <c r="B8" s="78"/>
      <c r="C8" s="20" t="s">
        <v>26</v>
      </c>
      <c r="D8" s="21"/>
      <c r="E8" s="21"/>
      <c r="F8" s="21"/>
      <c r="G8" s="21"/>
      <c r="H8" s="21"/>
      <c r="I8" s="21"/>
      <c r="J8" s="21"/>
      <c r="K8" s="21"/>
      <c r="L8" s="21">
        <v>0.52</v>
      </c>
      <c r="M8" s="21"/>
      <c r="N8" s="21"/>
      <c r="O8" s="21"/>
      <c r="P8" s="22">
        <f>SUM(D8:O8)</f>
        <v>0.52</v>
      </c>
      <c r="Q8" s="30">
        <f>P8</f>
        <v>0.52</v>
      </c>
    </row>
    <row r="9" spans="1:17" ht="13.5">
      <c r="A9" s="84"/>
      <c r="B9" s="79" t="s">
        <v>22</v>
      </c>
      <c r="C9" s="16" t="s">
        <v>19</v>
      </c>
      <c r="D9" s="17"/>
      <c r="E9" s="17"/>
      <c r="F9" s="17"/>
      <c r="G9" s="17"/>
      <c r="H9" s="17"/>
      <c r="I9" s="17"/>
      <c r="J9" s="17"/>
      <c r="K9" s="17"/>
      <c r="L9" s="17">
        <f aca="true" t="shared" si="0" ref="L9:O10">L7</f>
        <v>1</v>
      </c>
      <c r="M9" s="17">
        <f t="shared" si="0"/>
        <v>0</v>
      </c>
      <c r="N9" s="17">
        <f t="shared" si="0"/>
        <v>0</v>
      </c>
      <c r="O9" s="17">
        <f t="shared" si="0"/>
        <v>0</v>
      </c>
      <c r="P9" s="18">
        <f>SUM(D9:O9)</f>
        <v>1</v>
      </c>
      <c r="Q9" s="29">
        <f>P9</f>
        <v>1</v>
      </c>
    </row>
    <row r="10" spans="1:17" ht="14.25" thickBot="1">
      <c r="A10" s="85"/>
      <c r="B10" s="80"/>
      <c r="C10" s="31" t="s">
        <v>26</v>
      </c>
      <c r="D10" s="24"/>
      <c r="E10" s="24"/>
      <c r="F10" s="24"/>
      <c r="G10" s="24"/>
      <c r="H10" s="24"/>
      <c r="I10" s="24"/>
      <c r="J10" s="24"/>
      <c r="K10" s="24"/>
      <c r="L10" s="24">
        <f t="shared" si="0"/>
        <v>0.52</v>
      </c>
      <c r="M10" s="24">
        <f t="shared" si="0"/>
        <v>0</v>
      </c>
      <c r="N10" s="24">
        <f t="shared" si="0"/>
        <v>0</v>
      </c>
      <c r="O10" s="24">
        <f t="shared" si="0"/>
        <v>0</v>
      </c>
      <c r="P10" s="34">
        <f>SUM(D10:O10)</f>
        <v>0.52</v>
      </c>
      <c r="Q10" s="35">
        <f>P10</f>
        <v>0.52</v>
      </c>
    </row>
    <row r="11" spans="1:17" ht="21">
      <c r="A11" s="10"/>
      <c r="B11" s="92" t="s">
        <v>40</v>
      </c>
      <c r="C11" s="92"/>
      <c r="D11" s="92"/>
      <c r="E11" s="92"/>
      <c r="F11" s="92"/>
      <c r="G11" s="92"/>
      <c r="H11" s="92"/>
      <c r="I11" s="36"/>
      <c r="J11" s="36"/>
      <c r="K11" s="36"/>
      <c r="L11" s="36"/>
      <c r="M11" s="36"/>
      <c r="N11" s="36"/>
      <c r="O11" s="36"/>
      <c r="P11" s="36"/>
      <c r="Q11" s="37"/>
    </row>
    <row r="12" spans="1:17" ht="13.5">
      <c r="A12" s="1"/>
      <c r="B12" s="1"/>
      <c r="C12" s="1"/>
      <c r="D12" s="1"/>
      <c r="E12" s="1"/>
      <c r="F12" s="1"/>
      <c r="G12" s="1"/>
      <c r="H12" s="1"/>
      <c r="I12" s="1"/>
      <c r="J12" s="1"/>
      <c r="K12" s="1"/>
      <c r="L12" s="1"/>
      <c r="M12" s="1"/>
      <c r="N12" s="1"/>
      <c r="O12" s="1"/>
      <c r="P12" s="1"/>
      <c r="Q12" s="41"/>
    </row>
    <row r="13" spans="1:17" ht="13.5">
      <c r="A13" s="91"/>
      <c r="B13" s="91"/>
      <c r="C13" s="91"/>
      <c r="D13" s="1"/>
      <c r="E13" s="1"/>
      <c r="F13" s="1"/>
      <c r="G13" s="1"/>
      <c r="H13" s="1"/>
      <c r="I13" s="1"/>
      <c r="J13" s="1"/>
      <c r="K13" s="1"/>
      <c r="L13" s="1"/>
      <c r="M13" s="1"/>
      <c r="N13" s="1"/>
      <c r="O13" s="1"/>
      <c r="P13" s="1"/>
      <c r="Q13" s="41"/>
    </row>
  </sheetData>
  <sheetProtection password="CF66" sheet="1" objects="1" scenarios="1"/>
  <mergeCells count="10">
    <mergeCell ref="B11:H11"/>
    <mergeCell ref="A13:C13"/>
    <mergeCell ref="K2:Q2"/>
    <mergeCell ref="A3:Q3"/>
    <mergeCell ref="A4:Q4"/>
    <mergeCell ref="B5:C5"/>
    <mergeCell ref="A6:A10"/>
    <mergeCell ref="B6:C6"/>
    <mergeCell ref="B7:B8"/>
    <mergeCell ref="B9:B10"/>
  </mergeCells>
  <printOptions/>
  <pageMargins left="0.7086614173228347" right="0.7086614173228347" top="0.7480314960629921" bottom="0.7480314960629921" header="0.31496062992125984" footer="0.31496062992125984"/>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tabColor rgb="FFFF6699"/>
  </sheetPr>
  <dimension ref="A1:Q70"/>
  <sheetViews>
    <sheetView view="pageBreakPreview" zoomScaleNormal="85" zoomScaleSheetLayoutView="100" zoomScalePageLayoutView="0" workbookViewId="0" topLeftCell="A1">
      <selection activeCell="A3" sqref="A3:Q3"/>
    </sheetView>
  </sheetViews>
  <sheetFormatPr defaultColWidth="9.00390625" defaultRowHeight="13.5"/>
  <cols>
    <col min="1" max="1" width="9.125" style="0" bestFit="1" customWidth="1"/>
    <col min="17" max="17" width="11.625" style="0" bestFit="1" customWidth="1"/>
  </cols>
  <sheetData>
    <row r="1" spans="1:17" ht="13.5">
      <c r="A1" s="1"/>
      <c r="B1" s="1"/>
      <c r="C1" s="1"/>
      <c r="D1" s="1"/>
      <c r="E1" s="1"/>
      <c r="F1" s="1"/>
      <c r="G1" s="1"/>
      <c r="H1" s="1"/>
      <c r="I1" s="1"/>
      <c r="J1" s="1"/>
      <c r="K1" s="86"/>
      <c r="L1" s="86"/>
      <c r="M1" s="86"/>
      <c r="N1" s="86"/>
      <c r="O1" s="86"/>
      <c r="P1" s="86"/>
      <c r="Q1" s="86"/>
    </row>
    <row r="2" spans="1:17" ht="14.25">
      <c r="A2" s="87" t="s">
        <v>46</v>
      </c>
      <c r="B2" s="87"/>
      <c r="C2" s="87"/>
      <c r="D2" s="87"/>
      <c r="E2" s="87"/>
      <c r="F2" s="87"/>
      <c r="G2" s="87"/>
      <c r="H2" s="87"/>
      <c r="I2" s="87"/>
      <c r="J2" s="87"/>
      <c r="K2" s="87"/>
      <c r="L2" s="87"/>
      <c r="M2" s="87"/>
      <c r="N2" s="87"/>
      <c r="O2" s="87"/>
      <c r="P2" s="87"/>
      <c r="Q2" s="87"/>
    </row>
    <row r="3" spans="1:17" ht="14.25" thickBot="1">
      <c r="A3" s="88" t="s">
        <v>28</v>
      </c>
      <c r="B3" s="88"/>
      <c r="C3" s="88"/>
      <c r="D3" s="88"/>
      <c r="E3" s="88"/>
      <c r="F3" s="88"/>
      <c r="G3" s="88"/>
      <c r="H3" s="88"/>
      <c r="I3" s="88"/>
      <c r="J3" s="88"/>
      <c r="K3" s="88"/>
      <c r="L3" s="88"/>
      <c r="M3" s="88"/>
      <c r="N3" s="88"/>
      <c r="O3" s="88"/>
      <c r="P3" s="88"/>
      <c r="Q3" s="88"/>
    </row>
    <row r="4" spans="1:17" ht="13.5">
      <c r="A4" s="3" t="s">
        <v>2</v>
      </c>
      <c r="B4" s="89" t="s">
        <v>3</v>
      </c>
      <c r="C4" s="90"/>
      <c r="D4" s="42" t="s">
        <v>4</v>
      </c>
      <c r="E4" s="42" t="s">
        <v>5</v>
      </c>
      <c r="F4" s="42" t="s">
        <v>6</v>
      </c>
      <c r="G4" s="42" t="s">
        <v>7</v>
      </c>
      <c r="H4" s="42" t="s">
        <v>8</v>
      </c>
      <c r="I4" s="42" t="s">
        <v>9</v>
      </c>
      <c r="J4" s="42" t="s">
        <v>10</v>
      </c>
      <c r="K4" s="43" t="s">
        <v>11</v>
      </c>
      <c r="L4" s="44" t="s">
        <v>12</v>
      </c>
      <c r="M4" s="45" t="s">
        <v>13</v>
      </c>
      <c r="N4" s="43" t="s">
        <v>14</v>
      </c>
      <c r="O4" s="43" t="s">
        <v>15</v>
      </c>
      <c r="P4" s="46" t="s">
        <v>16</v>
      </c>
      <c r="Q4" s="9"/>
    </row>
    <row r="5" spans="1:17" ht="13.5">
      <c r="A5" s="83">
        <v>16</v>
      </c>
      <c r="B5" s="75" t="s">
        <v>17</v>
      </c>
      <c r="C5" s="76"/>
      <c r="D5" s="11"/>
      <c r="E5" s="11"/>
      <c r="F5" s="11"/>
      <c r="G5" s="11"/>
      <c r="H5" s="11"/>
      <c r="I5" s="11"/>
      <c r="J5" s="11"/>
      <c r="K5" s="11"/>
      <c r="L5" s="12"/>
      <c r="M5" s="13"/>
      <c r="N5" s="11"/>
      <c r="O5" s="11"/>
      <c r="P5" s="14">
        <v>0</v>
      </c>
      <c r="Q5" s="15"/>
    </row>
    <row r="6" spans="1:17" ht="13.5">
      <c r="A6" s="84"/>
      <c r="B6" s="77" t="s">
        <v>18</v>
      </c>
      <c r="C6" s="16" t="s">
        <v>19</v>
      </c>
      <c r="D6" s="17"/>
      <c r="E6" s="17"/>
      <c r="F6" s="17"/>
      <c r="G6" s="17"/>
      <c r="H6" s="17"/>
      <c r="I6" s="17"/>
      <c r="J6" s="17"/>
      <c r="K6" s="17"/>
      <c r="L6" s="17"/>
      <c r="M6" s="17"/>
      <c r="N6" s="17"/>
      <c r="O6" s="17"/>
      <c r="P6" s="18">
        <v>0</v>
      </c>
      <c r="Q6" s="19"/>
    </row>
    <row r="7" spans="1:17" ht="13.5">
      <c r="A7" s="84"/>
      <c r="B7" s="78"/>
      <c r="C7" s="20" t="s">
        <v>20</v>
      </c>
      <c r="D7" s="21"/>
      <c r="E7" s="21"/>
      <c r="F7" s="21"/>
      <c r="G7" s="21"/>
      <c r="H7" s="21"/>
      <c r="I7" s="21"/>
      <c r="J7" s="21"/>
      <c r="K7" s="21"/>
      <c r="L7" s="21"/>
      <c r="M7" s="21"/>
      <c r="N7" s="21"/>
      <c r="O7" s="21"/>
      <c r="P7" s="22">
        <v>0</v>
      </c>
      <c r="Q7" s="23"/>
    </row>
    <row r="8" spans="1:17" ht="13.5">
      <c r="A8" s="84"/>
      <c r="B8" s="81" t="s">
        <v>21</v>
      </c>
      <c r="C8" s="16" t="s">
        <v>19</v>
      </c>
      <c r="D8" s="17"/>
      <c r="E8" s="17"/>
      <c r="F8" s="17"/>
      <c r="G8" s="17"/>
      <c r="H8" s="17"/>
      <c r="I8" s="17"/>
      <c r="J8" s="17"/>
      <c r="K8" s="17"/>
      <c r="L8" s="17"/>
      <c r="M8" s="17"/>
      <c r="N8" s="17"/>
      <c r="O8" s="17"/>
      <c r="P8" s="18">
        <v>0</v>
      </c>
      <c r="Q8" s="19"/>
    </row>
    <row r="9" spans="1:17" ht="13.5">
      <c r="A9" s="84"/>
      <c r="B9" s="78"/>
      <c r="C9" s="20" t="s">
        <v>20</v>
      </c>
      <c r="D9" s="21"/>
      <c r="E9" s="21"/>
      <c r="F9" s="21"/>
      <c r="G9" s="21"/>
      <c r="H9" s="21"/>
      <c r="I9" s="21"/>
      <c r="J9" s="21"/>
      <c r="K9" s="21"/>
      <c r="L9" s="21"/>
      <c r="M9" s="21"/>
      <c r="N9" s="21"/>
      <c r="O9" s="21"/>
      <c r="P9" s="22">
        <v>0</v>
      </c>
      <c r="Q9" s="23"/>
    </row>
    <row r="10" spans="1:17" ht="13.5">
      <c r="A10" s="84"/>
      <c r="B10" s="79" t="s">
        <v>22</v>
      </c>
      <c r="C10" s="16" t="s">
        <v>19</v>
      </c>
      <c r="D10" s="17"/>
      <c r="E10" s="17"/>
      <c r="F10" s="17"/>
      <c r="G10" s="17"/>
      <c r="H10" s="17"/>
      <c r="I10" s="17"/>
      <c r="J10" s="17"/>
      <c r="K10" s="17"/>
      <c r="L10" s="17"/>
      <c r="M10" s="17"/>
      <c r="N10" s="17"/>
      <c r="O10" s="17"/>
      <c r="P10" s="18">
        <v>0</v>
      </c>
      <c r="Q10" s="19"/>
    </row>
    <row r="11" spans="1:17" ht="14.25" thickBot="1">
      <c r="A11" s="85"/>
      <c r="B11" s="82"/>
      <c r="C11" s="20" t="s">
        <v>20</v>
      </c>
      <c r="D11" s="24"/>
      <c r="E11" s="24"/>
      <c r="F11" s="24"/>
      <c r="G11" s="24"/>
      <c r="H11" s="24"/>
      <c r="I11" s="24"/>
      <c r="J11" s="24"/>
      <c r="K11" s="24"/>
      <c r="L11" s="24"/>
      <c r="M11" s="24"/>
      <c r="N11" s="24"/>
      <c r="O11" s="24"/>
      <c r="P11" s="25">
        <v>0</v>
      </c>
      <c r="Q11" s="26"/>
    </row>
    <row r="12" spans="1:17" ht="13.5">
      <c r="A12" s="3" t="s">
        <v>2</v>
      </c>
      <c r="B12" s="89" t="s">
        <v>3</v>
      </c>
      <c r="C12" s="90"/>
      <c r="D12" s="4" t="s">
        <v>4</v>
      </c>
      <c r="E12" s="4" t="s">
        <v>5</v>
      </c>
      <c r="F12" s="4" t="s">
        <v>6</v>
      </c>
      <c r="G12" s="4" t="s">
        <v>7</v>
      </c>
      <c r="H12" s="4" t="s">
        <v>8</v>
      </c>
      <c r="I12" s="4" t="s">
        <v>9</v>
      </c>
      <c r="J12" s="4" t="s">
        <v>10</v>
      </c>
      <c r="K12" s="5" t="s">
        <v>11</v>
      </c>
      <c r="L12" s="6" t="s">
        <v>12</v>
      </c>
      <c r="M12" s="7" t="s">
        <v>13</v>
      </c>
      <c r="N12" s="5" t="s">
        <v>14</v>
      </c>
      <c r="O12" s="5" t="s">
        <v>15</v>
      </c>
      <c r="P12" s="8" t="s">
        <v>16</v>
      </c>
      <c r="Q12" s="27" t="s">
        <v>23</v>
      </c>
    </row>
    <row r="13" spans="1:17" ht="13.5">
      <c r="A13" s="83">
        <v>17</v>
      </c>
      <c r="B13" s="75" t="s">
        <v>17</v>
      </c>
      <c r="C13" s="76"/>
      <c r="D13" s="11">
        <v>2</v>
      </c>
      <c r="E13" s="11">
        <v>11</v>
      </c>
      <c r="F13" s="11">
        <v>13</v>
      </c>
      <c r="G13" s="11">
        <v>19</v>
      </c>
      <c r="H13" s="11">
        <v>7</v>
      </c>
      <c r="I13" s="11">
        <v>13</v>
      </c>
      <c r="J13" s="11">
        <v>20</v>
      </c>
      <c r="K13" s="11">
        <v>20</v>
      </c>
      <c r="L13" s="11">
        <v>13</v>
      </c>
      <c r="M13" s="11">
        <v>6</v>
      </c>
      <c r="N13" s="11">
        <v>12</v>
      </c>
      <c r="O13" s="11">
        <v>20</v>
      </c>
      <c r="P13" s="14">
        <v>156</v>
      </c>
      <c r="Q13" s="28">
        <v>156</v>
      </c>
    </row>
    <row r="14" spans="1:17" ht="13.5">
      <c r="A14" s="84"/>
      <c r="B14" s="77" t="s">
        <v>18</v>
      </c>
      <c r="C14" s="16" t="s">
        <v>19</v>
      </c>
      <c r="D14" s="17">
        <v>4</v>
      </c>
      <c r="E14" s="17">
        <v>71</v>
      </c>
      <c r="F14" s="17">
        <v>87</v>
      </c>
      <c r="G14" s="17">
        <v>130</v>
      </c>
      <c r="H14" s="17">
        <v>49</v>
      </c>
      <c r="I14" s="17">
        <v>94</v>
      </c>
      <c r="J14" s="17">
        <v>145</v>
      </c>
      <c r="K14" s="17">
        <v>152</v>
      </c>
      <c r="L14" s="17">
        <v>104</v>
      </c>
      <c r="M14" s="17">
        <v>48</v>
      </c>
      <c r="N14" s="17">
        <v>114</v>
      </c>
      <c r="O14" s="17">
        <v>166</v>
      </c>
      <c r="P14" s="18">
        <v>1164</v>
      </c>
      <c r="Q14" s="29">
        <v>1164</v>
      </c>
    </row>
    <row r="15" spans="1:17" ht="13.5">
      <c r="A15" s="84"/>
      <c r="B15" s="78"/>
      <c r="C15" s="20" t="s">
        <v>20</v>
      </c>
      <c r="D15" s="21">
        <v>38.91</v>
      </c>
      <c r="E15" s="21">
        <v>706.82</v>
      </c>
      <c r="F15" s="21">
        <v>852.69</v>
      </c>
      <c r="G15" s="21">
        <v>1276.35</v>
      </c>
      <c r="H15" s="21">
        <v>481.37</v>
      </c>
      <c r="I15" s="21">
        <v>911.66</v>
      </c>
      <c r="J15" s="21">
        <v>1442.68</v>
      </c>
      <c r="K15" s="21">
        <v>1497.75</v>
      </c>
      <c r="L15" s="21">
        <v>1025.45</v>
      </c>
      <c r="M15" s="21">
        <v>466.36</v>
      </c>
      <c r="N15" s="21">
        <v>1122.72</v>
      </c>
      <c r="O15" s="21">
        <v>1663.05</v>
      </c>
      <c r="P15" s="22">
        <v>11485.81</v>
      </c>
      <c r="Q15" s="30">
        <v>11485.81</v>
      </c>
    </row>
    <row r="16" spans="1:17" ht="13.5">
      <c r="A16" s="84"/>
      <c r="B16" s="81" t="s">
        <v>21</v>
      </c>
      <c r="C16" s="16" t="s">
        <v>19</v>
      </c>
      <c r="D16" s="17"/>
      <c r="E16" s="17"/>
      <c r="F16" s="17"/>
      <c r="G16" s="17"/>
      <c r="H16" s="17"/>
      <c r="I16" s="17"/>
      <c r="J16" s="17"/>
      <c r="K16" s="17"/>
      <c r="L16" s="17"/>
      <c r="M16" s="17"/>
      <c r="N16" s="17"/>
      <c r="O16" s="17"/>
      <c r="P16" s="18">
        <v>0</v>
      </c>
      <c r="Q16" s="29">
        <v>0</v>
      </c>
    </row>
    <row r="17" spans="1:17" ht="13.5">
      <c r="A17" s="84"/>
      <c r="B17" s="78"/>
      <c r="C17" s="20" t="s">
        <v>20</v>
      </c>
      <c r="D17" s="21"/>
      <c r="E17" s="21"/>
      <c r="F17" s="21"/>
      <c r="G17" s="21"/>
      <c r="H17" s="21"/>
      <c r="I17" s="21"/>
      <c r="J17" s="21"/>
      <c r="K17" s="21"/>
      <c r="L17" s="21"/>
      <c r="M17" s="21"/>
      <c r="N17" s="21"/>
      <c r="O17" s="21"/>
      <c r="P17" s="22">
        <v>0</v>
      </c>
      <c r="Q17" s="30">
        <v>0</v>
      </c>
    </row>
    <row r="18" spans="1:17" ht="13.5">
      <c r="A18" s="84"/>
      <c r="B18" s="79" t="s">
        <v>22</v>
      </c>
      <c r="C18" s="16" t="s">
        <v>19</v>
      </c>
      <c r="D18" s="17">
        <v>4</v>
      </c>
      <c r="E18" s="17">
        <v>71</v>
      </c>
      <c r="F18" s="17">
        <v>87</v>
      </c>
      <c r="G18" s="17">
        <v>130</v>
      </c>
      <c r="H18" s="17">
        <v>49</v>
      </c>
      <c r="I18" s="17">
        <v>94</v>
      </c>
      <c r="J18" s="17">
        <v>145</v>
      </c>
      <c r="K18" s="17">
        <v>152</v>
      </c>
      <c r="L18" s="17">
        <v>104</v>
      </c>
      <c r="M18" s="17">
        <v>48</v>
      </c>
      <c r="N18" s="17">
        <v>114</v>
      </c>
      <c r="O18" s="17">
        <v>166</v>
      </c>
      <c r="P18" s="18">
        <v>1164</v>
      </c>
      <c r="Q18" s="29">
        <v>1164</v>
      </c>
    </row>
    <row r="19" spans="1:17" ht="14.25" thickBot="1">
      <c r="A19" s="85"/>
      <c r="B19" s="82"/>
      <c r="C19" s="31" t="s">
        <v>20</v>
      </c>
      <c r="D19" s="24">
        <v>38.91</v>
      </c>
      <c r="E19" s="24">
        <v>706.82</v>
      </c>
      <c r="F19" s="24">
        <v>852.69</v>
      </c>
      <c r="G19" s="24">
        <v>1276.35</v>
      </c>
      <c r="H19" s="24">
        <v>481.37</v>
      </c>
      <c r="I19" s="24">
        <v>911.66</v>
      </c>
      <c r="J19" s="24">
        <v>1442.68</v>
      </c>
      <c r="K19" s="24">
        <v>1497.75</v>
      </c>
      <c r="L19" s="24">
        <v>1025.45</v>
      </c>
      <c r="M19" s="24">
        <v>466.36</v>
      </c>
      <c r="N19" s="24">
        <v>1122.72</v>
      </c>
      <c r="O19" s="24">
        <v>1663.05</v>
      </c>
      <c r="P19" s="25">
        <v>11485.81</v>
      </c>
      <c r="Q19" s="32">
        <v>11485.81</v>
      </c>
    </row>
    <row r="20" spans="1:17" ht="13.5">
      <c r="A20" s="3" t="s">
        <v>2</v>
      </c>
      <c r="B20" s="89" t="s">
        <v>3</v>
      </c>
      <c r="C20" s="90"/>
      <c r="D20" s="4" t="s">
        <v>4</v>
      </c>
      <c r="E20" s="4" t="s">
        <v>5</v>
      </c>
      <c r="F20" s="4" t="s">
        <v>6</v>
      </c>
      <c r="G20" s="4" t="s">
        <v>7</v>
      </c>
      <c r="H20" s="4" t="s">
        <v>8</v>
      </c>
      <c r="I20" s="4" t="s">
        <v>9</v>
      </c>
      <c r="J20" s="4" t="s">
        <v>10</v>
      </c>
      <c r="K20" s="5" t="s">
        <v>11</v>
      </c>
      <c r="L20" s="6" t="s">
        <v>12</v>
      </c>
      <c r="M20" s="7" t="s">
        <v>13</v>
      </c>
      <c r="N20" s="5" t="s">
        <v>14</v>
      </c>
      <c r="O20" s="5" t="s">
        <v>15</v>
      </c>
      <c r="P20" s="8" t="s">
        <v>16</v>
      </c>
      <c r="Q20" s="27" t="s">
        <v>23</v>
      </c>
    </row>
    <row r="21" spans="1:17" ht="13.5">
      <c r="A21" s="83">
        <v>18</v>
      </c>
      <c r="B21" s="75" t="s">
        <v>24</v>
      </c>
      <c r="C21" s="76"/>
      <c r="D21" s="11">
        <v>18</v>
      </c>
      <c r="E21" s="11">
        <v>18</v>
      </c>
      <c r="F21" s="11">
        <v>19</v>
      </c>
      <c r="G21" s="11">
        <v>18</v>
      </c>
      <c r="H21" s="11">
        <v>7</v>
      </c>
      <c r="I21" s="11">
        <v>11</v>
      </c>
      <c r="J21" s="11">
        <v>21</v>
      </c>
      <c r="K21" s="11">
        <v>20</v>
      </c>
      <c r="L21" s="11">
        <v>19</v>
      </c>
      <c r="M21" s="11">
        <v>15</v>
      </c>
      <c r="N21" s="11">
        <v>5</v>
      </c>
      <c r="O21" s="11">
        <v>10</v>
      </c>
      <c r="P21" s="14">
        <v>181</v>
      </c>
      <c r="Q21" s="28">
        <v>337</v>
      </c>
    </row>
    <row r="22" spans="1:17" ht="13.5">
      <c r="A22" s="84"/>
      <c r="B22" s="77" t="s">
        <v>25</v>
      </c>
      <c r="C22" s="16" t="s">
        <v>19</v>
      </c>
      <c r="D22" s="17">
        <v>175</v>
      </c>
      <c r="E22" s="17">
        <v>146</v>
      </c>
      <c r="F22" s="17">
        <v>162</v>
      </c>
      <c r="G22" s="17">
        <v>204</v>
      </c>
      <c r="H22" s="17">
        <v>84</v>
      </c>
      <c r="I22" s="17">
        <v>116</v>
      </c>
      <c r="J22" s="17">
        <v>216</v>
      </c>
      <c r="K22" s="17">
        <v>226</v>
      </c>
      <c r="L22" s="17">
        <v>210</v>
      </c>
      <c r="M22" s="17">
        <v>158</v>
      </c>
      <c r="N22" s="17">
        <v>46</v>
      </c>
      <c r="O22" s="17">
        <v>117</v>
      </c>
      <c r="P22" s="18">
        <v>1860</v>
      </c>
      <c r="Q22" s="29">
        <v>3024</v>
      </c>
    </row>
    <row r="23" spans="1:17" ht="13.5">
      <c r="A23" s="84"/>
      <c r="B23" s="78"/>
      <c r="C23" s="20" t="s">
        <v>26</v>
      </c>
      <c r="D23" s="21">
        <v>1730.07</v>
      </c>
      <c r="E23" s="21">
        <v>1484.16</v>
      </c>
      <c r="F23" s="21">
        <v>1648.85</v>
      </c>
      <c r="G23" s="21">
        <v>2058.83</v>
      </c>
      <c r="H23" s="21">
        <v>839.38</v>
      </c>
      <c r="I23" s="21">
        <v>1166.98</v>
      </c>
      <c r="J23" s="21">
        <v>2208.56</v>
      </c>
      <c r="K23" s="21">
        <v>2247.59</v>
      </c>
      <c r="L23" s="21">
        <v>2081.81</v>
      </c>
      <c r="M23" s="21">
        <v>1573.12</v>
      </c>
      <c r="N23" s="21">
        <v>459.36</v>
      </c>
      <c r="O23" s="21">
        <v>1136.12</v>
      </c>
      <c r="P23" s="22">
        <v>18634.83</v>
      </c>
      <c r="Q23" s="30">
        <v>30120.64</v>
      </c>
    </row>
    <row r="24" spans="1:17" ht="13.5">
      <c r="A24" s="84"/>
      <c r="B24" s="79" t="s">
        <v>22</v>
      </c>
      <c r="C24" s="16" t="s">
        <v>19</v>
      </c>
      <c r="D24" s="17">
        <v>175</v>
      </c>
      <c r="E24" s="17">
        <v>146</v>
      </c>
      <c r="F24" s="17">
        <v>162</v>
      </c>
      <c r="G24" s="17">
        <v>204</v>
      </c>
      <c r="H24" s="17">
        <v>84</v>
      </c>
      <c r="I24" s="17">
        <v>116</v>
      </c>
      <c r="J24" s="17">
        <v>216</v>
      </c>
      <c r="K24" s="17">
        <v>226</v>
      </c>
      <c r="L24" s="17">
        <v>210</v>
      </c>
      <c r="M24" s="17">
        <v>158</v>
      </c>
      <c r="N24" s="17">
        <v>46</v>
      </c>
      <c r="O24" s="17">
        <v>117</v>
      </c>
      <c r="P24" s="17">
        <v>1860</v>
      </c>
      <c r="Q24" s="29">
        <v>3024</v>
      </c>
    </row>
    <row r="25" spans="1:17" ht="14.25" thickBot="1">
      <c r="A25" s="85"/>
      <c r="B25" s="82"/>
      <c r="C25" s="31" t="s">
        <v>26</v>
      </c>
      <c r="D25" s="24">
        <v>1730.07</v>
      </c>
      <c r="E25" s="24">
        <v>1484.16</v>
      </c>
      <c r="F25" s="24">
        <v>1648.85</v>
      </c>
      <c r="G25" s="24">
        <v>2058.83</v>
      </c>
      <c r="H25" s="24">
        <v>839.38</v>
      </c>
      <c r="I25" s="24">
        <v>1166.98</v>
      </c>
      <c r="J25" s="24">
        <v>2208.56</v>
      </c>
      <c r="K25" s="24">
        <v>2247.59</v>
      </c>
      <c r="L25" s="24">
        <v>2081.81</v>
      </c>
      <c r="M25" s="24">
        <v>1573.12</v>
      </c>
      <c r="N25" s="24">
        <v>459.36</v>
      </c>
      <c r="O25" s="24">
        <v>1136.12</v>
      </c>
      <c r="P25" s="24">
        <v>18634.83</v>
      </c>
      <c r="Q25" s="32">
        <v>30120.64</v>
      </c>
    </row>
    <row r="26" spans="1:17" ht="13.5">
      <c r="A26" s="3" t="s">
        <v>2</v>
      </c>
      <c r="B26" s="89" t="s">
        <v>3</v>
      </c>
      <c r="C26" s="90"/>
      <c r="D26" s="4" t="s">
        <v>4</v>
      </c>
      <c r="E26" s="4" t="s">
        <v>5</v>
      </c>
      <c r="F26" s="4" t="s">
        <v>6</v>
      </c>
      <c r="G26" s="4" t="s">
        <v>7</v>
      </c>
      <c r="H26" s="4" t="s">
        <v>8</v>
      </c>
      <c r="I26" s="4" t="s">
        <v>9</v>
      </c>
      <c r="J26" s="4" t="s">
        <v>10</v>
      </c>
      <c r="K26" s="5" t="s">
        <v>11</v>
      </c>
      <c r="L26" s="6" t="s">
        <v>12</v>
      </c>
      <c r="M26" s="7" t="s">
        <v>13</v>
      </c>
      <c r="N26" s="5" t="s">
        <v>14</v>
      </c>
      <c r="O26" s="5" t="s">
        <v>15</v>
      </c>
      <c r="P26" s="8" t="s">
        <v>16</v>
      </c>
      <c r="Q26" s="27" t="s">
        <v>23</v>
      </c>
    </row>
    <row r="27" spans="1:17" ht="13.5">
      <c r="A27" s="83">
        <v>19</v>
      </c>
      <c r="B27" s="75" t="s">
        <v>24</v>
      </c>
      <c r="C27" s="76"/>
      <c r="D27" s="11">
        <v>15</v>
      </c>
      <c r="E27" s="11">
        <v>17</v>
      </c>
      <c r="F27" s="11">
        <v>17</v>
      </c>
      <c r="G27" s="11">
        <v>20</v>
      </c>
      <c r="H27" s="11">
        <v>3</v>
      </c>
      <c r="I27" s="11">
        <v>8</v>
      </c>
      <c r="J27" s="11">
        <v>22</v>
      </c>
      <c r="K27" s="11">
        <v>21</v>
      </c>
      <c r="L27" s="11">
        <v>17</v>
      </c>
      <c r="M27" s="11">
        <v>18</v>
      </c>
      <c r="N27" s="11">
        <v>3</v>
      </c>
      <c r="O27" s="11">
        <v>20</v>
      </c>
      <c r="P27" s="14">
        <v>181</v>
      </c>
      <c r="Q27" s="28">
        <v>518</v>
      </c>
    </row>
    <row r="28" spans="1:17" ht="13.5">
      <c r="A28" s="84"/>
      <c r="B28" s="77" t="s">
        <v>25</v>
      </c>
      <c r="C28" s="16" t="s">
        <v>19</v>
      </c>
      <c r="D28" s="17">
        <v>120</v>
      </c>
      <c r="E28" s="17">
        <v>119</v>
      </c>
      <c r="F28" s="17">
        <v>136</v>
      </c>
      <c r="G28" s="17">
        <v>238</v>
      </c>
      <c r="H28" s="17">
        <v>34</v>
      </c>
      <c r="I28" s="17">
        <v>104</v>
      </c>
      <c r="J28" s="17">
        <v>283</v>
      </c>
      <c r="K28" s="17">
        <v>273</v>
      </c>
      <c r="L28" s="17">
        <v>238</v>
      </c>
      <c r="M28" s="17">
        <v>270</v>
      </c>
      <c r="N28" s="17">
        <v>45</v>
      </c>
      <c r="O28" s="17">
        <v>290</v>
      </c>
      <c r="P28" s="18">
        <v>2150</v>
      </c>
      <c r="Q28" s="29">
        <v>5174</v>
      </c>
    </row>
    <row r="29" spans="1:17" ht="13.5">
      <c r="A29" s="84"/>
      <c r="B29" s="78"/>
      <c r="C29" s="20" t="s">
        <v>26</v>
      </c>
      <c r="D29" s="21">
        <v>1254.12</v>
      </c>
      <c r="E29" s="21">
        <v>1267.65</v>
      </c>
      <c r="F29" s="21">
        <v>1439.96</v>
      </c>
      <c r="G29" s="21">
        <v>2371.46</v>
      </c>
      <c r="H29" s="21">
        <v>341</v>
      </c>
      <c r="I29" s="21">
        <v>1031.3</v>
      </c>
      <c r="J29" s="21">
        <v>2811.26</v>
      </c>
      <c r="K29" s="21">
        <v>2715.53</v>
      </c>
      <c r="L29" s="21">
        <v>2436.11</v>
      </c>
      <c r="M29" s="21">
        <v>2748.5</v>
      </c>
      <c r="N29" s="21">
        <v>458.45</v>
      </c>
      <c r="O29" s="21">
        <v>2967.14</v>
      </c>
      <c r="P29" s="22">
        <v>21842.48</v>
      </c>
      <c r="Q29" s="30">
        <v>51963.12</v>
      </c>
    </row>
    <row r="30" spans="1:17" ht="13.5">
      <c r="A30" s="84"/>
      <c r="B30" s="79" t="s">
        <v>22</v>
      </c>
      <c r="C30" s="16" t="s">
        <v>19</v>
      </c>
      <c r="D30" s="17">
        <v>120</v>
      </c>
      <c r="E30" s="17">
        <v>119</v>
      </c>
      <c r="F30" s="17">
        <v>136</v>
      </c>
      <c r="G30" s="17">
        <v>238</v>
      </c>
      <c r="H30" s="17">
        <v>34</v>
      </c>
      <c r="I30" s="17">
        <v>104</v>
      </c>
      <c r="J30" s="17">
        <v>283</v>
      </c>
      <c r="K30" s="17">
        <v>273</v>
      </c>
      <c r="L30" s="17">
        <v>238</v>
      </c>
      <c r="M30" s="17">
        <v>270</v>
      </c>
      <c r="N30" s="17">
        <v>45</v>
      </c>
      <c r="O30" s="17">
        <v>290</v>
      </c>
      <c r="P30" s="18">
        <v>2150</v>
      </c>
      <c r="Q30" s="29">
        <v>5174</v>
      </c>
    </row>
    <row r="31" spans="1:17" ht="14.25" thickBot="1">
      <c r="A31" s="85"/>
      <c r="B31" s="82"/>
      <c r="C31" s="31" t="s">
        <v>26</v>
      </c>
      <c r="D31" s="24">
        <v>1254.12</v>
      </c>
      <c r="E31" s="24">
        <v>1267.65</v>
      </c>
      <c r="F31" s="24">
        <v>1439.96</v>
      </c>
      <c r="G31" s="24">
        <v>2371.46</v>
      </c>
      <c r="H31" s="24">
        <v>341</v>
      </c>
      <c r="I31" s="24">
        <v>1031.3</v>
      </c>
      <c r="J31" s="24">
        <v>2811.26</v>
      </c>
      <c r="K31" s="24">
        <v>2715.53</v>
      </c>
      <c r="L31" s="24">
        <v>2436.11</v>
      </c>
      <c r="M31" s="24">
        <v>2748.5</v>
      </c>
      <c r="N31" s="24">
        <v>458.45</v>
      </c>
      <c r="O31" s="24">
        <v>2967.14</v>
      </c>
      <c r="P31" s="34">
        <v>21842.48</v>
      </c>
      <c r="Q31" s="35">
        <v>51963.12</v>
      </c>
    </row>
    <row r="32" spans="1:17" ht="13.5">
      <c r="A32" s="3" t="s">
        <v>2</v>
      </c>
      <c r="B32" s="89" t="s">
        <v>3</v>
      </c>
      <c r="C32" s="90"/>
      <c r="D32" s="4" t="s">
        <v>4</v>
      </c>
      <c r="E32" s="4" t="s">
        <v>5</v>
      </c>
      <c r="F32" s="4" t="s">
        <v>6</v>
      </c>
      <c r="G32" s="4" t="s">
        <v>7</v>
      </c>
      <c r="H32" s="4" t="s">
        <v>8</v>
      </c>
      <c r="I32" s="4" t="s">
        <v>9</v>
      </c>
      <c r="J32" s="4" t="s">
        <v>10</v>
      </c>
      <c r="K32" s="5" t="s">
        <v>11</v>
      </c>
      <c r="L32" s="6" t="s">
        <v>12</v>
      </c>
      <c r="M32" s="7" t="s">
        <v>13</v>
      </c>
      <c r="N32" s="5" t="s">
        <v>14</v>
      </c>
      <c r="O32" s="5" t="s">
        <v>15</v>
      </c>
      <c r="P32" s="8" t="s">
        <v>16</v>
      </c>
      <c r="Q32" s="27" t="s">
        <v>23</v>
      </c>
    </row>
    <row r="33" spans="1:17" ht="13.5">
      <c r="A33" s="83">
        <v>20</v>
      </c>
      <c r="B33" s="75" t="s">
        <v>24</v>
      </c>
      <c r="C33" s="76"/>
      <c r="D33" s="11">
        <v>19</v>
      </c>
      <c r="E33" s="11">
        <v>20</v>
      </c>
      <c r="F33" s="11">
        <v>18</v>
      </c>
      <c r="G33" s="11">
        <v>20</v>
      </c>
      <c r="H33" s="11">
        <v>7</v>
      </c>
      <c r="I33" s="11">
        <v>9</v>
      </c>
      <c r="J33" s="11">
        <v>22</v>
      </c>
      <c r="K33" s="11">
        <v>16</v>
      </c>
      <c r="L33" s="11">
        <v>17</v>
      </c>
      <c r="M33" s="11">
        <v>19</v>
      </c>
      <c r="N33" s="11">
        <v>6</v>
      </c>
      <c r="O33" s="11">
        <v>15</v>
      </c>
      <c r="P33" s="14">
        <f>SUM(D33:O33)</f>
        <v>188</v>
      </c>
      <c r="Q33" s="28">
        <f>Q27+P33</f>
        <v>706</v>
      </c>
    </row>
    <row r="34" spans="1:17" ht="13.5">
      <c r="A34" s="84"/>
      <c r="B34" s="77" t="s">
        <v>25</v>
      </c>
      <c r="C34" s="16" t="s">
        <v>19</v>
      </c>
      <c r="D34" s="17">
        <v>292</v>
      </c>
      <c r="E34" s="17">
        <v>305</v>
      </c>
      <c r="F34" s="17">
        <v>270</v>
      </c>
      <c r="G34" s="17">
        <v>255</v>
      </c>
      <c r="H34" s="17">
        <v>92</v>
      </c>
      <c r="I34" s="17">
        <v>145</v>
      </c>
      <c r="J34" s="17">
        <v>381</v>
      </c>
      <c r="K34" s="17">
        <v>287</v>
      </c>
      <c r="L34" s="17">
        <v>306</v>
      </c>
      <c r="M34" s="17">
        <v>346</v>
      </c>
      <c r="N34" s="17">
        <v>95</v>
      </c>
      <c r="O34" s="17">
        <v>264</v>
      </c>
      <c r="P34" s="18">
        <f>SUM(D34:O34)</f>
        <v>3038</v>
      </c>
      <c r="Q34" s="29">
        <f>Q28+P34</f>
        <v>8212</v>
      </c>
    </row>
    <row r="35" spans="1:17" ht="13.5">
      <c r="A35" s="84"/>
      <c r="B35" s="78"/>
      <c r="C35" s="20" t="s">
        <v>26</v>
      </c>
      <c r="D35" s="21">
        <v>3152.5</v>
      </c>
      <c r="E35" s="21">
        <v>3364.2</v>
      </c>
      <c r="F35" s="21">
        <v>3019.18</v>
      </c>
      <c r="G35" s="21">
        <v>2944.87</v>
      </c>
      <c r="H35" s="21">
        <v>1034.56</v>
      </c>
      <c r="I35" s="21">
        <v>1589.37</v>
      </c>
      <c r="J35" s="21">
        <v>4119.17</v>
      </c>
      <c r="K35" s="21">
        <v>3061.43</v>
      </c>
      <c r="L35" s="21">
        <v>3233.41</v>
      </c>
      <c r="M35" s="21">
        <v>3665.97</v>
      </c>
      <c r="N35" s="21">
        <v>1044.53</v>
      </c>
      <c r="O35" s="21">
        <v>2851.66</v>
      </c>
      <c r="P35" s="22">
        <f>SUM(D35:O35)</f>
        <v>33080.85</v>
      </c>
      <c r="Q35" s="30">
        <f>Q29+P35</f>
        <v>85043.97</v>
      </c>
    </row>
    <row r="36" spans="1:17" ht="13.5">
      <c r="A36" s="84"/>
      <c r="B36" s="79" t="s">
        <v>22</v>
      </c>
      <c r="C36" s="16" t="s">
        <v>19</v>
      </c>
      <c r="D36" s="17">
        <v>292</v>
      </c>
      <c r="E36" s="17">
        <v>305</v>
      </c>
      <c r="F36" s="17">
        <v>270</v>
      </c>
      <c r="G36" s="17">
        <v>255</v>
      </c>
      <c r="H36" s="17">
        <v>92</v>
      </c>
      <c r="I36" s="17">
        <v>145</v>
      </c>
      <c r="J36" s="17">
        <v>381</v>
      </c>
      <c r="K36" s="17">
        <v>287</v>
      </c>
      <c r="L36" s="17">
        <v>306</v>
      </c>
      <c r="M36" s="17">
        <v>346</v>
      </c>
      <c r="N36" s="17">
        <v>95</v>
      </c>
      <c r="O36" s="17">
        <v>264</v>
      </c>
      <c r="P36" s="18">
        <f>SUM(D36:O36)</f>
        <v>3038</v>
      </c>
      <c r="Q36" s="29">
        <f>Q30+P36</f>
        <v>8212</v>
      </c>
    </row>
    <row r="37" spans="1:17" ht="14.25" thickBot="1">
      <c r="A37" s="85"/>
      <c r="B37" s="80"/>
      <c r="C37" s="31" t="s">
        <v>26</v>
      </c>
      <c r="D37" s="24">
        <v>3152.5</v>
      </c>
      <c r="E37" s="24">
        <v>3364.2</v>
      </c>
      <c r="F37" s="24">
        <v>3019.18</v>
      </c>
      <c r="G37" s="24">
        <v>2944.87</v>
      </c>
      <c r="H37" s="24">
        <v>1034.56</v>
      </c>
      <c r="I37" s="24">
        <v>1589.37</v>
      </c>
      <c r="J37" s="24">
        <v>4119.17</v>
      </c>
      <c r="K37" s="24">
        <v>3061.43</v>
      </c>
      <c r="L37" s="24">
        <v>3233.41</v>
      </c>
      <c r="M37" s="24">
        <v>3665.97</v>
      </c>
      <c r="N37" s="24">
        <v>1044.53</v>
      </c>
      <c r="O37" s="24">
        <v>2851.66</v>
      </c>
      <c r="P37" s="34">
        <f>SUM(D37:O37)</f>
        <v>33080.85</v>
      </c>
      <c r="Q37" s="35">
        <f>Q31+P37</f>
        <v>85043.97</v>
      </c>
    </row>
    <row r="38" spans="1:17" ht="13.5">
      <c r="A38" s="3" t="s">
        <v>2</v>
      </c>
      <c r="B38" s="89" t="s">
        <v>3</v>
      </c>
      <c r="C38" s="90"/>
      <c r="D38" s="4" t="s">
        <v>4</v>
      </c>
      <c r="E38" s="4" t="s">
        <v>5</v>
      </c>
      <c r="F38" s="4" t="s">
        <v>6</v>
      </c>
      <c r="G38" s="4" t="s">
        <v>7</v>
      </c>
      <c r="H38" s="4" t="s">
        <v>8</v>
      </c>
      <c r="I38" s="4" t="s">
        <v>9</v>
      </c>
      <c r="J38" s="4" t="s">
        <v>10</v>
      </c>
      <c r="K38" s="5" t="s">
        <v>11</v>
      </c>
      <c r="L38" s="6" t="s">
        <v>12</v>
      </c>
      <c r="M38" s="7" t="s">
        <v>13</v>
      </c>
      <c r="N38" s="5" t="s">
        <v>14</v>
      </c>
      <c r="O38" s="5" t="s">
        <v>15</v>
      </c>
      <c r="P38" s="8" t="s">
        <v>16</v>
      </c>
      <c r="Q38" s="27" t="s">
        <v>23</v>
      </c>
    </row>
    <row r="39" spans="1:17" ht="13.5">
      <c r="A39" s="83">
        <v>21</v>
      </c>
      <c r="B39" s="75" t="s">
        <v>24</v>
      </c>
      <c r="C39" s="76"/>
      <c r="D39" s="11">
        <v>18</v>
      </c>
      <c r="E39" s="11">
        <v>15</v>
      </c>
      <c r="F39" s="11">
        <v>22</v>
      </c>
      <c r="G39" s="11">
        <v>21</v>
      </c>
      <c r="H39" s="11">
        <v>7</v>
      </c>
      <c r="I39" s="11">
        <v>2</v>
      </c>
      <c r="J39" s="11">
        <v>4</v>
      </c>
      <c r="K39" s="11"/>
      <c r="L39" s="11">
        <v>9</v>
      </c>
      <c r="M39" s="11">
        <v>7</v>
      </c>
      <c r="N39" s="11">
        <v>13</v>
      </c>
      <c r="O39" s="11">
        <v>20</v>
      </c>
      <c r="P39" s="14">
        <f>SUM(D39:O39)</f>
        <v>138</v>
      </c>
      <c r="Q39" s="28">
        <f>Q33+P39</f>
        <v>844</v>
      </c>
    </row>
    <row r="40" spans="1:17" ht="13.5">
      <c r="A40" s="84"/>
      <c r="B40" s="77" t="s">
        <v>25</v>
      </c>
      <c r="C40" s="16" t="s">
        <v>19</v>
      </c>
      <c r="D40" s="17">
        <v>360</v>
      </c>
      <c r="E40" s="17">
        <v>299</v>
      </c>
      <c r="F40" s="17">
        <v>440</v>
      </c>
      <c r="G40" s="17">
        <v>410</v>
      </c>
      <c r="H40" s="17">
        <v>140</v>
      </c>
      <c r="I40" s="17">
        <v>32</v>
      </c>
      <c r="J40" s="17">
        <v>36</v>
      </c>
      <c r="K40" s="17"/>
      <c r="L40" s="17">
        <v>180</v>
      </c>
      <c r="M40" s="17">
        <v>140</v>
      </c>
      <c r="N40" s="17">
        <v>243</v>
      </c>
      <c r="O40" s="17">
        <v>386</v>
      </c>
      <c r="P40" s="18">
        <f>SUM(D40:O40)</f>
        <v>2666</v>
      </c>
      <c r="Q40" s="29">
        <f>Q34+P40</f>
        <v>10878</v>
      </c>
    </row>
    <row r="41" spans="1:17" ht="13.5">
      <c r="A41" s="84"/>
      <c r="B41" s="78"/>
      <c r="C41" s="20" t="s">
        <v>26</v>
      </c>
      <c r="D41" s="21">
        <v>3884.8</v>
      </c>
      <c r="E41" s="21">
        <v>3248.09</v>
      </c>
      <c r="F41" s="21">
        <v>4776.59</v>
      </c>
      <c r="G41" s="21">
        <v>4462.62</v>
      </c>
      <c r="H41" s="21">
        <v>1520.6</v>
      </c>
      <c r="I41" s="21">
        <v>357.78</v>
      </c>
      <c r="J41" s="21">
        <v>426.2</v>
      </c>
      <c r="K41" s="21"/>
      <c r="L41" s="21">
        <v>1937.58</v>
      </c>
      <c r="M41" s="21">
        <v>1492.56</v>
      </c>
      <c r="N41" s="21">
        <v>2669.07</v>
      </c>
      <c r="O41" s="21">
        <v>4270.7</v>
      </c>
      <c r="P41" s="22">
        <f>SUM(D41:O41)</f>
        <v>29046.589999999997</v>
      </c>
      <c r="Q41" s="30">
        <f>Q35+P41</f>
        <v>114090.56</v>
      </c>
    </row>
    <row r="42" spans="1:17" ht="13.5">
      <c r="A42" s="84"/>
      <c r="B42" s="79" t="s">
        <v>22</v>
      </c>
      <c r="C42" s="16" t="s">
        <v>19</v>
      </c>
      <c r="D42" s="17">
        <f>D40</f>
        <v>360</v>
      </c>
      <c r="E42" s="17">
        <f aca="true" t="shared" si="0" ref="E42:O42">E40</f>
        <v>299</v>
      </c>
      <c r="F42" s="17">
        <f t="shared" si="0"/>
        <v>440</v>
      </c>
      <c r="G42" s="17">
        <f t="shared" si="0"/>
        <v>410</v>
      </c>
      <c r="H42" s="17">
        <f t="shared" si="0"/>
        <v>140</v>
      </c>
      <c r="I42" s="17">
        <f t="shared" si="0"/>
        <v>32</v>
      </c>
      <c r="J42" s="17">
        <f t="shared" si="0"/>
        <v>36</v>
      </c>
      <c r="K42" s="17">
        <f t="shared" si="0"/>
        <v>0</v>
      </c>
      <c r="L42" s="17">
        <f t="shared" si="0"/>
        <v>180</v>
      </c>
      <c r="M42" s="17">
        <f t="shared" si="0"/>
        <v>140</v>
      </c>
      <c r="N42" s="17">
        <f t="shared" si="0"/>
        <v>243</v>
      </c>
      <c r="O42" s="17">
        <f t="shared" si="0"/>
        <v>386</v>
      </c>
      <c r="P42" s="18">
        <f>SUM(D42:O42)</f>
        <v>2666</v>
      </c>
      <c r="Q42" s="29">
        <f>Q36+P42</f>
        <v>10878</v>
      </c>
    </row>
    <row r="43" spans="1:17" ht="14.25" thickBot="1">
      <c r="A43" s="85"/>
      <c r="B43" s="80"/>
      <c r="C43" s="31" t="s">
        <v>26</v>
      </c>
      <c r="D43" s="24">
        <f>D41</f>
        <v>3884.8</v>
      </c>
      <c r="E43" s="24">
        <f aca="true" t="shared" si="1" ref="E43:O43">E41</f>
        <v>3248.09</v>
      </c>
      <c r="F43" s="24">
        <f t="shared" si="1"/>
        <v>4776.59</v>
      </c>
      <c r="G43" s="24">
        <f t="shared" si="1"/>
        <v>4462.62</v>
      </c>
      <c r="H43" s="24">
        <f t="shared" si="1"/>
        <v>1520.6</v>
      </c>
      <c r="I43" s="24">
        <f t="shared" si="1"/>
        <v>357.78</v>
      </c>
      <c r="J43" s="24">
        <f t="shared" si="1"/>
        <v>426.2</v>
      </c>
      <c r="K43" s="24">
        <f t="shared" si="1"/>
        <v>0</v>
      </c>
      <c r="L43" s="24">
        <f t="shared" si="1"/>
        <v>1937.58</v>
      </c>
      <c r="M43" s="24">
        <f t="shared" si="1"/>
        <v>1492.56</v>
      </c>
      <c r="N43" s="24">
        <f t="shared" si="1"/>
        <v>2669.07</v>
      </c>
      <c r="O43" s="24">
        <f t="shared" si="1"/>
        <v>4270.7</v>
      </c>
      <c r="P43" s="34">
        <f>SUM(D43:O43)</f>
        <v>29046.589999999997</v>
      </c>
      <c r="Q43" s="35">
        <f>Q37+P43</f>
        <v>114090.56</v>
      </c>
    </row>
    <row r="44" spans="1:17" ht="13.5">
      <c r="A44" s="3" t="s">
        <v>2</v>
      </c>
      <c r="B44" s="89" t="s">
        <v>3</v>
      </c>
      <c r="C44" s="90"/>
      <c r="D44" s="4" t="s">
        <v>4</v>
      </c>
      <c r="E44" s="4" t="s">
        <v>5</v>
      </c>
      <c r="F44" s="4" t="s">
        <v>6</v>
      </c>
      <c r="G44" s="4" t="s">
        <v>7</v>
      </c>
      <c r="H44" s="4" t="s">
        <v>8</v>
      </c>
      <c r="I44" s="4" t="s">
        <v>9</v>
      </c>
      <c r="J44" s="4" t="s">
        <v>10</v>
      </c>
      <c r="K44" s="5" t="s">
        <v>11</v>
      </c>
      <c r="L44" s="6" t="s">
        <v>12</v>
      </c>
      <c r="M44" s="7" t="s">
        <v>13</v>
      </c>
      <c r="N44" s="5" t="s">
        <v>14</v>
      </c>
      <c r="O44" s="5" t="s">
        <v>15</v>
      </c>
      <c r="P44" s="8" t="s">
        <v>16</v>
      </c>
      <c r="Q44" s="27" t="s">
        <v>23</v>
      </c>
    </row>
    <row r="45" spans="1:17" ht="13.5">
      <c r="A45" s="83">
        <v>22</v>
      </c>
      <c r="B45" s="75" t="s">
        <v>24</v>
      </c>
      <c r="C45" s="76"/>
      <c r="D45" s="11">
        <v>17</v>
      </c>
      <c r="E45" s="11">
        <v>18</v>
      </c>
      <c r="F45" s="11">
        <v>22</v>
      </c>
      <c r="G45" s="11">
        <v>20</v>
      </c>
      <c r="H45" s="11">
        <v>8</v>
      </c>
      <c r="I45" s="11">
        <v>8</v>
      </c>
      <c r="J45" s="11">
        <v>20</v>
      </c>
      <c r="K45" s="11">
        <v>20</v>
      </c>
      <c r="L45" s="11">
        <v>13</v>
      </c>
      <c r="M45" s="11">
        <v>17</v>
      </c>
      <c r="N45" s="11">
        <v>0</v>
      </c>
      <c r="O45" s="11"/>
      <c r="P45" s="14">
        <f>SUM(D45:O45)</f>
        <v>163</v>
      </c>
      <c r="Q45" s="28">
        <f>Q39+P45</f>
        <v>1007</v>
      </c>
    </row>
    <row r="46" spans="1:17" ht="13.5">
      <c r="A46" s="84"/>
      <c r="B46" s="77" t="s">
        <v>25</v>
      </c>
      <c r="C46" s="16" t="s">
        <v>19</v>
      </c>
      <c r="D46" s="17">
        <v>320</v>
      </c>
      <c r="E46" s="17">
        <v>360</v>
      </c>
      <c r="F46" s="17">
        <v>440</v>
      </c>
      <c r="G46" s="17">
        <v>398</v>
      </c>
      <c r="H46" s="17">
        <v>168</v>
      </c>
      <c r="I46" s="17">
        <v>174</v>
      </c>
      <c r="J46" s="17">
        <v>370</v>
      </c>
      <c r="K46" s="17">
        <v>376</v>
      </c>
      <c r="L46" s="17">
        <v>218</v>
      </c>
      <c r="M46" s="17">
        <v>228</v>
      </c>
      <c r="N46" s="17">
        <v>0</v>
      </c>
      <c r="O46" s="17"/>
      <c r="P46" s="18">
        <f>SUM(D46:O46)</f>
        <v>3052</v>
      </c>
      <c r="Q46" s="29">
        <f>Q40+P46</f>
        <v>13930</v>
      </c>
    </row>
    <row r="47" spans="1:17" ht="13.5">
      <c r="A47" s="84"/>
      <c r="B47" s="78"/>
      <c r="C47" s="20" t="s">
        <v>26</v>
      </c>
      <c r="D47" s="21">
        <v>3562.28</v>
      </c>
      <c r="E47" s="21">
        <v>4014.14</v>
      </c>
      <c r="F47" s="21">
        <v>4913.25</v>
      </c>
      <c r="G47" s="21">
        <v>4441.21</v>
      </c>
      <c r="H47" s="21">
        <v>1903.76</v>
      </c>
      <c r="I47" s="21">
        <v>1973.85</v>
      </c>
      <c r="J47" s="21">
        <v>4304.17</v>
      </c>
      <c r="K47" s="21">
        <v>4335.73</v>
      </c>
      <c r="L47" s="21">
        <v>2541.64</v>
      </c>
      <c r="M47" s="21">
        <v>2664.38</v>
      </c>
      <c r="N47" s="21">
        <v>0</v>
      </c>
      <c r="O47" s="21"/>
      <c r="P47" s="22">
        <f>SUM(D47:O47)</f>
        <v>34654.409999999996</v>
      </c>
      <c r="Q47" s="30">
        <f>Q41+P47</f>
        <v>148744.97</v>
      </c>
    </row>
    <row r="48" spans="1:17" ht="13.5">
      <c r="A48" s="84"/>
      <c r="B48" s="79" t="s">
        <v>22</v>
      </c>
      <c r="C48" s="16" t="s">
        <v>19</v>
      </c>
      <c r="D48" s="17">
        <f>D46</f>
        <v>320</v>
      </c>
      <c r="E48" s="17">
        <f aca="true" t="shared" si="2" ref="E48:O48">E46</f>
        <v>360</v>
      </c>
      <c r="F48" s="17">
        <f t="shared" si="2"/>
        <v>440</v>
      </c>
      <c r="G48" s="17">
        <f t="shared" si="2"/>
        <v>398</v>
      </c>
      <c r="H48" s="17">
        <f t="shared" si="2"/>
        <v>168</v>
      </c>
      <c r="I48" s="17">
        <f t="shared" si="2"/>
        <v>174</v>
      </c>
      <c r="J48" s="17">
        <f t="shared" si="2"/>
        <v>370</v>
      </c>
      <c r="K48" s="17">
        <f t="shared" si="2"/>
        <v>376</v>
      </c>
      <c r="L48" s="17">
        <f t="shared" si="2"/>
        <v>218</v>
      </c>
      <c r="M48" s="17">
        <f t="shared" si="2"/>
        <v>228</v>
      </c>
      <c r="N48" s="17">
        <f t="shared" si="2"/>
        <v>0</v>
      </c>
      <c r="O48" s="17">
        <f t="shared" si="2"/>
        <v>0</v>
      </c>
      <c r="P48" s="18">
        <f>SUM(D48:O48)</f>
        <v>3052</v>
      </c>
      <c r="Q48" s="29">
        <f>Q42+P48</f>
        <v>13930</v>
      </c>
    </row>
    <row r="49" spans="1:17" ht="14.25" thickBot="1">
      <c r="A49" s="85"/>
      <c r="B49" s="80"/>
      <c r="C49" s="31" t="s">
        <v>26</v>
      </c>
      <c r="D49" s="24">
        <f>D47</f>
        <v>3562.28</v>
      </c>
      <c r="E49" s="24">
        <f aca="true" t="shared" si="3" ref="E49:O49">E47</f>
        <v>4014.14</v>
      </c>
      <c r="F49" s="24">
        <f t="shared" si="3"/>
        <v>4913.25</v>
      </c>
      <c r="G49" s="24">
        <f t="shared" si="3"/>
        <v>4441.21</v>
      </c>
      <c r="H49" s="24">
        <f t="shared" si="3"/>
        <v>1903.76</v>
      </c>
      <c r="I49" s="24">
        <f t="shared" si="3"/>
        <v>1973.85</v>
      </c>
      <c r="J49" s="24">
        <f t="shared" si="3"/>
        <v>4304.17</v>
      </c>
      <c r="K49" s="24">
        <f t="shared" si="3"/>
        <v>4335.73</v>
      </c>
      <c r="L49" s="24">
        <f t="shared" si="3"/>
        <v>2541.64</v>
      </c>
      <c r="M49" s="24">
        <f t="shared" si="3"/>
        <v>2664.38</v>
      </c>
      <c r="N49" s="24">
        <f t="shared" si="3"/>
        <v>0</v>
      </c>
      <c r="O49" s="24">
        <f t="shared" si="3"/>
        <v>0</v>
      </c>
      <c r="P49" s="34">
        <f>SUM(D49:O49)</f>
        <v>34654.409999999996</v>
      </c>
      <c r="Q49" s="35">
        <f>Q43+P49</f>
        <v>148744.97</v>
      </c>
    </row>
    <row r="50" spans="1:17" ht="13.5">
      <c r="A50" s="3" t="s">
        <v>2</v>
      </c>
      <c r="B50" s="89" t="s">
        <v>3</v>
      </c>
      <c r="C50" s="90"/>
      <c r="D50" s="4" t="s">
        <v>4</v>
      </c>
      <c r="E50" s="4" t="s">
        <v>5</v>
      </c>
      <c r="F50" s="4" t="s">
        <v>6</v>
      </c>
      <c r="G50" s="4" t="s">
        <v>7</v>
      </c>
      <c r="H50" s="4" t="s">
        <v>8</v>
      </c>
      <c r="I50" s="4" t="s">
        <v>9</v>
      </c>
      <c r="J50" s="4" t="s">
        <v>10</v>
      </c>
      <c r="K50" s="5" t="s">
        <v>11</v>
      </c>
      <c r="L50" s="6" t="s">
        <v>12</v>
      </c>
      <c r="M50" s="7" t="s">
        <v>13</v>
      </c>
      <c r="N50" s="5" t="s">
        <v>14</v>
      </c>
      <c r="O50" s="5" t="s">
        <v>15</v>
      </c>
      <c r="P50" s="8" t="s">
        <v>16</v>
      </c>
      <c r="Q50" s="27" t="s">
        <v>23</v>
      </c>
    </row>
    <row r="51" spans="1:17" ht="13.5">
      <c r="A51" s="83">
        <v>23</v>
      </c>
      <c r="B51" s="75" t="s">
        <v>24</v>
      </c>
      <c r="C51" s="76"/>
      <c r="D51" s="11">
        <v>1</v>
      </c>
      <c r="E51" s="11">
        <v>12</v>
      </c>
      <c r="F51" s="11">
        <v>4</v>
      </c>
      <c r="G51" s="11">
        <v>19</v>
      </c>
      <c r="H51" s="11">
        <v>7</v>
      </c>
      <c r="I51" s="11">
        <v>4</v>
      </c>
      <c r="J51" s="11">
        <v>20</v>
      </c>
      <c r="K51" s="11">
        <v>20</v>
      </c>
      <c r="L51" s="11">
        <v>15</v>
      </c>
      <c r="M51" s="11">
        <v>17</v>
      </c>
      <c r="N51" s="11">
        <v>2</v>
      </c>
      <c r="O51" s="11">
        <v>20</v>
      </c>
      <c r="P51" s="14">
        <f>SUM(D51:O51)</f>
        <v>141</v>
      </c>
      <c r="Q51" s="28">
        <f>Q45+P51</f>
        <v>1148</v>
      </c>
    </row>
    <row r="52" spans="1:17" ht="13.5">
      <c r="A52" s="84"/>
      <c r="B52" s="77" t="s">
        <v>25</v>
      </c>
      <c r="C52" s="16" t="s">
        <v>19</v>
      </c>
      <c r="D52" s="17">
        <v>20</v>
      </c>
      <c r="E52" s="17">
        <v>142</v>
      </c>
      <c r="F52" s="17">
        <v>42</v>
      </c>
      <c r="G52" s="17">
        <v>114</v>
      </c>
      <c r="H52" s="17">
        <v>84</v>
      </c>
      <c r="I52" s="17">
        <v>64</v>
      </c>
      <c r="J52" s="17">
        <v>252</v>
      </c>
      <c r="K52" s="17">
        <v>274</v>
      </c>
      <c r="L52" s="17">
        <v>228</v>
      </c>
      <c r="M52" s="17">
        <v>178</v>
      </c>
      <c r="N52" s="17">
        <v>20</v>
      </c>
      <c r="O52" s="17">
        <v>216</v>
      </c>
      <c r="P52" s="18">
        <f>SUM(D52:O52)</f>
        <v>1634</v>
      </c>
      <c r="Q52" s="29">
        <f>Q46+P52</f>
        <v>15564</v>
      </c>
    </row>
    <row r="53" spans="1:17" ht="13.5">
      <c r="A53" s="84"/>
      <c r="B53" s="78"/>
      <c r="C53" s="20" t="s">
        <v>26</v>
      </c>
      <c r="D53" s="21">
        <v>227.66</v>
      </c>
      <c r="E53" s="21">
        <v>1711.5</v>
      </c>
      <c r="F53" s="21">
        <v>505.86</v>
      </c>
      <c r="G53" s="21">
        <v>1379.82</v>
      </c>
      <c r="H53" s="21">
        <v>1005.33</v>
      </c>
      <c r="I53" s="21">
        <v>747.2</v>
      </c>
      <c r="J53" s="21">
        <v>3017.24</v>
      </c>
      <c r="K53" s="21">
        <v>3232.02</v>
      </c>
      <c r="L53" s="21">
        <v>2647.79</v>
      </c>
      <c r="M53" s="21">
        <v>2062.21</v>
      </c>
      <c r="N53" s="21">
        <v>224.71</v>
      </c>
      <c r="O53" s="21">
        <v>2466</v>
      </c>
      <c r="P53" s="22">
        <f>SUM(D53:O53)</f>
        <v>19227.34</v>
      </c>
      <c r="Q53" s="30">
        <f>Q47+P53</f>
        <v>167972.31</v>
      </c>
    </row>
    <row r="54" spans="1:17" ht="13.5">
      <c r="A54" s="84"/>
      <c r="B54" s="79" t="s">
        <v>22</v>
      </c>
      <c r="C54" s="16" t="s">
        <v>19</v>
      </c>
      <c r="D54" s="17">
        <f>D52</f>
        <v>20</v>
      </c>
      <c r="E54" s="17">
        <f aca="true" t="shared" si="4" ref="E54:O54">E52</f>
        <v>142</v>
      </c>
      <c r="F54" s="17">
        <f t="shared" si="4"/>
        <v>42</v>
      </c>
      <c r="G54" s="17">
        <f t="shared" si="4"/>
        <v>114</v>
      </c>
      <c r="H54" s="17">
        <f t="shared" si="4"/>
        <v>84</v>
      </c>
      <c r="I54" s="17">
        <f t="shared" si="4"/>
        <v>64</v>
      </c>
      <c r="J54" s="17">
        <f t="shared" si="4"/>
        <v>252</v>
      </c>
      <c r="K54" s="17">
        <f t="shared" si="4"/>
        <v>274</v>
      </c>
      <c r="L54" s="17">
        <f t="shared" si="4"/>
        <v>228</v>
      </c>
      <c r="M54" s="17">
        <f t="shared" si="4"/>
        <v>178</v>
      </c>
      <c r="N54" s="17">
        <f t="shared" si="4"/>
        <v>20</v>
      </c>
      <c r="O54" s="17">
        <f t="shared" si="4"/>
        <v>216</v>
      </c>
      <c r="P54" s="18">
        <f>SUM(D54:O54)</f>
        <v>1634</v>
      </c>
      <c r="Q54" s="29">
        <f>Q48+P54</f>
        <v>15564</v>
      </c>
    </row>
    <row r="55" spans="1:17" ht="14.25" thickBot="1">
      <c r="A55" s="85"/>
      <c r="B55" s="80"/>
      <c r="C55" s="31" t="s">
        <v>26</v>
      </c>
      <c r="D55" s="24">
        <f>D53</f>
        <v>227.66</v>
      </c>
      <c r="E55" s="24">
        <f aca="true" t="shared" si="5" ref="E55:O55">E53</f>
        <v>1711.5</v>
      </c>
      <c r="F55" s="24">
        <f t="shared" si="5"/>
        <v>505.86</v>
      </c>
      <c r="G55" s="24">
        <f t="shared" si="5"/>
        <v>1379.82</v>
      </c>
      <c r="H55" s="24">
        <f t="shared" si="5"/>
        <v>1005.33</v>
      </c>
      <c r="I55" s="24">
        <f t="shared" si="5"/>
        <v>747.2</v>
      </c>
      <c r="J55" s="24">
        <f t="shared" si="5"/>
        <v>3017.24</v>
      </c>
      <c r="K55" s="24">
        <f t="shared" si="5"/>
        <v>3232.02</v>
      </c>
      <c r="L55" s="24">
        <f t="shared" si="5"/>
        <v>2647.79</v>
      </c>
      <c r="M55" s="24">
        <f t="shared" si="5"/>
        <v>2062.21</v>
      </c>
      <c r="N55" s="24">
        <f t="shared" si="5"/>
        <v>224.71</v>
      </c>
      <c r="O55" s="24">
        <f t="shared" si="5"/>
        <v>2466</v>
      </c>
      <c r="P55" s="34">
        <f>SUM(D55:O55)</f>
        <v>19227.34</v>
      </c>
      <c r="Q55" s="35">
        <f>Q49+P55</f>
        <v>167972.31</v>
      </c>
    </row>
    <row r="56" spans="1:17" ht="13.5">
      <c r="A56" s="3" t="s">
        <v>2</v>
      </c>
      <c r="B56" s="89" t="s">
        <v>3</v>
      </c>
      <c r="C56" s="90"/>
      <c r="D56" s="4" t="s">
        <v>4</v>
      </c>
      <c r="E56" s="4" t="s">
        <v>5</v>
      </c>
      <c r="F56" s="4" t="s">
        <v>6</v>
      </c>
      <c r="G56" s="4" t="s">
        <v>7</v>
      </c>
      <c r="H56" s="4" t="s">
        <v>8</v>
      </c>
      <c r="I56" s="4" t="s">
        <v>9</v>
      </c>
      <c r="J56" s="4" t="s">
        <v>10</v>
      </c>
      <c r="K56" s="5" t="s">
        <v>11</v>
      </c>
      <c r="L56" s="6" t="s">
        <v>12</v>
      </c>
      <c r="M56" s="7" t="s">
        <v>13</v>
      </c>
      <c r="N56" s="5" t="s">
        <v>14</v>
      </c>
      <c r="O56" s="5" t="s">
        <v>15</v>
      </c>
      <c r="P56" s="8" t="s">
        <v>16</v>
      </c>
      <c r="Q56" s="27" t="s">
        <v>23</v>
      </c>
    </row>
    <row r="57" spans="1:17" ht="13.5">
      <c r="A57" s="83">
        <v>24</v>
      </c>
      <c r="B57" s="75" t="s">
        <v>24</v>
      </c>
      <c r="C57" s="76"/>
      <c r="D57" s="11">
        <v>18</v>
      </c>
      <c r="E57" s="11">
        <v>18</v>
      </c>
      <c r="F57" s="11">
        <v>19</v>
      </c>
      <c r="G57" s="11">
        <v>20</v>
      </c>
      <c r="H57" s="11">
        <v>6</v>
      </c>
      <c r="I57" s="11">
        <v>5</v>
      </c>
      <c r="J57" s="11">
        <v>21</v>
      </c>
      <c r="K57" s="11">
        <v>20</v>
      </c>
      <c r="L57" s="11">
        <v>15</v>
      </c>
      <c r="M57" s="11">
        <v>18</v>
      </c>
      <c r="N57" s="11">
        <v>5</v>
      </c>
      <c r="O57" s="11">
        <v>19</v>
      </c>
      <c r="P57" s="14">
        <f>SUM(D57:O57)</f>
        <v>184</v>
      </c>
      <c r="Q57" s="28">
        <f>Q51+P57</f>
        <v>1332</v>
      </c>
    </row>
    <row r="58" spans="1:17" ht="13.5">
      <c r="A58" s="84"/>
      <c r="B58" s="77" t="s">
        <v>25</v>
      </c>
      <c r="C58" s="16" t="s">
        <v>19</v>
      </c>
      <c r="D58" s="17">
        <v>172</v>
      </c>
      <c r="E58" s="17">
        <v>152</v>
      </c>
      <c r="F58" s="17">
        <v>114</v>
      </c>
      <c r="G58" s="17">
        <v>120</v>
      </c>
      <c r="H58" s="17">
        <v>36</v>
      </c>
      <c r="I58" s="17">
        <v>42</v>
      </c>
      <c r="J58" s="17">
        <v>155</v>
      </c>
      <c r="K58" s="17">
        <v>86</v>
      </c>
      <c r="L58" s="17">
        <v>60</v>
      </c>
      <c r="M58" s="17">
        <v>70</v>
      </c>
      <c r="N58" s="17">
        <v>20</v>
      </c>
      <c r="O58" s="17">
        <v>102</v>
      </c>
      <c r="P58" s="18">
        <f>SUM(D58:O58)</f>
        <v>1129</v>
      </c>
      <c r="Q58" s="29">
        <f>Q52+P58</f>
        <v>16693</v>
      </c>
    </row>
    <row r="59" spans="1:17" ht="13.5">
      <c r="A59" s="84"/>
      <c r="B59" s="78"/>
      <c r="C59" s="20" t="s">
        <v>26</v>
      </c>
      <c r="D59" s="21">
        <v>1986.82</v>
      </c>
      <c r="E59" s="21">
        <v>1760.82</v>
      </c>
      <c r="F59" s="21">
        <v>1292.84</v>
      </c>
      <c r="G59" s="21">
        <v>1416.33</v>
      </c>
      <c r="H59" s="21">
        <v>433.93</v>
      </c>
      <c r="I59" s="21">
        <v>473.54</v>
      </c>
      <c r="J59" s="21">
        <v>1855.07</v>
      </c>
      <c r="K59" s="21">
        <v>1051.12</v>
      </c>
      <c r="L59" s="21">
        <v>747.19</v>
      </c>
      <c r="M59" s="21">
        <v>858</v>
      </c>
      <c r="N59" s="21">
        <v>244.37</v>
      </c>
      <c r="O59" s="21">
        <v>1253.22</v>
      </c>
      <c r="P59" s="22">
        <f>SUM(D59:O59)</f>
        <v>13373.250000000002</v>
      </c>
      <c r="Q59" s="30">
        <f>Q53+P59</f>
        <v>181345.56</v>
      </c>
    </row>
    <row r="60" spans="1:17" ht="13.5">
      <c r="A60" s="84"/>
      <c r="B60" s="79" t="s">
        <v>22</v>
      </c>
      <c r="C60" s="16" t="s">
        <v>19</v>
      </c>
      <c r="D60" s="17">
        <f>D58</f>
        <v>172</v>
      </c>
      <c r="E60" s="17">
        <f aca="true" t="shared" si="6" ref="E60:O60">E58</f>
        <v>152</v>
      </c>
      <c r="F60" s="17">
        <f t="shared" si="6"/>
        <v>114</v>
      </c>
      <c r="G60" s="17">
        <f t="shared" si="6"/>
        <v>120</v>
      </c>
      <c r="H60" s="17">
        <f t="shared" si="6"/>
        <v>36</v>
      </c>
      <c r="I60" s="17">
        <f t="shared" si="6"/>
        <v>42</v>
      </c>
      <c r="J60" s="17">
        <f t="shared" si="6"/>
        <v>155</v>
      </c>
      <c r="K60" s="17">
        <f t="shared" si="6"/>
        <v>86</v>
      </c>
      <c r="L60" s="17">
        <f t="shared" si="6"/>
        <v>60</v>
      </c>
      <c r="M60" s="17">
        <f t="shared" si="6"/>
        <v>70</v>
      </c>
      <c r="N60" s="17">
        <f t="shared" si="6"/>
        <v>20</v>
      </c>
      <c r="O60" s="17">
        <f t="shared" si="6"/>
        <v>102</v>
      </c>
      <c r="P60" s="18">
        <f>SUM(D60:O60)</f>
        <v>1129</v>
      </c>
      <c r="Q60" s="29">
        <f>Q54+P60</f>
        <v>16693</v>
      </c>
    </row>
    <row r="61" spans="1:17" ht="14.25" thickBot="1">
      <c r="A61" s="85"/>
      <c r="B61" s="80"/>
      <c r="C61" s="31" t="s">
        <v>26</v>
      </c>
      <c r="D61" s="24">
        <f>D59</f>
        <v>1986.82</v>
      </c>
      <c r="E61" s="24">
        <f aca="true" t="shared" si="7" ref="E61:O61">E59</f>
        <v>1760.82</v>
      </c>
      <c r="F61" s="24">
        <f t="shared" si="7"/>
        <v>1292.84</v>
      </c>
      <c r="G61" s="24">
        <f t="shared" si="7"/>
        <v>1416.33</v>
      </c>
      <c r="H61" s="24">
        <f t="shared" si="7"/>
        <v>433.93</v>
      </c>
      <c r="I61" s="24">
        <f t="shared" si="7"/>
        <v>473.54</v>
      </c>
      <c r="J61" s="24">
        <f t="shared" si="7"/>
        <v>1855.07</v>
      </c>
      <c r="K61" s="24">
        <f t="shared" si="7"/>
        <v>1051.12</v>
      </c>
      <c r="L61" s="24">
        <f t="shared" si="7"/>
        <v>747.19</v>
      </c>
      <c r="M61" s="24">
        <f t="shared" si="7"/>
        <v>858</v>
      </c>
      <c r="N61" s="24">
        <f t="shared" si="7"/>
        <v>244.37</v>
      </c>
      <c r="O61" s="24">
        <f t="shared" si="7"/>
        <v>1253.22</v>
      </c>
      <c r="P61" s="34">
        <f>SUM(D61:O61)</f>
        <v>13373.250000000002</v>
      </c>
      <c r="Q61" s="35">
        <f>Q55+P61</f>
        <v>181345.56</v>
      </c>
    </row>
    <row r="62" spans="1:17" ht="13.5">
      <c r="A62" s="3" t="s">
        <v>2</v>
      </c>
      <c r="B62" s="89" t="s">
        <v>3</v>
      </c>
      <c r="C62" s="90"/>
      <c r="D62" s="4" t="s">
        <v>4</v>
      </c>
      <c r="E62" s="4" t="s">
        <v>5</v>
      </c>
      <c r="F62" s="4" t="s">
        <v>6</v>
      </c>
      <c r="G62" s="4" t="s">
        <v>7</v>
      </c>
      <c r="H62" s="4" t="s">
        <v>8</v>
      </c>
      <c r="I62" s="4" t="s">
        <v>9</v>
      </c>
      <c r="J62" s="4" t="s">
        <v>10</v>
      </c>
      <c r="K62" s="5" t="s">
        <v>11</v>
      </c>
      <c r="L62" s="6" t="s">
        <v>12</v>
      </c>
      <c r="M62" s="7" t="s">
        <v>13</v>
      </c>
      <c r="N62" s="5" t="s">
        <v>14</v>
      </c>
      <c r="O62" s="5" t="s">
        <v>15</v>
      </c>
      <c r="P62" s="8" t="s">
        <v>16</v>
      </c>
      <c r="Q62" s="27" t="s">
        <v>23</v>
      </c>
    </row>
    <row r="63" spans="1:17" ht="13.5">
      <c r="A63" s="83">
        <v>25</v>
      </c>
      <c r="B63" s="75" t="s">
        <v>24</v>
      </c>
      <c r="C63" s="76"/>
      <c r="D63" s="11">
        <v>17</v>
      </c>
      <c r="E63" s="11">
        <v>18</v>
      </c>
      <c r="F63" s="11">
        <v>19</v>
      </c>
      <c r="G63" s="11">
        <v>20</v>
      </c>
      <c r="H63" s="11">
        <v>8</v>
      </c>
      <c r="I63" s="11">
        <v>0</v>
      </c>
      <c r="J63" s="11">
        <v>0</v>
      </c>
      <c r="K63" s="11">
        <v>0</v>
      </c>
      <c r="L63" s="11">
        <v>0</v>
      </c>
      <c r="M63" s="11"/>
      <c r="N63" s="11"/>
      <c r="O63" s="11"/>
      <c r="P63" s="14">
        <f>SUM(D63:O63)</f>
        <v>82</v>
      </c>
      <c r="Q63" s="28">
        <f>Q57+P63</f>
        <v>1414</v>
      </c>
    </row>
    <row r="64" spans="1:17" ht="13.5">
      <c r="A64" s="84"/>
      <c r="B64" s="77" t="s">
        <v>25</v>
      </c>
      <c r="C64" s="16" t="s">
        <v>19</v>
      </c>
      <c r="D64" s="17">
        <v>110</v>
      </c>
      <c r="E64" s="17">
        <v>120</v>
      </c>
      <c r="F64" s="17">
        <v>104</v>
      </c>
      <c r="G64" s="17">
        <v>105</v>
      </c>
      <c r="H64" s="17">
        <v>56</v>
      </c>
      <c r="I64" s="17">
        <v>0</v>
      </c>
      <c r="J64" s="17">
        <v>0</v>
      </c>
      <c r="K64" s="17">
        <v>0</v>
      </c>
      <c r="L64" s="17">
        <v>0</v>
      </c>
      <c r="M64" s="17"/>
      <c r="N64" s="17"/>
      <c r="O64" s="17"/>
      <c r="P64" s="18">
        <f>SUM(D64:O64)</f>
        <v>495</v>
      </c>
      <c r="Q64" s="29">
        <f>Q58+P64</f>
        <v>17188</v>
      </c>
    </row>
    <row r="65" spans="1:17" ht="13.5">
      <c r="A65" s="84"/>
      <c r="B65" s="78"/>
      <c r="C65" s="20" t="s">
        <v>26</v>
      </c>
      <c r="D65" s="21">
        <v>1358.11</v>
      </c>
      <c r="E65" s="21">
        <v>1482.69</v>
      </c>
      <c r="F65" s="21">
        <v>1293.24</v>
      </c>
      <c r="G65" s="21">
        <v>1293.93</v>
      </c>
      <c r="H65" s="21">
        <v>683.6</v>
      </c>
      <c r="I65" s="21">
        <v>0</v>
      </c>
      <c r="J65" s="21">
        <v>0</v>
      </c>
      <c r="K65" s="21">
        <v>0</v>
      </c>
      <c r="L65" s="21">
        <v>0</v>
      </c>
      <c r="M65" s="21"/>
      <c r="N65" s="21"/>
      <c r="O65" s="21"/>
      <c r="P65" s="22">
        <f>SUM(D65:O65)</f>
        <v>6111.570000000001</v>
      </c>
      <c r="Q65" s="30">
        <f>Q59+P65</f>
        <v>187457.13</v>
      </c>
    </row>
    <row r="66" spans="1:17" ht="13.5">
      <c r="A66" s="84"/>
      <c r="B66" s="79" t="s">
        <v>22</v>
      </c>
      <c r="C66" s="16" t="s">
        <v>19</v>
      </c>
      <c r="D66" s="17">
        <f>D64</f>
        <v>110</v>
      </c>
      <c r="E66" s="17">
        <f aca="true" t="shared" si="8" ref="E66:O66">E64</f>
        <v>120</v>
      </c>
      <c r="F66" s="17">
        <f t="shared" si="8"/>
        <v>104</v>
      </c>
      <c r="G66" s="17">
        <f t="shared" si="8"/>
        <v>105</v>
      </c>
      <c r="H66" s="17">
        <f t="shared" si="8"/>
        <v>56</v>
      </c>
      <c r="I66" s="17">
        <f t="shared" si="8"/>
        <v>0</v>
      </c>
      <c r="J66" s="17">
        <f t="shared" si="8"/>
        <v>0</v>
      </c>
      <c r="K66" s="17">
        <f t="shared" si="8"/>
        <v>0</v>
      </c>
      <c r="L66" s="17">
        <f t="shared" si="8"/>
        <v>0</v>
      </c>
      <c r="M66" s="17">
        <f t="shared" si="8"/>
        <v>0</v>
      </c>
      <c r="N66" s="17">
        <f t="shared" si="8"/>
        <v>0</v>
      </c>
      <c r="O66" s="17">
        <f t="shared" si="8"/>
        <v>0</v>
      </c>
      <c r="P66" s="18">
        <f>SUM(D66:O66)</f>
        <v>495</v>
      </c>
      <c r="Q66" s="29">
        <f>Q60+P66</f>
        <v>17188</v>
      </c>
    </row>
    <row r="67" spans="1:17" ht="14.25" thickBot="1">
      <c r="A67" s="85"/>
      <c r="B67" s="80"/>
      <c r="C67" s="31" t="s">
        <v>26</v>
      </c>
      <c r="D67" s="24">
        <f>D65</f>
        <v>1358.11</v>
      </c>
      <c r="E67" s="24">
        <f aca="true" t="shared" si="9" ref="E67:O67">E65</f>
        <v>1482.69</v>
      </c>
      <c r="F67" s="24">
        <f t="shared" si="9"/>
        <v>1293.24</v>
      </c>
      <c r="G67" s="24">
        <f t="shared" si="9"/>
        <v>1293.93</v>
      </c>
      <c r="H67" s="24">
        <f t="shared" si="9"/>
        <v>683.6</v>
      </c>
      <c r="I67" s="24">
        <f t="shared" si="9"/>
        <v>0</v>
      </c>
      <c r="J67" s="24">
        <f t="shared" si="9"/>
        <v>0</v>
      </c>
      <c r="K67" s="24">
        <f t="shared" si="9"/>
        <v>0</v>
      </c>
      <c r="L67" s="24">
        <f t="shared" si="9"/>
        <v>0</v>
      </c>
      <c r="M67" s="24">
        <f t="shared" si="9"/>
        <v>0</v>
      </c>
      <c r="N67" s="24">
        <f t="shared" si="9"/>
        <v>0</v>
      </c>
      <c r="O67" s="24">
        <f t="shared" si="9"/>
        <v>0</v>
      </c>
      <c r="P67" s="34">
        <f>SUM(D67:O67)</f>
        <v>6111.570000000001</v>
      </c>
      <c r="Q67" s="35">
        <f>Q61+P67</f>
        <v>187457.13</v>
      </c>
    </row>
    <row r="68" spans="1:17" ht="21">
      <c r="A68" s="10"/>
      <c r="B68" s="92" t="s">
        <v>40</v>
      </c>
      <c r="C68" s="92"/>
      <c r="D68" s="92"/>
      <c r="E68" s="92"/>
      <c r="F68" s="92"/>
      <c r="G68" s="92"/>
      <c r="H68" s="92"/>
      <c r="I68" s="36"/>
      <c r="J68" s="36"/>
      <c r="K68" s="36"/>
      <c r="L68" s="36"/>
      <c r="M68" s="36"/>
      <c r="N68" s="36"/>
      <c r="O68" s="36"/>
      <c r="P68" s="36"/>
      <c r="Q68" s="37"/>
    </row>
    <row r="69" spans="1:17" ht="13.5">
      <c r="A69" s="1"/>
      <c r="B69" s="1"/>
      <c r="C69" s="1"/>
      <c r="D69" s="1"/>
      <c r="E69" s="1"/>
      <c r="F69" s="1"/>
      <c r="G69" s="1"/>
      <c r="H69" s="1"/>
      <c r="I69" s="1"/>
      <c r="J69" s="1"/>
      <c r="K69" s="1"/>
      <c r="L69" s="1"/>
      <c r="M69" s="1"/>
      <c r="N69" s="1"/>
      <c r="O69" s="1"/>
      <c r="P69" s="1"/>
      <c r="Q69" s="41"/>
    </row>
    <row r="70" spans="1:17" ht="13.5">
      <c r="A70" s="91"/>
      <c r="B70" s="91"/>
      <c r="C70" s="91"/>
      <c r="D70" s="1"/>
      <c r="E70" s="1"/>
      <c r="F70" s="1"/>
      <c r="G70" s="1"/>
      <c r="H70" s="1"/>
      <c r="I70" s="1"/>
      <c r="J70" s="1"/>
      <c r="K70" s="1"/>
      <c r="L70" s="1"/>
      <c r="M70" s="1"/>
      <c r="N70" s="1"/>
      <c r="O70" s="1"/>
      <c r="P70" s="1"/>
      <c r="Q70" s="41"/>
    </row>
  </sheetData>
  <sheetProtection password="CF66" sheet="1"/>
  <mergeCells count="57">
    <mergeCell ref="B36:B37"/>
    <mergeCell ref="B68:H68"/>
    <mergeCell ref="B50:C50"/>
    <mergeCell ref="A51:A55"/>
    <mergeCell ref="B51:C51"/>
    <mergeCell ref="B52:B53"/>
    <mergeCell ref="B54:B55"/>
    <mergeCell ref="B56:C56"/>
    <mergeCell ref="A57:A61"/>
    <mergeCell ref="B57:C57"/>
    <mergeCell ref="B26:C26"/>
    <mergeCell ref="A70:C70"/>
    <mergeCell ref="A27:A31"/>
    <mergeCell ref="B27:C27"/>
    <mergeCell ref="B28:B29"/>
    <mergeCell ref="B30:B31"/>
    <mergeCell ref="B32:C32"/>
    <mergeCell ref="A33:A37"/>
    <mergeCell ref="B33:C33"/>
    <mergeCell ref="B34:B35"/>
    <mergeCell ref="B20:C20"/>
    <mergeCell ref="A21:A25"/>
    <mergeCell ref="B21:C21"/>
    <mergeCell ref="B22:B23"/>
    <mergeCell ref="B24:B25"/>
    <mergeCell ref="B10:B11"/>
    <mergeCell ref="B12:C12"/>
    <mergeCell ref="A13:A19"/>
    <mergeCell ref="B13:C13"/>
    <mergeCell ref="B14:B15"/>
    <mergeCell ref="B16:B17"/>
    <mergeCell ref="B18:B19"/>
    <mergeCell ref="B38:C38"/>
    <mergeCell ref="B44:C44"/>
    <mergeCell ref="K1:Q1"/>
    <mergeCell ref="A2:Q2"/>
    <mergeCell ref="A3:Q3"/>
    <mergeCell ref="B4:C4"/>
    <mergeCell ref="A5:A11"/>
    <mergeCell ref="B5:C5"/>
    <mergeCell ref="B6:B7"/>
    <mergeCell ref="B8:B9"/>
    <mergeCell ref="B60:B61"/>
    <mergeCell ref="A39:A43"/>
    <mergeCell ref="B39:C39"/>
    <mergeCell ref="B40:B41"/>
    <mergeCell ref="B42:B43"/>
    <mergeCell ref="B48:B49"/>
    <mergeCell ref="A45:A49"/>
    <mergeCell ref="B45:C45"/>
    <mergeCell ref="B46:B47"/>
    <mergeCell ref="B58:B59"/>
    <mergeCell ref="B62:C62"/>
    <mergeCell ref="A63:A67"/>
    <mergeCell ref="B63:C63"/>
    <mergeCell ref="B64:B65"/>
    <mergeCell ref="B66:B67"/>
  </mergeCells>
  <printOptions horizontalCentered="1" verticalCentered="1"/>
  <pageMargins left="0.7874015748031497" right="0.7874015748031497" top="0.15748031496062992" bottom="0.15748031496062992" header="0" footer="0"/>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tabColor rgb="FF00FF00"/>
  </sheetPr>
  <dimension ref="A1:Q71"/>
  <sheetViews>
    <sheetView view="pageBreakPreview" zoomScaleSheetLayoutView="100" zoomScalePageLayoutView="0" workbookViewId="0" topLeftCell="A1">
      <selection activeCell="A4" sqref="A4:Q4"/>
    </sheetView>
  </sheetViews>
  <sheetFormatPr defaultColWidth="9.00390625" defaultRowHeight="13.5"/>
  <cols>
    <col min="17" max="17" width="10.125" style="0" customWidth="1"/>
  </cols>
  <sheetData>
    <row r="1" ht="13.5">
      <c r="A1" t="s">
        <v>0</v>
      </c>
    </row>
    <row r="2" spans="1:17" ht="13.5">
      <c r="A2" s="1"/>
      <c r="B2" s="1"/>
      <c r="C2" s="1"/>
      <c r="D2" s="1"/>
      <c r="E2" s="1"/>
      <c r="F2" s="1"/>
      <c r="G2" s="1"/>
      <c r="H2" s="1"/>
      <c r="I2" s="1"/>
      <c r="J2" s="1"/>
      <c r="K2" s="86"/>
      <c r="L2" s="86"/>
      <c r="M2" s="86"/>
      <c r="N2" s="86"/>
      <c r="O2" s="86"/>
      <c r="P2" s="86"/>
      <c r="Q2" s="86"/>
    </row>
    <row r="3" spans="1:17" ht="14.25">
      <c r="A3" s="87" t="s">
        <v>46</v>
      </c>
      <c r="B3" s="87"/>
      <c r="C3" s="87"/>
      <c r="D3" s="87"/>
      <c r="E3" s="87"/>
      <c r="F3" s="87"/>
      <c r="G3" s="87"/>
      <c r="H3" s="87"/>
      <c r="I3" s="87"/>
      <c r="J3" s="87"/>
      <c r="K3" s="87"/>
      <c r="L3" s="87"/>
      <c r="M3" s="87"/>
      <c r="N3" s="87"/>
      <c r="O3" s="87"/>
      <c r="P3" s="87"/>
      <c r="Q3" s="87"/>
    </row>
    <row r="4" spans="1:17" ht="14.25" thickBot="1">
      <c r="A4" s="88" t="s">
        <v>30</v>
      </c>
      <c r="B4" s="88"/>
      <c r="C4" s="88"/>
      <c r="D4" s="88"/>
      <c r="E4" s="88"/>
      <c r="F4" s="88"/>
      <c r="G4" s="88"/>
      <c r="H4" s="88"/>
      <c r="I4" s="88"/>
      <c r="J4" s="88"/>
      <c r="K4" s="88"/>
      <c r="L4" s="88"/>
      <c r="M4" s="88"/>
      <c r="N4" s="88"/>
      <c r="O4" s="88"/>
      <c r="P4" s="88"/>
      <c r="Q4" s="88"/>
    </row>
    <row r="5" spans="1:17" ht="13.5">
      <c r="A5" s="3" t="s">
        <v>2</v>
      </c>
      <c r="B5" s="89" t="s">
        <v>3</v>
      </c>
      <c r="C5" s="90"/>
      <c r="D5" s="42" t="s">
        <v>4</v>
      </c>
      <c r="E5" s="42" t="s">
        <v>5</v>
      </c>
      <c r="F5" s="42" t="s">
        <v>6</v>
      </c>
      <c r="G5" s="42" t="s">
        <v>7</v>
      </c>
      <c r="H5" s="42" t="s">
        <v>8</v>
      </c>
      <c r="I5" s="42" t="s">
        <v>9</v>
      </c>
      <c r="J5" s="42" t="s">
        <v>10</v>
      </c>
      <c r="K5" s="43" t="s">
        <v>11</v>
      </c>
      <c r="L5" s="44" t="s">
        <v>12</v>
      </c>
      <c r="M5" s="45" t="s">
        <v>13</v>
      </c>
      <c r="N5" s="43" t="s">
        <v>14</v>
      </c>
      <c r="O5" s="43" t="s">
        <v>15</v>
      </c>
      <c r="P5" s="46" t="s">
        <v>16</v>
      </c>
      <c r="Q5" s="9"/>
    </row>
    <row r="6" spans="1:17" ht="13.5">
      <c r="A6" s="83">
        <v>16</v>
      </c>
      <c r="B6" s="75" t="s">
        <v>17</v>
      </c>
      <c r="C6" s="76"/>
      <c r="D6" s="11"/>
      <c r="E6" s="11"/>
      <c r="F6" s="11"/>
      <c r="G6" s="11"/>
      <c r="H6" s="11"/>
      <c r="I6" s="11"/>
      <c r="J6" s="11"/>
      <c r="K6" s="11"/>
      <c r="L6" s="12"/>
      <c r="M6" s="13"/>
      <c r="N6" s="11"/>
      <c r="O6" s="11"/>
      <c r="P6" s="14">
        <v>0</v>
      </c>
      <c r="Q6" s="15"/>
    </row>
    <row r="7" spans="1:17" ht="13.5">
      <c r="A7" s="84"/>
      <c r="B7" s="77" t="s">
        <v>18</v>
      </c>
      <c r="C7" s="16" t="s">
        <v>19</v>
      </c>
      <c r="D7" s="17"/>
      <c r="E7" s="17"/>
      <c r="F7" s="17"/>
      <c r="G7" s="17"/>
      <c r="H7" s="17"/>
      <c r="I7" s="17"/>
      <c r="J7" s="17"/>
      <c r="K7" s="17"/>
      <c r="L7" s="17"/>
      <c r="M7" s="17"/>
      <c r="N7" s="17"/>
      <c r="O7" s="17"/>
      <c r="P7" s="18">
        <v>0</v>
      </c>
      <c r="Q7" s="19"/>
    </row>
    <row r="8" spans="1:17" ht="13.5">
      <c r="A8" s="84"/>
      <c r="B8" s="78"/>
      <c r="C8" s="20" t="s">
        <v>20</v>
      </c>
      <c r="D8" s="21"/>
      <c r="E8" s="21"/>
      <c r="F8" s="21"/>
      <c r="G8" s="21"/>
      <c r="H8" s="21"/>
      <c r="I8" s="21"/>
      <c r="J8" s="21"/>
      <c r="K8" s="21"/>
      <c r="L8" s="21"/>
      <c r="M8" s="21"/>
      <c r="N8" s="21"/>
      <c r="O8" s="21"/>
      <c r="P8" s="22">
        <v>0</v>
      </c>
      <c r="Q8" s="23"/>
    </row>
    <row r="9" spans="1:17" ht="13.5">
      <c r="A9" s="84"/>
      <c r="B9" s="81" t="s">
        <v>21</v>
      </c>
      <c r="C9" s="16" t="s">
        <v>19</v>
      </c>
      <c r="D9" s="17"/>
      <c r="E9" s="17"/>
      <c r="F9" s="17"/>
      <c r="G9" s="17"/>
      <c r="H9" s="17"/>
      <c r="I9" s="17"/>
      <c r="J9" s="17"/>
      <c r="K9" s="17"/>
      <c r="L9" s="17"/>
      <c r="M9" s="17"/>
      <c r="N9" s="17"/>
      <c r="O9" s="17"/>
      <c r="P9" s="18">
        <v>0</v>
      </c>
      <c r="Q9" s="19"/>
    </row>
    <row r="10" spans="1:17" ht="13.5">
      <c r="A10" s="84"/>
      <c r="B10" s="78"/>
      <c r="C10" s="20" t="s">
        <v>20</v>
      </c>
      <c r="D10" s="21"/>
      <c r="E10" s="21"/>
      <c r="F10" s="21"/>
      <c r="G10" s="21"/>
      <c r="H10" s="21"/>
      <c r="I10" s="21"/>
      <c r="J10" s="21"/>
      <c r="K10" s="21"/>
      <c r="L10" s="21"/>
      <c r="M10" s="21"/>
      <c r="N10" s="21"/>
      <c r="O10" s="21"/>
      <c r="P10" s="22">
        <v>0</v>
      </c>
      <c r="Q10" s="23"/>
    </row>
    <row r="11" spans="1:17" ht="13.5">
      <c r="A11" s="84"/>
      <c r="B11" s="79" t="s">
        <v>22</v>
      </c>
      <c r="C11" s="16" t="s">
        <v>19</v>
      </c>
      <c r="D11" s="17"/>
      <c r="E11" s="17"/>
      <c r="F11" s="17"/>
      <c r="G11" s="17"/>
      <c r="H11" s="17"/>
      <c r="I11" s="17"/>
      <c r="J11" s="17"/>
      <c r="K11" s="17"/>
      <c r="L11" s="17"/>
      <c r="M11" s="17"/>
      <c r="N11" s="17"/>
      <c r="O11" s="17"/>
      <c r="P11" s="18">
        <v>0</v>
      </c>
      <c r="Q11" s="19"/>
    </row>
    <row r="12" spans="1:17" ht="14.25" thickBot="1">
      <c r="A12" s="85"/>
      <c r="B12" s="82"/>
      <c r="C12" s="20" t="s">
        <v>20</v>
      </c>
      <c r="D12" s="24"/>
      <c r="E12" s="24"/>
      <c r="F12" s="24"/>
      <c r="G12" s="24"/>
      <c r="H12" s="24"/>
      <c r="I12" s="24"/>
      <c r="J12" s="24"/>
      <c r="K12" s="24"/>
      <c r="L12" s="24"/>
      <c r="M12" s="24"/>
      <c r="N12" s="24"/>
      <c r="O12" s="24"/>
      <c r="P12" s="25">
        <v>0</v>
      </c>
      <c r="Q12" s="26"/>
    </row>
    <row r="13" spans="1:17" ht="13.5">
      <c r="A13" s="3" t="s">
        <v>2</v>
      </c>
      <c r="B13" s="89" t="s">
        <v>3</v>
      </c>
      <c r="C13" s="90"/>
      <c r="D13" s="4" t="s">
        <v>4</v>
      </c>
      <c r="E13" s="4" t="s">
        <v>5</v>
      </c>
      <c r="F13" s="4" t="s">
        <v>6</v>
      </c>
      <c r="G13" s="4" t="s">
        <v>7</v>
      </c>
      <c r="H13" s="4" t="s">
        <v>8</v>
      </c>
      <c r="I13" s="4" t="s">
        <v>9</v>
      </c>
      <c r="J13" s="4" t="s">
        <v>10</v>
      </c>
      <c r="K13" s="5" t="s">
        <v>11</v>
      </c>
      <c r="L13" s="6" t="s">
        <v>12</v>
      </c>
      <c r="M13" s="7" t="s">
        <v>13</v>
      </c>
      <c r="N13" s="5" t="s">
        <v>14</v>
      </c>
      <c r="O13" s="5" t="s">
        <v>15</v>
      </c>
      <c r="P13" s="8" t="s">
        <v>16</v>
      </c>
      <c r="Q13" s="27" t="s">
        <v>23</v>
      </c>
    </row>
    <row r="14" spans="1:17" ht="13.5">
      <c r="A14" s="83">
        <v>17</v>
      </c>
      <c r="B14" s="75" t="s">
        <v>17</v>
      </c>
      <c r="C14" s="76"/>
      <c r="D14" s="11"/>
      <c r="E14" s="11"/>
      <c r="F14" s="11"/>
      <c r="G14" s="11"/>
      <c r="H14" s="11"/>
      <c r="I14" s="11"/>
      <c r="J14" s="11"/>
      <c r="K14" s="11"/>
      <c r="L14" s="11"/>
      <c r="M14" s="11"/>
      <c r="N14" s="11"/>
      <c r="O14" s="11"/>
      <c r="P14" s="14">
        <v>0</v>
      </c>
      <c r="Q14" s="28">
        <v>0</v>
      </c>
    </row>
    <row r="15" spans="1:17" ht="13.5">
      <c r="A15" s="84"/>
      <c r="B15" s="77" t="s">
        <v>18</v>
      </c>
      <c r="C15" s="16" t="s">
        <v>19</v>
      </c>
      <c r="D15" s="17"/>
      <c r="E15" s="17"/>
      <c r="F15" s="17"/>
      <c r="G15" s="17"/>
      <c r="H15" s="17"/>
      <c r="I15" s="17"/>
      <c r="J15" s="17"/>
      <c r="K15" s="17"/>
      <c r="L15" s="17"/>
      <c r="M15" s="17"/>
      <c r="N15" s="17"/>
      <c r="O15" s="17"/>
      <c r="P15" s="18">
        <v>0</v>
      </c>
      <c r="Q15" s="29">
        <v>0</v>
      </c>
    </row>
    <row r="16" spans="1:17" ht="13.5">
      <c r="A16" s="84"/>
      <c r="B16" s="78"/>
      <c r="C16" s="20" t="s">
        <v>20</v>
      </c>
      <c r="D16" s="21"/>
      <c r="E16" s="21"/>
      <c r="F16" s="21"/>
      <c r="G16" s="21"/>
      <c r="H16" s="21"/>
      <c r="I16" s="21"/>
      <c r="J16" s="21"/>
      <c r="K16" s="21"/>
      <c r="L16" s="21"/>
      <c r="M16" s="21"/>
      <c r="N16" s="21"/>
      <c r="O16" s="21"/>
      <c r="P16" s="22">
        <v>0</v>
      </c>
      <c r="Q16" s="30">
        <v>0</v>
      </c>
    </row>
    <row r="17" spans="1:17" ht="13.5">
      <c r="A17" s="84"/>
      <c r="B17" s="81" t="s">
        <v>21</v>
      </c>
      <c r="C17" s="16" t="s">
        <v>19</v>
      </c>
      <c r="D17" s="17"/>
      <c r="E17" s="17"/>
      <c r="F17" s="17"/>
      <c r="G17" s="17"/>
      <c r="H17" s="17"/>
      <c r="I17" s="17"/>
      <c r="J17" s="17"/>
      <c r="K17" s="17"/>
      <c r="L17" s="17"/>
      <c r="M17" s="17"/>
      <c r="N17" s="17"/>
      <c r="O17" s="17"/>
      <c r="P17" s="18">
        <v>0</v>
      </c>
      <c r="Q17" s="29">
        <v>0</v>
      </c>
    </row>
    <row r="18" spans="1:17" ht="13.5">
      <c r="A18" s="84"/>
      <c r="B18" s="78"/>
      <c r="C18" s="20" t="s">
        <v>20</v>
      </c>
      <c r="D18" s="21"/>
      <c r="E18" s="21"/>
      <c r="F18" s="21"/>
      <c r="G18" s="21"/>
      <c r="H18" s="21"/>
      <c r="I18" s="21"/>
      <c r="J18" s="21"/>
      <c r="K18" s="21"/>
      <c r="L18" s="21"/>
      <c r="M18" s="21"/>
      <c r="N18" s="21"/>
      <c r="O18" s="21"/>
      <c r="P18" s="22">
        <v>0</v>
      </c>
      <c r="Q18" s="30">
        <v>0</v>
      </c>
    </row>
    <row r="19" spans="1:17" ht="13.5">
      <c r="A19" s="84"/>
      <c r="B19" s="79" t="s">
        <v>22</v>
      </c>
      <c r="C19" s="16" t="s">
        <v>19</v>
      </c>
      <c r="D19" s="17"/>
      <c r="E19" s="17"/>
      <c r="F19" s="17"/>
      <c r="G19" s="17"/>
      <c r="H19" s="17"/>
      <c r="I19" s="17"/>
      <c r="J19" s="17"/>
      <c r="K19" s="17"/>
      <c r="L19" s="17"/>
      <c r="M19" s="17"/>
      <c r="N19" s="17"/>
      <c r="O19" s="17"/>
      <c r="P19" s="18">
        <v>0</v>
      </c>
      <c r="Q19" s="29">
        <v>0</v>
      </c>
    </row>
    <row r="20" spans="1:17" ht="14.25" thickBot="1">
      <c r="A20" s="85"/>
      <c r="B20" s="82"/>
      <c r="C20" s="31" t="s">
        <v>20</v>
      </c>
      <c r="D20" s="24"/>
      <c r="E20" s="24"/>
      <c r="F20" s="24"/>
      <c r="G20" s="24"/>
      <c r="H20" s="24"/>
      <c r="I20" s="24"/>
      <c r="J20" s="24"/>
      <c r="K20" s="24"/>
      <c r="L20" s="24"/>
      <c r="M20" s="24"/>
      <c r="N20" s="24"/>
      <c r="O20" s="24"/>
      <c r="P20" s="25">
        <v>0</v>
      </c>
      <c r="Q20" s="32">
        <v>0</v>
      </c>
    </row>
    <row r="21" spans="1:17" ht="13.5">
      <c r="A21" s="3" t="s">
        <v>2</v>
      </c>
      <c r="B21" s="89" t="s">
        <v>3</v>
      </c>
      <c r="C21" s="90"/>
      <c r="D21" s="4" t="s">
        <v>4</v>
      </c>
      <c r="E21" s="4" t="s">
        <v>5</v>
      </c>
      <c r="F21" s="4" t="s">
        <v>6</v>
      </c>
      <c r="G21" s="4" t="s">
        <v>7</v>
      </c>
      <c r="H21" s="4" t="s">
        <v>8</v>
      </c>
      <c r="I21" s="4" t="s">
        <v>9</v>
      </c>
      <c r="J21" s="4" t="s">
        <v>10</v>
      </c>
      <c r="K21" s="5" t="s">
        <v>11</v>
      </c>
      <c r="L21" s="6" t="s">
        <v>12</v>
      </c>
      <c r="M21" s="7" t="s">
        <v>13</v>
      </c>
      <c r="N21" s="5" t="s">
        <v>14</v>
      </c>
      <c r="O21" s="5" t="s">
        <v>15</v>
      </c>
      <c r="P21" s="8" t="s">
        <v>16</v>
      </c>
      <c r="Q21" s="27" t="s">
        <v>23</v>
      </c>
    </row>
    <row r="22" spans="1:17" ht="13.5">
      <c r="A22" s="83">
        <v>18</v>
      </c>
      <c r="B22" s="75" t="s">
        <v>24</v>
      </c>
      <c r="C22" s="76"/>
      <c r="D22" s="11"/>
      <c r="E22" s="11"/>
      <c r="F22" s="11"/>
      <c r="G22" s="11"/>
      <c r="H22" s="11"/>
      <c r="I22" s="11"/>
      <c r="J22" s="11">
        <v>4</v>
      </c>
      <c r="K22" s="11">
        <v>20</v>
      </c>
      <c r="L22" s="11">
        <v>15</v>
      </c>
      <c r="M22" s="11">
        <v>8</v>
      </c>
      <c r="N22" s="11">
        <v>11</v>
      </c>
      <c r="O22" s="11">
        <v>16</v>
      </c>
      <c r="P22" s="14">
        <v>74</v>
      </c>
      <c r="Q22" s="28">
        <v>74</v>
      </c>
    </row>
    <row r="23" spans="1:17" ht="13.5">
      <c r="A23" s="84"/>
      <c r="B23" s="77" t="s">
        <v>25</v>
      </c>
      <c r="C23" s="16" t="s">
        <v>19</v>
      </c>
      <c r="D23" s="17"/>
      <c r="E23" s="17"/>
      <c r="F23" s="17"/>
      <c r="G23" s="17"/>
      <c r="H23" s="17"/>
      <c r="I23" s="17"/>
      <c r="J23" s="17">
        <v>4</v>
      </c>
      <c r="K23" s="17">
        <v>30</v>
      </c>
      <c r="L23" s="17">
        <v>15</v>
      </c>
      <c r="M23" s="17">
        <v>8</v>
      </c>
      <c r="N23" s="17">
        <v>11</v>
      </c>
      <c r="O23" s="17">
        <v>16</v>
      </c>
      <c r="P23" s="18">
        <v>84</v>
      </c>
      <c r="Q23" s="29">
        <v>84</v>
      </c>
    </row>
    <row r="24" spans="1:17" ht="13.5">
      <c r="A24" s="84"/>
      <c r="B24" s="78"/>
      <c r="C24" s="20" t="s">
        <v>26</v>
      </c>
      <c r="D24" s="21"/>
      <c r="E24" s="21"/>
      <c r="F24" s="21"/>
      <c r="G24" s="21"/>
      <c r="H24" s="21"/>
      <c r="I24" s="21"/>
      <c r="J24" s="21">
        <v>9.4</v>
      </c>
      <c r="K24" s="21">
        <v>108.08</v>
      </c>
      <c r="L24" s="21">
        <v>23.83</v>
      </c>
      <c r="M24" s="21">
        <v>21.3</v>
      </c>
      <c r="N24" s="21">
        <v>31.58</v>
      </c>
      <c r="O24" s="21">
        <v>41.12</v>
      </c>
      <c r="P24" s="22">
        <v>235.31</v>
      </c>
      <c r="Q24" s="30">
        <v>235.31</v>
      </c>
    </row>
    <row r="25" spans="1:17" ht="13.5">
      <c r="A25" s="84"/>
      <c r="B25" s="79" t="s">
        <v>22</v>
      </c>
      <c r="C25" s="16" t="s">
        <v>19</v>
      </c>
      <c r="D25" s="17"/>
      <c r="E25" s="17"/>
      <c r="F25" s="17"/>
      <c r="G25" s="17"/>
      <c r="H25" s="17"/>
      <c r="I25" s="17"/>
      <c r="J25" s="17">
        <v>4</v>
      </c>
      <c r="K25" s="17">
        <v>30</v>
      </c>
      <c r="L25" s="17">
        <v>15</v>
      </c>
      <c r="M25" s="17">
        <v>8</v>
      </c>
      <c r="N25" s="17">
        <v>11</v>
      </c>
      <c r="O25" s="17">
        <v>16</v>
      </c>
      <c r="P25" s="33">
        <v>84</v>
      </c>
      <c r="Q25" s="29">
        <v>84</v>
      </c>
    </row>
    <row r="26" spans="1:17" ht="14.25" thickBot="1">
      <c r="A26" s="85"/>
      <c r="B26" s="82"/>
      <c r="C26" s="31" t="s">
        <v>26</v>
      </c>
      <c r="D26" s="24"/>
      <c r="E26" s="24"/>
      <c r="F26" s="24"/>
      <c r="G26" s="24"/>
      <c r="H26" s="24"/>
      <c r="I26" s="24"/>
      <c r="J26" s="24">
        <v>9.4</v>
      </c>
      <c r="K26" s="24">
        <v>108.08</v>
      </c>
      <c r="L26" s="24">
        <v>23.83</v>
      </c>
      <c r="M26" s="24">
        <v>21.3</v>
      </c>
      <c r="N26" s="24">
        <v>31.58</v>
      </c>
      <c r="O26" s="24">
        <v>41.12</v>
      </c>
      <c r="P26" s="60">
        <v>235.31</v>
      </c>
      <c r="Q26" s="32">
        <v>235.31</v>
      </c>
    </row>
    <row r="27" spans="1:17" ht="13.5">
      <c r="A27" s="3" t="s">
        <v>2</v>
      </c>
      <c r="B27" s="89" t="s">
        <v>3</v>
      </c>
      <c r="C27" s="90"/>
      <c r="D27" s="4" t="s">
        <v>4</v>
      </c>
      <c r="E27" s="4" t="s">
        <v>5</v>
      </c>
      <c r="F27" s="4" t="s">
        <v>6</v>
      </c>
      <c r="G27" s="4" t="s">
        <v>7</v>
      </c>
      <c r="H27" s="4" t="s">
        <v>8</v>
      </c>
      <c r="I27" s="4" t="s">
        <v>9</v>
      </c>
      <c r="J27" s="4" t="s">
        <v>10</v>
      </c>
      <c r="K27" s="5" t="s">
        <v>11</v>
      </c>
      <c r="L27" s="6" t="s">
        <v>12</v>
      </c>
      <c r="M27" s="7" t="s">
        <v>13</v>
      </c>
      <c r="N27" s="5" t="s">
        <v>14</v>
      </c>
      <c r="O27" s="5" t="s">
        <v>15</v>
      </c>
      <c r="P27" s="8" t="s">
        <v>16</v>
      </c>
      <c r="Q27" s="27" t="s">
        <v>23</v>
      </c>
    </row>
    <row r="28" spans="1:17" ht="13.5">
      <c r="A28" s="83">
        <v>19</v>
      </c>
      <c r="B28" s="75" t="s">
        <v>24</v>
      </c>
      <c r="C28" s="76"/>
      <c r="D28" s="11">
        <v>7</v>
      </c>
      <c r="E28" s="11">
        <v>8</v>
      </c>
      <c r="F28" s="11">
        <v>9</v>
      </c>
      <c r="G28" s="11">
        <v>8</v>
      </c>
      <c r="H28" s="11">
        <v>9</v>
      </c>
      <c r="I28" s="11">
        <v>8</v>
      </c>
      <c r="J28" s="11">
        <v>12</v>
      </c>
      <c r="K28" s="11">
        <v>12</v>
      </c>
      <c r="L28" s="11">
        <v>3</v>
      </c>
      <c r="M28" s="11">
        <v>1</v>
      </c>
      <c r="N28" s="11">
        <v>1</v>
      </c>
      <c r="O28" s="11">
        <v>2</v>
      </c>
      <c r="P28" s="14">
        <v>80</v>
      </c>
      <c r="Q28" s="28">
        <v>154</v>
      </c>
    </row>
    <row r="29" spans="1:17" ht="13.5">
      <c r="A29" s="84"/>
      <c r="B29" s="77" t="s">
        <v>25</v>
      </c>
      <c r="C29" s="16" t="s">
        <v>19</v>
      </c>
      <c r="D29" s="17">
        <v>7</v>
      </c>
      <c r="E29" s="17">
        <v>8</v>
      </c>
      <c r="F29" s="17">
        <v>9</v>
      </c>
      <c r="G29" s="17">
        <v>8</v>
      </c>
      <c r="H29" s="17">
        <v>9</v>
      </c>
      <c r="I29" s="17">
        <v>8</v>
      </c>
      <c r="J29" s="17">
        <v>12</v>
      </c>
      <c r="K29" s="17">
        <v>12</v>
      </c>
      <c r="L29" s="17">
        <v>3</v>
      </c>
      <c r="M29" s="17">
        <v>1</v>
      </c>
      <c r="N29" s="17">
        <v>1</v>
      </c>
      <c r="O29" s="17">
        <v>2</v>
      </c>
      <c r="P29" s="18">
        <v>80</v>
      </c>
      <c r="Q29" s="29">
        <v>164</v>
      </c>
    </row>
    <row r="30" spans="1:17" ht="13.5">
      <c r="A30" s="84"/>
      <c r="B30" s="78"/>
      <c r="C30" s="20" t="s">
        <v>26</v>
      </c>
      <c r="D30" s="21">
        <v>17.89</v>
      </c>
      <c r="E30" s="21">
        <v>20.82</v>
      </c>
      <c r="F30" s="21">
        <v>24.71</v>
      </c>
      <c r="G30" s="21">
        <v>21.29</v>
      </c>
      <c r="H30" s="21">
        <v>24.97</v>
      </c>
      <c r="I30" s="21">
        <v>27.26</v>
      </c>
      <c r="J30" s="21">
        <v>50.25</v>
      </c>
      <c r="K30" s="21">
        <v>61.38</v>
      </c>
      <c r="L30" s="21">
        <v>7.66</v>
      </c>
      <c r="M30" s="21">
        <v>2.82</v>
      </c>
      <c r="N30" s="21">
        <v>2.85</v>
      </c>
      <c r="O30" s="21">
        <v>5.61</v>
      </c>
      <c r="P30" s="22">
        <v>267.51</v>
      </c>
      <c r="Q30" s="30">
        <v>502.82</v>
      </c>
    </row>
    <row r="31" spans="1:17" ht="13.5">
      <c r="A31" s="84"/>
      <c r="B31" s="79" t="s">
        <v>22</v>
      </c>
      <c r="C31" s="16" t="s">
        <v>19</v>
      </c>
      <c r="D31" s="17">
        <v>7</v>
      </c>
      <c r="E31" s="17">
        <v>8</v>
      </c>
      <c r="F31" s="17">
        <v>9</v>
      </c>
      <c r="G31" s="17">
        <v>8</v>
      </c>
      <c r="H31" s="17">
        <v>9</v>
      </c>
      <c r="I31" s="17">
        <v>8</v>
      </c>
      <c r="J31" s="17">
        <v>12</v>
      </c>
      <c r="K31" s="17">
        <v>12</v>
      </c>
      <c r="L31" s="17">
        <v>3</v>
      </c>
      <c r="M31" s="17">
        <v>1</v>
      </c>
      <c r="N31" s="17">
        <v>1</v>
      </c>
      <c r="O31" s="17">
        <v>2</v>
      </c>
      <c r="P31" s="33">
        <v>80</v>
      </c>
      <c r="Q31" s="29">
        <v>164</v>
      </c>
    </row>
    <row r="32" spans="1:17" ht="14.25" thickBot="1">
      <c r="A32" s="85"/>
      <c r="B32" s="82"/>
      <c r="C32" s="31" t="s">
        <v>26</v>
      </c>
      <c r="D32" s="24">
        <v>17.89</v>
      </c>
      <c r="E32" s="24">
        <v>20.82</v>
      </c>
      <c r="F32" s="24">
        <v>24.71</v>
      </c>
      <c r="G32" s="24">
        <v>21.29</v>
      </c>
      <c r="H32" s="24">
        <v>24.97</v>
      </c>
      <c r="I32" s="24">
        <v>27.26</v>
      </c>
      <c r="J32" s="24">
        <v>50.25</v>
      </c>
      <c r="K32" s="24">
        <v>61.38</v>
      </c>
      <c r="L32" s="24">
        <v>7.66</v>
      </c>
      <c r="M32" s="24">
        <v>2.82</v>
      </c>
      <c r="N32" s="24">
        <v>2.85</v>
      </c>
      <c r="O32" s="24">
        <v>5.61</v>
      </c>
      <c r="P32" s="60">
        <v>267.51</v>
      </c>
      <c r="Q32" s="32">
        <v>502.82</v>
      </c>
    </row>
    <row r="33" spans="1:17" ht="13.5">
      <c r="A33" s="3" t="s">
        <v>2</v>
      </c>
      <c r="B33" s="89" t="s">
        <v>3</v>
      </c>
      <c r="C33" s="90"/>
      <c r="D33" s="4" t="s">
        <v>4</v>
      </c>
      <c r="E33" s="4" t="s">
        <v>5</v>
      </c>
      <c r="F33" s="4" t="s">
        <v>6</v>
      </c>
      <c r="G33" s="4" t="s">
        <v>7</v>
      </c>
      <c r="H33" s="4" t="s">
        <v>8</v>
      </c>
      <c r="I33" s="4" t="s">
        <v>9</v>
      </c>
      <c r="J33" s="4" t="s">
        <v>10</v>
      </c>
      <c r="K33" s="5" t="s">
        <v>11</v>
      </c>
      <c r="L33" s="6" t="s">
        <v>12</v>
      </c>
      <c r="M33" s="7" t="s">
        <v>13</v>
      </c>
      <c r="N33" s="5" t="s">
        <v>14</v>
      </c>
      <c r="O33" s="5" t="s">
        <v>15</v>
      </c>
      <c r="P33" s="8" t="s">
        <v>16</v>
      </c>
      <c r="Q33" s="27" t="s">
        <v>23</v>
      </c>
    </row>
    <row r="34" spans="1:17" ht="13.5">
      <c r="A34" s="83">
        <v>20</v>
      </c>
      <c r="B34" s="75" t="s">
        <v>24</v>
      </c>
      <c r="C34" s="76"/>
      <c r="D34" s="11">
        <v>2</v>
      </c>
      <c r="E34" s="11">
        <v>5</v>
      </c>
      <c r="F34" s="11">
        <v>4</v>
      </c>
      <c r="G34" s="11">
        <v>3</v>
      </c>
      <c r="H34" s="11">
        <v>1</v>
      </c>
      <c r="I34" s="11">
        <v>4</v>
      </c>
      <c r="J34" s="11">
        <v>5</v>
      </c>
      <c r="K34" s="11">
        <v>1</v>
      </c>
      <c r="L34" s="11">
        <v>3</v>
      </c>
      <c r="M34" s="11">
        <v>12</v>
      </c>
      <c r="N34" s="11">
        <v>11</v>
      </c>
      <c r="O34" s="11">
        <v>17</v>
      </c>
      <c r="P34" s="14">
        <f>SUM(D34:O34)</f>
        <v>68</v>
      </c>
      <c r="Q34" s="28">
        <f>Q28+P34</f>
        <v>222</v>
      </c>
    </row>
    <row r="35" spans="1:17" ht="13.5">
      <c r="A35" s="84"/>
      <c r="B35" s="77" t="s">
        <v>25</v>
      </c>
      <c r="C35" s="16" t="s">
        <v>19</v>
      </c>
      <c r="D35" s="17">
        <v>2</v>
      </c>
      <c r="E35" s="17">
        <v>5</v>
      </c>
      <c r="F35" s="17">
        <v>4</v>
      </c>
      <c r="G35" s="17">
        <v>3</v>
      </c>
      <c r="H35" s="17">
        <v>1</v>
      </c>
      <c r="I35" s="17">
        <v>4</v>
      </c>
      <c r="J35" s="17">
        <v>5</v>
      </c>
      <c r="K35" s="17">
        <v>1</v>
      </c>
      <c r="L35" s="17">
        <v>3</v>
      </c>
      <c r="M35" s="17">
        <v>12</v>
      </c>
      <c r="N35" s="17">
        <v>11</v>
      </c>
      <c r="O35" s="17">
        <v>17</v>
      </c>
      <c r="P35" s="18">
        <f>SUM(D35:O35)</f>
        <v>68</v>
      </c>
      <c r="Q35" s="29">
        <f>Q29+P35</f>
        <v>232</v>
      </c>
    </row>
    <row r="36" spans="1:17" ht="13.5">
      <c r="A36" s="84"/>
      <c r="B36" s="78"/>
      <c r="C36" s="20" t="s">
        <v>26</v>
      </c>
      <c r="D36" s="21">
        <v>5.22</v>
      </c>
      <c r="E36" s="21">
        <v>12.72</v>
      </c>
      <c r="F36" s="21">
        <v>11.22</v>
      </c>
      <c r="G36" s="21">
        <v>8.35</v>
      </c>
      <c r="H36" s="21">
        <v>2.77</v>
      </c>
      <c r="I36" s="21">
        <v>11.39</v>
      </c>
      <c r="J36" s="21">
        <v>13.3</v>
      </c>
      <c r="K36" s="21">
        <v>2.57</v>
      </c>
      <c r="L36" s="21">
        <v>7.55</v>
      </c>
      <c r="M36" s="21">
        <v>30.56</v>
      </c>
      <c r="N36" s="21">
        <v>27.88</v>
      </c>
      <c r="O36" s="21">
        <v>44.2</v>
      </c>
      <c r="P36" s="22">
        <f>SUM(D36:O36)</f>
        <v>177.73000000000002</v>
      </c>
      <c r="Q36" s="30">
        <f>Q30+P36</f>
        <v>680.55</v>
      </c>
    </row>
    <row r="37" spans="1:17" ht="13.5">
      <c r="A37" s="84"/>
      <c r="B37" s="79" t="s">
        <v>22</v>
      </c>
      <c r="C37" s="16" t="s">
        <v>19</v>
      </c>
      <c r="D37" s="17">
        <v>2</v>
      </c>
      <c r="E37" s="17">
        <v>5</v>
      </c>
      <c r="F37" s="17">
        <v>4</v>
      </c>
      <c r="G37" s="17">
        <v>3</v>
      </c>
      <c r="H37" s="17">
        <v>1</v>
      </c>
      <c r="I37" s="17">
        <v>4</v>
      </c>
      <c r="J37" s="17">
        <v>5</v>
      </c>
      <c r="K37" s="17">
        <v>1</v>
      </c>
      <c r="L37" s="17">
        <v>3</v>
      </c>
      <c r="M37" s="17">
        <v>12</v>
      </c>
      <c r="N37" s="17">
        <v>11</v>
      </c>
      <c r="O37" s="17">
        <v>17</v>
      </c>
      <c r="P37" s="33">
        <f>SUM(D37:O37)</f>
        <v>68</v>
      </c>
      <c r="Q37" s="29">
        <f>Q31+P37</f>
        <v>232</v>
      </c>
    </row>
    <row r="38" spans="1:17" ht="14.25" thickBot="1">
      <c r="A38" s="85"/>
      <c r="B38" s="80"/>
      <c r="C38" s="31" t="s">
        <v>26</v>
      </c>
      <c r="D38" s="24">
        <v>5.22</v>
      </c>
      <c r="E38" s="24">
        <v>12.72</v>
      </c>
      <c r="F38" s="24">
        <v>11.22</v>
      </c>
      <c r="G38" s="24">
        <v>8.35</v>
      </c>
      <c r="H38" s="24">
        <v>2.77</v>
      </c>
      <c r="I38" s="24">
        <v>11.39</v>
      </c>
      <c r="J38" s="24">
        <v>13.3</v>
      </c>
      <c r="K38" s="24">
        <v>2.57</v>
      </c>
      <c r="L38" s="24">
        <v>7.55</v>
      </c>
      <c r="M38" s="24">
        <v>30.56</v>
      </c>
      <c r="N38" s="24">
        <v>27.88</v>
      </c>
      <c r="O38" s="24">
        <v>44.2</v>
      </c>
      <c r="P38" s="60">
        <f>SUM(D38:O38)</f>
        <v>177.73000000000002</v>
      </c>
      <c r="Q38" s="32">
        <f>Q32+P38</f>
        <v>680.55</v>
      </c>
    </row>
    <row r="39" spans="1:17" ht="13.5">
      <c r="A39" s="3" t="s">
        <v>2</v>
      </c>
      <c r="B39" s="89" t="s">
        <v>3</v>
      </c>
      <c r="C39" s="90"/>
      <c r="D39" s="4" t="s">
        <v>4</v>
      </c>
      <c r="E39" s="4" t="s">
        <v>5</v>
      </c>
      <c r="F39" s="4" t="s">
        <v>6</v>
      </c>
      <c r="G39" s="4" t="s">
        <v>7</v>
      </c>
      <c r="H39" s="4" t="s">
        <v>8</v>
      </c>
      <c r="I39" s="4" t="s">
        <v>9</v>
      </c>
      <c r="J39" s="4" t="s">
        <v>10</v>
      </c>
      <c r="K39" s="5" t="s">
        <v>11</v>
      </c>
      <c r="L39" s="6" t="s">
        <v>12</v>
      </c>
      <c r="M39" s="7" t="s">
        <v>13</v>
      </c>
      <c r="N39" s="5" t="s">
        <v>14</v>
      </c>
      <c r="O39" s="5" t="s">
        <v>15</v>
      </c>
      <c r="P39" s="8" t="s">
        <v>16</v>
      </c>
      <c r="Q39" s="27" t="s">
        <v>23</v>
      </c>
    </row>
    <row r="40" spans="1:17" ht="13.5">
      <c r="A40" s="83">
        <v>21</v>
      </c>
      <c r="B40" s="75" t="s">
        <v>24</v>
      </c>
      <c r="C40" s="76"/>
      <c r="D40" s="11">
        <v>11</v>
      </c>
      <c r="E40" s="11">
        <v>12</v>
      </c>
      <c r="F40" s="11">
        <v>14</v>
      </c>
      <c r="G40" s="11">
        <v>13</v>
      </c>
      <c r="H40" s="11">
        <v>12</v>
      </c>
      <c r="I40" s="11">
        <v>12</v>
      </c>
      <c r="J40" s="11">
        <v>9</v>
      </c>
      <c r="K40" s="11">
        <v>9</v>
      </c>
      <c r="L40" s="11">
        <v>10</v>
      </c>
      <c r="M40" s="11">
        <v>12</v>
      </c>
      <c r="N40" s="11">
        <v>12</v>
      </c>
      <c r="O40" s="11">
        <v>12</v>
      </c>
      <c r="P40" s="14">
        <f>SUM(D40:O40)</f>
        <v>138</v>
      </c>
      <c r="Q40" s="28">
        <f>Q34+P40</f>
        <v>360</v>
      </c>
    </row>
    <row r="41" spans="1:17" ht="13.5">
      <c r="A41" s="84"/>
      <c r="B41" s="77" t="s">
        <v>25</v>
      </c>
      <c r="C41" s="16" t="s">
        <v>19</v>
      </c>
      <c r="D41" s="17">
        <v>11</v>
      </c>
      <c r="E41" s="17">
        <v>12</v>
      </c>
      <c r="F41" s="17">
        <v>14</v>
      </c>
      <c r="G41" s="17">
        <v>13</v>
      </c>
      <c r="H41" s="17">
        <v>12</v>
      </c>
      <c r="I41" s="17">
        <v>12</v>
      </c>
      <c r="J41" s="17">
        <v>9</v>
      </c>
      <c r="K41" s="17">
        <v>9</v>
      </c>
      <c r="L41" s="17">
        <v>10</v>
      </c>
      <c r="M41" s="17">
        <v>12</v>
      </c>
      <c r="N41" s="17">
        <v>12</v>
      </c>
      <c r="O41" s="17">
        <v>12</v>
      </c>
      <c r="P41" s="18">
        <f>SUM(D41:O41)</f>
        <v>138</v>
      </c>
      <c r="Q41" s="29">
        <f>Q35+P41</f>
        <v>370</v>
      </c>
    </row>
    <row r="42" spans="1:17" ht="13.5">
      <c r="A42" s="84"/>
      <c r="B42" s="78"/>
      <c r="C42" s="20" t="s">
        <v>26</v>
      </c>
      <c r="D42" s="21">
        <v>28.39</v>
      </c>
      <c r="E42" s="21">
        <v>31.52</v>
      </c>
      <c r="F42" s="21">
        <v>37.13</v>
      </c>
      <c r="G42" s="21">
        <v>34.34</v>
      </c>
      <c r="H42" s="21">
        <v>30.82</v>
      </c>
      <c r="I42" s="21">
        <v>30.62</v>
      </c>
      <c r="J42" s="21">
        <v>23.1</v>
      </c>
      <c r="K42" s="21">
        <v>23.19</v>
      </c>
      <c r="L42" s="21">
        <v>25.51</v>
      </c>
      <c r="M42" s="21">
        <v>29.97</v>
      </c>
      <c r="N42" s="21">
        <v>30.83</v>
      </c>
      <c r="O42" s="21">
        <v>30.21</v>
      </c>
      <c r="P42" s="22">
        <f>SUM(D42:O42)</f>
        <v>355.63</v>
      </c>
      <c r="Q42" s="30">
        <f>Q36+P42</f>
        <v>1036.1799999999998</v>
      </c>
    </row>
    <row r="43" spans="1:17" ht="13.5">
      <c r="A43" s="84"/>
      <c r="B43" s="79" t="s">
        <v>22</v>
      </c>
      <c r="C43" s="16" t="s">
        <v>19</v>
      </c>
      <c r="D43" s="17">
        <f>D41</f>
        <v>11</v>
      </c>
      <c r="E43" s="17">
        <f aca="true" t="shared" si="0" ref="E43:O43">E41</f>
        <v>12</v>
      </c>
      <c r="F43" s="17">
        <f t="shared" si="0"/>
        <v>14</v>
      </c>
      <c r="G43" s="17">
        <f t="shared" si="0"/>
        <v>13</v>
      </c>
      <c r="H43" s="17">
        <f t="shared" si="0"/>
        <v>12</v>
      </c>
      <c r="I43" s="17">
        <f t="shared" si="0"/>
        <v>12</v>
      </c>
      <c r="J43" s="17">
        <f t="shared" si="0"/>
        <v>9</v>
      </c>
      <c r="K43" s="17">
        <f t="shared" si="0"/>
        <v>9</v>
      </c>
      <c r="L43" s="17">
        <f t="shared" si="0"/>
        <v>10</v>
      </c>
      <c r="M43" s="17">
        <f t="shared" si="0"/>
        <v>12</v>
      </c>
      <c r="N43" s="17">
        <f t="shared" si="0"/>
        <v>12</v>
      </c>
      <c r="O43" s="17">
        <f t="shared" si="0"/>
        <v>12</v>
      </c>
      <c r="P43" s="33">
        <f>SUM(D43:O43)</f>
        <v>138</v>
      </c>
      <c r="Q43" s="29">
        <f>Q37+P43</f>
        <v>370</v>
      </c>
    </row>
    <row r="44" spans="1:17" ht="14.25" thickBot="1">
      <c r="A44" s="85"/>
      <c r="B44" s="80"/>
      <c r="C44" s="31" t="s">
        <v>26</v>
      </c>
      <c r="D44" s="24">
        <f>D42</f>
        <v>28.39</v>
      </c>
      <c r="E44" s="24">
        <f aca="true" t="shared" si="1" ref="E44:O44">E42</f>
        <v>31.52</v>
      </c>
      <c r="F44" s="24">
        <f t="shared" si="1"/>
        <v>37.13</v>
      </c>
      <c r="G44" s="24">
        <f t="shared" si="1"/>
        <v>34.34</v>
      </c>
      <c r="H44" s="24">
        <f t="shared" si="1"/>
        <v>30.82</v>
      </c>
      <c r="I44" s="24">
        <f t="shared" si="1"/>
        <v>30.62</v>
      </c>
      <c r="J44" s="24">
        <f t="shared" si="1"/>
        <v>23.1</v>
      </c>
      <c r="K44" s="24">
        <f t="shared" si="1"/>
        <v>23.19</v>
      </c>
      <c r="L44" s="24">
        <f t="shared" si="1"/>
        <v>25.51</v>
      </c>
      <c r="M44" s="24">
        <f t="shared" si="1"/>
        <v>29.97</v>
      </c>
      <c r="N44" s="24">
        <f t="shared" si="1"/>
        <v>30.83</v>
      </c>
      <c r="O44" s="24">
        <f t="shared" si="1"/>
        <v>30.21</v>
      </c>
      <c r="P44" s="60">
        <f>SUM(D44:O44)</f>
        <v>355.63</v>
      </c>
      <c r="Q44" s="32">
        <f>Q38+P44</f>
        <v>1036.1799999999998</v>
      </c>
    </row>
    <row r="45" spans="1:17" ht="13.5">
      <c r="A45" s="3" t="s">
        <v>2</v>
      </c>
      <c r="B45" s="89" t="s">
        <v>3</v>
      </c>
      <c r="C45" s="90"/>
      <c r="D45" s="4" t="s">
        <v>4</v>
      </c>
      <c r="E45" s="4" t="s">
        <v>5</v>
      </c>
      <c r="F45" s="4" t="s">
        <v>6</v>
      </c>
      <c r="G45" s="4" t="s">
        <v>7</v>
      </c>
      <c r="H45" s="4" t="s">
        <v>8</v>
      </c>
      <c r="I45" s="4" t="s">
        <v>9</v>
      </c>
      <c r="J45" s="4" t="s">
        <v>10</v>
      </c>
      <c r="K45" s="5" t="s">
        <v>11</v>
      </c>
      <c r="L45" s="6" t="s">
        <v>12</v>
      </c>
      <c r="M45" s="7" t="s">
        <v>13</v>
      </c>
      <c r="N45" s="5" t="s">
        <v>14</v>
      </c>
      <c r="O45" s="5" t="s">
        <v>15</v>
      </c>
      <c r="P45" s="8" t="s">
        <v>16</v>
      </c>
      <c r="Q45" s="27" t="s">
        <v>23</v>
      </c>
    </row>
    <row r="46" spans="1:17" ht="13.5">
      <c r="A46" s="83">
        <v>22</v>
      </c>
      <c r="B46" s="75" t="s">
        <v>24</v>
      </c>
      <c r="C46" s="76"/>
      <c r="D46" s="11">
        <v>12</v>
      </c>
      <c r="E46" s="11">
        <v>12</v>
      </c>
      <c r="F46" s="11">
        <v>13</v>
      </c>
      <c r="G46" s="11">
        <v>13</v>
      </c>
      <c r="H46" s="11">
        <v>12</v>
      </c>
      <c r="I46" s="11">
        <v>12</v>
      </c>
      <c r="J46" s="11">
        <v>12</v>
      </c>
      <c r="K46" s="11">
        <v>12</v>
      </c>
      <c r="L46" s="11">
        <v>12</v>
      </c>
      <c r="M46" s="11">
        <v>12</v>
      </c>
      <c r="N46" s="11">
        <v>5</v>
      </c>
      <c r="O46" s="11"/>
      <c r="P46" s="14">
        <f>SUM(D46:O46)</f>
        <v>127</v>
      </c>
      <c r="Q46" s="28">
        <f>Q40+P46</f>
        <v>487</v>
      </c>
    </row>
    <row r="47" spans="1:17" ht="13.5">
      <c r="A47" s="84"/>
      <c r="B47" s="77" t="s">
        <v>25</v>
      </c>
      <c r="C47" s="16" t="s">
        <v>19</v>
      </c>
      <c r="D47" s="17">
        <v>12</v>
      </c>
      <c r="E47" s="17">
        <v>12</v>
      </c>
      <c r="F47" s="17">
        <v>13</v>
      </c>
      <c r="G47" s="17">
        <v>13</v>
      </c>
      <c r="H47" s="17">
        <v>12</v>
      </c>
      <c r="I47" s="17">
        <v>12</v>
      </c>
      <c r="J47" s="17">
        <v>12</v>
      </c>
      <c r="K47" s="17">
        <v>12</v>
      </c>
      <c r="L47" s="17">
        <v>12</v>
      </c>
      <c r="M47" s="17">
        <v>12</v>
      </c>
      <c r="N47" s="17">
        <v>5</v>
      </c>
      <c r="O47" s="17"/>
      <c r="P47" s="18">
        <f>SUM(D47:O47)</f>
        <v>127</v>
      </c>
      <c r="Q47" s="29">
        <f>Q41+P47</f>
        <v>497</v>
      </c>
    </row>
    <row r="48" spans="1:17" ht="13.5">
      <c r="A48" s="84"/>
      <c r="B48" s="78"/>
      <c r="C48" s="20" t="s">
        <v>26</v>
      </c>
      <c r="D48" s="21">
        <v>30.41</v>
      </c>
      <c r="E48" s="21">
        <v>30.08</v>
      </c>
      <c r="F48" s="21">
        <v>32.57</v>
      </c>
      <c r="G48" s="21">
        <v>32.27</v>
      </c>
      <c r="H48" s="21">
        <v>30.88</v>
      </c>
      <c r="I48" s="21">
        <v>30.47</v>
      </c>
      <c r="J48" s="21">
        <v>30.99</v>
      </c>
      <c r="K48" s="21">
        <v>30.5</v>
      </c>
      <c r="L48" s="21">
        <v>29.92</v>
      </c>
      <c r="M48" s="21">
        <v>29.48</v>
      </c>
      <c r="N48" s="21">
        <v>11.9</v>
      </c>
      <c r="O48" s="21"/>
      <c r="P48" s="22">
        <f>SUM(D48:O48)</f>
        <v>319.47</v>
      </c>
      <c r="Q48" s="30">
        <f>Q42+P48</f>
        <v>1355.6499999999999</v>
      </c>
    </row>
    <row r="49" spans="1:17" ht="13.5">
      <c r="A49" s="84"/>
      <c r="B49" s="79" t="s">
        <v>22</v>
      </c>
      <c r="C49" s="16" t="s">
        <v>19</v>
      </c>
      <c r="D49" s="17">
        <f>D47</f>
        <v>12</v>
      </c>
      <c r="E49" s="17">
        <f aca="true" t="shared" si="2" ref="E49:O49">E47</f>
        <v>12</v>
      </c>
      <c r="F49" s="17">
        <f t="shared" si="2"/>
        <v>13</v>
      </c>
      <c r="G49" s="17">
        <f t="shared" si="2"/>
        <v>13</v>
      </c>
      <c r="H49" s="17">
        <f t="shared" si="2"/>
        <v>12</v>
      </c>
      <c r="I49" s="17">
        <f t="shared" si="2"/>
        <v>12</v>
      </c>
      <c r="J49" s="17">
        <f t="shared" si="2"/>
        <v>12</v>
      </c>
      <c r="K49" s="17">
        <f t="shared" si="2"/>
        <v>12</v>
      </c>
      <c r="L49" s="17">
        <f t="shared" si="2"/>
        <v>12</v>
      </c>
      <c r="M49" s="17">
        <f t="shared" si="2"/>
        <v>12</v>
      </c>
      <c r="N49" s="17">
        <f t="shared" si="2"/>
        <v>5</v>
      </c>
      <c r="O49" s="17">
        <f t="shared" si="2"/>
        <v>0</v>
      </c>
      <c r="P49" s="33">
        <f>SUM(D49:O49)</f>
        <v>127</v>
      </c>
      <c r="Q49" s="29">
        <f>Q43+P49</f>
        <v>497</v>
      </c>
    </row>
    <row r="50" spans="1:17" ht="14.25" thickBot="1">
      <c r="A50" s="85"/>
      <c r="B50" s="80"/>
      <c r="C50" s="31" t="s">
        <v>26</v>
      </c>
      <c r="D50" s="24">
        <f>D48</f>
        <v>30.41</v>
      </c>
      <c r="E50" s="24">
        <f aca="true" t="shared" si="3" ref="E50:O50">E48</f>
        <v>30.08</v>
      </c>
      <c r="F50" s="24">
        <f t="shared" si="3"/>
        <v>32.57</v>
      </c>
      <c r="G50" s="24">
        <f t="shared" si="3"/>
        <v>32.27</v>
      </c>
      <c r="H50" s="24">
        <f t="shared" si="3"/>
        <v>30.88</v>
      </c>
      <c r="I50" s="24">
        <f t="shared" si="3"/>
        <v>30.47</v>
      </c>
      <c r="J50" s="24">
        <f t="shared" si="3"/>
        <v>30.99</v>
      </c>
      <c r="K50" s="24">
        <f t="shared" si="3"/>
        <v>30.5</v>
      </c>
      <c r="L50" s="24">
        <f t="shared" si="3"/>
        <v>29.92</v>
      </c>
      <c r="M50" s="24">
        <f t="shared" si="3"/>
        <v>29.48</v>
      </c>
      <c r="N50" s="24">
        <f t="shared" si="3"/>
        <v>11.9</v>
      </c>
      <c r="O50" s="24">
        <f t="shared" si="3"/>
        <v>0</v>
      </c>
      <c r="P50" s="60">
        <f>SUM(D50:O50)</f>
        <v>319.47</v>
      </c>
      <c r="Q50" s="32">
        <f>Q44+P50</f>
        <v>1355.6499999999999</v>
      </c>
    </row>
    <row r="51" spans="1:17" ht="13.5">
      <c r="A51" s="3" t="s">
        <v>2</v>
      </c>
      <c r="B51" s="89" t="s">
        <v>3</v>
      </c>
      <c r="C51" s="90"/>
      <c r="D51" s="4" t="s">
        <v>4</v>
      </c>
      <c r="E51" s="4" t="s">
        <v>5</v>
      </c>
      <c r="F51" s="4" t="s">
        <v>6</v>
      </c>
      <c r="G51" s="4" t="s">
        <v>7</v>
      </c>
      <c r="H51" s="4" t="s">
        <v>8</v>
      </c>
      <c r="I51" s="4" t="s">
        <v>9</v>
      </c>
      <c r="J51" s="4" t="s">
        <v>10</v>
      </c>
      <c r="K51" s="5" t="s">
        <v>11</v>
      </c>
      <c r="L51" s="6" t="s">
        <v>12</v>
      </c>
      <c r="M51" s="7" t="s">
        <v>13</v>
      </c>
      <c r="N51" s="5" t="s">
        <v>14</v>
      </c>
      <c r="O51" s="5" t="s">
        <v>15</v>
      </c>
      <c r="P51" s="8" t="s">
        <v>16</v>
      </c>
      <c r="Q51" s="27" t="s">
        <v>23</v>
      </c>
    </row>
    <row r="52" spans="1:17" ht="13.5">
      <c r="A52" s="83">
        <v>23</v>
      </c>
      <c r="B52" s="75" t="s">
        <v>24</v>
      </c>
      <c r="C52" s="76"/>
      <c r="D52" s="11">
        <v>6</v>
      </c>
      <c r="E52" s="11">
        <v>14</v>
      </c>
      <c r="F52" s="11">
        <v>5</v>
      </c>
      <c r="G52" s="11">
        <v>12</v>
      </c>
      <c r="H52" s="11">
        <v>12</v>
      </c>
      <c r="I52" s="11">
        <v>6</v>
      </c>
      <c r="J52" s="11">
        <v>11</v>
      </c>
      <c r="K52" s="11">
        <v>9</v>
      </c>
      <c r="L52" s="11">
        <v>10</v>
      </c>
      <c r="M52" s="11">
        <v>9</v>
      </c>
      <c r="N52" s="11">
        <v>8</v>
      </c>
      <c r="O52" s="11">
        <v>7</v>
      </c>
      <c r="P52" s="14">
        <f>SUM(D52:O52)</f>
        <v>109</v>
      </c>
      <c r="Q52" s="28">
        <f>Q46+P52</f>
        <v>596</v>
      </c>
    </row>
    <row r="53" spans="1:17" ht="13.5">
      <c r="A53" s="84"/>
      <c r="B53" s="77" t="s">
        <v>25</v>
      </c>
      <c r="C53" s="16" t="s">
        <v>19</v>
      </c>
      <c r="D53" s="17">
        <v>6</v>
      </c>
      <c r="E53" s="17">
        <v>14</v>
      </c>
      <c r="F53" s="17">
        <v>5</v>
      </c>
      <c r="G53" s="17">
        <v>12</v>
      </c>
      <c r="H53" s="17">
        <v>12</v>
      </c>
      <c r="I53" s="17">
        <v>6</v>
      </c>
      <c r="J53" s="17">
        <v>11</v>
      </c>
      <c r="K53" s="17">
        <v>9</v>
      </c>
      <c r="L53" s="17">
        <v>10</v>
      </c>
      <c r="M53" s="17">
        <v>9</v>
      </c>
      <c r="N53" s="17">
        <v>8</v>
      </c>
      <c r="O53" s="17">
        <v>7</v>
      </c>
      <c r="P53" s="18">
        <f>SUM(D53:O53)</f>
        <v>109</v>
      </c>
      <c r="Q53" s="29">
        <f>Q47+P53</f>
        <v>606</v>
      </c>
    </row>
    <row r="54" spans="1:17" ht="13.5">
      <c r="A54" s="84"/>
      <c r="B54" s="78"/>
      <c r="C54" s="20" t="s">
        <v>26</v>
      </c>
      <c r="D54" s="21">
        <v>15.13</v>
      </c>
      <c r="E54" s="21">
        <v>35.71</v>
      </c>
      <c r="F54" s="21">
        <v>12.75</v>
      </c>
      <c r="G54" s="21">
        <v>30.87</v>
      </c>
      <c r="H54" s="21">
        <v>31.21</v>
      </c>
      <c r="I54" s="21">
        <v>15.76</v>
      </c>
      <c r="J54" s="21">
        <v>28.72</v>
      </c>
      <c r="K54" s="21">
        <v>23.29</v>
      </c>
      <c r="L54" s="21">
        <v>25.52</v>
      </c>
      <c r="M54" s="21">
        <v>23.01</v>
      </c>
      <c r="N54" s="21">
        <v>19.9</v>
      </c>
      <c r="O54" s="21">
        <v>17.349999999999998</v>
      </c>
      <c r="P54" s="22">
        <f>SUM(D54:O54)</f>
        <v>279.22</v>
      </c>
      <c r="Q54" s="30">
        <f>Q48+P54</f>
        <v>1634.87</v>
      </c>
    </row>
    <row r="55" spans="1:17" ht="13.5">
      <c r="A55" s="84"/>
      <c r="B55" s="79" t="s">
        <v>22</v>
      </c>
      <c r="C55" s="16" t="s">
        <v>19</v>
      </c>
      <c r="D55" s="17">
        <f>D53</f>
        <v>6</v>
      </c>
      <c r="E55" s="17">
        <f aca="true" t="shared" si="4" ref="E55:O55">E53</f>
        <v>14</v>
      </c>
      <c r="F55" s="17">
        <f t="shared" si="4"/>
        <v>5</v>
      </c>
      <c r="G55" s="17">
        <f t="shared" si="4"/>
        <v>12</v>
      </c>
      <c r="H55" s="17">
        <f t="shared" si="4"/>
        <v>12</v>
      </c>
      <c r="I55" s="17">
        <f t="shared" si="4"/>
        <v>6</v>
      </c>
      <c r="J55" s="17">
        <f t="shared" si="4"/>
        <v>11</v>
      </c>
      <c r="K55" s="17">
        <f t="shared" si="4"/>
        <v>9</v>
      </c>
      <c r="L55" s="17">
        <f t="shared" si="4"/>
        <v>10</v>
      </c>
      <c r="M55" s="17">
        <f t="shared" si="4"/>
        <v>9</v>
      </c>
      <c r="N55" s="17">
        <f t="shared" si="4"/>
        <v>8</v>
      </c>
      <c r="O55" s="17">
        <f t="shared" si="4"/>
        <v>7</v>
      </c>
      <c r="P55" s="33">
        <f>SUM(D55:O55)</f>
        <v>109</v>
      </c>
      <c r="Q55" s="29">
        <f>Q49+P55</f>
        <v>606</v>
      </c>
    </row>
    <row r="56" spans="1:17" ht="14.25" thickBot="1">
      <c r="A56" s="85"/>
      <c r="B56" s="80"/>
      <c r="C56" s="31" t="s">
        <v>26</v>
      </c>
      <c r="D56" s="24">
        <f>D54</f>
        <v>15.13</v>
      </c>
      <c r="E56" s="24">
        <f aca="true" t="shared" si="5" ref="E56:O56">E54</f>
        <v>35.71</v>
      </c>
      <c r="F56" s="24">
        <f t="shared" si="5"/>
        <v>12.75</v>
      </c>
      <c r="G56" s="24">
        <f t="shared" si="5"/>
        <v>30.87</v>
      </c>
      <c r="H56" s="24">
        <f t="shared" si="5"/>
        <v>31.21</v>
      </c>
      <c r="I56" s="24">
        <f t="shared" si="5"/>
        <v>15.76</v>
      </c>
      <c r="J56" s="24">
        <f t="shared" si="5"/>
        <v>28.72</v>
      </c>
      <c r="K56" s="24">
        <f t="shared" si="5"/>
        <v>23.29</v>
      </c>
      <c r="L56" s="24">
        <f t="shared" si="5"/>
        <v>25.52</v>
      </c>
      <c r="M56" s="24">
        <f t="shared" si="5"/>
        <v>23.01</v>
      </c>
      <c r="N56" s="24">
        <f t="shared" si="5"/>
        <v>19.9</v>
      </c>
      <c r="O56" s="24">
        <f t="shared" si="5"/>
        <v>17.349999999999998</v>
      </c>
      <c r="P56" s="60">
        <f>SUM(D56:O56)</f>
        <v>279.22</v>
      </c>
      <c r="Q56" s="32">
        <f>Q50+P56</f>
        <v>1634.87</v>
      </c>
    </row>
    <row r="57" spans="1:17" ht="13.5">
      <c r="A57" s="3" t="s">
        <v>2</v>
      </c>
      <c r="B57" s="89" t="s">
        <v>3</v>
      </c>
      <c r="C57" s="90"/>
      <c r="D57" s="4" t="s">
        <v>4</v>
      </c>
      <c r="E57" s="4" t="s">
        <v>5</v>
      </c>
      <c r="F57" s="4" t="s">
        <v>6</v>
      </c>
      <c r="G57" s="4" t="s">
        <v>7</v>
      </c>
      <c r="H57" s="4" t="s">
        <v>8</v>
      </c>
      <c r="I57" s="4" t="s">
        <v>9</v>
      </c>
      <c r="J57" s="4" t="s">
        <v>10</v>
      </c>
      <c r="K57" s="5" t="s">
        <v>11</v>
      </c>
      <c r="L57" s="6" t="s">
        <v>12</v>
      </c>
      <c r="M57" s="7" t="s">
        <v>13</v>
      </c>
      <c r="N57" s="5" t="s">
        <v>14</v>
      </c>
      <c r="O57" s="5" t="s">
        <v>15</v>
      </c>
      <c r="P57" s="8" t="s">
        <v>16</v>
      </c>
      <c r="Q57" s="27" t="s">
        <v>23</v>
      </c>
    </row>
    <row r="58" spans="1:17" ht="13.5">
      <c r="A58" s="83">
        <v>24</v>
      </c>
      <c r="B58" s="75" t="s">
        <v>24</v>
      </c>
      <c r="C58" s="76"/>
      <c r="D58" s="11">
        <v>10</v>
      </c>
      <c r="E58" s="11">
        <v>11</v>
      </c>
      <c r="F58" s="11">
        <v>9</v>
      </c>
      <c r="G58" s="11">
        <v>7</v>
      </c>
      <c r="H58" s="11">
        <v>2</v>
      </c>
      <c r="I58" s="11">
        <v>9</v>
      </c>
      <c r="J58" s="11">
        <v>7</v>
      </c>
      <c r="K58" s="11">
        <v>3</v>
      </c>
      <c r="L58" s="11">
        <v>6</v>
      </c>
      <c r="M58" s="11">
        <v>3</v>
      </c>
      <c r="N58" s="11">
        <v>1</v>
      </c>
      <c r="O58" s="11">
        <v>4</v>
      </c>
      <c r="P58" s="14">
        <f>SUM(D58:O58)</f>
        <v>72</v>
      </c>
      <c r="Q58" s="28">
        <f>Q52+P58</f>
        <v>668</v>
      </c>
    </row>
    <row r="59" spans="1:17" ht="13.5">
      <c r="A59" s="84"/>
      <c r="B59" s="77" t="s">
        <v>25</v>
      </c>
      <c r="C59" s="16" t="s">
        <v>19</v>
      </c>
      <c r="D59" s="17">
        <v>10</v>
      </c>
      <c r="E59" s="17">
        <v>11</v>
      </c>
      <c r="F59" s="17">
        <v>9</v>
      </c>
      <c r="G59" s="17">
        <v>7</v>
      </c>
      <c r="H59" s="17">
        <v>2</v>
      </c>
      <c r="I59" s="17">
        <v>9</v>
      </c>
      <c r="J59" s="17">
        <v>7</v>
      </c>
      <c r="K59" s="17">
        <v>3</v>
      </c>
      <c r="L59" s="17">
        <v>6</v>
      </c>
      <c r="M59" s="17">
        <v>3</v>
      </c>
      <c r="N59" s="17">
        <v>1</v>
      </c>
      <c r="O59" s="17">
        <v>4</v>
      </c>
      <c r="P59" s="18">
        <f>SUM(D59:O59)</f>
        <v>72</v>
      </c>
      <c r="Q59" s="29">
        <f>Q53+P59</f>
        <v>678</v>
      </c>
    </row>
    <row r="60" spans="1:17" ht="13.5">
      <c r="A60" s="84"/>
      <c r="B60" s="78"/>
      <c r="C60" s="20" t="s">
        <v>26</v>
      </c>
      <c r="D60" s="21">
        <v>25.77</v>
      </c>
      <c r="E60" s="21">
        <v>28.88</v>
      </c>
      <c r="F60" s="21">
        <v>23.65</v>
      </c>
      <c r="G60" s="21">
        <v>18.38</v>
      </c>
      <c r="H60" s="21">
        <v>4.05</v>
      </c>
      <c r="I60" s="21">
        <v>23.47</v>
      </c>
      <c r="J60" s="21">
        <v>18.38</v>
      </c>
      <c r="K60" s="21">
        <v>7.88</v>
      </c>
      <c r="L60" s="21">
        <v>15.42</v>
      </c>
      <c r="M60" s="21">
        <v>7.66</v>
      </c>
      <c r="N60" s="21">
        <v>2.54</v>
      </c>
      <c r="O60" s="21">
        <v>10.39</v>
      </c>
      <c r="P60" s="22">
        <f>SUM(D60:O60)</f>
        <v>186.46999999999997</v>
      </c>
      <c r="Q60" s="30">
        <f>Q54+P60</f>
        <v>1821.34</v>
      </c>
    </row>
    <row r="61" spans="1:17" ht="13.5">
      <c r="A61" s="84"/>
      <c r="B61" s="79" t="s">
        <v>22</v>
      </c>
      <c r="C61" s="16" t="s">
        <v>19</v>
      </c>
      <c r="D61" s="17">
        <f>D59</f>
        <v>10</v>
      </c>
      <c r="E61" s="17">
        <f aca="true" t="shared" si="6" ref="E61:O61">E59</f>
        <v>11</v>
      </c>
      <c r="F61" s="17">
        <f t="shared" si="6"/>
        <v>9</v>
      </c>
      <c r="G61" s="17">
        <f t="shared" si="6"/>
        <v>7</v>
      </c>
      <c r="H61" s="17">
        <f t="shared" si="6"/>
        <v>2</v>
      </c>
      <c r="I61" s="17">
        <f t="shared" si="6"/>
        <v>9</v>
      </c>
      <c r="J61" s="17">
        <f t="shared" si="6"/>
        <v>7</v>
      </c>
      <c r="K61" s="17">
        <f t="shared" si="6"/>
        <v>3</v>
      </c>
      <c r="L61" s="17">
        <f t="shared" si="6"/>
        <v>6</v>
      </c>
      <c r="M61" s="17">
        <f t="shared" si="6"/>
        <v>3</v>
      </c>
      <c r="N61" s="17">
        <f t="shared" si="6"/>
        <v>1</v>
      </c>
      <c r="O61" s="17">
        <f t="shared" si="6"/>
        <v>4</v>
      </c>
      <c r="P61" s="33">
        <f>SUM(D61:O61)</f>
        <v>72</v>
      </c>
      <c r="Q61" s="29">
        <f>Q55+P61</f>
        <v>678</v>
      </c>
    </row>
    <row r="62" spans="1:17" ht="14.25" thickBot="1">
      <c r="A62" s="85"/>
      <c r="B62" s="80"/>
      <c r="C62" s="31" t="s">
        <v>26</v>
      </c>
      <c r="D62" s="24">
        <f>D60</f>
        <v>25.77</v>
      </c>
      <c r="E62" s="24">
        <f aca="true" t="shared" si="7" ref="E62:O62">E60</f>
        <v>28.88</v>
      </c>
      <c r="F62" s="24">
        <f t="shared" si="7"/>
        <v>23.65</v>
      </c>
      <c r="G62" s="24">
        <f t="shared" si="7"/>
        <v>18.38</v>
      </c>
      <c r="H62" s="24">
        <f t="shared" si="7"/>
        <v>4.05</v>
      </c>
      <c r="I62" s="24">
        <f t="shared" si="7"/>
        <v>23.47</v>
      </c>
      <c r="J62" s="24">
        <f t="shared" si="7"/>
        <v>18.38</v>
      </c>
      <c r="K62" s="24">
        <f t="shared" si="7"/>
        <v>7.88</v>
      </c>
      <c r="L62" s="24">
        <f t="shared" si="7"/>
        <v>15.42</v>
      </c>
      <c r="M62" s="24">
        <f t="shared" si="7"/>
        <v>7.66</v>
      </c>
      <c r="N62" s="24">
        <f t="shared" si="7"/>
        <v>2.54</v>
      </c>
      <c r="O62" s="24">
        <f t="shared" si="7"/>
        <v>10.39</v>
      </c>
      <c r="P62" s="60">
        <f>SUM(D62:O62)</f>
        <v>186.46999999999997</v>
      </c>
      <c r="Q62" s="32">
        <f>Q56+P62</f>
        <v>1821.34</v>
      </c>
    </row>
    <row r="63" spans="1:17" ht="13.5">
      <c r="A63" s="3" t="s">
        <v>2</v>
      </c>
      <c r="B63" s="89" t="s">
        <v>3</v>
      </c>
      <c r="C63" s="90"/>
      <c r="D63" s="4" t="s">
        <v>4</v>
      </c>
      <c r="E63" s="4" t="s">
        <v>5</v>
      </c>
      <c r="F63" s="4" t="s">
        <v>6</v>
      </c>
      <c r="G63" s="4" t="s">
        <v>7</v>
      </c>
      <c r="H63" s="4" t="s">
        <v>8</v>
      </c>
      <c r="I63" s="4" t="s">
        <v>9</v>
      </c>
      <c r="J63" s="4" t="s">
        <v>10</v>
      </c>
      <c r="K63" s="5" t="s">
        <v>11</v>
      </c>
      <c r="L63" s="6" t="s">
        <v>12</v>
      </c>
      <c r="M63" s="7" t="s">
        <v>13</v>
      </c>
      <c r="N63" s="5" t="s">
        <v>14</v>
      </c>
      <c r="O63" s="5" t="s">
        <v>15</v>
      </c>
      <c r="P63" s="8" t="s">
        <v>16</v>
      </c>
      <c r="Q63" s="27" t="s">
        <v>23</v>
      </c>
    </row>
    <row r="64" spans="1:17" ht="13.5">
      <c r="A64" s="83">
        <v>25</v>
      </c>
      <c r="B64" s="75" t="s">
        <v>24</v>
      </c>
      <c r="C64" s="76"/>
      <c r="D64" s="11">
        <v>4</v>
      </c>
      <c r="E64" s="11">
        <v>12</v>
      </c>
      <c r="F64" s="11">
        <v>9</v>
      </c>
      <c r="G64" s="11">
        <v>6</v>
      </c>
      <c r="H64" s="11">
        <v>4</v>
      </c>
      <c r="I64" s="11">
        <v>11</v>
      </c>
      <c r="J64" s="11">
        <v>3</v>
      </c>
      <c r="K64" s="11">
        <v>1</v>
      </c>
      <c r="L64" s="11">
        <v>1</v>
      </c>
      <c r="M64" s="11"/>
      <c r="N64" s="11"/>
      <c r="O64" s="11"/>
      <c r="P64" s="14">
        <f>SUM(D64:O64)</f>
        <v>51</v>
      </c>
      <c r="Q64" s="28">
        <f>Q58+P64</f>
        <v>719</v>
      </c>
    </row>
    <row r="65" spans="1:17" ht="13.5">
      <c r="A65" s="84"/>
      <c r="B65" s="77" t="s">
        <v>25</v>
      </c>
      <c r="C65" s="16" t="s">
        <v>19</v>
      </c>
      <c r="D65" s="17">
        <v>4</v>
      </c>
      <c r="E65" s="17">
        <v>12</v>
      </c>
      <c r="F65" s="17">
        <v>9</v>
      </c>
      <c r="G65" s="17">
        <v>6</v>
      </c>
      <c r="H65" s="17">
        <v>4</v>
      </c>
      <c r="I65" s="17">
        <v>11</v>
      </c>
      <c r="J65" s="17">
        <v>3</v>
      </c>
      <c r="K65" s="17">
        <v>1</v>
      </c>
      <c r="L65" s="17">
        <v>1</v>
      </c>
      <c r="M65" s="17"/>
      <c r="N65" s="17"/>
      <c r="O65" s="17"/>
      <c r="P65" s="18">
        <f>SUM(D65:O65)</f>
        <v>51</v>
      </c>
      <c r="Q65" s="29">
        <f>Q59+P65</f>
        <v>729</v>
      </c>
    </row>
    <row r="66" spans="1:17" ht="13.5">
      <c r="A66" s="84"/>
      <c r="B66" s="78"/>
      <c r="C66" s="20" t="s">
        <v>26</v>
      </c>
      <c r="D66" s="21">
        <v>10.4</v>
      </c>
      <c r="E66" s="21">
        <v>31.2</v>
      </c>
      <c r="F66" s="21">
        <v>23.56</v>
      </c>
      <c r="G66" s="21">
        <v>15.62</v>
      </c>
      <c r="H66" s="21">
        <v>10.53</v>
      </c>
      <c r="I66" s="21">
        <v>28.7</v>
      </c>
      <c r="J66" s="21">
        <v>7.98</v>
      </c>
      <c r="K66" s="21">
        <v>2.52</v>
      </c>
      <c r="L66" s="21">
        <v>2.6</v>
      </c>
      <c r="M66" s="21"/>
      <c r="N66" s="21"/>
      <c r="O66" s="21"/>
      <c r="P66" s="22">
        <f>SUM(D66:O66)</f>
        <v>133.11</v>
      </c>
      <c r="Q66" s="30">
        <f>Q60+P66</f>
        <v>1954.4499999999998</v>
      </c>
    </row>
    <row r="67" spans="1:17" ht="13.5">
      <c r="A67" s="84"/>
      <c r="B67" s="79" t="s">
        <v>22</v>
      </c>
      <c r="C67" s="16" t="s">
        <v>19</v>
      </c>
      <c r="D67" s="17">
        <f>D65</f>
        <v>4</v>
      </c>
      <c r="E67" s="17">
        <f aca="true" t="shared" si="8" ref="E67:O67">E65</f>
        <v>12</v>
      </c>
      <c r="F67" s="17">
        <f t="shared" si="8"/>
        <v>9</v>
      </c>
      <c r="G67" s="17">
        <f t="shared" si="8"/>
        <v>6</v>
      </c>
      <c r="H67" s="17">
        <f t="shared" si="8"/>
        <v>4</v>
      </c>
      <c r="I67" s="17">
        <f t="shared" si="8"/>
        <v>11</v>
      </c>
      <c r="J67" s="17">
        <f t="shared" si="8"/>
        <v>3</v>
      </c>
      <c r="K67" s="17">
        <f t="shared" si="8"/>
        <v>1</v>
      </c>
      <c r="L67" s="17">
        <f t="shared" si="8"/>
        <v>1</v>
      </c>
      <c r="M67" s="17">
        <f t="shared" si="8"/>
        <v>0</v>
      </c>
      <c r="N67" s="17">
        <f t="shared" si="8"/>
        <v>0</v>
      </c>
      <c r="O67" s="17">
        <f t="shared" si="8"/>
        <v>0</v>
      </c>
      <c r="P67" s="33">
        <f>SUM(D67:O67)</f>
        <v>51</v>
      </c>
      <c r="Q67" s="29">
        <f>Q61+P67</f>
        <v>729</v>
      </c>
    </row>
    <row r="68" spans="1:17" ht="14.25" thickBot="1">
      <c r="A68" s="85"/>
      <c r="B68" s="80"/>
      <c r="C68" s="31" t="s">
        <v>26</v>
      </c>
      <c r="D68" s="24">
        <f>D66</f>
        <v>10.4</v>
      </c>
      <c r="E68" s="24">
        <f aca="true" t="shared" si="9" ref="E68:O68">E66</f>
        <v>31.2</v>
      </c>
      <c r="F68" s="24">
        <f t="shared" si="9"/>
        <v>23.56</v>
      </c>
      <c r="G68" s="24">
        <f t="shared" si="9"/>
        <v>15.62</v>
      </c>
      <c r="H68" s="24">
        <f t="shared" si="9"/>
        <v>10.53</v>
      </c>
      <c r="I68" s="24">
        <f t="shared" si="9"/>
        <v>28.7</v>
      </c>
      <c r="J68" s="24">
        <f t="shared" si="9"/>
        <v>7.98</v>
      </c>
      <c r="K68" s="24">
        <f t="shared" si="9"/>
        <v>2.52</v>
      </c>
      <c r="L68" s="24">
        <f t="shared" si="9"/>
        <v>2.6</v>
      </c>
      <c r="M68" s="24">
        <f t="shared" si="9"/>
        <v>0</v>
      </c>
      <c r="N68" s="24">
        <f t="shared" si="9"/>
        <v>0</v>
      </c>
      <c r="O68" s="24">
        <f t="shared" si="9"/>
        <v>0</v>
      </c>
      <c r="P68" s="60">
        <f>SUM(D68:O68)</f>
        <v>133.11</v>
      </c>
      <c r="Q68" s="32">
        <f>Q62+P68</f>
        <v>1954.4499999999998</v>
      </c>
    </row>
    <row r="69" spans="1:17" ht="13.5">
      <c r="A69" s="1"/>
      <c r="B69" s="92" t="s">
        <v>40</v>
      </c>
      <c r="C69" s="92"/>
      <c r="D69" s="92"/>
      <c r="E69" s="92"/>
      <c r="F69" s="92"/>
      <c r="G69" s="92"/>
      <c r="H69" s="92"/>
      <c r="I69" s="1"/>
      <c r="J69" s="1"/>
      <c r="K69" s="1"/>
      <c r="L69" s="1"/>
      <c r="M69" s="1"/>
      <c r="N69" s="1"/>
      <c r="O69" s="1"/>
      <c r="P69" s="1"/>
      <c r="Q69" s="41"/>
    </row>
    <row r="70" spans="1:17" ht="13.5">
      <c r="A70" s="1"/>
      <c r="B70" s="1"/>
      <c r="C70" s="1"/>
      <c r="D70" s="1"/>
      <c r="E70" s="1"/>
      <c r="F70" s="1"/>
      <c r="G70" s="1"/>
      <c r="H70" s="1"/>
      <c r="I70" s="39"/>
      <c r="J70" s="40"/>
      <c r="K70" s="1"/>
      <c r="L70" s="1"/>
      <c r="M70" s="1"/>
      <c r="N70" s="1"/>
      <c r="O70" s="1"/>
      <c r="P70" s="1"/>
      <c r="Q70" s="41"/>
    </row>
    <row r="71" spans="1:17" ht="13.5">
      <c r="A71" s="91"/>
      <c r="B71" s="91"/>
      <c r="C71" s="91"/>
      <c r="D71" s="1"/>
      <c r="E71" s="1"/>
      <c r="F71" s="1"/>
      <c r="G71" s="1"/>
      <c r="H71" s="1"/>
      <c r="I71" s="40"/>
      <c r="J71" s="1"/>
      <c r="K71" s="1"/>
      <c r="L71" s="1"/>
      <c r="M71" s="1"/>
      <c r="N71" s="1"/>
      <c r="O71" s="1"/>
      <c r="P71" s="1"/>
      <c r="Q71" s="41"/>
    </row>
  </sheetData>
  <sheetProtection password="CF66" sheet="1"/>
  <mergeCells count="57">
    <mergeCell ref="B69:H69"/>
    <mergeCell ref="B45:C45"/>
    <mergeCell ref="A46:A50"/>
    <mergeCell ref="B46:C46"/>
    <mergeCell ref="B47:B48"/>
    <mergeCell ref="B51:C51"/>
    <mergeCell ref="A52:A56"/>
    <mergeCell ref="B52:C52"/>
    <mergeCell ref="B53:B54"/>
    <mergeCell ref="B55:B56"/>
    <mergeCell ref="B39:C39"/>
    <mergeCell ref="A40:A44"/>
    <mergeCell ref="B40:C40"/>
    <mergeCell ref="B41:B42"/>
    <mergeCell ref="B43:B44"/>
    <mergeCell ref="A71:C71"/>
    <mergeCell ref="B49:B50"/>
    <mergeCell ref="B57:C57"/>
    <mergeCell ref="A58:A62"/>
    <mergeCell ref="B58:C58"/>
    <mergeCell ref="B59:B60"/>
    <mergeCell ref="B61:B62"/>
    <mergeCell ref="B63:C63"/>
    <mergeCell ref="A64:A68"/>
    <mergeCell ref="B64:C64"/>
    <mergeCell ref="A28:A32"/>
    <mergeCell ref="B28:C28"/>
    <mergeCell ref="B29:B30"/>
    <mergeCell ref="B31:B32"/>
    <mergeCell ref="A34:A38"/>
    <mergeCell ref="B34:C34"/>
    <mergeCell ref="B35:B36"/>
    <mergeCell ref="B37:B38"/>
    <mergeCell ref="B22:C22"/>
    <mergeCell ref="B23:B24"/>
    <mergeCell ref="B25:B26"/>
    <mergeCell ref="B33:C33"/>
    <mergeCell ref="B11:B12"/>
    <mergeCell ref="B27:C27"/>
    <mergeCell ref="B13:C13"/>
    <mergeCell ref="A14:A20"/>
    <mergeCell ref="B14:C14"/>
    <mergeCell ref="B15:B16"/>
    <mergeCell ref="B17:B18"/>
    <mergeCell ref="B19:B20"/>
    <mergeCell ref="B21:C21"/>
    <mergeCell ref="A22:A26"/>
    <mergeCell ref="B65:B66"/>
    <mergeCell ref="B67:B68"/>
    <mergeCell ref="K2:Q2"/>
    <mergeCell ref="A3:Q3"/>
    <mergeCell ref="A4:Q4"/>
    <mergeCell ref="B5:C5"/>
    <mergeCell ref="A6:A12"/>
    <mergeCell ref="B6:C6"/>
    <mergeCell ref="B7:B8"/>
    <mergeCell ref="B9:B10"/>
  </mergeCells>
  <printOptions horizontalCentered="1" verticalCentered="1"/>
  <pageMargins left="0.7874015748031497" right="0.7874015748031497" top="0.1968503937007874" bottom="0.1968503937007874" header="0" footer="0"/>
  <pageSetup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sheetPr>
    <tabColor rgb="FFFF9933"/>
    <pageSetUpPr fitToPage="1"/>
  </sheetPr>
  <dimension ref="A1:Q49"/>
  <sheetViews>
    <sheetView view="pageBreakPreview" zoomScaleSheetLayoutView="100" zoomScalePageLayoutView="0" workbookViewId="0" topLeftCell="A4">
      <selection activeCell="A6" sqref="A6:Q6"/>
    </sheetView>
  </sheetViews>
  <sheetFormatPr defaultColWidth="9.00390625" defaultRowHeight="13.5"/>
  <cols>
    <col min="17" max="17" width="11.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3.5">
      <c r="A3" s="1"/>
      <c r="B3" s="1"/>
      <c r="C3" s="1"/>
      <c r="D3" s="1"/>
      <c r="E3" s="1"/>
      <c r="F3" s="1"/>
      <c r="G3" s="1"/>
      <c r="H3" s="1"/>
      <c r="I3" s="1"/>
      <c r="J3" s="1"/>
      <c r="K3" s="2"/>
      <c r="L3" s="2"/>
      <c r="M3" s="2"/>
      <c r="N3" s="2"/>
      <c r="O3" s="2"/>
      <c r="P3" s="2"/>
      <c r="Q3" s="2"/>
    </row>
    <row r="4" spans="1:17" ht="13.5">
      <c r="A4" s="1"/>
      <c r="B4" s="1"/>
      <c r="C4" s="1"/>
      <c r="D4" s="1"/>
      <c r="E4" s="1"/>
      <c r="F4" s="1"/>
      <c r="G4" s="1"/>
      <c r="H4" s="1"/>
      <c r="I4" s="1"/>
      <c r="J4" s="1"/>
      <c r="K4" s="2"/>
      <c r="L4" s="2"/>
      <c r="M4" s="2"/>
      <c r="N4" s="2"/>
      <c r="O4" s="2"/>
      <c r="P4" s="2"/>
      <c r="Q4" s="2"/>
    </row>
    <row r="5" spans="1:17" ht="14.25">
      <c r="A5" s="87" t="s">
        <v>46</v>
      </c>
      <c r="B5" s="87"/>
      <c r="C5" s="87"/>
      <c r="D5" s="87"/>
      <c r="E5" s="87"/>
      <c r="F5" s="87"/>
      <c r="G5" s="87"/>
      <c r="H5" s="87"/>
      <c r="I5" s="87"/>
      <c r="J5" s="87"/>
      <c r="K5" s="87"/>
      <c r="L5" s="87"/>
      <c r="M5" s="87"/>
      <c r="N5" s="87"/>
      <c r="O5" s="87"/>
      <c r="P5" s="87"/>
      <c r="Q5" s="87"/>
    </row>
    <row r="6" spans="1:17" ht="14.25" thickBot="1">
      <c r="A6" s="88" t="s">
        <v>31</v>
      </c>
      <c r="B6" s="88"/>
      <c r="C6" s="88"/>
      <c r="D6" s="88"/>
      <c r="E6" s="88"/>
      <c r="F6" s="88"/>
      <c r="G6" s="88"/>
      <c r="H6" s="88"/>
      <c r="I6" s="88"/>
      <c r="J6" s="88"/>
      <c r="K6" s="88"/>
      <c r="L6" s="88"/>
      <c r="M6" s="88"/>
      <c r="N6" s="88"/>
      <c r="O6" s="88"/>
      <c r="P6" s="88"/>
      <c r="Q6" s="88"/>
    </row>
    <row r="7" spans="1:17" ht="13.5">
      <c r="A7" s="3" t="s">
        <v>2</v>
      </c>
      <c r="B7" s="89" t="s">
        <v>3</v>
      </c>
      <c r="C7" s="90"/>
      <c r="D7" s="42" t="s">
        <v>4</v>
      </c>
      <c r="E7" s="42" t="s">
        <v>5</v>
      </c>
      <c r="F7" s="42" t="s">
        <v>6</v>
      </c>
      <c r="G7" s="42" t="s">
        <v>7</v>
      </c>
      <c r="H7" s="42" t="s">
        <v>8</v>
      </c>
      <c r="I7" s="42" t="s">
        <v>9</v>
      </c>
      <c r="J7" s="42" t="s">
        <v>10</v>
      </c>
      <c r="K7" s="43" t="s">
        <v>11</v>
      </c>
      <c r="L7" s="44" t="s">
        <v>12</v>
      </c>
      <c r="M7" s="45" t="s">
        <v>13</v>
      </c>
      <c r="N7" s="43" t="s">
        <v>14</v>
      </c>
      <c r="O7" s="43" t="s">
        <v>15</v>
      </c>
      <c r="P7" s="46" t="s">
        <v>16</v>
      </c>
      <c r="Q7" s="27" t="s">
        <v>23</v>
      </c>
    </row>
    <row r="8" spans="1:17" ht="13.5">
      <c r="A8" s="83">
        <v>19</v>
      </c>
      <c r="B8" s="75" t="s">
        <v>24</v>
      </c>
      <c r="C8" s="76"/>
      <c r="D8" s="47"/>
      <c r="E8" s="47"/>
      <c r="F8" s="47"/>
      <c r="G8" s="47"/>
      <c r="H8" s="47"/>
      <c r="I8" s="47"/>
      <c r="J8" s="47"/>
      <c r="K8" s="47"/>
      <c r="L8" s="47"/>
      <c r="M8" s="47"/>
      <c r="N8" s="47">
        <v>3</v>
      </c>
      <c r="O8" s="47">
        <v>15</v>
      </c>
      <c r="P8" s="50">
        <v>18</v>
      </c>
      <c r="Q8" s="28">
        <v>18</v>
      </c>
    </row>
    <row r="9" spans="1:17" ht="13.5">
      <c r="A9" s="84"/>
      <c r="B9" s="77" t="s">
        <v>25</v>
      </c>
      <c r="C9" s="16" t="s">
        <v>19</v>
      </c>
      <c r="D9" s="51"/>
      <c r="E9" s="51"/>
      <c r="F9" s="51"/>
      <c r="G9" s="51"/>
      <c r="H9" s="51"/>
      <c r="I9" s="51"/>
      <c r="J9" s="51"/>
      <c r="K9" s="51"/>
      <c r="L9" s="51"/>
      <c r="M9" s="51"/>
      <c r="N9" s="51">
        <v>10</v>
      </c>
      <c r="O9" s="51">
        <v>137</v>
      </c>
      <c r="P9" s="52">
        <v>147</v>
      </c>
      <c r="Q9" s="29">
        <v>147</v>
      </c>
    </row>
    <row r="10" spans="1:17" ht="13.5">
      <c r="A10" s="84"/>
      <c r="B10" s="78"/>
      <c r="C10" s="20" t="s">
        <v>26</v>
      </c>
      <c r="D10" s="53"/>
      <c r="E10" s="53"/>
      <c r="F10" s="53"/>
      <c r="G10" s="53"/>
      <c r="H10" s="53"/>
      <c r="I10" s="53"/>
      <c r="J10" s="53"/>
      <c r="K10" s="53"/>
      <c r="L10" s="53"/>
      <c r="M10" s="53"/>
      <c r="N10" s="53">
        <v>77.58</v>
      </c>
      <c r="O10" s="53">
        <v>1418.44</v>
      </c>
      <c r="P10" s="54">
        <v>1496.02</v>
      </c>
      <c r="Q10" s="30">
        <v>1496.02</v>
      </c>
    </row>
    <row r="11" spans="1:17" ht="13.5">
      <c r="A11" s="84"/>
      <c r="B11" s="79" t="s">
        <v>22</v>
      </c>
      <c r="C11" s="16" t="s">
        <v>19</v>
      </c>
      <c r="D11" s="51">
        <v>0</v>
      </c>
      <c r="E11" s="51">
        <v>0</v>
      </c>
      <c r="F11" s="51">
        <v>0</v>
      </c>
      <c r="G11" s="51">
        <v>0</v>
      </c>
      <c r="H11" s="51">
        <v>0</v>
      </c>
      <c r="I11" s="51">
        <v>0</v>
      </c>
      <c r="J11" s="51">
        <v>0</v>
      </c>
      <c r="K11" s="51">
        <v>0</v>
      </c>
      <c r="L11" s="51">
        <v>0</v>
      </c>
      <c r="M11" s="51">
        <v>0</v>
      </c>
      <c r="N11" s="51">
        <v>10</v>
      </c>
      <c r="O11" s="51">
        <v>137</v>
      </c>
      <c r="P11" s="58">
        <v>147</v>
      </c>
      <c r="Q11" s="29">
        <v>147</v>
      </c>
    </row>
    <row r="12" spans="1:17" ht="14.25" thickBot="1">
      <c r="A12" s="85"/>
      <c r="B12" s="82"/>
      <c r="C12" s="31" t="s">
        <v>26</v>
      </c>
      <c r="D12" s="55">
        <v>0</v>
      </c>
      <c r="E12" s="55">
        <v>0</v>
      </c>
      <c r="F12" s="55">
        <v>0</v>
      </c>
      <c r="G12" s="55">
        <v>0</v>
      </c>
      <c r="H12" s="55">
        <v>0</v>
      </c>
      <c r="I12" s="55">
        <v>0</v>
      </c>
      <c r="J12" s="55">
        <v>0</v>
      </c>
      <c r="K12" s="55">
        <v>0</v>
      </c>
      <c r="L12" s="55">
        <v>0</v>
      </c>
      <c r="M12" s="55">
        <v>0</v>
      </c>
      <c r="N12" s="55">
        <v>77.58</v>
      </c>
      <c r="O12" s="55">
        <v>1418.44</v>
      </c>
      <c r="P12" s="59">
        <v>1496.02</v>
      </c>
      <c r="Q12" s="32">
        <v>1496.02</v>
      </c>
    </row>
    <row r="13" spans="1:17" ht="13.5">
      <c r="A13" s="3" t="s">
        <v>2</v>
      </c>
      <c r="B13" s="89" t="s">
        <v>3</v>
      </c>
      <c r="C13" s="90"/>
      <c r="D13" s="42" t="s">
        <v>4</v>
      </c>
      <c r="E13" s="42" t="s">
        <v>5</v>
      </c>
      <c r="F13" s="42" t="s">
        <v>6</v>
      </c>
      <c r="G13" s="42" t="s">
        <v>7</v>
      </c>
      <c r="H13" s="42" t="s">
        <v>8</v>
      </c>
      <c r="I13" s="42" t="s">
        <v>9</v>
      </c>
      <c r="J13" s="42" t="s">
        <v>10</v>
      </c>
      <c r="K13" s="43" t="s">
        <v>11</v>
      </c>
      <c r="L13" s="44" t="s">
        <v>12</v>
      </c>
      <c r="M13" s="45" t="s">
        <v>13</v>
      </c>
      <c r="N13" s="43" t="s">
        <v>14</v>
      </c>
      <c r="O13" s="43" t="s">
        <v>15</v>
      </c>
      <c r="P13" s="46" t="s">
        <v>16</v>
      </c>
      <c r="Q13" s="27" t="s">
        <v>23</v>
      </c>
    </row>
    <row r="14" spans="1:17" ht="13.5">
      <c r="A14" s="83">
        <v>20</v>
      </c>
      <c r="B14" s="75" t="s">
        <v>24</v>
      </c>
      <c r="C14" s="76"/>
      <c r="D14" s="47">
        <v>6</v>
      </c>
      <c r="E14" s="47">
        <v>20</v>
      </c>
      <c r="F14" s="47">
        <v>21</v>
      </c>
      <c r="G14" s="47">
        <v>22</v>
      </c>
      <c r="H14" s="47">
        <v>11</v>
      </c>
      <c r="I14" s="47">
        <v>20</v>
      </c>
      <c r="J14" s="47">
        <v>22</v>
      </c>
      <c r="K14" s="47">
        <v>18</v>
      </c>
      <c r="L14" s="47">
        <v>17</v>
      </c>
      <c r="M14" s="47">
        <v>19</v>
      </c>
      <c r="N14" s="47">
        <v>19</v>
      </c>
      <c r="O14" s="47"/>
      <c r="P14" s="50">
        <f>SUM(D14:O14)</f>
        <v>195</v>
      </c>
      <c r="Q14" s="28">
        <f>Q8+P14</f>
        <v>213</v>
      </c>
    </row>
    <row r="15" spans="1:17" ht="13.5">
      <c r="A15" s="84"/>
      <c r="B15" s="77" t="s">
        <v>25</v>
      </c>
      <c r="C15" s="16" t="s">
        <v>19</v>
      </c>
      <c r="D15" s="51">
        <v>82</v>
      </c>
      <c r="E15" s="51">
        <v>318</v>
      </c>
      <c r="F15" s="51">
        <v>533</v>
      </c>
      <c r="G15" s="51">
        <v>748</v>
      </c>
      <c r="H15" s="51">
        <v>372</v>
      </c>
      <c r="I15" s="51">
        <v>680</v>
      </c>
      <c r="J15" s="51">
        <v>748</v>
      </c>
      <c r="K15" s="51">
        <v>612</v>
      </c>
      <c r="L15" s="51">
        <v>577</v>
      </c>
      <c r="M15" s="51">
        <v>646</v>
      </c>
      <c r="N15" s="51">
        <v>646</v>
      </c>
      <c r="O15" s="51"/>
      <c r="P15" s="52">
        <f>SUM(D15:O15)</f>
        <v>5962</v>
      </c>
      <c r="Q15" s="29">
        <f>Q9+P15</f>
        <v>6109</v>
      </c>
    </row>
    <row r="16" spans="1:17" ht="13.5">
      <c r="A16" s="84"/>
      <c r="B16" s="78"/>
      <c r="C16" s="20" t="s">
        <v>26</v>
      </c>
      <c r="D16" s="53">
        <v>748.22</v>
      </c>
      <c r="E16" s="53">
        <v>2902.89</v>
      </c>
      <c r="F16" s="53">
        <v>5514.11</v>
      </c>
      <c r="G16" s="53">
        <v>8125.83</v>
      </c>
      <c r="H16" s="53">
        <v>4172.76</v>
      </c>
      <c r="I16" s="53">
        <v>7879.48</v>
      </c>
      <c r="J16" s="53">
        <v>8802.38</v>
      </c>
      <c r="K16" s="53">
        <v>7133.61</v>
      </c>
      <c r="L16" s="53">
        <v>6662.37</v>
      </c>
      <c r="M16" s="53">
        <v>7385.43</v>
      </c>
      <c r="N16" s="53">
        <v>7324.89</v>
      </c>
      <c r="O16" s="53"/>
      <c r="P16" s="54">
        <f>SUM(D16:O16)</f>
        <v>66651.97</v>
      </c>
      <c r="Q16" s="30">
        <f>Q10+P16</f>
        <v>68147.99</v>
      </c>
    </row>
    <row r="17" spans="1:17" ht="13.5">
      <c r="A17" s="84"/>
      <c r="B17" s="79" t="s">
        <v>22</v>
      </c>
      <c r="C17" s="16" t="s">
        <v>19</v>
      </c>
      <c r="D17" s="51">
        <v>82</v>
      </c>
      <c r="E17" s="51">
        <v>318</v>
      </c>
      <c r="F17" s="51">
        <v>533</v>
      </c>
      <c r="G17" s="51">
        <v>748</v>
      </c>
      <c r="H17" s="51">
        <v>372</v>
      </c>
      <c r="I17" s="51">
        <v>680</v>
      </c>
      <c r="J17" s="51">
        <v>748</v>
      </c>
      <c r="K17" s="51">
        <v>612</v>
      </c>
      <c r="L17" s="51">
        <v>577</v>
      </c>
      <c r="M17" s="51">
        <v>646</v>
      </c>
      <c r="N17" s="51">
        <v>646</v>
      </c>
      <c r="O17" s="51">
        <v>0</v>
      </c>
      <c r="P17" s="52">
        <f>SUM(D17:O17)</f>
        <v>5962</v>
      </c>
      <c r="Q17" s="29">
        <f>Q11+P17</f>
        <v>6109</v>
      </c>
    </row>
    <row r="18" spans="1:17" ht="14.25" thickBot="1">
      <c r="A18" s="85"/>
      <c r="B18" s="80"/>
      <c r="C18" s="31" t="s">
        <v>26</v>
      </c>
      <c r="D18" s="55">
        <v>748.22</v>
      </c>
      <c r="E18" s="55">
        <v>2902.89</v>
      </c>
      <c r="F18" s="55">
        <v>5514.11</v>
      </c>
      <c r="G18" s="55">
        <v>8125.83</v>
      </c>
      <c r="H18" s="55">
        <v>4172.76</v>
      </c>
      <c r="I18" s="55">
        <v>7879.48</v>
      </c>
      <c r="J18" s="55">
        <v>8802.38</v>
      </c>
      <c r="K18" s="55">
        <v>7133.61</v>
      </c>
      <c r="L18" s="55">
        <v>6662.37</v>
      </c>
      <c r="M18" s="55">
        <v>7385.43</v>
      </c>
      <c r="N18" s="55">
        <v>7324.89</v>
      </c>
      <c r="O18" s="55">
        <v>0</v>
      </c>
      <c r="P18" s="56">
        <f>SUM(D18:O18)</f>
        <v>66651.97</v>
      </c>
      <c r="Q18" s="32">
        <f>Q12+P18</f>
        <v>68147.99</v>
      </c>
    </row>
    <row r="19" spans="1:17" ht="13.5">
      <c r="A19" s="3" t="s">
        <v>2</v>
      </c>
      <c r="B19" s="89" t="s">
        <v>3</v>
      </c>
      <c r="C19" s="90"/>
      <c r="D19" s="42" t="s">
        <v>4</v>
      </c>
      <c r="E19" s="42" t="s">
        <v>5</v>
      </c>
      <c r="F19" s="42" t="s">
        <v>6</v>
      </c>
      <c r="G19" s="42" t="s">
        <v>7</v>
      </c>
      <c r="H19" s="42" t="s">
        <v>8</v>
      </c>
      <c r="I19" s="42" t="s">
        <v>9</v>
      </c>
      <c r="J19" s="42" t="s">
        <v>10</v>
      </c>
      <c r="K19" s="43" t="s">
        <v>11</v>
      </c>
      <c r="L19" s="44" t="s">
        <v>12</v>
      </c>
      <c r="M19" s="45" t="s">
        <v>13</v>
      </c>
      <c r="N19" s="43" t="s">
        <v>14</v>
      </c>
      <c r="O19" s="43" t="s">
        <v>15</v>
      </c>
      <c r="P19" s="46" t="s">
        <v>16</v>
      </c>
      <c r="Q19" s="27" t="s">
        <v>23</v>
      </c>
    </row>
    <row r="20" spans="1:17" ht="13.5">
      <c r="A20" s="83">
        <v>21</v>
      </c>
      <c r="B20" s="75" t="s">
        <v>24</v>
      </c>
      <c r="C20" s="76"/>
      <c r="D20" s="47">
        <v>18</v>
      </c>
      <c r="E20" s="47">
        <v>18</v>
      </c>
      <c r="F20" s="47">
        <v>22</v>
      </c>
      <c r="G20" s="47">
        <v>22</v>
      </c>
      <c r="H20" s="47">
        <v>17</v>
      </c>
      <c r="I20" s="47">
        <v>19</v>
      </c>
      <c r="J20" s="47">
        <v>19</v>
      </c>
      <c r="K20" s="47">
        <v>18</v>
      </c>
      <c r="L20" s="47">
        <v>18</v>
      </c>
      <c r="M20" s="47">
        <v>18</v>
      </c>
      <c r="N20" s="47">
        <v>19</v>
      </c>
      <c r="O20" s="47">
        <v>21</v>
      </c>
      <c r="P20" s="50">
        <f>SUM(D20:O20)</f>
        <v>229</v>
      </c>
      <c r="Q20" s="28">
        <f>Q14+P20</f>
        <v>442</v>
      </c>
    </row>
    <row r="21" spans="1:17" ht="13.5">
      <c r="A21" s="84"/>
      <c r="B21" s="77" t="s">
        <v>25</v>
      </c>
      <c r="C21" s="16" t="s">
        <v>19</v>
      </c>
      <c r="D21" s="51">
        <v>576</v>
      </c>
      <c r="E21" s="51">
        <v>552</v>
      </c>
      <c r="F21" s="51">
        <v>704</v>
      </c>
      <c r="G21" s="51">
        <v>704</v>
      </c>
      <c r="H21" s="51">
        <v>544</v>
      </c>
      <c r="I21" s="51">
        <v>621</v>
      </c>
      <c r="J21" s="51">
        <v>646</v>
      </c>
      <c r="K21" s="51">
        <v>612</v>
      </c>
      <c r="L21" s="51">
        <v>612</v>
      </c>
      <c r="M21" s="51">
        <v>593</v>
      </c>
      <c r="N21" s="51">
        <v>646</v>
      </c>
      <c r="O21" s="51">
        <v>707</v>
      </c>
      <c r="P21" s="52">
        <f>SUM(D21:O21)</f>
        <v>7517</v>
      </c>
      <c r="Q21" s="29">
        <f>Q15+P21</f>
        <v>13626</v>
      </c>
    </row>
    <row r="22" spans="1:17" ht="13.5">
      <c r="A22" s="84"/>
      <c r="B22" s="78"/>
      <c r="C22" s="20" t="s">
        <v>26</v>
      </c>
      <c r="D22" s="53">
        <v>6840.73</v>
      </c>
      <c r="E22" s="53">
        <v>6596.65</v>
      </c>
      <c r="F22" s="53">
        <v>8422.29</v>
      </c>
      <c r="G22" s="53">
        <v>8424.66</v>
      </c>
      <c r="H22" s="53">
        <v>6509.57</v>
      </c>
      <c r="I22" s="53">
        <v>7375.32</v>
      </c>
      <c r="J22" s="53">
        <v>7656.97</v>
      </c>
      <c r="K22" s="53">
        <v>7229.33</v>
      </c>
      <c r="L22" s="53">
        <v>7278.32</v>
      </c>
      <c r="M22" s="53">
        <v>7000.38</v>
      </c>
      <c r="N22" s="53">
        <v>7474.76</v>
      </c>
      <c r="O22" s="53">
        <v>8379.1</v>
      </c>
      <c r="P22" s="54">
        <f>SUM(D22:O22)</f>
        <v>89188.08</v>
      </c>
      <c r="Q22" s="30">
        <f>Q16+P22</f>
        <v>157336.07</v>
      </c>
    </row>
    <row r="23" spans="1:17" ht="13.5">
      <c r="A23" s="84"/>
      <c r="B23" s="79" t="s">
        <v>22</v>
      </c>
      <c r="C23" s="16" t="s">
        <v>19</v>
      </c>
      <c r="D23" s="51">
        <f>D21</f>
        <v>576</v>
      </c>
      <c r="E23" s="51">
        <f aca="true" t="shared" si="0" ref="E23:O23">E21</f>
        <v>552</v>
      </c>
      <c r="F23" s="51">
        <f t="shared" si="0"/>
        <v>704</v>
      </c>
      <c r="G23" s="51">
        <f t="shared" si="0"/>
        <v>704</v>
      </c>
      <c r="H23" s="51">
        <f t="shared" si="0"/>
        <v>544</v>
      </c>
      <c r="I23" s="51">
        <f t="shared" si="0"/>
        <v>621</v>
      </c>
      <c r="J23" s="51">
        <f t="shared" si="0"/>
        <v>646</v>
      </c>
      <c r="K23" s="51">
        <f t="shared" si="0"/>
        <v>612</v>
      </c>
      <c r="L23" s="51">
        <f t="shared" si="0"/>
        <v>612</v>
      </c>
      <c r="M23" s="51">
        <f t="shared" si="0"/>
        <v>593</v>
      </c>
      <c r="N23" s="51">
        <f t="shared" si="0"/>
        <v>646</v>
      </c>
      <c r="O23" s="51">
        <f t="shared" si="0"/>
        <v>707</v>
      </c>
      <c r="P23" s="52">
        <f>SUM(D23:O23)</f>
        <v>7517</v>
      </c>
      <c r="Q23" s="29">
        <f>Q17+P23</f>
        <v>13626</v>
      </c>
    </row>
    <row r="24" spans="1:17" ht="14.25" thickBot="1">
      <c r="A24" s="85"/>
      <c r="B24" s="80"/>
      <c r="C24" s="31" t="s">
        <v>26</v>
      </c>
      <c r="D24" s="55">
        <f>D22</f>
        <v>6840.73</v>
      </c>
      <c r="E24" s="55">
        <f aca="true" t="shared" si="1" ref="E24:O24">E22</f>
        <v>6596.65</v>
      </c>
      <c r="F24" s="55">
        <f t="shared" si="1"/>
        <v>8422.29</v>
      </c>
      <c r="G24" s="55">
        <f t="shared" si="1"/>
        <v>8424.66</v>
      </c>
      <c r="H24" s="55">
        <f t="shared" si="1"/>
        <v>6509.57</v>
      </c>
      <c r="I24" s="55">
        <f t="shared" si="1"/>
        <v>7375.32</v>
      </c>
      <c r="J24" s="55">
        <f t="shared" si="1"/>
        <v>7656.97</v>
      </c>
      <c r="K24" s="55">
        <f t="shared" si="1"/>
        <v>7229.33</v>
      </c>
      <c r="L24" s="55">
        <f t="shared" si="1"/>
        <v>7278.32</v>
      </c>
      <c r="M24" s="55">
        <f t="shared" si="1"/>
        <v>7000.38</v>
      </c>
      <c r="N24" s="55">
        <f t="shared" si="1"/>
        <v>7474.76</v>
      </c>
      <c r="O24" s="55">
        <f t="shared" si="1"/>
        <v>8379.1</v>
      </c>
      <c r="P24" s="56">
        <f>SUM(D24:O24)</f>
        <v>89188.08</v>
      </c>
      <c r="Q24" s="32">
        <f>Q18+P24</f>
        <v>157336.07</v>
      </c>
    </row>
    <row r="25" spans="1:17" ht="13.5">
      <c r="A25" s="3" t="s">
        <v>2</v>
      </c>
      <c r="B25" s="89" t="s">
        <v>3</v>
      </c>
      <c r="C25" s="90"/>
      <c r="D25" s="42" t="s">
        <v>4</v>
      </c>
      <c r="E25" s="42" t="s">
        <v>5</v>
      </c>
      <c r="F25" s="42" t="s">
        <v>6</v>
      </c>
      <c r="G25" s="42" t="s">
        <v>7</v>
      </c>
      <c r="H25" s="42" t="s">
        <v>8</v>
      </c>
      <c r="I25" s="42" t="s">
        <v>9</v>
      </c>
      <c r="J25" s="42" t="s">
        <v>10</v>
      </c>
      <c r="K25" s="43" t="s">
        <v>11</v>
      </c>
      <c r="L25" s="44" t="s">
        <v>12</v>
      </c>
      <c r="M25" s="45" t="s">
        <v>13</v>
      </c>
      <c r="N25" s="43" t="s">
        <v>14</v>
      </c>
      <c r="O25" s="43" t="s">
        <v>15</v>
      </c>
      <c r="P25" s="46" t="s">
        <v>16</v>
      </c>
      <c r="Q25" s="27" t="s">
        <v>23</v>
      </c>
    </row>
    <row r="26" spans="1:17" ht="13.5">
      <c r="A26" s="83">
        <v>22</v>
      </c>
      <c r="B26" s="75" t="s">
        <v>24</v>
      </c>
      <c r="C26" s="76"/>
      <c r="D26" s="47">
        <v>19</v>
      </c>
      <c r="E26" s="47">
        <v>18</v>
      </c>
      <c r="F26" s="47">
        <v>22</v>
      </c>
      <c r="G26" s="47">
        <v>21</v>
      </c>
      <c r="H26" s="47">
        <v>18</v>
      </c>
      <c r="I26" s="47">
        <v>20</v>
      </c>
      <c r="J26" s="47">
        <v>18</v>
      </c>
      <c r="K26" s="47">
        <v>20</v>
      </c>
      <c r="L26" s="47">
        <v>17</v>
      </c>
      <c r="M26" s="47">
        <v>18</v>
      </c>
      <c r="N26" s="47">
        <v>8</v>
      </c>
      <c r="O26" s="47">
        <v>1</v>
      </c>
      <c r="P26" s="50">
        <f>SUM(D26:O26)</f>
        <v>200</v>
      </c>
      <c r="Q26" s="28">
        <f>Q20+P26</f>
        <v>642</v>
      </c>
    </row>
    <row r="27" spans="1:17" ht="13.5">
      <c r="A27" s="84"/>
      <c r="B27" s="77" t="s">
        <v>25</v>
      </c>
      <c r="C27" s="16" t="s">
        <v>19</v>
      </c>
      <c r="D27" s="51">
        <v>629</v>
      </c>
      <c r="E27" s="51">
        <v>612</v>
      </c>
      <c r="F27" s="51">
        <v>748</v>
      </c>
      <c r="G27" s="51">
        <v>697</v>
      </c>
      <c r="H27" s="51">
        <v>610</v>
      </c>
      <c r="I27" s="51">
        <v>680</v>
      </c>
      <c r="J27" s="51">
        <v>612</v>
      </c>
      <c r="K27" s="51">
        <v>680</v>
      </c>
      <c r="L27" s="51">
        <v>578</v>
      </c>
      <c r="M27" s="51">
        <v>590</v>
      </c>
      <c r="N27" s="51">
        <v>272</v>
      </c>
      <c r="O27" s="51">
        <v>16</v>
      </c>
      <c r="P27" s="52">
        <f>SUM(D27:O27)</f>
        <v>6724</v>
      </c>
      <c r="Q27" s="29">
        <f>Q21+P27</f>
        <v>20350</v>
      </c>
    </row>
    <row r="28" spans="1:17" ht="13.5">
      <c r="A28" s="84"/>
      <c r="B28" s="78"/>
      <c r="C28" s="20" t="s">
        <v>26</v>
      </c>
      <c r="D28" s="53">
        <v>7494.02</v>
      </c>
      <c r="E28" s="53">
        <v>7250.6</v>
      </c>
      <c r="F28" s="53">
        <v>9043.1</v>
      </c>
      <c r="G28" s="53">
        <v>8336.32</v>
      </c>
      <c r="H28" s="53">
        <v>7220.76</v>
      </c>
      <c r="I28" s="53">
        <v>8217.51</v>
      </c>
      <c r="J28" s="53">
        <v>7314.76</v>
      </c>
      <c r="K28" s="53">
        <v>8067.36</v>
      </c>
      <c r="L28" s="53">
        <v>7043.66</v>
      </c>
      <c r="M28" s="53">
        <v>7086.67</v>
      </c>
      <c r="N28" s="53">
        <v>3272.14</v>
      </c>
      <c r="O28" s="53">
        <v>195.58</v>
      </c>
      <c r="P28" s="54">
        <f>SUM(D28:O28)</f>
        <v>80542.48000000001</v>
      </c>
      <c r="Q28" s="30">
        <f>Q22+P28</f>
        <v>237878.55000000002</v>
      </c>
    </row>
    <row r="29" spans="1:17" ht="13.5">
      <c r="A29" s="84"/>
      <c r="B29" s="79" t="s">
        <v>22</v>
      </c>
      <c r="C29" s="16" t="s">
        <v>19</v>
      </c>
      <c r="D29" s="51">
        <f>D27</f>
        <v>629</v>
      </c>
      <c r="E29" s="51">
        <f aca="true" t="shared" si="2" ref="E29:O29">E27</f>
        <v>612</v>
      </c>
      <c r="F29" s="51">
        <f t="shared" si="2"/>
        <v>748</v>
      </c>
      <c r="G29" s="51">
        <f t="shared" si="2"/>
        <v>697</v>
      </c>
      <c r="H29" s="51">
        <f t="shared" si="2"/>
        <v>610</v>
      </c>
      <c r="I29" s="51">
        <f t="shared" si="2"/>
        <v>680</v>
      </c>
      <c r="J29" s="51">
        <f t="shared" si="2"/>
        <v>612</v>
      </c>
      <c r="K29" s="51">
        <f t="shared" si="2"/>
        <v>680</v>
      </c>
      <c r="L29" s="51">
        <f t="shared" si="2"/>
        <v>578</v>
      </c>
      <c r="M29" s="51">
        <f t="shared" si="2"/>
        <v>590</v>
      </c>
      <c r="N29" s="51">
        <f t="shared" si="2"/>
        <v>272</v>
      </c>
      <c r="O29" s="51">
        <f t="shared" si="2"/>
        <v>16</v>
      </c>
      <c r="P29" s="52">
        <f>SUM(D29:O29)</f>
        <v>6724</v>
      </c>
      <c r="Q29" s="29">
        <f>Q23+P29</f>
        <v>20350</v>
      </c>
    </row>
    <row r="30" spans="1:17" ht="14.25" thickBot="1">
      <c r="A30" s="85"/>
      <c r="B30" s="80"/>
      <c r="C30" s="31" t="s">
        <v>26</v>
      </c>
      <c r="D30" s="55">
        <f>D28</f>
        <v>7494.02</v>
      </c>
      <c r="E30" s="55">
        <f aca="true" t="shared" si="3" ref="E30:O30">E28</f>
        <v>7250.6</v>
      </c>
      <c r="F30" s="55">
        <f t="shared" si="3"/>
        <v>9043.1</v>
      </c>
      <c r="G30" s="55">
        <f t="shared" si="3"/>
        <v>8336.32</v>
      </c>
      <c r="H30" s="55">
        <f t="shared" si="3"/>
        <v>7220.76</v>
      </c>
      <c r="I30" s="55">
        <f t="shared" si="3"/>
        <v>8217.51</v>
      </c>
      <c r="J30" s="55">
        <f t="shared" si="3"/>
        <v>7314.76</v>
      </c>
      <c r="K30" s="55">
        <f t="shared" si="3"/>
        <v>8067.36</v>
      </c>
      <c r="L30" s="55">
        <f t="shared" si="3"/>
        <v>7043.66</v>
      </c>
      <c r="M30" s="55">
        <f t="shared" si="3"/>
        <v>7086.67</v>
      </c>
      <c r="N30" s="55">
        <f t="shared" si="3"/>
        <v>3272.14</v>
      </c>
      <c r="O30" s="55">
        <f t="shared" si="3"/>
        <v>195.58</v>
      </c>
      <c r="P30" s="56">
        <f>SUM(D30:O30)</f>
        <v>80542.48000000001</v>
      </c>
      <c r="Q30" s="32">
        <f>Q24+P30</f>
        <v>237878.55000000002</v>
      </c>
    </row>
    <row r="31" spans="1:17" ht="13.5">
      <c r="A31" s="3" t="s">
        <v>2</v>
      </c>
      <c r="B31" s="89" t="s">
        <v>3</v>
      </c>
      <c r="C31" s="90"/>
      <c r="D31" s="42" t="s">
        <v>4</v>
      </c>
      <c r="E31" s="42" t="s">
        <v>5</v>
      </c>
      <c r="F31" s="42" t="s">
        <v>6</v>
      </c>
      <c r="G31" s="42" t="s">
        <v>7</v>
      </c>
      <c r="H31" s="42" t="s">
        <v>8</v>
      </c>
      <c r="I31" s="42" t="s">
        <v>9</v>
      </c>
      <c r="J31" s="42" t="s">
        <v>10</v>
      </c>
      <c r="K31" s="43" t="s">
        <v>11</v>
      </c>
      <c r="L31" s="44" t="s">
        <v>12</v>
      </c>
      <c r="M31" s="45" t="s">
        <v>13</v>
      </c>
      <c r="N31" s="43" t="s">
        <v>14</v>
      </c>
      <c r="O31" s="43" t="s">
        <v>15</v>
      </c>
      <c r="P31" s="46" t="s">
        <v>16</v>
      </c>
      <c r="Q31" s="27" t="s">
        <v>23</v>
      </c>
    </row>
    <row r="32" spans="1:17" ht="13.5">
      <c r="A32" s="83">
        <v>23</v>
      </c>
      <c r="B32" s="75" t="s">
        <v>24</v>
      </c>
      <c r="C32" s="76"/>
      <c r="D32" s="47"/>
      <c r="E32" s="47">
        <v>5</v>
      </c>
      <c r="F32" s="47">
        <v>4</v>
      </c>
      <c r="G32" s="47">
        <v>20</v>
      </c>
      <c r="H32" s="47">
        <v>19</v>
      </c>
      <c r="I32" s="47">
        <v>13</v>
      </c>
      <c r="J32" s="47">
        <v>14</v>
      </c>
      <c r="K32" s="47">
        <v>20</v>
      </c>
      <c r="L32" s="47">
        <v>19</v>
      </c>
      <c r="M32" s="47">
        <v>18</v>
      </c>
      <c r="N32" s="47">
        <v>20</v>
      </c>
      <c r="O32" s="47">
        <v>20</v>
      </c>
      <c r="P32" s="50">
        <f>SUM(D32:O32)</f>
        <v>172</v>
      </c>
      <c r="Q32" s="28">
        <f>Q26+P32</f>
        <v>814</v>
      </c>
    </row>
    <row r="33" spans="1:17" ht="13.5">
      <c r="A33" s="84"/>
      <c r="B33" s="77" t="s">
        <v>25</v>
      </c>
      <c r="C33" s="16" t="s">
        <v>19</v>
      </c>
      <c r="D33" s="51"/>
      <c r="E33" s="51">
        <v>140</v>
      </c>
      <c r="F33" s="51">
        <v>72</v>
      </c>
      <c r="G33" s="51">
        <v>412</v>
      </c>
      <c r="H33" s="51">
        <v>456</v>
      </c>
      <c r="I33" s="51">
        <v>318</v>
      </c>
      <c r="J33" s="51">
        <v>420</v>
      </c>
      <c r="K33" s="51">
        <v>584</v>
      </c>
      <c r="L33" s="51">
        <v>527</v>
      </c>
      <c r="M33" s="51">
        <v>595</v>
      </c>
      <c r="N33" s="51">
        <v>670</v>
      </c>
      <c r="O33" s="51">
        <v>654</v>
      </c>
      <c r="P33" s="52">
        <f>SUM(D33:O33)</f>
        <v>4848</v>
      </c>
      <c r="Q33" s="29">
        <f>Q27+P33</f>
        <v>25198</v>
      </c>
    </row>
    <row r="34" spans="1:17" ht="13.5">
      <c r="A34" s="84"/>
      <c r="B34" s="78"/>
      <c r="C34" s="20" t="s">
        <v>26</v>
      </c>
      <c r="D34" s="53"/>
      <c r="E34" s="53">
        <v>1674.61</v>
      </c>
      <c r="F34" s="53">
        <v>880.86</v>
      </c>
      <c r="G34" s="53">
        <v>5004.42</v>
      </c>
      <c r="H34" s="53">
        <v>5524.9</v>
      </c>
      <c r="I34" s="53">
        <v>3833.55</v>
      </c>
      <c r="J34" s="53">
        <v>5006.2</v>
      </c>
      <c r="K34" s="53">
        <v>6944.1</v>
      </c>
      <c r="L34" s="53">
        <v>6230.26</v>
      </c>
      <c r="M34" s="53">
        <v>6855.15</v>
      </c>
      <c r="N34" s="53">
        <v>7767.33</v>
      </c>
      <c r="O34" s="53">
        <v>7819.68</v>
      </c>
      <c r="P34" s="54">
        <f>SUM(D34:O34)</f>
        <v>57541.060000000005</v>
      </c>
      <c r="Q34" s="30">
        <f>Q28+P34</f>
        <v>295419.61000000004</v>
      </c>
    </row>
    <row r="35" spans="1:17" ht="13.5">
      <c r="A35" s="84"/>
      <c r="B35" s="79" t="s">
        <v>22</v>
      </c>
      <c r="C35" s="16" t="s">
        <v>19</v>
      </c>
      <c r="D35" s="51">
        <f>D33</f>
        <v>0</v>
      </c>
      <c r="E35" s="51">
        <f aca="true" t="shared" si="4" ref="E35:O35">E33</f>
        <v>140</v>
      </c>
      <c r="F35" s="51">
        <f t="shared" si="4"/>
        <v>72</v>
      </c>
      <c r="G35" s="51">
        <f t="shared" si="4"/>
        <v>412</v>
      </c>
      <c r="H35" s="51">
        <f t="shared" si="4"/>
        <v>456</v>
      </c>
      <c r="I35" s="51">
        <f t="shared" si="4"/>
        <v>318</v>
      </c>
      <c r="J35" s="51">
        <f t="shared" si="4"/>
        <v>420</v>
      </c>
      <c r="K35" s="51">
        <f t="shared" si="4"/>
        <v>584</v>
      </c>
      <c r="L35" s="51">
        <f t="shared" si="4"/>
        <v>527</v>
      </c>
      <c r="M35" s="51">
        <f t="shared" si="4"/>
        <v>595</v>
      </c>
      <c r="N35" s="51">
        <f t="shared" si="4"/>
        <v>670</v>
      </c>
      <c r="O35" s="51">
        <f t="shared" si="4"/>
        <v>654</v>
      </c>
      <c r="P35" s="52">
        <f>SUM(D35:O35)</f>
        <v>4848</v>
      </c>
      <c r="Q35" s="29">
        <f>Q29+P35</f>
        <v>25198</v>
      </c>
    </row>
    <row r="36" spans="1:17" ht="14.25" thickBot="1">
      <c r="A36" s="85"/>
      <c r="B36" s="80"/>
      <c r="C36" s="31" t="s">
        <v>26</v>
      </c>
      <c r="D36" s="55">
        <f>D34</f>
        <v>0</v>
      </c>
      <c r="E36" s="55">
        <f aca="true" t="shared" si="5" ref="E36:O36">E34</f>
        <v>1674.61</v>
      </c>
      <c r="F36" s="55">
        <f t="shared" si="5"/>
        <v>880.86</v>
      </c>
      <c r="G36" s="55">
        <f t="shared" si="5"/>
        <v>5004.42</v>
      </c>
      <c r="H36" s="55">
        <f t="shared" si="5"/>
        <v>5524.9</v>
      </c>
      <c r="I36" s="55">
        <f t="shared" si="5"/>
        <v>3833.55</v>
      </c>
      <c r="J36" s="55">
        <f t="shared" si="5"/>
        <v>5006.2</v>
      </c>
      <c r="K36" s="55">
        <f t="shared" si="5"/>
        <v>6944.1</v>
      </c>
      <c r="L36" s="55">
        <f t="shared" si="5"/>
        <v>6230.26</v>
      </c>
      <c r="M36" s="55">
        <f t="shared" si="5"/>
        <v>6855.15</v>
      </c>
      <c r="N36" s="55">
        <f t="shared" si="5"/>
        <v>7767.33</v>
      </c>
      <c r="O36" s="55">
        <f t="shared" si="5"/>
        <v>7819.68</v>
      </c>
      <c r="P36" s="56">
        <f>SUM(D36:O36)</f>
        <v>57541.060000000005</v>
      </c>
      <c r="Q36" s="32">
        <f>Q30+P36</f>
        <v>295419.61000000004</v>
      </c>
    </row>
    <row r="37" spans="1:17" ht="13.5">
      <c r="A37" s="3" t="s">
        <v>2</v>
      </c>
      <c r="B37" s="89" t="s">
        <v>3</v>
      </c>
      <c r="C37" s="90"/>
      <c r="D37" s="42" t="s">
        <v>4</v>
      </c>
      <c r="E37" s="42" t="s">
        <v>5</v>
      </c>
      <c r="F37" s="42" t="s">
        <v>6</v>
      </c>
      <c r="G37" s="42" t="s">
        <v>7</v>
      </c>
      <c r="H37" s="42" t="s">
        <v>8</v>
      </c>
      <c r="I37" s="42" t="s">
        <v>9</v>
      </c>
      <c r="J37" s="42" t="s">
        <v>10</v>
      </c>
      <c r="K37" s="43" t="s">
        <v>11</v>
      </c>
      <c r="L37" s="44" t="s">
        <v>12</v>
      </c>
      <c r="M37" s="45" t="s">
        <v>13</v>
      </c>
      <c r="N37" s="43" t="s">
        <v>14</v>
      </c>
      <c r="O37" s="43" t="s">
        <v>15</v>
      </c>
      <c r="P37" s="46" t="s">
        <v>16</v>
      </c>
      <c r="Q37" s="27" t="s">
        <v>23</v>
      </c>
    </row>
    <row r="38" spans="1:17" ht="13.5">
      <c r="A38" s="83">
        <v>24</v>
      </c>
      <c r="B38" s="75" t="s">
        <v>24</v>
      </c>
      <c r="C38" s="76"/>
      <c r="D38" s="47">
        <v>18</v>
      </c>
      <c r="E38" s="47">
        <v>21</v>
      </c>
      <c r="F38" s="47">
        <v>20</v>
      </c>
      <c r="G38" s="47">
        <v>7</v>
      </c>
      <c r="H38" s="47">
        <v>15</v>
      </c>
      <c r="I38" s="47">
        <v>19</v>
      </c>
      <c r="J38" s="47">
        <v>21</v>
      </c>
      <c r="K38" s="47">
        <v>21</v>
      </c>
      <c r="L38" s="47">
        <v>19</v>
      </c>
      <c r="M38" s="47">
        <v>18</v>
      </c>
      <c r="N38" s="47">
        <v>18</v>
      </c>
      <c r="O38" s="47">
        <v>20</v>
      </c>
      <c r="P38" s="50">
        <f>SUM(D38:O38)</f>
        <v>217</v>
      </c>
      <c r="Q38" s="28">
        <f>Q32+P38</f>
        <v>1031</v>
      </c>
    </row>
    <row r="39" spans="1:17" ht="13.5">
      <c r="A39" s="84"/>
      <c r="B39" s="77" t="s">
        <v>25</v>
      </c>
      <c r="C39" s="16" t="s">
        <v>19</v>
      </c>
      <c r="D39" s="51">
        <v>611</v>
      </c>
      <c r="E39" s="51">
        <v>521</v>
      </c>
      <c r="F39" s="51">
        <v>585</v>
      </c>
      <c r="G39" s="51">
        <v>210</v>
      </c>
      <c r="H39" s="51">
        <v>299</v>
      </c>
      <c r="I39" s="51">
        <v>468</v>
      </c>
      <c r="J39" s="51">
        <v>410</v>
      </c>
      <c r="K39" s="51">
        <v>420</v>
      </c>
      <c r="L39" s="51">
        <v>367</v>
      </c>
      <c r="M39" s="51">
        <v>359</v>
      </c>
      <c r="N39" s="51">
        <v>350</v>
      </c>
      <c r="O39" s="51">
        <v>385</v>
      </c>
      <c r="P39" s="52">
        <f>SUM(D39:O39)</f>
        <v>4985</v>
      </c>
      <c r="Q39" s="29">
        <f>Q33+P39</f>
        <v>30183</v>
      </c>
    </row>
    <row r="40" spans="1:17" ht="13.5">
      <c r="A40" s="84"/>
      <c r="B40" s="78"/>
      <c r="C40" s="20" t="s">
        <v>26</v>
      </c>
      <c r="D40" s="53">
        <v>7331.05</v>
      </c>
      <c r="E40" s="53">
        <v>6386.21</v>
      </c>
      <c r="F40" s="53">
        <v>7136.79</v>
      </c>
      <c r="G40" s="53">
        <v>2564.43</v>
      </c>
      <c r="H40" s="53">
        <v>3701.54</v>
      </c>
      <c r="I40" s="53">
        <v>5759.68</v>
      </c>
      <c r="J40" s="53">
        <v>5073.05</v>
      </c>
      <c r="K40" s="53">
        <v>5174.06</v>
      </c>
      <c r="L40" s="53">
        <v>4518.69</v>
      </c>
      <c r="M40" s="53">
        <v>4396.07</v>
      </c>
      <c r="N40" s="53">
        <v>4282.36</v>
      </c>
      <c r="O40" s="53">
        <v>4731.33</v>
      </c>
      <c r="P40" s="54">
        <f>SUM(D40:O40)</f>
        <v>61055.26</v>
      </c>
      <c r="Q40" s="30">
        <f>Q34+P40</f>
        <v>356474.87000000005</v>
      </c>
    </row>
    <row r="41" spans="1:17" ht="13.5">
      <c r="A41" s="84"/>
      <c r="B41" s="79" t="s">
        <v>22</v>
      </c>
      <c r="C41" s="16" t="s">
        <v>19</v>
      </c>
      <c r="D41" s="51">
        <f>D39</f>
        <v>611</v>
      </c>
      <c r="E41" s="51">
        <f aca="true" t="shared" si="6" ref="E41:O41">E39</f>
        <v>521</v>
      </c>
      <c r="F41" s="51">
        <f t="shared" si="6"/>
        <v>585</v>
      </c>
      <c r="G41" s="51">
        <f t="shared" si="6"/>
        <v>210</v>
      </c>
      <c r="H41" s="51">
        <f t="shared" si="6"/>
        <v>299</v>
      </c>
      <c r="I41" s="51">
        <f t="shared" si="6"/>
        <v>468</v>
      </c>
      <c r="J41" s="51">
        <f t="shared" si="6"/>
        <v>410</v>
      </c>
      <c r="K41" s="51">
        <f t="shared" si="6"/>
        <v>420</v>
      </c>
      <c r="L41" s="51">
        <f t="shared" si="6"/>
        <v>367</v>
      </c>
      <c r="M41" s="51">
        <f t="shared" si="6"/>
        <v>359</v>
      </c>
      <c r="N41" s="51">
        <f t="shared" si="6"/>
        <v>350</v>
      </c>
      <c r="O41" s="51">
        <f t="shared" si="6"/>
        <v>385</v>
      </c>
      <c r="P41" s="52">
        <f>SUM(D41:O41)</f>
        <v>4985</v>
      </c>
      <c r="Q41" s="29">
        <f>Q35+P41</f>
        <v>30183</v>
      </c>
    </row>
    <row r="42" spans="1:17" ht="14.25" thickBot="1">
      <c r="A42" s="85"/>
      <c r="B42" s="80"/>
      <c r="C42" s="31" t="s">
        <v>26</v>
      </c>
      <c r="D42" s="55">
        <f>D40</f>
        <v>7331.05</v>
      </c>
      <c r="E42" s="55">
        <f aca="true" t="shared" si="7" ref="E42:O42">E40</f>
        <v>6386.21</v>
      </c>
      <c r="F42" s="55">
        <f t="shared" si="7"/>
        <v>7136.79</v>
      </c>
      <c r="G42" s="55">
        <f t="shared" si="7"/>
        <v>2564.43</v>
      </c>
      <c r="H42" s="55">
        <f t="shared" si="7"/>
        <v>3701.54</v>
      </c>
      <c r="I42" s="55">
        <f t="shared" si="7"/>
        <v>5759.68</v>
      </c>
      <c r="J42" s="55">
        <f t="shared" si="7"/>
        <v>5073.05</v>
      </c>
      <c r="K42" s="55">
        <f t="shared" si="7"/>
        <v>5174.06</v>
      </c>
      <c r="L42" s="55">
        <f t="shared" si="7"/>
        <v>4518.69</v>
      </c>
      <c r="M42" s="55">
        <f t="shared" si="7"/>
        <v>4396.07</v>
      </c>
      <c r="N42" s="55">
        <f t="shared" si="7"/>
        <v>4282.36</v>
      </c>
      <c r="O42" s="55">
        <f t="shared" si="7"/>
        <v>4731.33</v>
      </c>
      <c r="P42" s="56">
        <f>SUM(D42:O42)</f>
        <v>61055.26</v>
      </c>
      <c r="Q42" s="32">
        <f>Q36+P42</f>
        <v>356474.87000000005</v>
      </c>
    </row>
    <row r="43" spans="1:17" ht="13.5">
      <c r="A43" s="3" t="s">
        <v>2</v>
      </c>
      <c r="B43" s="89" t="s">
        <v>3</v>
      </c>
      <c r="C43" s="90"/>
      <c r="D43" s="42" t="s">
        <v>4</v>
      </c>
      <c r="E43" s="42" t="s">
        <v>5</v>
      </c>
      <c r="F43" s="42" t="s">
        <v>6</v>
      </c>
      <c r="G43" s="42" t="s">
        <v>7</v>
      </c>
      <c r="H43" s="42" t="s">
        <v>8</v>
      </c>
      <c r="I43" s="42" t="s">
        <v>9</v>
      </c>
      <c r="J43" s="42" t="s">
        <v>10</v>
      </c>
      <c r="K43" s="43" t="s">
        <v>11</v>
      </c>
      <c r="L43" s="44" t="s">
        <v>12</v>
      </c>
      <c r="M43" s="45" t="s">
        <v>13</v>
      </c>
      <c r="N43" s="43" t="s">
        <v>14</v>
      </c>
      <c r="O43" s="43" t="s">
        <v>15</v>
      </c>
      <c r="P43" s="46" t="s">
        <v>16</v>
      </c>
      <c r="Q43" s="27" t="s">
        <v>23</v>
      </c>
    </row>
    <row r="44" spans="1:17" ht="13.5">
      <c r="A44" s="83">
        <v>25</v>
      </c>
      <c r="B44" s="75" t="s">
        <v>24</v>
      </c>
      <c r="C44" s="76"/>
      <c r="D44" s="47">
        <v>18</v>
      </c>
      <c r="E44" s="47">
        <v>21</v>
      </c>
      <c r="F44" s="47">
        <v>16</v>
      </c>
      <c r="G44" s="47">
        <v>21</v>
      </c>
      <c r="H44" s="47">
        <v>12</v>
      </c>
      <c r="I44" s="47">
        <v>0</v>
      </c>
      <c r="J44" s="47">
        <v>16</v>
      </c>
      <c r="K44" s="47">
        <v>9</v>
      </c>
      <c r="L44" s="47">
        <v>3</v>
      </c>
      <c r="M44" s="47"/>
      <c r="N44" s="47"/>
      <c r="O44" s="47"/>
      <c r="P44" s="50">
        <f>SUM(D44:O44)</f>
        <v>116</v>
      </c>
      <c r="Q44" s="28">
        <f>Q38+P44</f>
        <v>1147</v>
      </c>
    </row>
    <row r="45" spans="1:17" ht="13.5">
      <c r="A45" s="84"/>
      <c r="B45" s="77" t="s">
        <v>25</v>
      </c>
      <c r="C45" s="16" t="s">
        <v>19</v>
      </c>
      <c r="D45" s="51">
        <v>350</v>
      </c>
      <c r="E45" s="51">
        <v>418</v>
      </c>
      <c r="F45" s="51">
        <v>320</v>
      </c>
      <c r="G45" s="51">
        <v>396</v>
      </c>
      <c r="H45" s="51">
        <v>208</v>
      </c>
      <c r="I45" s="51">
        <v>0</v>
      </c>
      <c r="J45" s="51">
        <v>367</v>
      </c>
      <c r="K45" s="51">
        <v>194</v>
      </c>
      <c r="L45" s="51">
        <v>7</v>
      </c>
      <c r="M45" s="51"/>
      <c r="N45" s="51"/>
      <c r="O45" s="51"/>
      <c r="P45" s="52">
        <f>SUM(D45:O45)</f>
        <v>2260</v>
      </c>
      <c r="Q45" s="29">
        <f>Q39+P45</f>
        <v>32443</v>
      </c>
    </row>
    <row r="46" spans="1:17" ht="13.5">
      <c r="A46" s="84"/>
      <c r="B46" s="78"/>
      <c r="C46" s="20" t="s">
        <v>26</v>
      </c>
      <c r="D46" s="53">
        <v>4327.91</v>
      </c>
      <c r="E46" s="53">
        <v>5200.22</v>
      </c>
      <c r="F46" s="53">
        <v>3982.97</v>
      </c>
      <c r="G46" s="53">
        <v>4918.53</v>
      </c>
      <c r="H46" s="53">
        <v>2587.73</v>
      </c>
      <c r="I46" s="53">
        <v>0</v>
      </c>
      <c r="J46" s="53">
        <v>4505.23</v>
      </c>
      <c r="K46" s="53">
        <v>2389.07</v>
      </c>
      <c r="L46" s="53">
        <v>80.81</v>
      </c>
      <c r="M46" s="53"/>
      <c r="N46" s="53"/>
      <c r="O46" s="53"/>
      <c r="P46" s="54">
        <f>SUM(D46:O46)</f>
        <v>27992.47</v>
      </c>
      <c r="Q46" s="30">
        <f>Q40+P46</f>
        <v>384467.3400000001</v>
      </c>
    </row>
    <row r="47" spans="1:17" ht="13.5">
      <c r="A47" s="84"/>
      <c r="B47" s="79" t="s">
        <v>22</v>
      </c>
      <c r="C47" s="16" t="s">
        <v>19</v>
      </c>
      <c r="D47" s="51">
        <f>D45</f>
        <v>350</v>
      </c>
      <c r="E47" s="51">
        <f aca="true" t="shared" si="8" ref="E47:O47">E45</f>
        <v>418</v>
      </c>
      <c r="F47" s="51">
        <f t="shared" si="8"/>
        <v>320</v>
      </c>
      <c r="G47" s="51">
        <f t="shared" si="8"/>
        <v>396</v>
      </c>
      <c r="H47" s="51">
        <f t="shared" si="8"/>
        <v>208</v>
      </c>
      <c r="I47" s="51">
        <f t="shared" si="8"/>
        <v>0</v>
      </c>
      <c r="J47" s="51">
        <f t="shared" si="8"/>
        <v>367</v>
      </c>
      <c r="K47" s="51">
        <f t="shared" si="8"/>
        <v>194</v>
      </c>
      <c r="L47" s="51">
        <f t="shared" si="8"/>
        <v>7</v>
      </c>
      <c r="M47" s="51">
        <f t="shared" si="8"/>
        <v>0</v>
      </c>
      <c r="N47" s="51">
        <f t="shared" si="8"/>
        <v>0</v>
      </c>
      <c r="O47" s="51">
        <f t="shared" si="8"/>
        <v>0</v>
      </c>
      <c r="P47" s="52">
        <f>SUM(D47:O47)</f>
        <v>2260</v>
      </c>
      <c r="Q47" s="29">
        <f>Q41+P47</f>
        <v>32443</v>
      </c>
    </row>
    <row r="48" spans="1:17" ht="14.25" thickBot="1">
      <c r="A48" s="85"/>
      <c r="B48" s="80"/>
      <c r="C48" s="31" t="s">
        <v>26</v>
      </c>
      <c r="D48" s="55">
        <f>D46</f>
        <v>4327.91</v>
      </c>
      <c r="E48" s="55">
        <f aca="true" t="shared" si="9" ref="E48:O48">E46</f>
        <v>5200.22</v>
      </c>
      <c r="F48" s="55">
        <f t="shared" si="9"/>
        <v>3982.97</v>
      </c>
      <c r="G48" s="55">
        <f t="shared" si="9"/>
        <v>4918.53</v>
      </c>
      <c r="H48" s="55">
        <f t="shared" si="9"/>
        <v>2587.73</v>
      </c>
      <c r="I48" s="55">
        <f t="shared" si="9"/>
        <v>0</v>
      </c>
      <c r="J48" s="55">
        <f t="shared" si="9"/>
        <v>4505.23</v>
      </c>
      <c r="K48" s="55">
        <f t="shared" si="9"/>
        <v>2389.07</v>
      </c>
      <c r="L48" s="55">
        <f t="shared" si="9"/>
        <v>80.81</v>
      </c>
      <c r="M48" s="55">
        <f t="shared" si="9"/>
        <v>0</v>
      </c>
      <c r="N48" s="55">
        <f t="shared" si="9"/>
        <v>0</v>
      </c>
      <c r="O48" s="55">
        <f t="shared" si="9"/>
        <v>0</v>
      </c>
      <c r="P48" s="56">
        <f>SUM(D48:O48)</f>
        <v>27992.47</v>
      </c>
      <c r="Q48" s="32">
        <f>Q42+P48</f>
        <v>384467.3400000001</v>
      </c>
    </row>
    <row r="49" spans="1:17" ht="13.5">
      <c r="A49" s="1"/>
      <c r="B49" s="92" t="s">
        <v>40</v>
      </c>
      <c r="C49" s="92"/>
      <c r="D49" s="92"/>
      <c r="E49" s="92"/>
      <c r="F49" s="92"/>
      <c r="G49" s="92"/>
      <c r="H49" s="92"/>
      <c r="I49" s="1"/>
      <c r="J49" s="1"/>
      <c r="K49" s="1"/>
      <c r="L49" s="1"/>
      <c r="M49" s="1"/>
      <c r="N49" s="1"/>
      <c r="O49" s="1"/>
      <c r="P49" s="1"/>
      <c r="Q49" s="41"/>
    </row>
  </sheetData>
  <sheetProtection password="CF66" sheet="1"/>
  <mergeCells count="39">
    <mergeCell ref="B49:H49"/>
    <mergeCell ref="B19:C19"/>
    <mergeCell ref="A20:A24"/>
    <mergeCell ref="B20:C20"/>
    <mergeCell ref="B21:B22"/>
    <mergeCell ref="B23:B24"/>
    <mergeCell ref="B25:C25"/>
    <mergeCell ref="A26:A30"/>
    <mergeCell ref="B26:C26"/>
    <mergeCell ref="B27:B28"/>
    <mergeCell ref="B13:C13"/>
    <mergeCell ref="B29:B30"/>
    <mergeCell ref="A14:A18"/>
    <mergeCell ref="B14:C14"/>
    <mergeCell ref="B15:B16"/>
    <mergeCell ref="B17:B18"/>
    <mergeCell ref="A8:A12"/>
    <mergeCell ref="B8:C8"/>
    <mergeCell ref="B9:B10"/>
    <mergeCell ref="B11:B12"/>
    <mergeCell ref="K2:Q2"/>
    <mergeCell ref="A5:Q5"/>
    <mergeCell ref="A6:Q6"/>
    <mergeCell ref="B7:C7"/>
    <mergeCell ref="B31:C31"/>
    <mergeCell ref="A32:A36"/>
    <mergeCell ref="B32:C32"/>
    <mergeCell ref="B33:B34"/>
    <mergeCell ref="B35:B36"/>
    <mergeCell ref="B37:C37"/>
    <mergeCell ref="A38:A42"/>
    <mergeCell ref="B38:C38"/>
    <mergeCell ref="B39:B40"/>
    <mergeCell ref="B41:B42"/>
    <mergeCell ref="B43:C43"/>
    <mergeCell ref="A44:A48"/>
    <mergeCell ref="B44:C44"/>
    <mergeCell ref="B45:B46"/>
    <mergeCell ref="B47:B48"/>
  </mergeCells>
  <printOptions/>
  <pageMargins left="0.7874015748031497" right="0.7874015748031497" top="0.7874015748031497" bottom="0.7874015748031497" header="0" footer="0"/>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tabColor rgb="FFFF9999"/>
    <pageSetUpPr fitToPage="1"/>
  </sheetPr>
  <dimension ref="A1:Q41"/>
  <sheetViews>
    <sheetView view="pageBreakPreview" zoomScaleSheetLayoutView="100" zoomScalePageLayoutView="0" workbookViewId="0" topLeftCell="A1">
      <selection activeCell="A4" sqref="A4:Q4"/>
    </sheetView>
  </sheetViews>
  <sheetFormatPr defaultColWidth="9.00390625" defaultRowHeight="13.5"/>
  <cols>
    <col min="17" max="17" width="11.00390625" style="0" bestFit="1" customWidth="1"/>
  </cols>
  <sheetData>
    <row r="1" ht="13.5">
      <c r="A1" t="s">
        <v>0</v>
      </c>
    </row>
    <row r="2" spans="1:17" ht="13.5">
      <c r="A2" s="1"/>
      <c r="B2" s="1"/>
      <c r="C2" s="1"/>
      <c r="D2" s="1"/>
      <c r="E2" s="1"/>
      <c r="F2" s="1"/>
      <c r="G2" s="1"/>
      <c r="H2" s="1"/>
      <c r="I2" s="1"/>
      <c r="J2" s="1"/>
      <c r="K2" s="2"/>
      <c r="L2" s="2"/>
      <c r="M2" s="2"/>
      <c r="N2" s="2"/>
      <c r="O2" s="2"/>
      <c r="P2" s="2"/>
      <c r="Q2" s="2"/>
    </row>
    <row r="3" spans="1:17" ht="14.25">
      <c r="A3" s="87" t="s">
        <v>46</v>
      </c>
      <c r="B3" s="87"/>
      <c r="C3" s="87"/>
      <c r="D3" s="87"/>
      <c r="E3" s="87"/>
      <c r="F3" s="87"/>
      <c r="G3" s="87"/>
      <c r="H3" s="87"/>
      <c r="I3" s="87"/>
      <c r="J3" s="87"/>
      <c r="K3" s="87"/>
      <c r="L3" s="87"/>
      <c r="M3" s="87"/>
      <c r="N3" s="87"/>
      <c r="O3" s="87"/>
      <c r="P3" s="87"/>
      <c r="Q3" s="87"/>
    </row>
    <row r="4" spans="1:17" ht="14.25" thickBot="1">
      <c r="A4" s="88" t="s">
        <v>33</v>
      </c>
      <c r="B4" s="88"/>
      <c r="C4" s="88"/>
      <c r="D4" s="88"/>
      <c r="E4" s="88"/>
      <c r="F4" s="88"/>
      <c r="G4" s="88"/>
      <c r="H4" s="88"/>
      <c r="I4" s="88"/>
      <c r="J4" s="88"/>
      <c r="K4" s="88"/>
      <c r="L4" s="88"/>
      <c r="M4" s="88"/>
      <c r="N4" s="88"/>
      <c r="O4" s="88"/>
      <c r="P4" s="88"/>
      <c r="Q4" s="88"/>
    </row>
    <row r="5" spans="1:17" ht="13.5">
      <c r="A5" s="3" t="s">
        <v>2</v>
      </c>
      <c r="B5" s="89" t="s">
        <v>3</v>
      </c>
      <c r="C5" s="90"/>
      <c r="D5" s="42" t="s">
        <v>4</v>
      </c>
      <c r="E5" s="42" t="s">
        <v>5</v>
      </c>
      <c r="F5" s="42" t="s">
        <v>6</v>
      </c>
      <c r="G5" s="42" t="s">
        <v>7</v>
      </c>
      <c r="H5" s="42" t="s">
        <v>8</v>
      </c>
      <c r="I5" s="42" t="s">
        <v>9</v>
      </c>
      <c r="J5" s="42" t="s">
        <v>10</v>
      </c>
      <c r="K5" s="43" t="s">
        <v>11</v>
      </c>
      <c r="L5" s="44" t="s">
        <v>12</v>
      </c>
      <c r="M5" s="45" t="s">
        <v>13</v>
      </c>
      <c r="N5" s="43" t="s">
        <v>14</v>
      </c>
      <c r="O5" s="43" t="s">
        <v>15</v>
      </c>
      <c r="P5" s="46" t="s">
        <v>16</v>
      </c>
      <c r="Q5" s="27" t="s">
        <v>23</v>
      </c>
    </row>
    <row r="6" spans="1:17" ht="13.5">
      <c r="A6" s="83">
        <v>20</v>
      </c>
      <c r="B6" s="75" t="s">
        <v>24</v>
      </c>
      <c r="C6" s="76"/>
      <c r="D6" s="47"/>
      <c r="E6" s="47">
        <v>10</v>
      </c>
      <c r="F6" s="47">
        <v>18</v>
      </c>
      <c r="G6" s="47">
        <v>22</v>
      </c>
      <c r="H6" s="47">
        <v>18</v>
      </c>
      <c r="I6" s="47">
        <v>19</v>
      </c>
      <c r="J6" s="47">
        <v>21</v>
      </c>
      <c r="K6" s="47">
        <v>10</v>
      </c>
      <c r="L6" s="47">
        <v>17</v>
      </c>
      <c r="M6" s="47">
        <v>19</v>
      </c>
      <c r="N6" s="47">
        <v>19</v>
      </c>
      <c r="O6" s="47">
        <v>19</v>
      </c>
      <c r="P6" s="50">
        <f>SUM(D6:O6)</f>
        <v>192</v>
      </c>
      <c r="Q6" s="28">
        <f>P6</f>
        <v>192</v>
      </c>
    </row>
    <row r="7" spans="1:17" ht="13.5">
      <c r="A7" s="84"/>
      <c r="B7" s="77" t="s">
        <v>25</v>
      </c>
      <c r="C7" s="16" t="s">
        <v>19</v>
      </c>
      <c r="D7" s="51"/>
      <c r="E7" s="51">
        <v>75</v>
      </c>
      <c r="F7" s="51">
        <v>265</v>
      </c>
      <c r="G7" s="51">
        <v>307</v>
      </c>
      <c r="H7" s="51">
        <v>252</v>
      </c>
      <c r="I7" s="51">
        <v>266</v>
      </c>
      <c r="J7" s="51">
        <v>290</v>
      </c>
      <c r="K7" s="51">
        <v>130</v>
      </c>
      <c r="L7" s="51">
        <v>221</v>
      </c>
      <c r="M7" s="51">
        <v>247</v>
      </c>
      <c r="N7" s="51">
        <v>261</v>
      </c>
      <c r="O7" s="51">
        <v>266</v>
      </c>
      <c r="P7" s="52">
        <f>SUM(D7:O7)</f>
        <v>2580</v>
      </c>
      <c r="Q7" s="61">
        <f>P7</f>
        <v>2580</v>
      </c>
    </row>
    <row r="8" spans="1:17" ht="13.5">
      <c r="A8" s="84"/>
      <c r="B8" s="78"/>
      <c r="C8" s="20" t="s">
        <v>26</v>
      </c>
      <c r="D8" s="53"/>
      <c r="E8" s="53">
        <v>969.89</v>
      </c>
      <c r="F8" s="53">
        <v>2889.88</v>
      </c>
      <c r="G8" s="53">
        <v>3238.75</v>
      </c>
      <c r="H8" s="53">
        <v>2658.16</v>
      </c>
      <c r="I8" s="53">
        <v>2822.34</v>
      </c>
      <c r="J8" s="53">
        <v>3206.47</v>
      </c>
      <c r="K8" s="53">
        <v>1546.51</v>
      </c>
      <c r="L8" s="53">
        <v>2637.89</v>
      </c>
      <c r="M8" s="53">
        <v>3040.23</v>
      </c>
      <c r="N8" s="53">
        <v>3315.26</v>
      </c>
      <c r="O8" s="53">
        <v>3382.76</v>
      </c>
      <c r="P8" s="54">
        <f>SUM(D8:O8)</f>
        <v>29708.14</v>
      </c>
      <c r="Q8" s="62">
        <f>P8</f>
        <v>29708.14</v>
      </c>
    </row>
    <row r="9" spans="1:17" ht="13.5">
      <c r="A9" s="84"/>
      <c r="B9" s="79" t="s">
        <v>22</v>
      </c>
      <c r="C9" s="16" t="s">
        <v>19</v>
      </c>
      <c r="D9" s="51">
        <v>0</v>
      </c>
      <c r="E9" s="51">
        <v>75</v>
      </c>
      <c r="F9" s="51">
        <v>265</v>
      </c>
      <c r="G9" s="51">
        <v>307</v>
      </c>
      <c r="H9" s="51">
        <v>252</v>
      </c>
      <c r="I9" s="51">
        <v>266</v>
      </c>
      <c r="J9" s="51">
        <v>290</v>
      </c>
      <c r="K9" s="51">
        <v>130</v>
      </c>
      <c r="L9" s="51">
        <v>221</v>
      </c>
      <c r="M9" s="51">
        <v>247</v>
      </c>
      <c r="N9" s="51">
        <v>261</v>
      </c>
      <c r="O9" s="51">
        <v>266</v>
      </c>
      <c r="P9" s="58">
        <f>SUM(D9:O9)</f>
        <v>2580</v>
      </c>
      <c r="Q9" s="61">
        <f>P9</f>
        <v>2580</v>
      </c>
    </row>
    <row r="10" spans="1:17" ht="14.25" thickBot="1">
      <c r="A10" s="85"/>
      <c r="B10" s="80"/>
      <c r="C10" s="31" t="s">
        <v>26</v>
      </c>
      <c r="D10" s="55">
        <v>0</v>
      </c>
      <c r="E10" s="55">
        <v>969.89</v>
      </c>
      <c r="F10" s="55">
        <v>2889.88</v>
      </c>
      <c r="G10" s="55">
        <v>3238.75</v>
      </c>
      <c r="H10" s="55">
        <v>2658.16</v>
      </c>
      <c r="I10" s="55">
        <v>2822.34</v>
      </c>
      <c r="J10" s="55">
        <v>3206.47</v>
      </c>
      <c r="K10" s="55">
        <v>1546.51</v>
      </c>
      <c r="L10" s="55">
        <v>2637.89</v>
      </c>
      <c r="M10" s="55">
        <v>3040.23</v>
      </c>
      <c r="N10" s="55">
        <v>3315.26</v>
      </c>
      <c r="O10" s="55">
        <v>3382.76</v>
      </c>
      <c r="P10" s="59">
        <f>SUM(D10:O10)</f>
        <v>29708.14</v>
      </c>
      <c r="Q10" s="63">
        <f>P10</f>
        <v>29708.14</v>
      </c>
    </row>
    <row r="11" spans="1:17" ht="13.5">
      <c r="A11" s="3" t="s">
        <v>2</v>
      </c>
      <c r="B11" s="89" t="s">
        <v>3</v>
      </c>
      <c r="C11" s="90"/>
      <c r="D11" s="42" t="s">
        <v>4</v>
      </c>
      <c r="E11" s="42" t="s">
        <v>5</v>
      </c>
      <c r="F11" s="42" t="s">
        <v>6</v>
      </c>
      <c r="G11" s="42" t="s">
        <v>7</v>
      </c>
      <c r="H11" s="42" t="s">
        <v>8</v>
      </c>
      <c r="I11" s="42" t="s">
        <v>9</v>
      </c>
      <c r="J11" s="42" t="s">
        <v>10</v>
      </c>
      <c r="K11" s="43" t="s">
        <v>11</v>
      </c>
      <c r="L11" s="44" t="s">
        <v>12</v>
      </c>
      <c r="M11" s="45" t="s">
        <v>13</v>
      </c>
      <c r="N11" s="43" t="s">
        <v>14</v>
      </c>
      <c r="O11" s="43" t="s">
        <v>15</v>
      </c>
      <c r="P11" s="46" t="s">
        <v>16</v>
      </c>
      <c r="Q11" s="27" t="s">
        <v>23</v>
      </c>
    </row>
    <row r="12" spans="1:17" ht="13.5">
      <c r="A12" s="83">
        <v>21</v>
      </c>
      <c r="B12" s="75" t="s">
        <v>24</v>
      </c>
      <c r="C12" s="76"/>
      <c r="D12" s="47">
        <v>18</v>
      </c>
      <c r="E12" s="47">
        <v>16</v>
      </c>
      <c r="F12" s="47">
        <v>22</v>
      </c>
      <c r="G12" s="47">
        <v>21</v>
      </c>
      <c r="H12" s="47">
        <v>17</v>
      </c>
      <c r="I12" s="47">
        <v>14</v>
      </c>
      <c r="J12" s="47">
        <v>19</v>
      </c>
      <c r="K12" s="47">
        <v>19</v>
      </c>
      <c r="L12" s="47">
        <v>18</v>
      </c>
      <c r="M12" s="47">
        <v>17</v>
      </c>
      <c r="N12" s="47">
        <v>16</v>
      </c>
      <c r="O12" s="47">
        <v>16</v>
      </c>
      <c r="P12" s="50">
        <f>SUM(D12:O12)</f>
        <v>213</v>
      </c>
      <c r="Q12" s="28">
        <f>Q6+P12</f>
        <v>405</v>
      </c>
    </row>
    <row r="13" spans="1:17" ht="13.5">
      <c r="A13" s="84"/>
      <c r="B13" s="77" t="s">
        <v>25</v>
      </c>
      <c r="C13" s="16" t="s">
        <v>19</v>
      </c>
      <c r="D13" s="51">
        <v>252</v>
      </c>
      <c r="E13" s="51">
        <v>220</v>
      </c>
      <c r="F13" s="51">
        <v>297</v>
      </c>
      <c r="G13" s="51">
        <v>283</v>
      </c>
      <c r="H13" s="51">
        <v>230</v>
      </c>
      <c r="I13" s="51">
        <v>184</v>
      </c>
      <c r="J13" s="51">
        <v>261</v>
      </c>
      <c r="K13" s="51">
        <v>247</v>
      </c>
      <c r="L13" s="51">
        <v>234</v>
      </c>
      <c r="M13" s="51">
        <v>221</v>
      </c>
      <c r="N13" s="51">
        <v>208</v>
      </c>
      <c r="O13" s="51">
        <v>201</v>
      </c>
      <c r="P13" s="52">
        <f>SUM(D13:O13)</f>
        <v>2838</v>
      </c>
      <c r="Q13" s="61">
        <f>Q7+P13</f>
        <v>5418</v>
      </c>
    </row>
    <row r="14" spans="1:17" ht="13.5">
      <c r="A14" s="84"/>
      <c r="B14" s="78"/>
      <c r="C14" s="20" t="s">
        <v>26</v>
      </c>
      <c r="D14" s="53">
        <v>3194.68</v>
      </c>
      <c r="E14" s="53">
        <v>2799.02</v>
      </c>
      <c r="F14" s="53">
        <v>3779.59</v>
      </c>
      <c r="G14" s="53">
        <v>3598.75</v>
      </c>
      <c r="H14" s="53">
        <v>2929.02</v>
      </c>
      <c r="I14" s="53">
        <v>2344.55</v>
      </c>
      <c r="J14" s="53">
        <v>3323.73</v>
      </c>
      <c r="K14" s="53">
        <v>3126.64</v>
      </c>
      <c r="L14" s="53">
        <v>2960.61</v>
      </c>
      <c r="M14" s="53">
        <v>2787.25</v>
      </c>
      <c r="N14" s="53">
        <v>2623.45</v>
      </c>
      <c r="O14" s="53">
        <v>2519.54</v>
      </c>
      <c r="P14" s="54">
        <f>SUM(D14:O14)</f>
        <v>35986.83</v>
      </c>
      <c r="Q14" s="62">
        <f>Q8+P14</f>
        <v>65694.97</v>
      </c>
    </row>
    <row r="15" spans="1:17" ht="13.5">
      <c r="A15" s="84"/>
      <c r="B15" s="79" t="s">
        <v>22</v>
      </c>
      <c r="C15" s="16" t="s">
        <v>19</v>
      </c>
      <c r="D15" s="51">
        <f>D13</f>
        <v>252</v>
      </c>
      <c r="E15" s="51">
        <f aca="true" t="shared" si="0" ref="E15:O15">E13</f>
        <v>220</v>
      </c>
      <c r="F15" s="51">
        <f t="shared" si="0"/>
        <v>297</v>
      </c>
      <c r="G15" s="51">
        <f t="shared" si="0"/>
        <v>283</v>
      </c>
      <c r="H15" s="51">
        <f t="shared" si="0"/>
        <v>230</v>
      </c>
      <c r="I15" s="51">
        <f t="shared" si="0"/>
        <v>184</v>
      </c>
      <c r="J15" s="51">
        <f t="shared" si="0"/>
        <v>261</v>
      </c>
      <c r="K15" s="51">
        <f t="shared" si="0"/>
        <v>247</v>
      </c>
      <c r="L15" s="51">
        <f t="shared" si="0"/>
        <v>234</v>
      </c>
      <c r="M15" s="51">
        <f t="shared" si="0"/>
        <v>221</v>
      </c>
      <c r="N15" s="51">
        <f t="shared" si="0"/>
        <v>208</v>
      </c>
      <c r="O15" s="51">
        <f t="shared" si="0"/>
        <v>201</v>
      </c>
      <c r="P15" s="58">
        <f>SUM(D15:O15)</f>
        <v>2838</v>
      </c>
      <c r="Q15" s="61">
        <f>Q9+P15</f>
        <v>5418</v>
      </c>
    </row>
    <row r="16" spans="1:17" ht="14.25" thickBot="1">
      <c r="A16" s="85"/>
      <c r="B16" s="80"/>
      <c r="C16" s="31" t="s">
        <v>26</v>
      </c>
      <c r="D16" s="55">
        <f>D14</f>
        <v>3194.68</v>
      </c>
      <c r="E16" s="55">
        <f aca="true" t="shared" si="1" ref="E16:O16">E14</f>
        <v>2799.02</v>
      </c>
      <c r="F16" s="55">
        <f t="shared" si="1"/>
        <v>3779.59</v>
      </c>
      <c r="G16" s="55">
        <f t="shared" si="1"/>
        <v>3598.75</v>
      </c>
      <c r="H16" s="55">
        <f t="shared" si="1"/>
        <v>2929.02</v>
      </c>
      <c r="I16" s="55">
        <f t="shared" si="1"/>
        <v>2344.55</v>
      </c>
      <c r="J16" s="55">
        <f t="shared" si="1"/>
        <v>3323.73</v>
      </c>
      <c r="K16" s="55">
        <f t="shared" si="1"/>
        <v>3126.64</v>
      </c>
      <c r="L16" s="55">
        <f t="shared" si="1"/>
        <v>2960.61</v>
      </c>
      <c r="M16" s="55">
        <f t="shared" si="1"/>
        <v>2787.25</v>
      </c>
      <c r="N16" s="55">
        <f t="shared" si="1"/>
        <v>2623.45</v>
      </c>
      <c r="O16" s="55">
        <f t="shared" si="1"/>
        <v>2519.54</v>
      </c>
      <c r="P16" s="59">
        <f>SUM(D16:O16)</f>
        <v>35986.83</v>
      </c>
      <c r="Q16" s="63">
        <f>Q10+P16</f>
        <v>65694.97</v>
      </c>
    </row>
    <row r="17" spans="1:17" ht="13.5">
      <c r="A17" s="3" t="s">
        <v>2</v>
      </c>
      <c r="B17" s="89" t="s">
        <v>3</v>
      </c>
      <c r="C17" s="90"/>
      <c r="D17" s="42" t="s">
        <v>4</v>
      </c>
      <c r="E17" s="42" t="s">
        <v>5</v>
      </c>
      <c r="F17" s="42" t="s">
        <v>6</v>
      </c>
      <c r="G17" s="42" t="s">
        <v>7</v>
      </c>
      <c r="H17" s="42" t="s">
        <v>8</v>
      </c>
      <c r="I17" s="42" t="s">
        <v>9</v>
      </c>
      <c r="J17" s="42" t="s">
        <v>10</v>
      </c>
      <c r="K17" s="43" t="s">
        <v>11</v>
      </c>
      <c r="L17" s="44" t="s">
        <v>12</v>
      </c>
      <c r="M17" s="45" t="s">
        <v>13</v>
      </c>
      <c r="N17" s="43" t="s">
        <v>14</v>
      </c>
      <c r="O17" s="43" t="s">
        <v>15</v>
      </c>
      <c r="P17" s="46" t="s">
        <v>16</v>
      </c>
      <c r="Q17" s="27" t="s">
        <v>23</v>
      </c>
    </row>
    <row r="18" spans="1:17" ht="13.5">
      <c r="A18" s="83">
        <v>22</v>
      </c>
      <c r="B18" s="75" t="s">
        <v>24</v>
      </c>
      <c r="C18" s="76"/>
      <c r="D18" s="47">
        <v>18</v>
      </c>
      <c r="E18" s="47">
        <v>18</v>
      </c>
      <c r="F18" s="47">
        <v>10</v>
      </c>
      <c r="G18" s="47">
        <v>11</v>
      </c>
      <c r="H18" s="47">
        <v>18</v>
      </c>
      <c r="I18" s="47">
        <v>11</v>
      </c>
      <c r="J18" s="47">
        <v>19</v>
      </c>
      <c r="K18" s="47">
        <v>20</v>
      </c>
      <c r="L18" s="47">
        <v>17</v>
      </c>
      <c r="M18" s="47">
        <v>17</v>
      </c>
      <c r="N18" s="47">
        <v>8</v>
      </c>
      <c r="O18" s="47"/>
      <c r="P18" s="50">
        <f>SUM(D18:O18)</f>
        <v>167</v>
      </c>
      <c r="Q18" s="28">
        <f>Q12+P18</f>
        <v>572</v>
      </c>
    </row>
    <row r="19" spans="1:17" ht="13.5">
      <c r="A19" s="84"/>
      <c r="B19" s="77" t="s">
        <v>25</v>
      </c>
      <c r="C19" s="16" t="s">
        <v>19</v>
      </c>
      <c r="D19" s="51">
        <v>216</v>
      </c>
      <c r="E19" s="51">
        <v>234</v>
      </c>
      <c r="F19" s="51">
        <v>130</v>
      </c>
      <c r="G19" s="51">
        <v>150</v>
      </c>
      <c r="H19" s="51">
        <v>243</v>
      </c>
      <c r="I19" s="51">
        <v>143</v>
      </c>
      <c r="J19" s="51">
        <v>235</v>
      </c>
      <c r="K19" s="51">
        <v>275</v>
      </c>
      <c r="L19" s="51">
        <v>219</v>
      </c>
      <c r="M19" s="51">
        <v>227</v>
      </c>
      <c r="N19" s="51">
        <v>104</v>
      </c>
      <c r="O19" s="51"/>
      <c r="P19" s="52">
        <f>SUM(D19:O19)</f>
        <v>2176</v>
      </c>
      <c r="Q19" s="61">
        <f>Q13+P19</f>
        <v>7594</v>
      </c>
    </row>
    <row r="20" spans="1:17" ht="13.5">
      <c r="A20" s="84"/>
      <c r="B20" s="78"/>
      <c r="C20" s="20" t="s">
        <v>26</v>
      </c>
      <c r="D20" s="53">
        <v>2713.28</v>
      </c>
      <c r="E20" s="53">
        <v>2954.28</v>
      </c>
      <c r="F20" s="53">
        <v>1640.82</v>
      </c>
      <c r="G20" s="53">
        <v>1894.49</v>
      </c>
      <c r="H20" s="53">
        <v>3069.95</v>
      </c>
      <c r="I20" s="53">
        <v>1804.52</v>
      </c>
      <c r="J20" s="53">
        <v>2958.79</v>
      </c>
      <c r="K20" s="53">
        <v>3447.82</v>
      </c>
      <c r="L20" s="53">
        <v>2743.22</v>
      </c>
      <c r="M20" s="53">
        <v>2835.53</v>
      </c>
      <c r="N20" s="53">
        <v>1301.41</v>
      </c>
      <c r="O20" s="53"/>
      <c r="P20" s="54">
        <f>SUM(D20:O20)</f>
        <v>27364.11</v>
      </c>
      <c r="Q20" s="62">
        <f>Q14+P20</f>
        <v>93059.08</v>
      </c>
    </row>
    <row r="21" spans="1:17" ht="13.5">
      <c r="A21" s="84"/>
      <c r="B21" s="79" t="s">
        <v>22</v>
      </c>
      <c r="C21" s="16" t="s">
        <v>19</v>
      </c>
      <c r="D21" s="51">
        <f>D19</f>
        <v>216</v>
      </c>
      <c r="E21" s="51">
        <f aca="true" t="shared" si="2" ref="E21:O21">E19</f>
        <v>234</v>
      </c>
      <c r="F21" s="51">
        <f t="shared" si="2"/>
        <v>130</v>
      </c>
      <c r="G21" s="51">
        <f t="shared" si="2"/>
        <v>150</v>
      </c>
      <c r="H21" s="51">
        <f t="shared" si="2"/>
        <v>243</v>
      </c>
      <c r="I21" s="51">
        <f t="shared" si="2"/>
        <v>143</v>
      </c>
      <c r="J21" s="51">
        <f t="shared" si="2"/>
        <v>235</v>
      </c>
      <c r="K21" s="51">
        <f t="shared" si="2"/>
        <v>275</v>
      </c>
      <c r="L21" s="51">
        <f t="shared" si="2"/>
        <v>219</v>
      </c>
      <c r="M21" s="51">
        <f t="shared" si="2"/>
        <v>227</v>
      </c>
      <c r="N21" s="51">
        <f t="shared" si="2"/>
        <v>104</v>
      </c>
      <c r="O21" s="51">
        <f t="shared" si="2"/>
        <v>0</v>
      </c>
      <c r="P21" s="58">
        <f>SUM(D21:O21)</f>
        <v>2176</v>
      </c>
      <c r="Q21" s="61">
        <f>Q15+P21</f>
        <v>7594</v>
      </c>
    </row>
    <row r="22" spans="1:17" ht="14.25" thickBot="1">
      <c r="A22" s="85"/>
      <c r="B22" s="80"/>
      <c r="C22" s="31" t="s">
        <v>26</v>
      </c>
      <c r="D22" s="55">
        <f>D20</f>
        <v>2713.28</v>
      </c>
      <c r="E22" s="55">
        <f aca="true" t="shared" si="3" ref="E22:O22">E20</f>
        <v>2954.28</v>
      </c>
      <c r="F22" s="55">
        <f t="shared" si="3"/>
        <v>1640.82</v>
      </c>
      <c r="G22" s="55">
        <f t="shared" si="3"/>
        <v>1894.49</v>
      </c>
      <c r="H22" s="55">
        <f t="shared" si="3"/>
        <v>3069.95</v>
      </c>
      <c r="I22" s="55">
        <f t="shared" si="3"/>
        <v>1804.52</v>
      </c>
      <c r="J22" s="55">
        <f t="shared" si="3"/>
        <v>2958.79</v>
      </c>
      <c r="K22" s="55">
        <f t="shared" si="3"/>
        <v>3447.82</v>
      </c>
      <c r="L22" s="55">
        <f t="shared" si="3"/>
        <v>2743.22</v>
      </c>
      <c r="M22" s="55">
        <f t="shared" si="3"/>
        <v>2835.53</v>
      </c>
      <c r="N22" s="55">
        <f t="shared" si="3"/>
        <v>1301.41</v>
      </c>
      <c r="O22" s="55">
        <f t="shared" si="3"/>
        <v>0</v>
      </c>
      <c r="P22" s="59">
        <f>SUM(D22:O22)</f>
        <v>27364.11</v>
      </c>
      <c r="Q22" s="63">
        <f>Q16+P22</f>
        <v>93059.08</v>
      </c>
    </row>
    <row r="23" spans="1:17" ht="13.5">
      <c r="A23" s="3" t="s">
        <v>2</v>
      </c>
      <c r="B23" s="89" t="s">
        <v>3</v>
      </c>
      <c r="C23" s="90"/>
      <c r="D23" s="42" t="s">
        <v>4</v>
      </c>
      <c r="E23" s="42" t="s">
        <v>5</v>
      </c>
      <c r="F23" s="42" t="s">
        <v>6</v>
      </c>
      <c r="G23" s="42" t="s">
        <v>7</v>
      </c>
      <c r="H23" s="42" t="s">
        <v>8</v>
      </c>
      <c r="I23" s="42" t="s">
        <v>9</v>
      </c>
      <c r="J23" s="42" t="s">
        <v>10</v>
      </c>
      <c r="K23" s="43" t="s">
        <v>11</v>
      </c>
      <c r="L23" s="44" t="s">
        <v>12</v>
      </c>
      <c r="M23" s="45" t="s">
        <v>13</v>
      </c>
      <c r="N23" s="43" t="s">
        <v>14</v>
      </c>
      <c r="O23" s="43" t="s">
        <v>15</v>
      </c>
      <c r="P23" s="46" t="s">
        <v>16</v>
      </c>
      <c r="Q23" s="27" t="s">
        <v>23</v>
      </c>
    </row>
    <row r="24" spans="1:17" ht="13.5">
      <c r="A24" s="83">
        <v>23</v>
      </c>
      <c r="B24" s="75" t="s">
        <v>24</v>
      </c>
      <c r="C24" s="76"/>
      <c r="D24" s="47"/>
      <c r="E24" s="47">
        <v>15</v>
      </c>
      <c r="F24" s="47">
        <v>5</v>
      </c>
      <c r="G24" s="47">
        <v>17</v>
      </c>
      <c r="H24" s="47">
        <v>14</v>
      </c>
      <c r="I24" s="47">
        <v>4</v>
      </c>
      <c r="J24" s="47">
        <v>16</v>
      </c>
      <c r="K24" s="47">
        <v>20</v>
      </c>
      <c r="L24" s="47">
        <v>18</v>
      </c>
      <c r="M24" s="47">
        <v>18</v>
      </c>
      <c r="N24" s="47">
        <v>19</v>
      </c>
      <c r="O24" s="47">
        <v>17</v>
      </c>
      <c r="P24" s="50">
        <f>SUM(D24:O24)</f>
        <v>163</v>
      </c>
      <c r="Q24" s="28">
        <f>Q18+P24</f>
        <v>735</v>
      </c>
    </row>
    <row r="25" spans="1:17" ht="13.5">
      <c r="A25" s="84"/>
      <c r="B25" s="77" t="s">
        <v>25</v>
      </c>
      <c r="C25" s="16" t="s">
        <v>19</v>
      </c>
      <c r="D25" s="51"/>
      <c r="E25" s="51">
        <v>168</v>
      </c>
      <c r="F25" s="51">
        <v>45</v>
      </c>
      <c r="G25" s="51">
        <v>105</v>
      </c>
      <c r="H25" s="51">
        <v>114</v>
      </c>
      <c r="I25" s="51">
        <v>32</v>
      </c>
      <c r="J25" s="51">
        <v>118</v>
      </c>
      <c r="K25" s="51">
        <v>134</v>
      </c>
      <c r="L25" s="51">
        <v>132</v>
      </c>
      <c r="M25" s="51">
        <v>130</v>
      </c>
      <c r="N25" s="51">
        <v>136</v>
      </c>
      <c r="O25" s="51">
        <v>141</v>
      </c>
      <c r="P25" s="52">
        <f>SUM(D25:O25)</f>
        <v>1255</v>
      </c>
      <c r="Q25" s="61">
        <f>Q19+P25</f>
        <v>8849</v>
      </c>
    </row>
    <row r="26" spans="1:17" ht="13.5">
      <c r="A26" s="84"/>
      <c r="B26" s="78"/>
      <c r="C26" s="20" t="s">
        <v>26</v>
      </c>
      <c r="D26" s="53"/>
      <c r="E26" s="53">
        <v>2110.69</v>
      </c>
      <c r="F26" s="53">
        <v>566.6</v>
      </c>
      <c r="G26" s="53">
        <v>1322.52</v>
      </c>
      <c r="H26" s="53">
        <v>1435.98</v>
      </c>
      <c r="I26" s="53">
        <v>403.11</v>
      </c>
      <c r="J26" s="53">
        <v>1486.26</v>
      </c>
      <c r="K26" s="53">
        <v>1681.4</v>
      </c>
      <c r="L26" s="53">
        <v>1654.07</v>
      </c>
      <c r="M26" s="53">
        <v>1620.65</v>
      </c>
      <c r="N26" s="53">
        <v>1696.94</v>
      </c>
      <c r="O26" s="53">
        <v>1762.3899999999999</v>
      </c>
      <c r="P26" s="54">
        <f>SUM(D26:O26)</f>
        <v>15740.609999999999</v>
      </c>
      <c r="Q26" s="62">
        <f>Q20+P26</f>
        <v>108799.69</v>
      </c>
    </row>
    <row r="27" spans="1:17" ht="13.5">
      <c r="A27" s="84"/>
      <c r="B27" s="79" t="s">
        <v>22</v>
      </c>
      <c r="C27" s="16" t="s">
        <v>19</v>
      </c>
      <c r="D27" s="51">
        <f>D25</f>
        <v>0</v>
      </c>
      <c r="E27" s="51">
        <f aca="true" t="shared" si="4" ref="E27:O27">E25</f>
        <v>168</v>
      </c>
      <c r="F27" s="51">
        <f t="shared" si="4"/>
        <v>45</v>
      </c>
      <c r="G27" s="51">
        <f t="shared" si="4"/>
        <v>105</v>
      </c>
      <c r="H27" s="51">
        <f t="shared" si="4"/>
        <v>114</v>
      </c>
      <c r="I27" s="51">
        <f t="shared" si="4"/>
        <v>32</v>
      </c>
      <c r="J27" s="51">
        <f t="shared" si="4"/>
        <v>118</v>
      </c>
      <c r="K27" s="51">
        <f t="shared" si="4"/>
        <v>134</v>
      </c>
      <c r="L27" s="51">
        <f t="shared" si="4"/>
        <v>132</v>
      </c>
      <c r="M27" s="51">
        <f t="shared" si="4"/>
        <v>130</v>
      </c>
      <c r="N27" s="51">
        <f t="shared" si="4"/>
        <v>136</v>
      </c>
      <c r="O27" s="51">
        <f t="shared" si="4"/>
        <v>141</v>
      </c>
      <c r="P27" s="58">
        <f>SUM(D27:O27)</f>
        <v>1255</v>
      </c>
      <c r="Q27" s="61">
        <f>Q21+P27</f>
        <v>8849</v>
      </c>
    </row>
    <row r="28" spans="1:17" ht="14.25" thickBot="1">
      <c r="A28" s="85"/>
      <c r="B28" s="80"/>
      <c r="C28" s="31" t="s">
        <v>26</v>
      </c>
      <c r="D28" s="55">
        <f>D26</f>
        <v>0</v>
      </c>
      <c r="E28" s="55">
        <f aca="true" t="shared" si="5" ref="E28:O28">E26</f>
        <v>2110.69</v>
      </c>
      <c r="F28" s="55">
        <f t="shared" si="5"/>
        <v>566.6</v>
      </c>
      <c r="G28" s="55">
        <f t="shared" si="5"/>
        <v>1322.52</v>
      </c>
      <c r="H28" s="55">
        <f t="shared" si="5"/>
        <v>1435.98</v>
      </c>
      <c r="I28" s="55">
        <f t="shared" si="5"/>
        <v>403.11</v>
      </c>
      <c r="J28" s="55">
        <f t="shared" si="5"/>
        <v>1486.26</v>
      </c>
      <c r="K28" s="55">
        <f t="shared" si="5"/>
        <v>1681.4</v>
      </c>
      <c r="L28" s="55">
        <f t="shared" si="5"/>
        <v>1654.07</v>
      </c>
      <c r="M28" s="55">
        <f t="shared" si="5"/>
        <v>1620.65</v>
      </c>
      <c r="N28" s="55">
        <f t="shared" si="5"/>
        <v>1696.94</v>
      </c>
      <c r="O28" s="55">
        <f t="shared" si="5"/>
        <v>1762.3899999999999</v>
      </c>
      <c r="P28" s="59">
        <f>SUM(D28:O28)</f>
        <v>15740.609999999999</v>
      </c>
      <c r="Q28" s="63">
        <f>Q22+P28</f>
        <v>108799.69</v>
      </c>
    </row>
    <row r="29" spans="1:17" ht="13.5">
      <c r="A29" s="3" t="s">
        <v>2</v>
      </c>
      <c r="B29" s="89" t="s">
        <v>3</v>
      </c>
      <c r="C29" s="90"/>
      <c r="D29" s="42" t="s">
        <v>4</v>
      </c>
      <c r="E29" s="42" t="s">
        <v>5</v>
      </c>
      <c r="F29" s="42" t="s">
        <v>6</v>
      </c>
      <c r="G29" s="42" t="s">
        <v>7</v>
      </c>
      <c r="H29" s="42" t="s">
        <v>8</v>
      </c>
      <c r="I29" s="42" t="s">
        <v>9</v>
      </c>
      <c r="J29" s="42" t="s">
        <v>10</v>
      </c>
      <c r="K29" s="43" t="s">
        <v>11</v>
      </c>
      <c r="L29" s="44" t="s">
        <v>12</v>
      </c>
      <c r="M29" s="45" t="s">
        <v>13</v>
      </c>
      <c r="N29" s="43" t="s">
        <v>14</v>
      </c>
      <c r="O29" s="43" t="s">
        <v>15</v>
      </c>
      <c r="P29" s="46" t="s">
        <v>16</v>
      </c>
      <c r="Q29" s="27" t="s">
        <v>23</v>
      </c>
    </row>
    <row r="30" spans="1:17" ht="13.5">
      <c r="A30" s="83">
        <v>24</v>
      </c>
      <c r="B30" s="75" t="s">
        <v>24</v>
      </c>
      <c r="C30" s="76"/>
      <c r="D30" s="47">
        <v>16</v>
      </c>
      <c r="E30" s="47">
        <v>20</v>
      </c>
      <c r="F30" s="47">
        <v>18</v>
      </c>
      <c r="G30" s="47">
        <v>18</v>
      </c>
      <c r="H30" s="47">
        <v>13</v>
      </c>
      <c r="I30" s="47">
        <v>5</v>
      </c>
      <c r="J30" s="47">
        <v>21</v>
      </c>
      <c r="K30" s="47">
        <v>21</v>
      </c>
      <c r="L30" s="47">
        <v>17</v>
      </c>
      <c r="M30" s="47">
        <v>18</v>
      </c>
      <c r="N30" s="47">
        <v>14</v>
      </c>
      <c r="O30" s="47">
        <v>1</v>
      </c>
      <c r="P30" s="50">
        <f>SUM(D30:O30)</f>
        <v>182</v>
      </c>
      <c r="Q30" s="28">
        <f>Q24+P30</f>
        <v>917</v>
      </c>
    </row>
    <row r="31" spans="1:17" ht="13.5">
      <c r="A31" s="84"/>
      <c r="B31" s="77" t="s">
        <v>25</v>
      </c>
      <c r="C31" s="16" t="s">
        <v>19</v>
      </c>
      <c r="D31" s="51">
        <v>172</v>
      </c>
      <c r="E31" s="51">
        <v>196</v>
      </c>
      <c r="F31" s="51">
        <v>155</v>
      </c>
      <c r="G31" s="51">
        <v>124</v>
      </c>
      <c r="H31" s="51">
        <v>65</v>
      </c>
      <c r="I31" s="51">
        <v>25</v>
      </c>
      <c r="J31" s="51">
        <v>113</v>
      </c>
      <c r="K31" s="51">
        <v>105</v>
      </c>
      <c r="L31" s="51">
        <v>85</v>
      </c>
      <c r="M31" s="51">
        <v>90</v>
      </c>
      <c r="N31" s="51">
        <v>60</v>
      </c>
      <c r="O31" s="51">
        <v>4</v>
      </c>
      <c r="P31" s="52">
        <f>SUM(D31:O31)</f>
        <v>1194</v>
      </c>
      <c r="Q31" s="61">
        <f>Q25+P31</f>
        <v>10043</v>
      </c>
    </row>
    <row r="32" spans="1:17" ht="13.5">
      <c r="A32" s="84"/>
      <c r="B32" s="78"/>
      <c r="C32" s="20" t="s">
        <v>26</v>
      </c>
      <c r="D32" s="53">
        <v>2157.72</v>
      </c>
      <c r="E32" s="53">
        <v>2465.79</v>
      </c>
      <c r="F32" s="53">
        <v>1951.26</v>
      </c>
      <c r="G32" s="53">
        <v>1562.95</v>
      </c>
      <c r="H32" s="53">
        <v>820.92</v>
      </c>
      <c r="I32" s="53">
        <v>316.13</v>
      </c>
      <c r="J32" s="53">
        <v>1428.57</v>
      </c>
      <c r="K32" s="53">
        <v>1321.73</v>
      </c>
      <c r="L32" s="53">
        <v>1066.43</v>
      </c>
      <c r="M32" s="53">
        <v>1130.79</v>
      </c>
      <c r="N32" s="53">
        <v>754.23</v>
      </c>
      <c r="O32" s="53">
        <v>50.38</v>
      </c>
      <c r="P32" s="54">
        <f>SUM(D32:O32)</f>
        <v>15026.899999999996</v>
      </c>
      <c r="Q32" s="62">
        <f>Q26+P32</f>
        <v>123826.59</v>
      </c>
    </row>
    <row r="33" spans="1:17" ht="13.5">
      <c r="A33" s="84"/>
      <c r="B33" s="79" t="s">
        <v>22</v>
      </c>
      <c r="C33" s="16" t="s">
        <v>19</v>
      </c>
      <c r="D33" s="51">
        <f>D31</f>
        <v>172</v>
      </c>
      <c r="E33" s="51">
        <f aca="true" t="shared" si="6" ref="E33:O33">E31</f>
        <v>196</v>
      </c>
      <c r="F33" s="51">
        <f t="shared" si="6"/>
        <v>155</v>
      </c>
      <c r="G33" s="51">
        <f t="shared" si="6"/>
        <v>124</v>
      </c>
      <c r="H33" s="51">
        <f t="shared" si="6"/>
        <v>65</v>
      </c>
      <c r="I33" s="51">
        <f t="shared" si="6"/>
        <v>25</v>
      </c>
      <c r="J33" s="51">
        <f t="shared" si="6"/>
        <v>113</v>
      </c>
      <c r="K33" s="51">
        <f t="shared" si="6"/>
        <v>105</v>
      </c>
      <c r="L33" s="51">
        <f t="shared" si="6"/>
        <v>85</v>
      </c>
      <c r="M33" s="51">
        <f t="shared" si="6"/>
        <v>90</v>
      </c>
      <c r="N33" s="51">
        <f t="shared" si="6"/>
        <v>60</v>
      </c>
      <c r="O33" s="51">
        <f t="shared" si="6"/>
        <v>4</v>
      </c>
      <c r="P33" s="58">
        <f>SUM(D33:O33)</f>
        <v>1194</v>
      </c>
      <c r="Q33" s="61">
        <f>Q27+P33</f>
        <v>10043</v>
      </c>
    </row>
    <row r="34" spans="1:17" ht="14.25" thickBot="1">
      <c r="A34" s="85"/>
      <c r="B34" s="80"/>
      <c r="C34" s="31" t="s">
        <v>26</v>
      </c>
      <c r="D34" s="55">
        <f>D32</f>
        <v>2157.72</v>
      </c>
      <c r="E34" s="55">
        <f aca="true" t="shared" si="7" ref="E34:O34">E32</f>
        <v>2465.79</v>
      </c>
      <c r="F34" s="55">
        <f t="shared" si="7"/>
        <v>1951.26</v>
      </c>
      <c r="G34" s="55">
        <f t="shared" si="7"/>
        <v>1562.95</v>
      </c>
      <c r="H34" s="55">
        <f t="shared" si="7"/>
        <v>820.92</v>
      </c>
      <c r="I34" s="55">
        <f t="shared" si="7"/>
        <v>316.13</v>
      </c>
      <c r="J34" s="55">
        <f t="shared" si="7"/>
        <v>1428.57</v>
      </c>
      <c r="K34" s="55">
        <f t="shared" si="7"/>
        <v>1321.73</v>
      </c>
      <c r="L34" s="55">
        <f t="shared" si="7"/>
        <v>1066.43</v>
      </c>
      <c r="M34" s="55">
        <f t="shared" si="7"/>
        <v>1130.79</v>
      </c>
      <c r="N34" s="55">
        <f t="shared" si="7"/>
        <v>754.23</v>
      </c>
      <c r="O34" s="55">
        <f t="shared" si="7"/>
        <v>50.38</v>
      </c>
      <c r="P34" s="59">
        <f>SUM(D34:O34)</f>
        <v>15026.899999999996</v>
      </c>
      <c r="Q34" s="63">
        <f>Q28+P34</f>
        <v>123826.59</v>
      </c>
    </row>
    <row r="35" spans="1:17" ht="13.5">
      <c r="A35" s="3" t="s">
        <v>2</v>
      </c>
      <c r="B35" s="89" t="s">
        <v>3</v>
      </c>
      <c r="C35" s="90"/>
      <c r="D35" s="42" t="s">
        <v>4</v>
      </c>
      <c r="E35" s="42" t="s">
        <v>5</v>
      </c>
      <c r="F35" s="42" t="s">
        <v>6</v>
      </c>
      <c r="G35" s="42" t="s">
        <v>7</v>
      </c>
      <c r="H35" s="42" t="s">
        <v>8</v>
      </c>
      <c r="I35" s="42" t="s">
        <v>9</v>
      </c>
      <c r="J35" s="42" t="s">
        <v>10</v>
      </c>
      <c r="K35" s="43" t="s">
        <v>11</v>
      </c>
      <c r="L35" s="44" t="s">
        <v>12</v>
      </c>
      <c r="M35" s="45" t="s">
        <v>13</v>
      </c>
      <c r="N35" s="43" t="s">
        <v>14</v>
      </c>
      <c r="O35" s="43" t="s">
        <v>15</v>
      </c>
      <c r="P35" s="46" t="s">
        <v>16</v>
      </c>
      <c r="Q35" s="27" t="s">
        <v>23</v>
      </c>
    </row>
    <row r="36" spans="1:17" ht="13.5">
      <c r="A36" s="83">
        <v>25</v>
      </c>
      <c r="B36" s="75" t="s">
        <v>24</v>
      </c>
      <c r="C36" s="76"/>
      <c r="D36" s="47">
        <v>17</v>
      </c>
      <c r="E36" s="47">
        <v>21</v>
      </c>
      <c r="F36" s="47">
        <v>19</v>
      </c>
      <c r="G36" s="47">
        <v>17</v>
      </c>
      <c r="H36" s="47">
        <v>4</v>
      </c>
      <c r="I36" s="47">
        <v>0</v>
      </c>
      <c r="J36" s="47">
        <v>9</v>
      </c>
      <c r="K36" s="47">
        <v>15</v>
      </c>
      <c r="L36" s="47">
        <v>1</v>
      </c>
      <c r="M36" s="47"/>
      <c r="N36" s="47"/>
      <c r="O36" s="47"/>
      <c r="P36" s="50">
        <f>SUM(D36:O36)</f>
        <v>103</v>
      </c>
      <c r="Q36" s="28">
        <f>Q30+P36</f>
        <v>1020</v>
      </c>
    </row>
    <row r="37" spans="1:17" ht="13.5">
      <c r="A37" s="84"/>
      <c r="B37" s="77" t="s">
        <v>25</v>
      </c>
      <c r="C37" s="16" t="s">
        <v>19</v>
      </c>
      <c r="D37" s="51">
        <v>149</v>
      </c>
      <c r="E37" s="51">
        <v>189</v>
      </c>
      <c r="F37" s="51">
        <v>141</v>
      </c>
      <c r="G37" s="51">
        <v>124</v>
      </c>
      <c r="H37" s="51">
        <v>25</v>
      </c>
      <c r="I37" s="51">
        <v>0</v>
      </c>
      <c r="J37" s="51">
        <v>35</v>
      </c>
      <c r="K37" s="51">
        <v>60</v>
      </c>
      <c r="L37" s="51">
        <v>1</v>
      </c>
      <c r="M37" s="51"/>
      <c r="N37" s="51"/>
      <c r="O37" s="51"/>
      <c r="P37" s="52">
        <f>SUM(D37:O37)</f>
        <v>724</v>
      </c>
      <c r="Q37" s="61">
        <f>Q31+P37</f>
        <v>10767</v>
      </c>
    </row>
    <row r="38" spans="1:17" ht="13.5">
      <c r="A38" s="84"/>
      <c r="B38" s="78"/>
      <c r="C38" s="20" t="s">
        <v>26</v>
      </c>
      <c r="D38" s="53">
        <v>1877.6</v>
      </c>
      <c r="E38" s="53">
        <v>2389.83</v>
      </c>
      <c r="F38" s="53">
        <v>1783.57</v>
      </c>
      <c r="G38" s="53">
        <v>1565.55</v>
      </c>
      <c r="H38" s="53">
        <v>315.78</v>
      </c>
      <c r="I38" s="53">
        <v>0</v>
      </c>
      <c r="J38" s="53">
        <v>447.03</v>
      </c>
      <c r="K38" s="53">
        <v>765.5</v>
      </c>
      <c r="L38" s="53">
        <v>8.82</v>
      </c>
      <c r="M38" s="53"/>
      <c r="N38" s="53"/>
      <c r="O38" s="53"/>
      <c r="P38" s="54">
        <f>SUM(D38:O38)</f>
        <v>9153.68</v>
      </c>
      <c r="Q38" s="62">
        <f>Q32+P38</f>
        <v>132980.27</v>
      </c>
    </row>
    <row r="39" spans="1:17" ht="13.5">
      <c r="A39" s="84"/>
      <c r="B39" s="79" t="s">
        <v>22</v>
      </c>
      <c r="C39" s="16" t="s">
        <v>19</v>
      </c>
      <c r="D39" s="51">
        <f>D37</f>
        <v>149</v>
      </c>
      <c r="E39" s="51">
        <f aca="true" t="shared" si="8" ref="E39:O39">E37</f>
        <v>189</v>
      </c>
      <c r="F39" s="51">
        <f t="shared" si="8"/>
        <v>141</v>
      </c>
      <c r="G39" s="51">
        <f t="shared" si="8"/>
        <v>124</v>
      </c>
      <c r="H39" s="51">
        <f t="shared" si="8"/>
        <v>25</v>
      </c>
      <c r="I39" s="51">
        <f t="shared" si="8"/>
        <v>0</v>
      </c>
      <c r="J39" s="51">
        <f t="shared" si="8"/>
        <v>35</v>
      </c>
      <c r="K39" s="51">
        <f t="shared" si="8"/>
        <v>60</v>
      </c>
      <c r="L39" s="51">
        <f t="shared" si="8"/>
        <v>1</v>
      </c>
      <c r="M39" s="51">
        <f t="shared" si="8"/>
        <v>0</v>
      </c>
      <c r="N39" s="51">
        <f t="shared" si="8"/>
        <v>0</v>
      </c>
      <c r="O39" s="51">
        <f t="shared" si="8"/>
        <v>0</v>
      </c>
      <c r="P39" s="58">
        <f>SUM(D39:O39)</f>
        <v>724</v>
      </c>
      <c r="Q39" s="61">
        <f>Q33+P39</f>
        <v>10767</v>
      </c>
    </row>
    <row r="40" spans="1:17" ht="14.25" thickBot="1">
      <c r="A40" s="85"/>
      <c r="B40" s="80"/>
      <c r="C40" s="31" t="s">
        <v>26</v>
      </c>
      <c r="D40" s="55">
        <f>D38</f>
        <v>1877.6</v>
      </c>
      <c r="E40" s="55">
        <f aca="true" t="shared" si="9" ref="E40:O40">E38</f>
        <v>2389.83</v>
      </c>
      <c r="F40" s="55">
        <f t="shared" si="9"/>
        <v>1783.57</v>
      </c>
      <c r="G40" s="55">
        <f t="shared" si="9"/>
        <v>1565.55</v>
      </c>
      <c r="H40" s="55">
        <f t="shared" si="9"/>
        <v>315.78</v>
      </c>
      <c r="I40" s="55">
        <f t="shared" si="9"/>
        <v>0</v>
      </c>
      <c r="J40" s="55">
        <f t="shared" si="9"/>
        <v>447.03</v>
      </c>
      <c r="K40" s="55">
        <f t="shared" si="9"/>
        <v>765.5</v>
      </c>
      <c r="L40" s="55">
        <f t="shared" si="9"/>
        <v>8.82</v>
      </c>
      <c r="M40" s="55">
        <f t="shared" si="9"/>
        <v>0</v>
      </c>
      <c r="N40" s="55">
        <f t="shared" si="9"/>
        <v>0</v>
      </c>
      <c r="O40" s="55">
        <f t="shared" si="9"/>
        <v>0</v>
      </c>
      <c r="P40" s="59">
        <f>SUM(D40:O40)</f>
        <v>9153.68</v>
      </c>
      <c r="Q40" s="63">
        <f>Q34+P40</f>
        <v>132980.27</v>
      </c>
    </row>
    <row r="41" spans="2:8" ht="13.5">
      <c r="B41" s="92" t="s">
        <v>40</v>
      </c>
      <c r="C41" s="92"/>
      <c r="D41" s="92"/>
      <c r="E41" s="92"/>
      <c r="F41" s="92"/>
      <c r="G41" s="92"/>
      <c r="H41" s="92"/>
    </row>
  </sheetData>
  <sheetProtection password="CF66" sheet="1"/>
  <mergeCells count="33">
    <mergeCell ref="B41:H41"/>
    <mergeCell ref="B29:C29"/>
    <mergeCell ref="B21:B22"/>
    <mergeCell ref="B25:B26"/>
    <mergeCell ref="B27:B28"/>
    <mergeCell ref="B31:B32"/>
    <mergeCell ref="B33:B34"/>
    <mergeCell ref="B23:C23"/>
    <mergeCell ref="A3:Q3"/>
    <mergeCell ref="A4:Q4"/>
    <mergeCell ref="B5:C5"/>
    <mergeCell ref="A6:A10"/>
    <mergeCell ref="B17:C17"/>
    <mergeCell ref="B12:C12"/>
    <mergeCell ref="B11:C11"/>
    <mergeCell ref="B13:B14"/>
    <mergeCell ref="B15:B16"/>
    <mergeCell ref="A36:A40"/>
    <mergeCell ref="B36:C36"/>
    <mergeCell ref="B37:B38"/>
    <mergeCell ref="B39:B40"/>
    <mergeCell ref="A30:A34"/>
    <mergeCell ref="B30:C30"/>
    <mergeCell ref="B35:C35"/>
    <mergeCell ref="B19:B20"/>
    <mergeCell ref="B6:C6"/>
    <mergeCell ref="A18:A22"/>
    <mergeCell ref="A24:A28"/>
    <mergeCell ref="B24:C24"/>
    <mergeCell ref="A12:A16"/>
    <mergeCell ref="B7:B8"/>
    <mergeCell ref="B9:B10"/>
    <mergeCell ref="B18:C18"/>
  </mergeCells>
  <printOptions/>
  <pageMargins left="0.7874015748031497" right="0.7874015748031497" top="0.7874015748031497" bottom="0.7874015748031497" header="0" footer="0"/>
  <pageSetup fitToHeight="1" fitToWidth="1" horizontalDpi="300" verticalDpi="300" orientation="landscape" paperSize="9" scale="83" r:id="rId1"/>
</worksheet>
</file>

<file path=xl/worksheets/sheet6.xml><?xml version="1.0" encoding="utf-8"?>
<worksheet xmlns="http://schemas.openxmlformats.org/spreadsheetml/2006/main" xmlns:r="http://schemas.openxmlformats.org/officeDocument/2006/relationships">
  <sheetPr>
    <tabColor rgb="FF9933FF"/>
    <pageSetUpPr fitToPage="1"/>
  </sheetPr>
  <dimension ref="A1:Q41"/>
  <sheetViews>
    <sheetView view="pageBreakPreview" zoomScaleSheetLayoutView="100" zoomScalePageLayoutView="0" workbookViewId="0" topLeftCell="A1">
      <selection activeCell="A4" sqref="A4:Q4"/>
    </sheetView>
  </sheetViews>
  <sheetFormatPr defaultColWidth="9.00390625" defaultRowHeight="13.5"/>
  <cols>
    <col min="17" max="17" width="11.00390625" style="0" bestFit="1" customWidth="1"/>
  </cols>
  <sheetData>
    <row r="1" spans="1:17" ht="13.5">
      <c r="A1" s="1"/>
      <c r="B1" s="1"/>
      <c r="C1" s="1"/>
      <c r="D1" s="1"/>
      <c r="E1" s="1"/>
      <c r="F1" s="1"/>
      <c r="G1" s="1"/>
      <c r="H1" s="1"/>
      <c r="I1" s="1"/>
      <c r="J1" s="1"/>
      <c r="K1" s="2"/>
      <c r="L1" s="2"/>
      <c r="M1" s="2"/>
      <c r="N1" s="2"/>
      <c r="O1" s="2"/>
      <c r="P1" s="2"/>
      <c r="Q1" s="2"/>
    </row>
    <row r="2" spans="1:17" ht="13.5">
      <c r="A2" s="1"/>
      <c r="B2" s="1"/>
      <c r="C2" s="1"/>
      <c r="D2" s="1"/>
      <c r="E2" s="1"/>
      <c r="F2" s="1"/>
      <c r="G2" s="1"/>
      <c r="H2" s="1"/>
      <c r="I2" s="1"/>
      <c r="J2" s="1"/>
      <c r="K2" s="2"/>
      <c r="L2" s="2"/>
      <c r="M2" s="2"/>
      <c r="N2" s="2"/>
      <c r="O2" s="2"/>
      <c r="P2" s="2"/>
      <c r="Q2" s="2"/>
    </row>
    <row r="3" spans="1:17" ht="14.25">
      <c r="A3" s="87" t="s">
        <v>46</v>
      </c>
      <c r="B3" s="87"/>
      <c r="C3" s="87"/>
      <c r="D3" s="87"/>
      <c r="E3" s="87"/>
      <c r="F3" s="87"/>
      <c r="G3" s="87"/>
      <c r="H3" s="87"/>
      <c r="I3" s="87"/>
      <c r="J3" s="87"/>
      <c r="K3" s="87"/>
      <c r="L3" s="87"/>
      <c r="M3" s="87"/>
      <c r="N3" s="87"/>
      <c r="O3" s="87"/>
      <c r="P3" s="87"/>
      <c r="Q3" s="87"/>
    </row>
    <row r="4" spans="1:17" ht="14.25" thickBot="1">
      <c r="A4" s="93" t="s">
        <v>34</v>
      </c>
      <c r="B4" s="93"/>
      <c r="C4" s="93"/>
      <c r="D4" s="93"/>
      <c r="E4" s="93"/>
      <c r="F4" s="93"/>
      <c r="G4" s="93"/>
      <c r="H4" s="93"/>
      <c r="I4" s="93"/>
      <c r="J4" s="93"/>
      <c r="K4" s="93"/>
      <c r="L4" s="93"/>
      <c r="M4" s="93"/>
      <c r="N4" s="93"/>
      <c r="O4" s="93"/>
      <c r="P4" s="93"/>
      <c r="Q4" s="93"/>
    </row>
    <row r="5" spans="1:17" ht="13.5">
      <c r="A5" s="3" t="s">
        <v>2</v>
      </c>
      <c r="B5" s="89" t="s">
        <v>3</v>
      </c>
      <c r="C5" s="90"/>
      <c r="D5" s="42" t="s">
        <v>4</v>
      </c>
      <c r="E5" s="42" t="s">
        <v>5</v>
      </c>
      <c r="F5" s="42" t="s">
        <v>6</v>
      </c>
      <c r="G5" s="42" t="s">
        <v>7</v>
      </c>
      <c r="H5" s="42" t="s">
        <v>8</v>
      </c>
      <c r="I5" s="42" t="s">
        <v>9</v>
      </c>
      <c r="J5" s="42" t="s">
        <v>10</v>
      </c>
      <c r="K5" s="43" t="s">
        <v>11</v>
      </c>
      <c r="L5" s="44" t="s">
        <v>12</v>
      </c>
      <c r="M5" s="45" t="s">
        <v>13</v>
      </c>
      <c r="N5" s="43" t="s">
        <v>14</v>
      </c>
      <c r="O5" s="43" t="s">
        <v>15</v>
      </c>
      <c r="P5" s="46" t="s">
        <v>16</v>
      </c>
      <c r="Q5" s="27" t="s">
        <v>23</v>
      </c>
    </row>
    <row r="6" spans="1:17" ht="13.5">
      <c r="A6" s="83">
        <v>20</v>
      </c>
      <c r="B6" s="75" t="s">
        <v>24</v>
      </c>
      <c r="C6" s="76"/>
      <c r="D6" s="47"/>
      <c r="E6" s="47"/>
      <c r="F6" s="47"/>
      <c r="G6" s="47"/>
      <c r="H6" s="47"/>
      <c r="I6" s="47">
        <v>20</v>
      </c>
      <c r="J6" s="47">
        <v>22</v>
      </c>
      <c r="K6" s="47">
        <v>18</v>
      </c>
      <c r="L6" s="47">
        <v>17</v>
      </c>
      <c r="M6" s="47">
        <v>19</v>
      </c>
      <c r="N6" s="47">
        <v>19</v>
      </c>
      <c r="O6" s="47">
        <v>21</v>
      </c>
      <c r="P6" s="50">
        <f>SUM(D6:O6)</f>
        <v>136</v>
      </c>
      <c r="Q6" s="28">
        <f>P6</f>
        <v>136</v>
      </c>
    </row>
    <row r="7" spans="1:17" ht="13.5">
      <c r="A7" s="84"/>
      <c r="B7" s="77" t="s">
        <v>25</v>
      </c>
      <c r="C7" s="16" t="s">
        <v>19</v>
      </c>
      <c r="D7" s="51"/>
      <c r="E7" s="51"/>
      <c r="F7" s="51"/>
      <c r="G7" s="51"/>
      <c r="H7" s="51"/>
      <c r="I7" s="51">
        <v>194</v>
      </c>
      <c r="J7" s="51">
        <v>220</v>
      </c>
      <c r="K7" s="51">
        <v>180</v>
      </c>
      <c r="L7" s="51">
        <v>170</v>
      </c>
      <c r="M7" s="51">
        <v>190</v>
      </c>
      <c r="N7" s="51">
        <v>190</v>
      </c>
      <c r="O7" s="51">
        <v>209</v>
      </c>
      <c r="P7" s="52">
        <f>SUM(D7:O7)</f>
        <v>1353</v>
      </c>
      <c r="Q7" s="61">
        <f>P7</f>
        <v>1353</v>
      </c>
    </row>
    <row r="8" spans="1:17" ht="13.5">
      <c r="A8" s="84"/>
      <c r="B8" s="78"/>
      <c r="C8" s="20" t="s">
        <v>26</v>
      </c>
      <c r="D8" s="53"/>
      <c r="E8" s="53"/>
      <c r="F8" s="53"/>
      <c r="G8" s="53"/>
      <c r="H8" s="53"/>
      <c r="I8" s="53">
        <v>2190.07</v>
      </c>
      <c r="J8" s="53">
        <v>2549.4</v>
      </c>
      <c r="K8" s="53">
        <v>2071.84</v>
      </c>
      <c r="L8" s="53">
        <v>1988.01</v>
      </c>
      <c r="M8" s="53">
        <v>2241.67</v>
      </c>
      <c r="N8" s="53">
        <v>2243.06</v>
      </c>
      <c r="O8" s="53">
        <v>2559.39</v>
      </c>
      <c r="P8" s="54">
        <f>SUM(D8:O8)</f>
        <v>15843.439999999999</v>
      </c>
      <c r="Q8" s="62">
        <f>P8</f>
        <v>15843.439999999999</v>
      </c>
    </row>
    <row r="9" spans="1:17" ht="13.5">
      <c r="A9" s="84"/>
      <c r="B9" s="79" t="s">
        <v>22</v>
      </c>
      <c r="C9" s="16" t="s">
        <v>19</v>
      </c>
      <c r="D9" s="51">
        <v>0</v>
      </c>
      <c r="E9" s="51">
        <v>0</v>
      </c>
      <c r="F9" s="51">
        <v>0</v>
      </c>
      <c r="G9" s="51">
        <v>0</v>
      </c>
      <c r="H9" s="51">
        <v>0</v>
      </c>
      <c r="I9" s="51">
        <v>194</v>
      </c>
      <c r="J9" s="51">
        <v>220</v>
      </c>
      <c r="K9" s="51">
        <v>180</v>
      </c>
      <c r="L9" s="51">
        <v>170</v>
      </c>
      <c r="M9" s="51">
        <v>190</v>
      </c>
      <c r="N9" s="51">
        <v>190</v>
      </c>
      <c r="O9" s="51">
        <v>209</v>
      </c>
      <c r="P9" s="58">
        <f>SUM(D9:O9)</f>
        <v>1353</v>
      </c>
      <c r="Q9" s="61">
        <f>P9</f>
        <v>1353</v>
      </c>
    </row>
    <row r="10" spans="1:17" ht="14.25" thickBot="1">
      <c r="A10" s="85"/>
      <c r="B10" s="80"/>
      <c r="C10" s="31" t="s">
        <v>26</v>
      </c>
      <c r="D10" s="55">
        <v>0</v>
      </c>
      <c r="E10" s="55">
        <v>0</v>
      </c>
      <c r="F10" s="55">
        <v>0</v>
      </c>
      <c r="G10" s="55">
        <v>0</v>
      </c>
      <c r="H10" s="55">
        <v>0</v>
      </c>
      <c r="I10" s="55">
        <v>2190.07</v>
      </c>
      <c r="J10" s="55">
        <v>2549.4</v>
      </c>
      <c r="K10" s="55">
        <v>2071.84</v>
      </c>
      <c r="L10" s="55">
        <v>1988.01</v>
      </c>
      <c r="M10" s="55">
        <v>2241.67</v>
      </c>
      <c r="N10" s="55">
        <v>2243.06</v>
      </c>
      <c r="O10" s="55">
        <v>2559.39</v>
      </c>
      <c r="P10" s="59">
        <f>SUM(D10:O10)</f>
        <v>15843.439999999999</v>
      </c>
      <c r="Q10" s="63">
        <f>P10</f>
        <v>15843.439999999999</v>
      </c>
    </row>
    <row r="11" spans="1:17" ht="13.5">
      <c r="A11" s="3" t="s">
        <v>2</v>
      </c>
      <c r="B11" s="89" t="s">
        <v>3</v>
      </c>
      <c r="C11" s="90"/>
      <c r="D11" s="42" t="s">
        <v>4</v>
      </c>
      <c r="E11" s="42" t="s">
        <v>5</v>
      </c>
      <c r="F11" s="42" t="s">
        <v>6</v>
      </c>
      <c r="G11" s="42" t="s">
        <v>7</v>
      </c>
      <c r="H11" s="42" t="s">
        <v>8</v>
      </c>
      <c r="I11" s="42" t="s">
        <v>9</v>
      </c>
      <c r="J11" s="42" t="s">
        <v>10</v>
      </c>
      <c r="K11" s="43" t="s">
        <v>11</v>
      </c>
      <c r="L11" s="44" t="s">
        <v>12</v>
      </c>
      <c r="M11" s="45" t="s">
        <v>13</v>
      </c>
      <c r="N11" s="43" t="s">
        <v>14</v>
      </c>
      <c r="O11" s="43" t="s">
        <v>15</v>
      </c>
      <c r="P11" s="46" t="s">
        <v>16</v>
      </c>
      <c r="Q11" s="27" t="s">
        <v>23</v>
      </c>
    </row>
    <row r="12" spans="1:17" ht="13.5">
      <c r="A12" s="83">
        <v>21</v>
      </c>
      <c r="B12" s="75" t="s">
        <v>24</v>
      </c>
      <c r="C12" s="76"/>
      <c r="D12" s="47">
        <v>18</v>
      </c>
      <c r="E12" s="47">
        <v>18</v>
      </c>
      <c r="F12" s="47">
        <v>22</v>
      </c>
      <c r="G12" s="47">
        <v>22</v>
      </c>
      <c r="H12" s="47">
        <v>17</v>
      </c>
      <c r="I12" s="47">
        <v>19</v>
      </c>
      <c r="J12" s="47">
        <v>19</v>
      </c>
      <c r="K12" s="47">
        <v>19</v>
      </c>
      <c r="L12" s="47">
        <v>18</v>
      </c>
      <c r="M12" s="47">
        <v>18</v>
      </c>
      <c r="N12" s="47">
        <v>19</v>
      </c>
      <c r="O12" s="47">
        <v>21</v>
      </c>
      <c r="P12" s="50">
        <f>SUM(D12:O12)</f>
        <v>230</v>
      </c>
      <c r="Q12" s="28">
        <f>Q6+P12</f>
        <v>366</v>
      </c>
    </row>
    <row r="13" spans="1:17" ht="13.5">
      <c r="A13" s="84"/>
      <c r="B13" s="77" t="s">
        <v>25</v>
      </c>
      <c r="C13" s="16" t="s">
        <v>19</v>
      </c>
      <c r="D13" s="51">
        <v>172</v>
      </c>
      <c r="E13" s="51">
        <v>176</v>
      </c>
      <c r="F13" s="51">
        <v>220</v>
      </c>
      <c r="G13" s="51">
        <v>220</v>
      </c>
      <c r="H13" s="51">
        <v>170</v>
      </c>
      <c r="I13" s="51">
        <v>190</v>
      </c>
      <c r="J13" s="51">
        <v>190</v>
      </c>
      <c r="K13" s="51">
        <v>190</v>
      </c>
      <c r="L13" s="51">
        <v>180</v>
      </c>
      <c r="M13" s="51">
        <v>180</v>
      </c>
      <c r="N13" s="51">
        <v>190</v>
      </c>
      <c r="O13" s="51">
        <v>210</v>
      </c>
      <c r="P13" s="52">
        <f>SUM(D13:O13)</f>
        <v>2288</v>
      </c>
      <c r="Q13" s="61">
        <f>Q7+P13</f>
        <v>3641</v>
      </c>
    </row>
    <row r="14" spans="1:17" ht="13.5">
      <c r="A14" s="84"/>
      <c r="B14" s="78"/>
      <c r="C14" s="20" t="s">
        <v>26</v>
      </c>
      <c r="D14" s="53">
        <v>2110.72</v>
      </c>
      <c r="E14" s="53">
        <v>2172.4</v>
      </c>
      <c r="F14" s="53">
        <v>2714.65</v>
      </c>
      <c r="G14" s="53">
        <v>2715.57</v>
      </c>
      <c r="H14" s="53">
        <v>2100.26</v>
      </c>
      <c r="I14" s="53">
        <v>2346.58</v>
      </c>
      <c r="J14" s="53">
        <v>2345.09</v>
      </c>
      <c r="K14" s="53">
        <v>2312.94</v>
      </c>
      <c r="L14" s="53">
        <v>2177.05</v>
      </c>
      <c r="M14" s="53">
        <v>2150.27</v>
      </c>
      <c r="N14" s="53">
        <v>2214.23</v>
      </c>
      <c r="O14" s="53">
        <v>2525.35</v>
      </c>
      <c r="P14" s="54">
        <f>SUM(D14:O14)</f>
        <v>27885.109999999997</v>
      </c>
      <c r="Q14" s="62">
        <f>Q8+P14</f>
        <v>43728.549999999996</v>
      </c>
    </row>
    <row r="15" spans="1:17" ht="13.5">
      <c r="A15" s="84"/>
      <c r="B15" s="79" t="s">
        <v>22</v>
      </c>
      <c r="C15" s="16" t="s">
        <v>19</v>
      </c>
      <c r="D15" s="51">
        <f>D13</f>
        <v>172</v>
      </c>
      <c r="E15" s="51">
        <f aca="true" t="shared" si="0" ref="E15:O15">E13</f>
        <v>176</v>
      </c>
      <c r="F15" s="51">
        <f t="shared" si="0"/>
        <v>220</v>
      </c>
      <c r="G15" s="51">
        <f t="shared" si="0"/>
        <v>220</v>
      </c>
      <c r="H15" s="51">
        <f t="shared" si="0"/>
        <v>170</v>
      </c>
      <c r="I15" s="51">
        <f t="shared" si="0"/>
        <v>190</v>
      </c>
      <c r="J15" s="51">
        <f t="shared" si="0"/>
        <v>190</v>
      </c>
      <c r="K15" s="51">
        <f t="shared" si="0"/>
        <v>190</v>
      </c>
      <c r="L15" s="51">
        <f t="shared" si="0"/>
        <v>180</v>
      </c>
      <c r="M15" s="51">
        <f t="shared" si="0"/>
        <v>180</v>
      </c>
      <c r="N15" s="51">
        <f t="shared" si="0"/>
        <v>190</v>
      </c>
      <c r="O15" s="51">
        <f t="shared" si="0"/>
        <v>210</v>
      </c>
      <c r="P15" s="58">
        <f>SUM(D15:O15)</f>
        <v>2288</v>
      </c>
      <c r="Q15" s="61">
        <f>Q9+P15</f>
        <v>3641</v>
      </c>
    </row>
    <row r="16" spans="1:17" ht="14.25" thickBot="1">
      <c r="A16" s="85"/>
      <c r="B16" s="80"/>
      <c r="C16" s="31" t="s">
        <v>26</v>
      </c>
      <c r="D16" s="55">
        <f>D14</f>
        <v>2110.72</v>
      </c>
      <c r="E16" s="55">
        <f aca="true" t="shared" si="1" ref="E16:O16">E14</f>
        <v>2172.4</v>
      </c>
      <c r="F16" s="55">
        <f t="shared" si="1"/>
        <v>2714.65</v>
      </c>
      <c r="G16" s="55">
        <f t="shared" si="1"/>
        <v>2715.57</v>
      </c>
      <c r="H16" s="55">
        <f t="shared" si="1"/>
        <v>2100.26</v>
      </c>
      <c r="I16" s="55">
        <f t="shared" si="1"/>
        <v>2346.58</v>
      </c>
      <c r="J16" s="55">
        <f t="shared" si="1"/>
        <v>2345.09</v>
      </c>
      <c r="K16" s="55">
        <f t="shared" si="1"/>
        <v>2312.94</v>
      </c>
      <c r="L16" s="55">
        <f t="shared" si="1"/>
        <v>2177.05</v>
      </c>
      <c r="M16" s="55">
        <f t="shared" si="1"/>
        <v>2150.27</v>
      </c>
      <c r="N16" s="55">
        <f t="shared" si="1"/>
        <v>2214.23</v>
      </c>
      <c r="O16" s="55">
        <f t="shared" si="1"/>
        <v>2525.35</v>
      </c>
      <c r="P16" s="59">
        <f>SUM(D16:O16)</f>
        <v>27885.109999999997</v>
      </c>
      <c r="Q16" s="63">
        <f>Q10+P16</f>
        <v>43728.549999999996</v>
      </c>
    </row>
    <row r="17" spans="1:17" ht="13.5">
      <c r="A17" s="3" t="s">
        <v>2</v>
      </c>
      <c r="B17" s="89" t="s">
        <v>3</v>
      </c>
      <c r="C17" s="90"/>
      <c r="D17" s="42" t="s">
        <v>4</v>
      </c>
      <c r="E17" s="42" t="s">
        <v>5</v>
      </c>
      <c r="F17" s="42" t="s">
        <v>6</v>
      </c>
      <c r="G17" s="42" t="s">
        <v>7</v>
      </c>
      <c r="H17" s="42" t="s">
        <v>8</v>
      </c>
      <c r="I17" s="42" t="s">
        <v>9</v>
      </c>
      <c r="J17" s="42" t="s">
        <v>10</v>
      </c>
      <c r="K17" s="43" t="s">
        <v>11</v>
      </c>
      <c r="L17" s="44" t="s">
        <v>12</v>
      </c>
      <c r="M17" s="45" t="s">
        <v>13</v>
      </c>
      <c r="N17" s="43" t="s">
        <v>14</v>
      </c>
      <c r="O17" s="43" t="s">
        <v>15</v>
      </c>
      <c r="P17" s="46" t="s">
        <v>16</v>
      </c>
      <c r="Q17" s="27" t="s">
        <v>23</v>
      </c>
    </row>
    <row r="18" spans="1:17" ht="13.5">
      <c r="A18" s="83">
        <v>22</v>
      </c>
      <c r="B18" s="75" t="s">
        <v>24</v>
      </c>
      <c r="C18" s="76"/>
      <c r="D18" s="47">
        <v>19</v>
      </c>
      <c r="E18" s="47">
        <v>18</v>
      </c>
      <c r="F18" s="47">
        <v>22</v>
      </c>
      <c r="G18" s="47">
        <v>21</v>
      </c>
      <c r="H18" s="47">
        <v>18</v>
      </c>
      <c r="I18" s="47">
        <v>20</v>
      </c>
      <c r="J18" s="47">
        <v>18</v>
      </c>
      <c r="K18" s="47">
        <v>20</v>
      </c>
      <c r="L18" s="47">
        <v>17</v>
      </c>
      <c r="M18" s="47">
        <v>0</v>
      </c>
      <c r="N18" s="47">
        <v>0</v>
      </c>
      <c r="O18" s="47"/>
      <c r="P18" s="50">
        <f>SUM(D18:O18)</f>
        <v>173</v>
      </c>
      <c r="Q18" s="28">
        <f>Q12+P18</f>
        <v>539</v>
      </c>
    </row>
    <row r="19" spans="1:17" ht="13.5">
      <c r="A19" s="84"/>
      <c r="B19" s="77" t="s">
        <v>25</v>
      </c>
      <c r="C19" s="16" t="s">
        <v>19</v>
      </c>
      <c r="D19" s="51">
        <v>190</v>
      </c>
      <c r="E19" s="51">
        <v>180</v>
      </c>
      <c r="F19" s="51">
        <v>220</v>
      </c>
      <c r="G19" s="51">
        <v>210</v>
      </c>
      <c r="H19" s="51">
        <v>178</v>
      </c>
      <c r="I19" s="51">
        <v>200</v>
      </c>
      <c r="J19" s="51">
        <v>180</v>
      </c>
      <c r="K19" s="51">
        <v>200</v>
      </c>
      <c r="L19" s="51">
        <v>170</v>
      </c>
      <c r="M19" s="51">
        <v>0</v>
      </c>
      <c r="N19" s="51">
        <v>0</v>
      </c>
      <c r="O19" s="51"/>
      <c r="P19" s="52">
        <f>SUM(D19:O19)</f>
        <v>1728</v>
      </c>
      <c r="Q19" s="61">
        <f>Q13+P19</f>
        <v>5369</v>
      </c>
    </row>
    <row r="20" spans="1:17" ht="13.5">
      <c r="A20" s="84"/>
      <c r="B20" s="78"/>
      <c r="C20" s="20" t="s">
        <v>26</v>
      </c>
      <c r="D20" s="53">
        <v>2273</v>
      </c>
      <c r="E20" s="53">
        <v>2179.25</v>
      </c>
      <c r="F20" s="53">
        <v>2657.35</v>
      </c>
      <c r="G20" s="53">
        <v>2535.46</v>
      </c>
      <c r="H20" s="53">
        <v>2162.71</v>
      </c>
      <c r="I20" s="53">
        <v>2446.3</v>
      </c>
      <c r="J20" s="53">
        <v>2216.87</v>
      </c>
      <c r="K20" s="53">
        <v>2444.7</v>
      </c>
      <c r="L20" s="53">
        <v>2071.63</v>
      </c>
      <c r="M20" s="53">
        <v>0</v>
      </c>
      <c r="N20" s="53">
        <v>0</v>
      </c>
      <c r="O20" s="53"/>
      <c r="P20" s="54">
        <f>SUM(D20:O20)</f>
        <v>20987.27</v>
      </c>
      <c r="Q20" s="62">
        <f>Q14+P20</f>
        <v>64715.81999999999</v>
      </c>
    </row>
    <row r="21" spans="1:17" ht="13.5">
      <c r="A21" s="84"/>
      <c r="B21" s="79" t="s">
        <v>22</v>
      </c>
      <c r="C21" s="16" t="s">
        <v>19</v>
      </c>
      <c r="D21" s="51">
        <f>D19</f>
        <v>190</v>
      </c>
      <c r="E21" s="51">
        <f aca="true" t="shared" si="2" ref="E21:O21">E19</f>
        <v>180</v>
      </c>
      <c r="F21" s="51">
        <f t="shared" si="2"/>
        <v>220</v>
      </c>
      <c r="G21" s="51">
        <f t="shared" si="2"/>
        <v>210</v>
      </c>
      <c r="H21" s="51">
        <f t="shared" si="2"/>
        <v>178</v>
      </c>
      <c r="I21" s="51">
        <f t="shared" si="2"/>
        <v>200</v>
      </c>
      <c r="J21" s="51">
        <f t="shared" si="2"/>
        <v>180</v>
      </c>
      <c r="K21" s="51">
        <f t="shared" si="2"/>
        <v>200</v>
      </c>
      <c r="L21" s="51">
        <f t="shared" si="2"/>
        <v>170</v>
      </c>
      <c r="M21" s="51">
        <f t="shared" si="2"/>
        <v>0</v>
      </c>
      <c r="N21" s="51">
        <f t="shared" si="2"/>
        <v>0</v>
      </c>
      <c r="O21" s="51">
        <f t="shared" si="2"/>
        <v>0</v>
      </c>
      <c r="P21" s="58">
        <f>SUM(D21:O21)</f>
        <v>1728</v>
      </c>
      <c r="Q21" s="61">
        <f>Q15+P21</f>
        <v>5369</v>
      </c>
    </row>
    <row r="22" spans="1:17" ht="14.25" thickBot="1">
      <c r="A22" s="85"/>
      <c r="B22" s="80"/>
      <c r="C22" s="31" t="s">
        <v>26</v>
      </c>
      <c r="D22" s="55">
        <f>D20</f>
        <v>2273</v>
      </c>
      <c r="E22" s="55">
        <f aca="true" t="shared" si="3" ref="E22:O22">E20</f>
        <v>2179.25</v>
      </c>
      <c r="F22" s="55">
        <f t="shared" si="3"/>
        <v>2657.35</v>
      </c>
      <c r="G22" s="55">
        <f t="shared" si="3"/>
        <v>2535.46</v>
      </c>
      <c r="H22" s="55">
        <f t="shared" si="3"/>
        <v>2162.71</v>
      </c>
      <c r="I22" s="55">
        <f t="shared" si="3"/>
        <v>2446.3</v>
      </c>
      <c r="J22" s="55">
        <f t="shared" si="3"/>
        <v>2216.87</v>
      </c>
      <c r="K22" s="55">
        <f t="shared" si="3"/>
        <v>2444.7</v>
      </c>
      <c r="L22" s="55">
        <f t="shared" si="3"/>
        <v>2071.63</v>
      </c>
      <c r="M22" s="55">
        <f t="shared" si="3"/>
        <v>0</v>
      </c>
      <c r="N22" s="55">
        <f t="shared" si="3"/>
        <v>0</v>
      </c>
      <c r="O22" s="55">
        <f t="shared" si="3"/>
        <v>0</v>
      </c>
      <c r="P22" s="59">
        <f>SUM(D22:O22)</f>
        <v>20987.27</v>
      </c>
      <c r="Q22" s="63">
        <f>Q16+P22</f>
        <v>64715.81999999999</v>
      </c>
    </row>
    <row r="23" spans="1:17" ht="13.5">
      <c r="A23" s="3" t="s">
        <v>2</v>
      </c>
      <c r="B23" s="89" t="s">
        <v>3</v>
      </c>
      <c r="C23" s="90"/>
      <c r="D23" s="42" t="s">
        <v>4</v>
      </c>
      <c r="E23" s="42" t="s">
        <v>5</v>
      </c>
      <c r="F23" s="42" t="s">
        <v>6</v>
      </c>
      <c r="G23" s="42" t="s">
        <v>7</v>
      </c>
      <c r="H23" s="42" t="s">
        <v>8</v>
      </c>
      <c r="I23" s="42" t="s">
        <v>9</v>
      </c>
      <c r="J23" s="42" t="s">
        <v>10</v>
      </c>
      <c r="K23" s="43" t="s">
        <v>11</v>
      </c>
      <c r="L23" s="44" t="s">
        <v>12</v>
      </c>
      <c r="M23" s="45" t="s">
        <v>13</v>
      </c>
      <c r="N23" s="43" t="s">
        <v>14</v>
      </c>
      <c r="O23" s="43" t="s">
        <v>15</v>
      </c>
      <c r="P23" s="46" t="s">
        <v>16</v>
      </c>
      <c r="Q23" s="27" t="s">
        <v>23</v>
      </c>
    </row>
    <row r="24" spans="1:17" ht="13.5">
      <c r="A24" s="83">
        <v>23</v>
      </c>
      <c r="B24" s="75" t="s">
        <v>24</v>
      </c>
      <c r="C24" s="76"/>
      <c r="D24" s="47"/>
      <c r="E24" s="47">
        <v>5</v>
      </c>
      <c r="F24" s="47">
        <v>4</v>
      </c>
      <c r="G24" s="47">
        <v>19</v>
      </c>
      <c r="H24" s="47">
        <v>19</v>
      </c>
      <c r="I24" s="47">
        <v>13</v>
      </c>
      <c r="J24" s="47">
        <v>14</v>
      </c>
      <c r="K24" s="47">
        <v>20</v>
      </c>
      <c r="L24" s="47">
        <v>19</v>
      </c>
      <c r="M24" s="47">
        <v>18</v>
      </c>
      <c r="N24" s="47">
        <v>19</v>
      </c>
      <c r="O24" s="47">
        <v>20</v>
      </c>
      <c r="P24" s="50">
        <f>SUM(D24:O24)</f>
        <v>170</v>
      </c>
      <c r="Q24" s="28">
        <f>Q18+P24</f>
        <v>709</v>
      </c>
    </row>
    <row r="25" spans="1:17" ht="13.5">
      <c r="A25" s="84"/>
      <c r="B25" s="77" t="s">
        <v>25</v>
      </c>
      <c r="C25" s="16" t="s">
        <v>19</v>
      </c>
      <c r="D25" s="51"/>
      <c r="E25" s="51">
        <v>50</v>
      </c>
      <c r="F25" s="51">
        <v>32</v>
      </c>
      <c r="G25" s="51">
        <v>170</v>
      </c>
      <c r="H25" s="51">
        <v>190</v>
      </c>
      <c r="I25" s="51">
        <v>130</v>
      </c>
      <c r="J25" s="51">
        <v>140</v>
      </c>
      <c r="K25" s="51">
        <v>200</v>
      </c>
      <c r="L25" s="51">
        <v>187</v>
      </c>
      <c r="M25" s="51">
        <v>268</v>
      </c>
      <c r="N25" s="51">
        <v>304</v>
      </c>
      <c r="O25" s="51">
        <v>310</v>
      </c>
      <c r="P25" s="52">
        <f>SUM(D25:O25)</f>
        <v>1981</v>
      </c>
      <c r="Q25" s="61">
        <f>Q19+P25</f>
        <v>7350</v>
      </c>
    </row>
    <row r="26" spans="1:17" ht="13.5">
      <c r="A26" s="84"/>
      <c r="B26" s="78"/>
      <c r="C26" s="20" t="s">
        <v>26</v>
      </c>
      <c r="D26" s="53"/>
      <c r="E26" s="53">
        <v>591.28</v>
      </c>
      <c r="F26" s="53">
        <v>387.81</v>
      </c>
      <c r="G26" s="53">
        <v>2033.11</v>
      </c>
      <c r="H26" s="53">
        <v>2296.74</v>
      </c>
      <c r="I26" s="53">
        <v>1572.03</v>
      </c>
      <c r="J26" s="53">
        <v>1693.38</v>
      </c>
      <c r="K26" s="53">
        <v>2403.96</v>
      </c>
      <c r="L26" s="53">
        <v>2226.8</v>
      </c>
      <c r="M26" s="53">
        <v>3035.75</v>
      </c>
      <c r="N26" s="53">
        <v>3534.23</v>
      </c>
      <c r="O26" s="53">
        <v>3668.46</v>
      </c>
      <c r="P26" s="54">
        <f>SUM(D26:O26)</f>
        <v>23443.549999999996</v>
      </c>
      <c r="Q26" s="62">
        <f>Q20+P26</f>
        <v>88159.37</v>
      </c>
    </row>
    <row r="27" spans="1:17" ht="13.5">
      <c r="A27" s="84"/>
      <c r="B27" s="79" t="s">
        <v>22</v>
      </c>
      <c r="C27" s="16" t="s">
        <v>19</v>
      </c>
      <c r="D27" s="51">
        <f>D25</f>
        <v>0</v>
      </c>
      <c r="E27" s="51">
        <f aca="true" t="shared" si="4" ref="E27:O27">E25</f>
        <v>50</v>
      </c>
      <c r="F27" s="51">
        <f t="shared" si="4"/>
        <v>32</v>
      </c>
      <c r="G27" s="51">
        <f t="shared" si="4"/>
        <v>170</v>
      </c>
      <c r="H27" s="51">
        <f t="shared" si="4"/>
        <v>190</v>
      </c>
      <c r="I27" s="51">
        <f t="shared" si="4"/>
        <v>130</v>
      </c>
      <c r="J27" s="51">
        <f t="shared" si="4"/>
        <v>140</v>
      </c>
      <c r="K27" s="51">
        <f t="shared" si="4"/>
        <v>200</v>
      </c>
      <c r="L27" s="51">
        <f t="shared" si="4"/>
        <v>187</v>
      </c>
      <c r="M27" s="51">
        <f t="shared" si="4"/>
        <v>268</v>
      </c>
      <c r="N27" s="51">
        <f t="shared" si="4"/>
        <v>304</v>
      </c>
      <c r="O27" s="51">
        <f t="shared" si="4"/>
        <v>310</v>
      </c>
      <c r="P27" s="58">
        <f>SUM(D27:O27)</f>
        <v>1981</v>
      </c>
      <c r="Q27" s="61">
        <f>Q21+P27</f>
        <v>7350</v>
      </c>
    </row>
    <row r="28" spans="1:17" ht="14.25" thickBot="1">
      <c r="A28" s="85"/>
      <c r="B28" s="80"/>
      <c r="C28" s="31" t="s">
        <v>26</v>
      </c>
      <c r="D28" s="55">
        <f>D26</f>
        <v>0</v>
      </c>
      <c r="E28" s="55">
        <f aca="true" t="shared" si="5" ref="E28:O28">E26</f>
        <v>591.28</v>
      </c>
      <c r="F28" s="55">
        <f t="shared" si="5"/>
        <v>387.81</v>
      </c>
      <c r="G28" s="55">
        <f t="shared" si="5"/>
        <v>2033.11</v>
      </c>
      <c r="H28" s="55">
        <f t="shared" si="5"/>
        <v>2296.74</v>
      </c>
      <c r="I28" s="55">
        <f t="shared" si="5"/>
        <v>1572.03</v>
      </c>
      <c r="J28" s="55">
        <f t="shared" si="5"/>
        <v>1693.38</v>
      </c>
      <c r="K28" s="55">
        <f t="shared" si="5"/>
        <v>2403.96</v>
      </c>
      <c r="L28" s="55">
        <f t="shared" si="5"/>
        <v>2226.8</v>
      </c>
      <c r="M28" s="55">
        <f t="shared" si="5"/>
        <v>3035.75</v>
      </c>
      <c r="N28" s="55">
        <f t="shared" si="5"/>
        <v>3534.23</v>
      </c>
      <c r="O28" s="55">
        <f t="shared" si="5"/>
        <v>3668.46</v>
      </c>
      <c r="P28" s="59">
        <f>SUM(D28:O28)</f>
        <v>23443.549999999996</v>
      </c>
      <c r="Q28" s="63">
        <f>Q22+P28</f>
        <v>88159.37</v>
      </c>
    </row>
    <row r="29" spans="1:17" ht="13.5">
      <c r="A29" s="3" t="s">
        <v>2</v>
      </c>
      <c r="B29" s="89" t="s">
        <v>3</v>
      </c>
      <c r="C29" s="90"/>
      <c r="D29" s="42" t="s">
        <v>4</v>
      </c>
      <c r="E29" s="42" t="s">
        <v>5</v>
      </c>
      <c r="F29" s="42" t="s">
        <v>6</v>
      </c>
      <c r="G29" s="42" t="s">
        <v>7</v>
      </c>
      <c r="H29" s="42" t="s">
        <v>8</v>
      </c>
      <c r="I29" s="42" t="s">
        <v>9</v>
      </c>
      <c r="J29" s="42" t="s">
        <v>10</v>
      </c>
      <c r="K29" s="43" t="s">
        <v>11</v>
      </c>
      <c r="L29" s="44" t="s">
        <v>12</v>
      </c>
      <c r="M29" s="45" t="s">
        <v>13</v>
      </c>
      <c r="N29" s="43" t="s">
        <v>14</v>
      </c>
      <c r="O29" s="43" t="s">
        <v>15</v>
      </c>
      <c r="P29" s="46" t="s">
        <v>16</v>
      </c>
      <c r="Q29" s="27" t="s">
        <v>23</v>
      </c>
    </row>
    <row r="30" spans="1:17" ht="13.5">
      <c r="A30" s="83">
        <v>24</v>
      </c>
      <c r="B30" s="75" t="s">
        <v>24</v>
      </c>
      <c r="C30" s="76"/>
      <c r="D30" s="47">
        <v>18</v>
      </c>
      <c r="E30" s="47">
        <v>21</v>
      </c>
      <c r="F30" s="47">
        <v>20</v>
      </c>
      <c r="G30" s="47">
        <v>18</v>
      </c>
      <c r="H30" s="47">
        <v>15</v>
      </c>
      <c r="I30" s="47">
        <v>19</v>
      </c>
      <c r="J30" s="47">
        <v>21</v>
      </c>
      <c r="K30" s="47">
        <v>21</v>
      </c>
      <c r="L30" s="47">
        <v>19</v>
      </c>
      <c r="M30" s="47">
        <v>18</v>
      </c>
      <c r="N30" s="47">
        <v>18</v>
      </c>
      <c r="O30" s="47">
        <v>20</v>
      </c>
      <c r="P30" s="50">
        <f>SUM(D30:O30)</f>
        <v>228</v>
      </c>
      <c r="Q30" s="28">
        <f>Q24+P30</f>
        <v>937</v>
      </c>
    </row>
    <row r="31" spans="1:17" ht="13.5">
      <c r="A31" s="84"/>
      <c r="B31" s="77" t="s">
        <v>25</v>
      </c>
      <c r="C31" s="16" t="s">
        <v>19</v>
      </c>
      <c r="D31" s="51">
        <v>288</v>
      </c>
      <c r="E31" s="51">
        <v>228</v>
      </c>
      <c r="F31" s="51">
        <v>196</v>
      </c>
      <c r="G31" s="51">
        <v>202</v>
      </c>
      <c r="H31" s="51">
        <v>148</v>
      </c>
      <c r="I31" s="51">
        <v>213</v>
      </c>
      <c r="J31" s="51">
        <v>210</v>
      </c>
      <c r="K31" s="51">
        <v>210</v>
      </c>
      <c r="L31" s="51">
        <v>189</v>
      </c>
      <c r="M31" s="51">
        <v>180</v>
      </c>
      <c r="N31" s="51">
        <v>180</v>
      </c>
      <c r="O31" s="51">
        <v>196</v>
      </c>
      <c r="P31" s="52">
        <f>SUM(D31:O31)</f>
        <v>2440</v>
      </c>
      <c r="Q31" s="61">
        <f>Q25+P31</f>
        <v>9790</v>
      </c>
    </row>
    <row r="32" spans="1:17" ht="13.5">
      <c r="A32" s="84"/>
      <c r="B32" s="78"/>
      <c r="C32" s="20" t="s">
        <v>26</v>
      </c>
      <c r="D32" s="53">
        <v>3414.72</v>
      </c>
      <c r="E32" s="53">
        <v>2763.87</v>
      </c>
      <c r="F32" s="53">
        <v>2414.88</v>
      </c>
      <c r="G32" s="53">
        <v>2489.59</v>
      </c>
      <c r="H32" s="53">
        <v>1814.9</v>
      </c>
      <c r="I32" s="53">
        <v>2581.39</v>
      </c>
      <c r="J32" s="53">
        <v>2577.85</v>
      </c>
      <c r="K32" s="53">
        <v>2530.74</v>
      </c>
      <c r="L32" s="53">
        <v>2239.72</v>
      </c>
      <c r="M32" s="53">
        <v>2177.3</v>
      </c>
      <c r="N32" s="53">
        <v>2184.28</v>
      </c>
      <c r="O32" s="53">
        <v>2398.94</v>
      </c>
      <c r="P32" s="54">
        <f>SUM(D32:O32)</f>
        <v>29588.18</v>
      </c>
      <c r="Q32" s="62">
        <f>Q26+P32</f>
        <v>117747.54999999999</v>
      </c>
    </row>
    <row r="33" spans="1:17" ht="13.5">
      <c r="A33" s="84"/>
      <c r="B33" s="79" t="s">
        <v>22</v>
      </c>
      <c r="C33" s="16" t="s">
        <v>19</v>
      </c>
      <c r="D33" s="51">
        <f>D31</f>
        <v>288</v>
      </c>
      <c r="E33" s="51">
        <f aca="true" t="shared" si="6" ref="E33:O33">E31</f>
        <v>228</v>
      </c>
      <c r="F33" s="51">
        <f t="shared" si="6"/>
        <v>196</v>
      </c>
      <c r="G33" s="51">
        <f t="shared" si="6"/>
        <v>202</v>
      </c>
      <c r="H33" s="51">
        <f t="shared" si="6"/>
        <v>148</v>
      </c>
      <c r="I33" s="51">
        <f t="shared" si="6"/>
        <v>213</v>
      </c>
      <c r="J33" s="51">
        <f t="shared" si="6"/>
        <v>210</v>
      </c>
      <c r="K33" s="51">
        <f t="shared" si="6"/>
        <v>210</v>
      </c>
      <c r="L33" s="51">
        <f t="shared" si="6"/>
        <v>189</v>
      </c>
      <c r="M33" s="51">
        <f t="shared" si="6"/>
        <v>180</v>
      </c>
      <c r="N33" s="51">
        <f t="shared" si="6"/>
        <v>180</v>
      </c>
      <c r="O33" s="51">
        <f t="shared" si="6"/>
        <v>196</v>
      </c>
      <c r="P33" s="58">
        <f>SUM(D33:O33)</f>
        <v>2440</v>
      </c>
      <c r="Q33" s="61">
        <f>Q27+P33</f>
        <v>9790</v>
      </c>
    </row>
    <row r="34" spans="1:17" ht="14.25" thickBot="1">
      <c r="A34" s="85"/>
      <c r="B34" s="80"/>
      <c r="C34" s="31" t="s">
        <v>26</v>
      </c>
      <c r="D34" s="55">
        <f>D32</f>
        <v>3414.72</v>
      </c>
      <c r="E34" s="55">
        <f aca="true" t="shared" si="7" ref="E34:O34">E32</f>
        <v>2763.87</v>
      </c>
      <c r="F34" s="55">
        <f t="shared" si="7"/>
        <v>2414.88</v>
      </c>
      <c r="G34" s="55">
        <f t="shared" si="7"/>
        <v>2489.59</v>
      </c>
      <c r="H34" s="55">
        <f t="shared" si="7"/>
        <v>1814.9</v>
      </c>
      <c r="I34" s="55">
        <f t="shared" si="7"/>
        <v>2581.39</v>
      </c>
      <c r="J34" s="55">
        <f t="shared" si="7"/>
        <v>2577.85</v>
      </c>
      <c r="K34" s="55">
        <f t="shared" si="7"/>
        <v>2530.74</v>
      </c>
      <c r="L34" s="55">
        <f t="shared" si="7"/>
        <v>2239.72</v>
      </c>
      <c r="M34" s="55">
        <f t="shared" si="7"/>
        <v>2177.3</v>
      </c>
      <c r="N34" s="55">
        <f t="shared" si="7"/>
        <v>2184.28</v>
      </c>
      <c r="O34" s="55">
        <f t="shared" si="7"/>
        <v>2398.94</v>
      </c>
      <c r="P34" s="59">
        <f>SUM(D34:O34)</f>
        <v>29588.18</v>
      </c>
      <c r="Q34" s="63">
        <f>Q28+P34</f>
        <v>117747.54999999999</v>
      </c>
    </row>
    <row r="35" spans="1:17" ht="13.5">
      <c r="A35" s="3" t="s">
        <v>2</v>
      </c>
      <c r="B35" s="89" t="s">
        <v>3</v>
      </c>
      <c r="C35" s="90"/>
      <c r="D35" s="42" t="s">
        <v>4</v>
      </c>
      <c r="E35" s="42" t="s">
        <v>5</v>
      </c>
      <c r="F35" s="42" t="s">
        <v>6</v>
      </c>
      <c r="G35" s="42" t="s">
        <v>7</v>
      </c>
      <c r="H35" s="42" t="s">
        <v>8</v>
      </c>
      <c r="I35" s="42" t="s">
        <v>9</v>
      </c>
      <c r="J35" s="42" t="s">
        <v>10</v>
      </c>
      <c r="K35" s="43" t="s">
        <v>11</v>
      </c>
      <c r="L35" s="44" t="s">
        <v>12</v>
      </c>
      <c r="M35" s="45" t="s">
        <v>13</v>
      </c>
      <c r="N35" s="43" t="s">
        <v>14</v>
      </c>
      <c r="O35" s="43" t="s">
        <v>15</v>
      </c>
      <c r="P35" s="46" t="s">
        <v>16</v>
      </c>
      <c r="Q35" s="27" t="s">
        <v>23</v>
      </c>
    </row>
    <row r="36" spans="1:17" ht="13.5">
      <c r="A36" s="83">
        <v>25</v>
      </c>
      <c r="B36" s="75" t="s">
        <v>24</v>
      </c>
      <c r="C36" s="76"/>
      <c r="D36" s="47">
        <v>18</v>
      </c>
      <c r="E36" s="47">
        <v>20</v>
      </c>
      <c r="F36" s="47">
        <v>16</v>
      </c>
      <c r="G36" s="47">
        <v>21</v>
      </c>
      <c r="H36" s="47">
        <v>8</v>
      </c>
      <c r="I36" s="47">
        <v>0</v>
      </c>
      <c r="J36" s="47">
        <v>12</v>
      </c>
      <c r="K36" s="47">
        <v>8</v>
      </c>
      <c r="L36" s="47">
        <v>0</v>
      </c>
      <c r="M36" s="47"/>
      <c r="N36" s="47"/>
      <c r="O36" s="47"/>
      <c r="P36" s="50">
        <f>SUM(D36:O36)</f>
        <v>103</v>
      </c>
      <c r="Q36" s="28">
        <f>Q30+P36</f>
        <v>1040</v>
      </c>
    </row>
    <row r="37" spans="1:17" ht="13.5">
      <c r="A37" s="84"/>
      <c r="B37" s="77" t="s">
        <v>25</v>
      </c>
      <c r="C37" s="16" t="s">
        <v>19</v>
      </c>
      <c r="D37" s="51">
        <v>180</v>
      </c>
      <c r="E37" s="51">
        <v>212</v>
      </c>
      <c r="F37" s="51">
        <v>176</v>
      </c>
      <c r="G37" s="51">
        <v>195</v>
      </c>
      <c r="H37" s="51">
        <v>62</v>
      </c>
      <c r="I37" s="51">
        <v>0</v>
      </c>
      <c r="J37" s="51">
        <v>24</v>
      </c>
      <c r="K37" s="51">
        <v>16</v>
      </c>
      <c r="L37" s="51">
        <v>0</v>
      </c>
      <c r="M37" s="51"/>
      <c r="N37" s="51"/>
      <c r="O37" s="51"/>
      <c r="P37" s="52">
        <f>SUM(D37:O37)</f>
        <v>865</v>
      </c>
      <c r="Q37" s="61">
        <f>Q31+P37</f>
        <v>10655</v>
      </c>
    </row>
    <row r="38" spans="1:17" ht="13.5">
      <c r="A38" s="84"/>
      <c r="B38" s="78"/>
      <c r="C38" s="20" t="s">
        <v>26</v>
      </c>
      <c r="D38" s="53">
        <v>2157.95</v>
      </c>
      <c r="E38" s="53">
        <v>2519.99</v>
      </c>
      <c r="F38" s="53">
        <v>2133.16</v>
      </c>
      <c r="G38" s="53">
        <v>2411.64</v>
      </c>
      <c r="H38" s="53">
        <v>769.43</v>
      </c>
      <c r="I38" s="53">
        <v>0</v>
      </c>
      <c r="J38" s="53">
        <v>295.43</v>
      </c>
      <c r="K38" s="53">
        <v>196.2</v>
      </c>
      <c r="L38" s="53">
        <v>0</v>
      </c>
      <c r="M38" s="53"/>
      <c r="N38" s="53"/>
      <c r="O38" s="53"/>
      <c r="P38" s="54">
        <f>SUM(D38:O38)</f>
        <v>10483.800000000001</v>
      </c>
      <c r="Q38" s="62">
        <f>Q32+P38</f>
        <v>128231.34999999999</v>
      </c>
    </row>
    <row r="39" spans="1:17" ht="13.5">
      <c r="A39" s="84"/>
      <c r="B39" s="79" t="s">
        <v>22</v>
      </c>
      <c r="C39" s="16" t="s">
        <v>19</v>
      </c>
      <c r="D39" s="51">
        <f>D37</f>
        <v>180</v>
      </c>
      <c r="E39" s="51">
        <f aca="true" t="shared" si="8" ref="E39:O39">E37</f>
        <v>212</v>
      </c>
      <c r="F39" s="51">
        <f t="shared" si="8"/>
        <v>176</v>
      </c>
      <c r="G39" s="51">
        <f t="shared" si="8"/>
        <v>195</v>
      </c>
      <c r="H39" s="51">
        <f t="shared" si="8"/>
        <v>62</v>
      </c>
      <c r="I39" s="51">
        <f t="shared" si="8"/>
        <v>0</v>
      </c>
      <c r="J39" s="51">
        <f t="shared" si="8"/>
        <v>24</v>
      </c>
      <c r="K39" s="51">
        <f t="shared" si="8"/>
        <v>16</v>
      </c>
      <c r="L39" s="51">
        <f t="shared" si="8"/>
        <v>0</v>
      </c>
      <c r="M39" s="51">
        <f t="shared" si="8"/>
        <v>0</v>
      </c>
      <c r="N39" s="51">
        <f t="shared" si="8"/>
        <v>0</v>
      </c>
      <c r="O39" s="51">
        <f t="shared" si="8"/>
        <v>0</v>
      </c>
      <c r="P39" s="58">
        <f>SUM(D39:O39)</f>
        <v>865</v>
      </c>
      <c r="Q39" s="61">
        <f>Q33+P39</f>
        <v>10655</v>
      </c>
    </row>
    <row r="40" spans="1:17" ht="14.25" thickBot="1">
      <c r="A40" s="85"/>
      <c r="B40" s="80"/>
      <c r="C40" s="31" t="s">
        <v>26</v>
      </c>
      <c r="D40" s="55">
        <f>D38</f>
        <v>2157.95</v>
      </c>
      <c r="E40" s="55">
        <f aca="true" t="shared" si="9" ref="E40:O40">E38</f>
        <v>2519.99</v>
      </c>
      <c r="F40" s="55">
        <f t="shared" si="9"/>
        <v>2133.16</v>
      </c>
      <c r="G40" s="55">
        <f t="shared" si="9"/>
        <v>2411.64</v>
      </c>
      <c r="H40" s="55">
        <f t="shared" si="9"/>
        <v>769.43</v>
      </c>
      <c r="I40" s="55">
        <f t="shared" si="9"/>
        <v>0</v>
      </c>
      <c r="J40" s="55">
        <f t="shared" si="9"/>
        <v>295.43</v>
      </c>
      <c r="K40" s="55">
        <f t="shared" si="9"/>
        <v>196.2</v>
      </c>
      <c r="L40" s="55">
        <f t="shared" si="9"/>
        <v>0</v>
      </c>
      <c r="M40" s="55">
        <f t="shared" si="9"/>
        <v>0</v>
      </c>
      <c r="N40" s="55">
        <f t="shared" si="9"/>
        <v>0</v>
      </c>
      <c r="O40" s="55">
        <f t="shared" si="9"/>
        <v>0</v>
      </c>
      <c r="P40" s="59">
        <f>SUM(D40:O40)</f>
        <v>10483.800000000001</v>
      </c>
      <c r="Q40" s="63">
        <f>Q34+P40</f>
        <v>128231.34999999999</v>
      </c>
    </row>
    <row r="41" spans="2:8" ht="13.5">
      <c r="B41" s="92" t="s">
        <v>40</v>
      </c>
      <c r="C41" s="92"/>
      <c r="D41" s="92"/>
      <c r="E41" s="92"/>
      <c r="F41" s="92"/>
      <c r="G41" s="92"/>
      <c r="H41" s="92"/>
    </row>
  </sheetData>
  <sheetProtection password="CF66" sheet="1"/>
  <mergeCells count="33">
    <mergeCell ref="B41:H41"/>
    <mergeCell ref="B29:C29"/>
    <mergeCell ref="B21:B22"/>
    <mergeCell ref="B25:B26"/>
    <mergeCell ref="B27:B28"/>
    <mergeCell ref="B31:B32"/>
    <mergeCell ref="B33:B34"/>
    <mergeCell ref="B23:C23"/>
    <mergeCell ref="A3:Q3"/>
    <mergeCell ref="A4:Q4"/>
    <mergeCell ref="B5:C5"/>
    <mergeCell ref="A6:A10"/>
    <mergeCell ref="B17:C17"/>
    <mergeCell ref="B12:C12"/>
    <mergeCell ref="B11:C11"/>
    <mergeCell ref="B13:B14"/>
    <mergeCell ref="B15:B16"/>
    <mergeCell ref="A36:A40"/>
    <mergeCell ref="B36:C36"/>
    <mergeCell ref="B37:B38"/>
    <mergeCell ref="B39:B40"/>
    <mergeCell ref="A30:A34"/>
    <mergeCell ref="B30:C30"/>
    <mergeCell ref="B35:C35"/>
    <mergeCell ref="B19:B20"/>
    <mergeCell ref="B6:C6"/>
    <mergeCell ref="A18:A22"/>
    <mergeCell ref="A24:A28"/>
    <mergeCell ref="B24:C24"/>
    <mergeCell ref="A12:A16"/>
    <mergeCell ref="B7:B8"/>
    <mergeCell ref="B9:B10"/>
    <mergeCell ref="B18:C18"/>
  </mergeCells>
  <printOptions/>
  <pageMargins left="0.7874015748031497" right="0.7874015748031497" top="0.7874015748031497" bottom="0.7874015748031497" header="0" footer="0"/>
  <pageSetup fitToHeight="1" fitToWidth="1" horizontalDpi="300" verticalDpi="300" orientation="landscape" paperSize="9" scale="83" r:id="rId1"/>
</worksheet>
</file>

<file path=xl/worksheets/sheet7.xml><?xml version="1.0" encoding="utf-8"?>
<worksheet xmlns="http://schemas.openxmlformats.org/spreadsheetml/2006/main" xmlns:r="http://schemas.openxmlformats.org/officeDocument/2006/relationships">
  <sheetPr>
    <tabColor rgb="FF666699"/>
    <pageSetUpPr fitToPage="1"/>
  </sheetPr>
  <dimension ref="A1:Q35"/>
  <sheetViews>
    <sheetView view="pageBreakPreview" zoomScaleSheetLayoutView="100" zoomScalePageLayoutView="0" workbookViewId="0" topLeftCell="A1">
      <selection activeCell="A4" sqref="A4:Q4"/>
    </sheetView>
  </sheetViews>
  <sheetFormatPr defaultColWidth="9.00390625" defaultRowHeight="13.5"/>
  <cols>
    <col min="17" max="17" width="11.00390625" style="0" bestFit="1" customWidth="1"/>
  </cols>
  <sheetData>
    <row r="1" spans="1:17" ht="13.5">
      <c r="A1" s="1"/>
      <c r="B1" s="1"/>
      <c r="C1" s="1"/>
      <c r="D1" s="1"/>
      <c r="E1" s="1"/>
      <c r="F1" s="1"/>
      <c r="G1" s="1"/>
      <c r="H1" s="1"/>
      <c r="I1" s="1"/>
      <c r="J1" s="1"/>
      <c r="K1" s="2"/>
      <c r="L1" s="2"/>
      <c r="M1" s="2"/>
      <c r="N1" s="2"/>
      <c r="O1" s="2"/>
      <c r="P1" s="2"/>
      <c r="Q1" s="2"/>
    </row>
    <row r="2" spans="1:17" ht="13.5">
      <c r="A2" s="1"/>
      <c r="B2" s="1"/>
      <c r="C2" s="1"/>
      <c r="D2" s="1"/>
      <c r="E2" s="1"/>
      <c r="F2" s="1"/>
      <c r="G2" s="1"/>
      <c r="H2" s="1"/>
      <c r="I2" s="1"/>
      <c r="J2" s="1"/>
      <c r="K2" s="2"/>
      <c r="L2" s="2"/>
      <c r="M2" s="2"/>
      <c r="N2" s="2"/>
      <c r="O2" s="2"/>
      <c r="P2" s="2"/>
      <c r="Q2" s="2"/>
    </row>
    <row r="3" spans="1:17" ht="14.25">
      <c r="A3" s="87" t="s">
        <v>46</v>
      </c>
      <c r="B3" s="87"/>
      <c r="C3" s="87"/>
      <c r="D3" s="87"/>
      <c r="E3" s="87"/>
      <c r="F3" s="87"/>
      <c r="G3" s="87"/>
      <c r="H3" s="87"/>
      <c r="I3" s="87"/>
      <c r="J3" s="87"/>
      <c r="K3" s="87"/>
      <c r="L3" s="87"/>
      <c r="M3" s="87"/>
      <c r="N3" s="87"/>
      <c r="O3" s="87"/>
      <c r="P3" s="87"/>
      <c r="Q3" s="87"/>
    </row>
    <row r="4" spans="1:17" ht="14.25" thickBot="1">
      <c r="A4" s="93" t="s">
        <v>35</v>
      </c>
      <c r="B4" s="93"/>
      <c r="C4" s="93"/>
      <c r="D4" s="93"/>
      <c r="E4" s="93"/>
      <c r="F4" s="93"/>
      <c r="G4" s="93"/>
      <c r="H4" s="93"/>
      <c r="I4" s="93"/>
      <c r="J4" s="93"/>
      <c r="K4" s="93"/>
      <c r="L4" s="93"/>
      <c r="M4" s="93"/>
      <c r="N4" s="93"/>
      <c r="O4" s="93"/>
      <c r="P4" s="93"/>
      <c r="Q4" s="93"/>
    </row>
    <row r="5" spans="1:17" ht="13.5">
      <c r="A5" s="3" t="s">
        <v>2</v>
      </c>
      <c r="B5" s="89" t="s">
        <v>3</v>
      </c>
      <c r="C5" s="90"/>
      <c r="D5" s="42" t="s">
        <v>4</v>
      </c>
      <c r="E5" s="42" t="s">
        <v>5</v>
      </c>
      <c r="F5" s="42" t="s">
        <v>6</v>
      </c>
      <c r="G5" s="42" t="s">
        <v>7</v>
      </c>
      <c r="H5" s="42" t="s">
        <v>8</v>
      </c>
      <c r="I5" s="42" t="s">
        <v>9</v>
      </c>
      <c r="J5" s="42" t="s">
        <v>10</v>
      </c>
      <c r="K5" s="43" t="s">
        <v>11</v>
      </c>
      <c r="L5" s="44" t="s">
        <v>12</v>
      </c>
      <c r="M5" s="45" t="s">
        <v>13</v>
      </c>
      <c r="N5" s="43" t="s">
        <v>14</v>
      </c>
      <c r="O5" s="43" t="s">
        <v>15</v>
      </c>
      <c r="P5" s="46" t="s">
        <v>16</v>
      </c>
      <c r="Q5" s="27" t="s">
        <v>23</v>
      </c>
    </row>
    <row r="6" spans="1:17" ht="13.5">
      <c r="A6" s="83">
        <v>21</v>
      </c>
      <c r="B6" s="75" t="s">
        <v>24</v>
      </c>
      <c r="C6" s="76"/>
      <c r="D6" s="47"/>
      <c r="E6" s="47">
        <v>6</v>
      </c>
      <c r="F6" s="47">
        <v>15</v>
      </c>
      <c r="G6" s="47">
        <v>13</v>
      </c>
      <c r="H6" s="47">
        <v>11</v>
      </c>
      <c r="I6" s="47">
        <v>5</v>
      </c>
      <c r="J6" s="47">
        <v>19</v>
      </c>
      <c r="K6" s="47">
        <v>19</v>
      </c>
      <c r="L6" s="47">
        <v>16</v>
      </c>
      <c r="M6" s="47"/>
      <c r="N6" s="47">
        <v>15</v>
      </c>
      <c r="O6" s="47">
        <v>6</v>
      </c>
      <c r="P6" s="50">
        <f>SUM(D6:O6)</f>
        <v>125</v>
      </c>
      <c r="Q6" s="28">
        <f>P6</f>
        <v>125</v>
      </c>
    </row>
    <row r="7" spans="1:17" ht="13.5">
      <c r="A7" s="84"/>
      <c r="B7" s="77" t="s">
        <v>25</v>
      </c>
      <c r="C7" s="16" t="s">
        <v>19</v>
      </c>
      <c r="D7" s="51"/>
      <c r="E7" s="51">
        <v>30</v>
      </c>
      <c r="F7" s="51">
        <v>90</v>
      </c>
      <c r="G7" s="51">
        <v>78</v>
      </c>
      <c r="H7" s="51">
        <v>66</v>
      </c>
      <c r="I7" s="51">
        <v>35</v>
      </c>
      <c r="J7" s="51">
        <v>133</v>
      </c>
      <c r="K7" s="51">
        <v>133</v>
      </c>
      <c r="L7" s="51">
        <v>112</v>
      </c>
      <c r="M7" s="51"/>
      <c r="N7" s="51">
        <v>105</v>
      </c>
      <c r="O7" s="51">
        <v>42</v>
      </c>
      <c r="P7" s="52">
        <f>SUM(D7:O7)</f>
        <v>824</v>
      </c>
      <c r="Q7" s="61">
        <f>P7</f>
        <v>824</v>
      </c>
    </row>
    <row r="8" spans="1:17" ht="13.5">
      <c r="A8" s="84"/>
      <c r="B8" s="78"/>
      <c r="C8" s="20" t="s">
        <v>26</v>
      </c>
      <c r="D8" s="53"/>
      <c r="E8" s="53">
        <v>334.1</v>
      </c>
      <c r="F8" s="53">
        <v>997.54</v>
      </c>
      <c r="G8" s="53">
        <v>862.96</v>
      </c>
      <c r="H8" s="53">
        <v>730.04</v>
      </c>
      <c r="I8" s="53">
        <v>382.92</v>
      </c>
      <c r="J8" s="53">
        <v>1455.66</v>
      </c>
      <c r="K8" s="53">
        <v>1441.16</v>
      </c>
      <c r="L8" s="53">
        <v>1211.06</v>
      </c>
      <c r="M8" s="53"/>
      <c r="N8" s="53">
        <v>1165</v>
      </c>
      <c r="O8" s="53">
        <v>464.68</v>
      </c>
      <c r="P8" s="54">
        <f>SUM(D8:O8)</f>
        <v>9045.12</v>
      </c>
      <c r="Q8" s="62">
        <f>P8</f>
        <v>9045.12</v>
      </c>
    </row>
    <row r="9" spans="1:17" ht="13.5">
      <c r="A9" s="84"/>
      <c r="B9" s="79" t="s">
        <v>22</v>
      </c>
      <c r="C9" s="16" t="s">
        <v>19</v>
      </c>
      <c r="D9" s="51">
        <f>D7</f>
        <v>0</v>
      </c>
      <c r="E9" s="51">
        <f aca="true" t="shared" si="0" ref="E9:O10">E7</f>
        <v>30</v>
      </c>
      <c r="F9" s="51">
        <f t="shared" si="0"/>
        <v>90</v>
      </c>
      <c r="G9" s="51">
        <f t="shared" si="0"/>
        <v>78</v>
      </c>
      <c r="H9" s="51">
        <f t="shared" si="0"/>
        <v>66</v>
      </c>
      <c r="I9" s="51">
        <f t="shared" si="0"/>
        <v>35</v>
      </c>
      <c r="J9" s="51">
        <f t="shared" si="0"/>
        <v>133</v>
      </c>
      <c r="K9" s="51">
        <f t="shared" si="0"/>
        <v>133</v>
      </c>
      <c r="L9" s="51">
        <f t="shared" si="0"/>
        <v>112</v>
      </c>
      <c r="M9" s="51">
        <f t="shared" si="0"/>
        <v>0</v>
      </c>
      <c r="N9" s="51">
        <f t="shared" si="0"/>
        <v>105</v>
      </c>
      <c r="O9" s="51">
        <f t="shared" si="0"/>
        <v>42</v>
      </c>
      <c r="P9" s="58">
        <f>SUM(D9:O9)</f>
        <v>824</v>
      </c>
      <c r="Q9" s="61">
        <f>P9</f>
        <v>824</v>
      </c>
    </row>
    <row r="10" spans="1:17" ht="14.25" thickBot="1">
      <c r="A10" s="85"/>
      <c r="B10" s="80"/>
      <c r="C10" s="31" t="s">
        <v>26</v>
      </c>
      <c r="D10" s="55">
        <f>D8</f>
        <v>0</v>
      </c>
      <c r="E10" s="55">
        <f t="shared" si="0"/>
        <v>334.1</v>
      </c>
      <c r="F10" s="55">
        <f t="shared" si="0"/>
        <v>997.54</v>
      </c>
      <c r="G10" s="55">
        <f t="shared" si="0"/>
        <v>862.96</v>
      </c>
      <c r="H10" s="55">
        <f t="shared" si="0"/>
        <v>730.04</v>
      </c>
      <c r="I10" s="55">
        <f t="shared" si="0"/>
        <v>382.92</v>
      </c>
      <c r="J10" s="55">
        <f t="shared" si="0"/>
        <v>1455.66</v>
      </c>
      <c r="K10" s="55">
        <f t="shared" si="0"/>
        <v>1441.16</v>
      </c>
      <c r="L10" s="55">
        <f t="shared" si="0"/>
        <v>1211.06</v>
      </c>
      <c r="M10" s="55">
        <f t="shared" si="0"/>
        <v>0</v>
      </c>
      <c r="N10" s="55">
        <f t="shared" si="0"/>
        <v>1165</v>
      </c>
      <c r="O10" s="55">
        <f t="shared" si="0"/>
        <v>464.68</v>
      </c>
      <c r="P10" s="59">
        <f>SUM(D10:O10)</f>
        <v>9045.12</v>
      </c>
      <c r="Q10" s="63">
        <f>P10</f>
        <v>9045.12</v>
      </c>
    </row>
    <row r="11" spans="1:17" ht="13.5">
      <c r="A11" s="3" t="s">
        <v>2</v>
      </c>
      <c r="B11" s="89" t="s">
        <v>3</v>
      </c>
      <c r="C11" s="90"/>
      <c r="D11" s="42" t="s">
        <v>4</v>
      </c>
      <c r="E11" s="42" t="s">
        <v>5</v>
      </c>
      <c r="F11" s="42" t="s">
        <v>6</v>
      </c>
      <c r="G11" s="42" t="s">
        <v>7</v>
      </c>
      <c r="H11" s="42" t="s">
        <v>8</v>
      </c>
      <c r="I11" s="42" t="s">
        <v>9</v>
      </c>
      <c r="J11" s="42" t="s">
        <v>10</v>
      </c>
      <c r="K11" s="43" t="s">
        <v>11</v>
      </c>
      <c r="L11" s="44" t="s">
        <v>12</v>
      </c>
      <c r="M11" s="45" t="s">
        <v>13</v>
      </c>
      <c r="N11" s="43" t="s">
        <v>14</v>
      </c>
      <c r="O11" s="43" t="s">
        <v>15</v>
      </c>
      <c r="P11" s="46" t="s">
        <v>16</v>
      </c>
      <c r="Q11" s="27" t="s">
        <v>23</v>
      </c>
    </row>
    <row r="12" spans="1:17" ht="13.5">
      <c r="A12" s="83">
        <v>22</v>
      </c>
      <c r="B12" s="75" t="s">
        <v>24</v>
      </c>
      <c r="C12" s="76"/>
      <c r="D12" s="47">
        <v>19</v>
      </c>
      <c r="E12" s="47">
        <v>2</v>
      </c>
      <c r="F12" s="47">
        <v>8</v>
      </c>
      <c r="G12" s="47">
        <v>21</v>
      </c>
      <c r="H12" s="47">
        <v>11</v>
      </c>
      <c r="I12" s="47">
        <v>7</v>
      </c>
      <c r="J12" s="47">
        <v>15</v>
      </c>
      <c r="K12" s="47">
        <v>20</v>
      </c>
      <c r="L12" s="47">
        <v>9</v>
      </c>
      <c r="M12" s="47">
        <v>7</v>
      </c>
      <c r="N12" s="47">
        <v>8</v>
      </c>
      <c r="O12" s="47"/>
      <c r="P12" s="50">
        <f>SUM(D12:O12)</f>
        <v>127</v>
      </c>
      <c r="Q12" s="28">
        <f>Q6+P12</f>
        <v>252</v>
      </c>
    </row>
    <row r="13" spans="1:17" ht="13.5">
      <c r="A13" s="84"/>
      <c r="B13" s="77" t="s">
        <v>25</v>
      </c>
      <c r="C13" s="16" t="s">
        <v>19</v>
      </c>
      <c r="D13" s="51">
        <v>133</v>
      </c>
      <c r="E13" s="51">
        <v>14</v>
      </c>
      <c r="F13" s="51">
        <v>56</v>
      </c>
      <c r="G13" s="51">
        <v>138</v>
      </c>
      <c r="H13" s="51">
        <v>69</v>
      </c>
      <c r="I13" s="51">
        <v>47</v>
      </c>
      <c r="J13" s="51">
        <v>49</v>
      </c>
      <c r="K13" s="51">
        <v>110</v>
      </c>
      <c r="L13" s="51">
        <v>41</v>
      </c>
      <c r="M13" s="51">
        <v>26</v>
      </c>
      <c r="N13" s="51">
        <v>32</v>
      </c>
      <c r="O13" s="51"/>
      <c r="P13" s="52">
        <f>SUM(D13:O13)</f>
        <v>715</v>
      </c>
      <c r="Q13" s="61">
        <f>Q7+P13</f>
        <v>1539</v>
      </c>
    </row>
    <row r="14" spans="1:17" ht="13.5">
      <c r="A14" s="84"/>
      <c r="B14" s="78"/>
      <c r="C14" s="20" t="s">
        <v>26</v>
      </c>
      <c r="D14" s="53">
        <v>1478</v>
      </c>
      <c r="E14" s="53">
        <v>156.4</v>
      </c>
      <c r="F14" s="53">
        <v>625.72</v>
      </c>
      <c r="G14" s="53">
        <v>1544.8</v>
      </c>
      <c r="H14" s="53">
        <v>771.66</v>
      </c>
      <c r="I14" s="53">
        <v>525.46</v>
      </c>
      <c r="J14" s="53">
        <v>543.66</v>
      </c>
      <c r="K14" s="53">
        <v>1244.14</v>
      </c>
      <c r="L14" s="53">
        <v>464.2</v>
      </c>
      <c r="M14" s="53">
        <v>291.97</v>
      </c>
      <c r="N14" s="53">
        <v>357.99</v>
      </c>
      <c r="O14" s="53"/>
      <c r="P14" s="54">
        <f>SUM(D14:O14)</f>
        <v>8004</v>
      </c>
      <c r="Q14" s="62">
        <f>Q8+P14</f>
        <v>17049.120000000003</v>
      </c>
    </row>
    <row r="15" spans="1:17" ht="13.5">
      <c r="A15" s="84"/>
      <c r="B15" s="79" t="s">
        <v>22</v>
      </c>
      <c r="C15" s="16" t="s">
        <v>19</v>
      </c>
      <c r="D15" s="51">
        <f>D13</f>
        <v>133</v>
      </c>
      <c r="E15" s="51">
        <f aca="true" t="shared" si="1" ref="E15:O15">E13</f>
        <v>14</v>
      </c>
      <c r="F15" s="51">
        <f t="shared" si="1"/>
        <v>56</v>
      </c>
      <c r="G15" s="51">
        <f t="shared" si="1"/>
        <v>138</v>
      </c>
      <c r="H15" s="51">
        <f t="shared" si="1"/>
        <v>69</v>
      </c>
      <c r="I15" s="51">
        <f t="shared" si="1"/>
        <v>47</v>
      </c>
      <c r="J15" s="51">
        <f t="shared" si="1"/>
        <v>49</v>
      </c>
      <c r="K15" s="51">
        <f t="shared" si="1"/>
        <v>110</v>
      </c>
      <c r="L15" s="51">
        <f t="shared" si="1"/>
        <v>41</v>
      </c>
      <c r="M15" s="51">
        <f t="shared" si="1"/>
        <v>26</v>
      </c>
      <c r="N15" s="51">
        <f t="shared" si="1"/>
        <v>32</v>
      </c>
      <c r="O15" s="51">
        <f t="shared" si="1"/>
        <v>0</v>
      </c>
      <c r="P15" s="58">
        <f>SUM(D15:O15)</f>
        <v>715</v>
      </c>
      <c r="Q15" s="61">
        <f>Q9+P15</f>
        <v>1539</v>
      </c>
    </row>
    <row r="16" spans="1:17" ht="14.25" thickBot="1">
      <c r="A16" s="85"/>
      <c r="B16" s="80"/>
      <c r="C16" s="31" t="s">
        <v>26</v>
      </c>
      <c r="D16" s="55">
        <f>D14</f>
        <v>1478</v>
      </c>
      <c r="E16" s="55">
        <f aca="true" t="shared" si="2" ref="E16:O16">E14</f>
        <v>156.4</v>
      </c>
      <c r="F16" s="55">
        <f t="shared" si="2"/>
        <v>625.72</v>
      </c>
      <c r="G16" s="55">
        <f t="shared" si="2"/>
        <v>1544.8</v>
      </c>
      <c r="H16" s="55">
        <f t="shared" si="2"/>
        <v>771.66</v>
      </c>
      <c r="I16" s="55">
        <f t="shared" si="2"/>
        <v>525.46</v>
      </c>
      <c r="J16" s="55">
        <f t="shared" si="2"/>
        <v>543.66</v>
      </c>
      <c r="K16" s="55">
        <f t="shared" si="2"/>
        <v>1244.14</v>
      </c>
      <c r="L16" s="55">
        <f t="shared" si="2"/>
        <v>464.2</v>
      </c>
      <c r="M16" s="55">
        <f t="shared" si="2"/>
        <v>291.97</v>
      </c>
      <c r="N16" s="55">
        <f t="shared" si="2"/>
        <v>357.99</v>
      </c>
      <c r="O16" s="55">
        <f t="shared" si="2"/>
        <v>0</v>
      </c>
      <c r="P16" s="59">
        <f>SUM(D16:O16)</f>
        <v>8004</v>
      </c>
      <c r="Q16" s="63">
        <f>Q10+P16</f>
        <v>17049.120000000003</v>
      </c>
    </row>
    <row r="17" spans="1:17" ht="13.5">
      <c r="A17" s="3" t="s">
        <v>2</v>
      </c>
      <c r="B17" s="89" t="s">
        <v>3</v>
      </c>
      <c r="C17" s="90"/>
      <c r="D17" s="42" t="s">
        <v>4</v>
      </c>
      <c r="E17" s="42" t="s">
        <v>5</v>
      </c>
      <c r="F17" s="42" t="s">
        <v>6</v>
      </c>
      <c r="G17" s="42" t="s">
        <v>7</v>
      </c>
      <c r="H17" s="42" t="s">
        <v>8</v>
      </c>
      <c r="I17" s="42" t="s">
        <v>9</v>
      </c>
      <c r="J17" s="42" t="s">
        <v>10</v>
      </c>
      <c r="K17" s="43" t="s">
        <v>11</v>
      </c>
      <c r="L17" s="44" t="s">
        <v>12</v>
      </c>
      <c r="M17" s="45" t="s">
        <v>13</v>
      </c>
      <c r="N17" s="43" t="s">
        <v>14</v>
      </c>
      <c r="O17" s="43" t="s">
        <v>15</v>
      </c>
      <c r="P17" s="46" t="s">
        <v>16</v>
      </c>
      <c r="Q17" s="27" t="s">
        <v>23</v>
      </c>
    </row>
    <row r="18" spans="1:17" ht="13.5">
      <c r="A18" s="83">
        <v>23</v>
      </c>
      <c r="B18" s="75" t="s">
        <v>24</v>
      </c>
      <c r="C18" s="76"/>
      <c r="D18" s="47">
        <v>6</v>
      </c>
      <c r="E18" s="47">
        <v>9</v>
      </c>
      <c r="F18" s="47">
        <v>6</v>
      </c>
      <c r="G18" s="47">
        <v>6</v>
      </c>
      <c r="H18" s="47">
        <v>11</v>
      </c>
      <c r="I18" s="47">
        <v>12</v>
      </c>
      <c r="J18" s="47">
        <v>19</v>
      </c>
      <c r="K18" s="47">
        <v>20</v>
      </c>
      <c r="L18" s="47">
        <v>16</v>
      </c>
      <c r="M18" s="47">
        <v>1</v>
      </c>
      <c r="N18" s="47">
        <v>18</v>
      </c>
      <c r="O18" s="47">
        <v>5</v>
      </c>
      <c r="P18" s="50">
        <f>SUM(D18:O18)</f>
        <v>129</v>
      </c>
      <c r="Q18" s="28">
        <f>Q12+P18</f>
        <v>381</v>
      </c>
    </row>
    <row r="19" spans="1:17" ht="13.5">
      <c r="A19" s="84"/>
      <c r="B19" s="77" t="s">
        <v>25</v>
      </c>
      <c r="C19" s="16" t="s">
        <v>19</v>
      </c>
      <c r="D19" s="51">
        <v>42</v>
      </c>
      <c r="E19" s="51">
        <v>60</v>
      </c>
      <c r="F19" s="51">
        <v>30</v>
      </c>
      <c r="G19" s="51">
        <v>30</v>
      </c>
      <c r="H19" s="51">
        <v>73</v>
      </c>
      <c r="I19" s="51">
        <v>84</v>
      </c>
      <c r="J19" s="51">
        <v>133</v>
      </c>
      <c r="K19" s="51">
        <v>137</v>
      </c>
      <c r="L19" s="51">
        <v>112</v>
      </c>
      <c r="M19" s="51">
        <v>7</v>
      </c>
      <c r="N19" s="51">
        <v>122</v>
      </c>
      <c r="O19" s="51">
        <v>34</v>
      </c>
      <c r="P19" s="52">
        <f>SUM(D19:O19)</f>
        <v>864</v>
      </c>
      <c r="Q19" s="61">
        <f>Q13+P19</f>
        <v>2403</v>
      </c>
    </row>
    <row r="20" spans="1:17" ht="13.5">
      <c r="A20" s="84"/>
      <c r="B20" s="78"/>
      <c r="C20" s="20" t="s">
        <v>26</v>
      </c>
      <c r="D20" s="53">
        <v>467.45</v>
      </c>
      <c r="E20" s="53">
        <v>671.58</v>
      </c>
      <c r="F20" s="53">
        <v>334.87</v>
      </c>
      <c r="G20" s="53">
        <v>334.86</v>
      </c>
      <c r="H20" s="53">
        <v>817.73</v>
      </c>
      <c r="I20" s="53">
        <v>939.76</v>
      </c>
      <c r="J20" s="53">
        <v>1487.17</v>
      </c>
      <c r="K20" s="53">
        <v>1521.33</v>
      </c>
      <c r="L20" s="53">
        <v>1237.72</v>
      </c>
      <c r="M20" s="53">
        <v>76.83</v>
      </c>
      <c r="N20" s="53">
        <v>1340.19</v>
      </c>
      <c r="O20" s="53">
        <v>374.11</v>
      </c>
      <c r="P20" s="54">
        <f>SUM(D20:O20)</f>
        <v>9603.6</v>
      </c>
      <c r="Q20" s="62">
        <f>Q14+P20</f>
        <v>26652.72</v>
      </c>
    </row>
    <row r="21" spans="1:17" ht="13.5">
      <c r="A21" s="84"/>
      <c r="B21" s="79" t="s">
        <v>22</v>
      </c>
      <c r="C21" s="16" t="s">
        <v>19</v>
      </c>
      <c r="D21" s="51">
        <f>D19</f>
        <v>42</v>
      </c>
      <c r="E21" s="51">
        <f aca="true" t="shared" si="3" ref="E21:O21">E19</f>
        <v>60</v>
      </c>
      <c r="F21" s="51">
        <f t="shared" si="3"/>
        <v>30</v>
      </c>
      <c r="G21" s="51">
        <f t="shared" si="3"/>
        <v>30</v>
      </c>
      <c r="H21" s="51">
        <f t="shared" si="3"/>
        <v>73</v>
      </c>
      <c r="I21" s="51">
        <f t="shared" si="3"/>
        <v>84</v>
      </c>
      <c r="J21" s="51">
        <f t="shared" si="3"/>
        <v>133</v>
      </c>
      <c r="K21" s="51">
        <f t="shared" si="3"/>
        <v>137</v>
      </c>
      <c r="L21" s="51">
        <f t="shared" si="3"/>
        <v>112</v>
      </c>
      <c r="M21" s="51">
        <f t="shared" si="3"/>
        <v>7</v>
      </c>
      <c r="N21" s="51">
        <f t="shared" si="3"/>
        <v>122</v>
      </c>
      <c r="O21" s="51">
        <f t="shared" si="3"/>
        <v>34</v>
      </c>
      <c r="P21" s="58">
        <f>SUM(D21:O21)</f>
        <v>864</v>
      </c>
      <c r="Q21" s="61">
        <f>Q15+P21</f>
        <v>2403</v>
      </c>
    </row>
    <row r="22" spans="1:17" ht="14.25" thickBot="1">
      <c r="A22" s="85"/>
      <c r="B22" s="80"/>
      <c r="C22" s="31" t="s">
        <v>26</v>
      </c>
      <c r="D22" s="55">
        <f>D20</f>
        <v>467.45</v>
      </c>
      <c r="E22" s="55">
        <f aca="true" t="shared" si="4" ref="E22:O22">E20</f>
        <v>671.58</v>
      </c>
      <c r="F22" s="55">
        <f t="shared" si="4"/>
        <v>334.87</v>
      </c>
      <c r="G22" s="55">
        <f t="shared" si="4"/>
        <v>334.86</v>
      </c>
      <c r="H22" s="55">
        <f t="shared" si="4"/>
        <v>817.73</v>
      </c>
      <c r="I22" s="55">
        <f t="shared" si="4"/>
        <v>939.76</v>
      </c>
      <c r="J22" s="55">
        <f t="shared" si="4"/>
        <v>1487.17</v>
      </c>
      <c r="K22" s="55">
        <f t="shared" si="4"/>
        <v>1521.33</v>
      </c>
      <c r="L22" s="55">
        <f t="shared" si="4"/>
        <v>1237.72</v>
      </c>
      <c r="M22" s="55">
        <f t="shared" si="4"/>
        <v>76.83</v>
      </c>
      <c r="N22" s="55">
        <f t="shared" si="4"/>
        <v>1340.19</v>
      </c>
      <c r="O22" s="55">
        <f t="shared" si="4"/>
        <v>374.11</v>
      </c>
      <c r="P22" s="59">
        <f>SUM(D22:O22)</f>
        <v>9603.6</v>
      </c>
      <c r="Q22" s="63">
        <f>Q16+P22</f>
        <v>26652.72</v>
      </c>
    </row>
    <row r="23" spans="1:17" ht="13.5">
      <c r="A23" s="3" t="s">
        <v>2</v>
      </c>
      <c r="B23" s="89" t="s">
        <v>3</v>
      </c>
      <c r="C23" s="90"/>
      <c r="D23" s="42" t="s">
        <v>4</v>
      </c>
      <c r="E23" s="42" t="s">
        <v>5</v>
      </c>
      <c r="F23" s="42" t="s">
        <v>6</v>
      </c>
      <c r="G23" s="42" t="s">
        <v>7</v>
      </c>
      <c r="H23" s="42" t="s">
        <v>8</v>
      </c>
      <c r="I23" s="42" t="s">
        <v>9</v>
      </c>
      <c r="J23" s="42" t="s">
        <v>10</v>
      </c>
      <c r="K23" s="43" t="s">
        <v>11</v>
      </c>
      <c r="L23" s="44" t="s">
        <v>12</v>
      </c>
      <c r="M23" s="45" t="s">
        <v>13</v>
      </c>
      <c r="N23" s="43" t="s">
        <v>14</v>
      </c>
      <c r="O23" s="43" t="s">
        <v>15</v>
      </c>
      <c r="P23" s="46" t="s">
        <v>16</v>
      </c>
      <c r="Q23" s="27" t="s">
        <v>23</v>
      </c>
    </row>
    <row r="24" spans="1:17" ht="13.5">
      <c r="A24" s="83">
        <v>24</v>
      </c>
      <c r="B24" s="75" t="s">
        <v>24</v>
      </c>
      <c r="C24" s="76"/>
      <c r="D24" s="47">
        <v>11</v>
      </c>
      <c r="E24" s="47">
        <v>2</v>
      </c>
      <c r="F24" s="47">
        <v>15</v>
      </c>
      <c r="G24" s="47">
        <v>6</v>
      </c>
      <c r="H24" s="47">
        <v>10</v>
      </c>
      <c r="I24" s="47">
        <v>14</v>
      </c>
      <c r="J24" s="47">
        <v>17</v>
      </c>
      <c r="K24" s="47">
        <v>15</v>
      </c>
      <c r="L24" s="47">
        <v>15</v>
      </c>
      <c r="M24" s="47">
        <v>3</v>
      </c>
      <c r="N24" s="47">
        <v>18</v>
      </c>
      <c r="O24" s="47">
        <v>10</v>
      </c>
      <c r="P24" s="50">
        <f>SUM(D24:O24)</f>
        <v>136</v>
      </c>
      <c r="Q24" s="28">
        <f>Q18+P24</f>
        <v>517</v>
      </c>
    </row>
    <row r="25" spans="1:17" ht="13.5">
      <c r="A25" s="84"/>
      <c r="B25" s="77" t="s">
        <v>25</v>
      </c>
      <c r="C25" s="16" t="s">
        <v>19</v>
      </c>
      <c r="D25" s="51">
        <v>77</v>
      </c>
      <c r="E25" s="51">
        <v>14</v>
      </c>
      <c r="F25" s="51">
        <v>102</v>
      </c>
      <c r="G25" s="51">
        <v>42</v>
      </c>
      <c r="H25" s="51">
        <v>70</v>
      </c>
      <c r="I25" s="51">
        <v>98</v>
      </c>
      <c r="J25" s="51">
        <v>119</v>
      </c>
      <c r="K25" s="51">
        <v>74</v>
      </c>
      <c r="L25" s="51">
        <v>60</v>
      </c>
      <c r="M25" s="51">
        <v>12</v>
      </c>
      <c r="N25" s="51">
        <v>71</v>
      </c>
      <c r="O25" s="51">
        <v>44</v>
      </c>
      <c r="P25" s="52">
        <f>SUM(D25:O25)</f>
        <v>783</v>
      </c>
      <c r="Q25" s="61">
        <f>Q19+P25</f>
        <v>3186</v>
      </c>
    </row>
    <row r="26" spans="1:17" ht="13.5">
      <c r="A26" s="84"/>
      <c r="B26" s="78"/>
      <c r="C26" s="20" t="s">
        <v>26</v>
      </c>
      <c r="D26" s="53">
        <v>851.22</v>
      </c>
      <c r="E26" s="53">
        <v>154.81</v>
      </c>
      <c r="F26" s="53">
        <v>1142.35</v>
      </c>
      <c r="G26" s="53">
        <v>470.22</v>
      </c>
      <c r="H26" s="53">
        <v>784.36</v>
      </c>
      <c r="I26" s="53">
        <v>1097.94</v>
      </c>
      <c r="J26" s="53">
        <v>1333.58</v>
      </c>
      <c r="K26" s="53">
        <v>834.92</v>
      </c>
      <c r="L26" s="53">
        <v>674.36</v>
      </c>
      <c r="M26" s="53">
        <v>137.89</v>
      </c>
      <c r="N26" s="53">
        <v>813.69</v>
      </c>
      <c r="O26" s="53">
        <v>499.17</v>
      </c>
      <c r="P26" s="54">
        <f>SUM(D26:O26)</f>
        <v>8794.51</v>
      </c>
      <c r="Q26" s="62">
        <f>Q20+P26</f>
        <v>35447.23</v>
      </c>
    </row>
    <row r="27" spans="1:17" ht="13.5">
      <c r="A27" s="84"/>
      <c r="B27" s="79" t="s">
        <v>22</v>
      </c>
      <c r="C27" s="16" t="s">
        <v>19</v>
      </c>
      <c r="D27" s="51">
        <f>D25</f>
        <v>77</v>
      </c>
      <c r="E27" s="51">
        <f aca="true" t="shared" si="5" ref="E27:O27">E25</f>
        <v>14</v>
      </c>
      <c r="F27" s="51">
        <f t="shared" si="5"/>
        <v>102</v>
      </c>
      <c r="G27" s="51">
        <f t="shared" si="5"/>
        <v>42</v>
      </c>
      <c r="H27" s="51">
        <f t="shared" si="5"/>
        <v>70</v>
      </c>
      <c r="I27" s="51">
        <f t="shared" si="5"/>
        <v>98</v>
      </c>
      <c r="J27" s="51">
        <f t="shared" si="5"/>
        <v>119</v>
      </c>
      <c r="K27" s="51">
        <f t="shared" si="5"/>
        <v>74</v>
      </c>
      <c r="L27" s="51">
        <f t="shared" si="5"/>
        <v>60</v>
      </c>
      <c r="M27" s="51">
        <f t="shared" si="5"/>
        <v>12</v>
      </c>
      <c r="N27" s="51">
        <f t="shared" si="5"/>
        <v>71</v>
      </c>
      <c r="O27" s="51">
        <f t="shared" si="5"/>
        <v>44</v>
      </c>
      <c r="P27" s="58">
        <f>SUM(D27:O27)</f>
        <v>783</v>
      </c>
      <c r="Q27" s="61">
        <f>Q21+P27</f>
        <v>3186</v>
      </c>
    </row>
    <row r="28" spans="1:17" ht="14.25" thickBot="1">
      <c r="A28" s="85"/>
      <c r="B28" s="80"/>
      <c r="C28" s="31" t="s">
        <v>26</v>
      </c>
      <c r="D28" s="55">
        <f>D26</f>
        <v>851.22</v>
      </c>
      <c r="E28" s="55">
        <f aca="true" t="shared" si="6" ref="E28:O28">E26</f>
        <v>154.81</v>
      </c>
      <c r="F28" s="55">
        <f t="shared" si="6"/>
        <v>1142.35</v>
      </c>
      <c r="G28" s="55">
        <f t="shared" si="6"/>
        <v>470.22</v>
      </c>
      <c r="H28" s="55">
        <f t="shared" si="6"/>
        <v>784.36</v>
      </c>
      <c r="I28" s="55">
        <f t="shared" si="6"/>
        <v>1097.94</v>
      </c>
      <c r="J28" s="55">
        <f t="shared" si="6"/>
        <v>1333.58</v>
      </c>
      <c r="K28" s="55">
        <f t="shared" si="6"/>
        <v>834.92</v>
      </c>
      <c r="L28" s="55">
        <f t="shared" si="6"/>
        <v>674.36</v>
      </c>
      <c r="M28" s="55">
        <f t="shared" si="6"/>
        <v>137.89</v>
      </c>
      <c r="N28" s="55">
        <f t="shared" si="6"/>
        <v>813.69</v>
      </c>
      <c r="O28" s="55">
        <f t="shared" si="6"/>
        <v>499.17</v>
      </c>
      <c r="P28" s="59">
        <f>SUM(D28:O28)</f>
        <v>8794.51</v>
      </c>
      <c r="Q28" s="63">
        <f>Q22+P28</f>
        <v>35447.23</v>
      </c>
    </row>
    <row r="29" spans="1:17" ht="13.5">
      <c r="A29" s="3" t="s">
        <v>2</v>
      </c>
      <c r="B29" s="89" t="s">
        <v>3</v>
      </c>
      <c r="C29" s="90"/>
      <c r="D29" s="42" t="s">
        <v>4</v>
      </c>
      <c r="E29" s="42" t="s">
        <v>5</v>
      </c>
      <c r="F29" s="42" t="s">
        <v>6</v>
      </c>
      <c r="G29" s="42" t="s">
        <v>7</v>
      </c>
      <c r="H29" s="42" t="s">
        <v>8</v>
      </c>
      <c r="I29" s="42" t="s">
        <v>9</v>
      </c>
      <c r="J29" s="42" t="s">
        <v>10</v>
      </c>
      <c r="K29" s="43" t="s">
        <v>11</v>
      </c>
      <c r="L29" s="44" t="s">
        <v>12</v>
      </c>
      <c r="M29" s="45" t="s">
        <v>13</v>
      </c>
      <c r="N29" s="43" t="s">
        <v>14</v>
      </c>
      <c r="O29" s="43" t="s">
        <v>15</v>
      </c>
      <c r="P29" s="46" t="s">
        <v>16</v>
      </c>
      <c r="Q29" s="27" t="s">
        <v>23</v>
      </c>
    </row>
    <row r="30" spans="1:17" ht="13.5">
      <c r="A30" s="83">
        <v>25</v>
      </c>
      <c r="B30" s="75" t="s">
        <v>24</v>
      </c>
      <c r="C30" s="76"/>
      <c r="D30" s="47">
        <v>11</v>
      </c>
      <c r="E30" s="47">
        <v>13</v>
      </c>
      <c r="F30" s="47">
        <v>15</v>
      </c>
      <c r="G30" s="47">
        <v>5</v>
      </c>
      <c r="H30" s="47">
        <v>12</v>
      </c>
      <c r="I30" s="47">
        <v>18</v>
      </c>
      <c r="J30" s="47">
        <v>12</v>
      </c>
      <c r="K30" s="47">
        <v>17</v>
      </c>
      <c r="L30" s="47">
        <v>1</v>
      </c>
      <c r="M30" s="47"/>
      <c r="N30" s="47"/>
      <c r="O30" s="47"/>
      <c r="P30" s="50">
        <f>SUM(D30:O30)</f>
        <v>104</v>
      </c>
      <c r="Q30" s="28">
        <f>Q24+P30</f>
        <v>621</v>
      </c>
    </row>
    <row r="31" spans="1:17" ht="13.5">
      <c r="A31" s="84"/>
      <c r="B31" s="77" t="s">
        <v>25</v>
      </c>
      <c r="C31" s="16" t="s">
        <v>19</v>
      </c>
      <c r="D31" s="51">
        <v>72</v>
      </c>
      <c r="E31" s="51">
        <v>73</v>
      </c>
      <c r="F31" s="51">
        <v>65</v>
      </c>
      <c r="G31" s="51">
        <v>20</v>
      </c>
      <c r="H31" s="51">
        <v>77</v>
      </c>
      <c r="I31" s="51">
        <v>96</v>
      </c>
      <c r="J31" s="51">
        <v>60</v>
      </c>
      <c r="K31" s="51">
        <v>71</v>
      </c>
      <c r="L31" s="51">
        <v>1</v>
      </c>
      <c r="M31" s="51"/>
      <c r="N31" s="51"/>
      <c r="O31" s="51"/>
      <c r="P31" s="52">
        <f>SUM(D31:O31)</f>
        <v>535</v>
      </c>
      <c r="Q31" s="61">
        <f>Q25+P31</f>
        <v>3721</v>
      </c>
    </row>
    <row r="32" spans="1:17" ht="13.5">
      <c r="A32" s="84"/>
      <c r="B32" s="78"/>
      <c r="C32" s="20" t="s">
        <v>26</v>
      </c>
      <c r="D32" s="53">
        <v>795.33</v>
      </c>
      <c r="E32" s="53">
        <v>800.49</v>
      </c>
      <c r="F32" s="53">
        <v>753.84</v>
      </c>
      <c r="G32" s="53">
        <v>234.85</v>
      </c>
      <c r="H32" s="53">
        <v>851.47</v>
      </c>
      <c r="I32" s="53">
        <v>1072.9</v>
      </c>
      <c r="J32" s="53">
        <v>683.08</v>
      </c>
      <c r="K32" s="53">
        <v>812.07</v>
      </c>
      <c r="L32" s="53">
        <v>10.19</v>
      </c>
      <c r="M32" s="53"/>
      <c r="N32" s="53"/>
      <c r="O32" s="53"/>
      <c r="P32" s="54">
        <f>SUM(D32:O32)</f>
        <v>6014.22</v>
      </c>
      <c r="Q32" s="62">
        <f>Q26+P32</f>
        <v>41461.450000000004</v>
      </c>
    </row>
    <row r="33" spans="1:17" ht="13.5">
      <c r="A33" s="84"/>
      <c r="B33" s="79" t="s">
        <v>22</v>
      </c>
      <c r="C33" s="16" t="s">
        <v>19</v>
      </c>
      <c r="D33" s="51">
        <f>D31</f>
        <v>72</v>
      </c>
      <c r="E33" s="51">
        <f aca="true" t="shared" si="7" ref="E33:O33">E31</f>
        <v>73</v>
      </c>
      <c r="F33" s="51">
        <f t="shared" si="7"/>
        <v>65</v>
      </c>
      <c r="G33" s="51">
        <f t="shared" si="7"/>
        <v>20</v>
      </c>
      <c r="H33" s="51">
        <f t="shared" si="7"/>
        <v>77</v>
      </c>
      <c r="I33" s="51">
        <f t="shared" si="7"/>
        <v>96</v>
      </c>
      <c r="J33" s="51">
        <f t="shared" si="7"/>
        <v>60</v>
      </c>
      <c r="K33" s="51">
        <f t="shared" si="7"/>
        <v>71</v>
      </c>
      <c r="L33" s="51">
        <f t="shared" si="7"/>
        <v>1</v>
      </c>
      <c r="M33" s="51">
        <f t="shared" si="7"/>
        <v>0</v>
      </c>
      <c r="N33" s="51">
        <f t="shared" si="7"/>
        <v>0</v>
      </c>
      <c r="O33" s="51">
        <f t="shared" si="7"/>
        <v>0</v>
      </c>
      <c r="P33" s="58">
        <f>SUM(D33:O33)</f>
        <v>535</v>
      </c>
      <c r="Q33" s="61">
        <f>Q27+P33</f>
        <v>3721</v>
      </c>
    </row>
    <row r="34" spans="1:17" ht="14.25" thickBot="1">
      <c r="A34" s="85"/>
      <c r="B34" s="80"/>
      <c r="C34" s="31" t="s">
        <v>26</v>
      </c>
      <c r="D34" s="55">
        <f>D32</f>
        <v>795.33</v>
      </c>
      <c r="E34" s="55">
        <f aca="true" t="shared" si="8" ref="E34:O34">E32</f>
        <v>800.49</v>
      </c>
      <c r="F34" s="55">
        <f t="shared" si="8"/>
        <v>753.84</v>
      </c>
      <c r="G34" s="55">
        <f t="shared" si="8"/>
        <v>234.85</v>
      </c>
      <c r="H34" s="55">
        <f t="shared" si="8"/>
        <v>851.47</v>
      </c>
      <c r="I34" s="55">
        <f t="shared" si="8"/>
        <v>1072.9</v>
      </c>
      <c r="J34" s="55">
        <f t="shared" si="8"/>
        <v>683.08</v>
      </c>
      <c r="K34" s="55">
        <f t="shared" si="8"/>
        <v>812.07</v>
      </c>
      <c r="L34" s="55">
        <f t="shared" si="8"/>
        <v>10.19</v>
      </c>
      <c r="M34" s="55">
        <f t="shared" si="8"/>
        <v>0</v>
      </c>
      <c r="N34" s="55">
        <f t="shared" si="8"/>
        <v>0</v>
      </c>
      <c r="O34" s="55">
        <f t="shared" si="8"/>
        <v>0</v>
      </c>
      <c r="P34" s="59">
        <f>SUM(D34:O34)</f>
        <v>6014.22</v>
      </c>
      <c r="Q34" s="63">
        <f>Q28+P34</f>
        <v>41461.450000000004</v>
      </c>
    </row>
    <row r="35" spans="3:9" ht="13.5">
      <c r="C35" s="92" t="s">
        <v>40</v>
      </c>
      <c r="D35" s="92"/>
      <c r="E35" s="92"/>
      <c r="F35" s="92"/>
      <c r="G35" s="92"/>
      <c r="H35" s="92"/>
      <c r="I35" s="92"/>
    </row>
  </sheetData>
  <sheetProtection password="CF66" sheet="1"/>
  <mergeCells count="28">
    <mergeCell ref="A18:A22"/>
    <mergeCell ref="B19:B20"/>
    <mergeCell ref="B21:B22"/>
    <mergeCell ref="B11:C11"/>
    <mergeCell ref="A12:A16"/>
    <mergeCell ref="B12:C12"/>
    <mergeCell ref="B18:C18"/>
    <mergeCell ref="B13:B14"/>
    <mergeCell ref="B15:B16"/>
    <mergeCell ref="B31:B32"/>
    <mergeCell ref="A3:Q3"/>
    <mergeCell ref="A4:Q4"/>
    <mergeCell ref="B17:C17"/>
    <mergeCell ref="B5:C5"/>
    <mergeCell ref="A6:A10"/>
    <mergeCell ref="B6:C6"/>
    <mergeCell ref="B7:B8"/>
    <mergeCell ref="B9:B10"/>
    <mergeCell ref="B33:B34"/>
    <mergeCell ref="C35:I35"/>
    <mergeCell ref="B23:C23"/>
    <mergeCell ref="A24:A28"/>
    <mergeCell ref="B24:C24"/>
    <mergeCell ref="B25:B26"/>
    <mergeCell ref="B27:B28"/>
    <mergeCell ref="B29:C29"/>
    <mergeCell ref="A30:A34"/>
    <mergeCell ref="B30:C30"/>
  </mergeCells>
  <printOptions/>
  <pageMargins left="0.7874015748031497" right="0.7874015748031497" top="0.7874015748031497" bottom="0.7874015748031497" header="0" footer="0"/>
  <pageSetup fitToHeight="1" fitToWidth="1" horizontalDpi="300" verticalDpi="300" orientation="landscape" paperSize="9" scale="83" r:id="rId1"/>
</worksheet>
</file>

<file path=xl/worksheets/sheet8.xml><?xml version="1.0" encoding="utf-8"?>
<worksheet xmlns="http://schemas.openxmlformats.org/spreadsheetml/2006/main" xmlns:r="http://schemas.openxmlformats.org/officeDocument/2006/relationships">
  <sheetPr>
    <tabColor rgb="FFFF6699"/>
  </sheetPr>
  <dimension ref="A1:Q19"/>
  <sheetViews>
    <sheetView view="pageBreakPreview" zoomScaleNormal="85" zoomScaleSheetLayoutView="100" zoomScalePageLayoutView="0" workbookViewId="0" topLeftCell="A1">
      <selection activeCell="A4" sqref="A4:Q4"/>
    </sheetView>
  </sheetViews>
  <sheetFormatPr defaultColWidth="9.00390625" defaultRowHeight="13.5"/>
  <cols>
    <col min="1" max="1" width="9.125" style="0" bestFit="1" customWidth="1"/>
    <col min="17" max="17" width="11.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4.25">
      <c r="A3" s="87" t="s">
        <v>47</v>
      </c>
      <c r="B3" s="87"/>
      <c r="C3" s="87"/>
      <c r="D3" s="87"/>
      <c r="E3" s="87"/>
      <c r="F3" s="87"/>
      <c r="G3" s="87"/>
      <c r="H3" s="87"/>
      <c r="I3" s="87"/>
      <c r="J3" s="87"/>
      <c r="K3" s="87"/>
      <c r="L3" s="87"/>
      <c r="M3" s="87"/>
      <c r="N3" s="87"/>
      <c r="O3" s="87"/>
      <c r="P3" s="87"/>
      <c r="Q3" s="87"/>
    </row>
    <row r="4" spans="1:17" ht="14.25" thickBot="1">
      <c r="A4" s="88" t="s">
        <v>38</v>
      </c>
      <c r="B4" s="88"/>
      <c r="C4" s="88"/>
      <c r="D4" s="88"/>
      <c r="E4" s="88"/>
      <c r="F4" s="88"/>
      <c r="G4" s="88"/>
      <c r="H4" s="88"/>
      <c r="I4" s="88"/>
      <c r="J4" s="88"/>
      <c r="K4" s="88"/>
      <c r="L4" s="88"/>
      <c r="M4" s="88"/>
      <c r="N4" s="88"/>
      <c r="O4" s="88"/>
      <c r="P4" s="88"/>
      <c r="Q4" s="88"/>
    </row>
    <row r="5" spans="1:17" ht="13.5">
      <c r="A5" s="3" t="s">
        <v>2</v>
      </c>
      <c r="B5" s="89" t="s">
        <v>3</v>
      </c>
      <c r="C5" s="90"/>
      <c r="D5" s="4" t="s">
        <v>4</v>
      </c>
      <c r="E5" s="4" t="s">
        <v>5</v>
      </c>
      <c r="F5" s="4" t="s">
        <v>6</v>
      </c>
      <c r="G5" s="4" t="s">
        <v>7</v>
      </c>
      <c r="H5" s="4" t="s">
        <v>8</v>
      </c>
      <c r="I5" s="4" t="s">
        <v>9</v>
      </c>
      <c r="J5" s="4" t="s">
        <v>10</v>
      </c>
      <c r="K5" s="5" t="s">
        <v>11</v>
      </c>
      <c r="L5" s="6" t="s">
        <v>12</v>
      </c>
      <c r="M5" s="7" t="s">
        <v>13</v>
      </c>
      <c r="N5" s="5" t="s">
        <v>14</v>
      </c>
      <c r="O5" s="5" t="s">
        <v>15</v>
      </c>
      <c r="P5" s="8" t="s">
        <v>16</v>
      </c>
      <c r="Q5" s="27" t="s">
        <v>23</v>
      </c>
    </row>
    <row r="6" spans="1:17" ht="13.5">
      <c r="A6" s="83">
        <v>24</v>
      </c>
      <c r="B6" s="75" t="s">
        <v>24</v>
      </c>
      <c r="C6" s="76"/>
      <c r="D6" s="11"/>
      <c r="E6" s="11"/>
      <c r="F6" s="11">
        <v>2</v>
      </c>
      <c r="G6" s="11">
        <v>21</v>
      </c>
      <c r="H6" s="11">
        <v>0</v>
      </c>
      <c r="I6" s="11">
        <v>0</v>
      </c>
      <c r="J6" s="11">
        <v>0</v>
      </c>
      <c r="K6" s="11">
        <v>17</v>
      </c>
      <c r="L6" s="11">
        <v>16</v>
      </c>
      <c r="M6" s="11">
        <v>18</v>
      </c>
      <c r="N6" s="11">
        <v>6</v>
      </c>
      <c r="O6" s="11">
        <v>19</v>
      </c>
      <c r="P6" s="14">
        <f>SUM(D6:O6)</f>
        <v>99</v>
      </c>
      <c r="Q6" s="28">
        <f>P6</f>
        <v>99</v>
      </c>
    </row>
    <row r="7" spans="1:17" ht="13.5">
      <c r="A7" s="84"/>
      <c r="B7" s="77" t="s">
        <v>44</v>
      </c>
      <c r="C7" s="16" t="s">
        <v>19</v>
      </c>
      <c r="D7" s="17"/>
      <c r="E7" s="17"/>
      <c r="F7" s="17">
        <v>8</v>
      </c>
      <c r="G7" s="17">
        <v>127</v>
      </c>
      <c r="H7" s="17">
        <v>0</v>
      </c>
      <c r="I7" s="17">
        <v>0</v>
      </c>
      <c r="J7" s="17">
        <v>0</v>
      </c>
      <c r="K7" s="17">
        <v>68</v>
      </c>
      <c r="L7" s="17">
        <v>60</v>
      </c>
      <c r="M7" s="17">
        <v>109</v>
      </c>
      <c r="N7" s="17">
        <v>38</v>
      </c>
      <c r="O7" s="17">
        <v>107</v>
      </c>
      <c r="P7" s="18">
        <f>SUM(D7:O7)</f>
        <v>517</v>
      </c>
      <c r="Q7" s="29">
        <f>P7</f>
        <v>517</v>
      </c>
    </row>
    <row r="8" spans="1:17" ht="13.5">
      <c r="A8" s="84"/>
      <c r="B8" s="78"/>
      <c r="C8" s="20" t="s">
        <v>26</v>
      </c>
      <c r="D8" s="21"/>
      <c r="E8" s="21"/>
      <c r="F8" s="21">
        <v>74.32</v>
      </c>
      <c r="G8" s="21">
        <v>1167.79</v>
      </c>
      <c r="H8" s="21">
        <v>0</v>
      </c>
      <c r="I8" s="21">
        <v>0</v>
      </c>
      <c r="J8" s="21">
        <v>0</v>
      </c>
      <c r="K8" s="21">
        <v>626.01</v>
      </c>
      <c r="L8" s="21">
        <v>554.42</v>
      </c>
      <c r="M8" s="21">
        <v>998.57</v>
      </c>
      <c r="N8" s="21">
        <v>348.91</v>
      </c>
      <c r="O8" s="21">
        <v>996.64</v>
      </c>
      <c r="P8" s="22">
        <f>SUM(D8:O8)</f>
        <v>4766.66</v>
      </c>
      <c r="Q8" s="30">
        <f>P8</f>
        <v>4766.66</v>
      </c>
    </row>
    <row r="9" spans="1:17" ht="13.5">
      <c r="A9" s="84"/>
      <c r="B9" s="79" t="s">
        <v>22</v>
      </c>
      <c r="C9" s="16" t="s">
        <v>19</v>
      </c>
      <c r="D9" s="17"/>
      <c r="E9" s="17"/>
      <c r="F9" s="17">
        <f aca="true" t="shared" si="0" ref="F9:O10">F7</f>
        <v>8</v>
      </c>
      <c r="G9" s="17">
        <f t="shared" si="0"/>
        <v>127</v>
      </c>
      <c r="H9" s="17">
        <f t="shared" si="0"/>
        <v>0</v>
      </c>
      <c r="I9" s="17">
        <f t="shared" si="0"/>
        <v>0</v>
      </c>
      <c r="J9" s="17">
        <f t="shared" si="0"/>
        <v>0</v>
      </c>
      <c r="K9" s="17">
        <f t="shared" si="0"/>
        <v>68</v>
      </c>
      <c r="L9" s="17">
        <f t="shared" si="0"/>
        <v>60</v>
      </c>
      <c r="M9" s="17">
        <f t="shared" si="0"/>
        <v>109</v>
      </c>
      <c r="N9" s="17">
        <f t="shared" si="0"/>
        <v>38</v>
      </c>
      <c r="O9" s="17">
        <f t="shared" si="0"/>
        <v>107</v>
      </c>
      <c r="P9" s="18">
        <f>SUM(D9:O9)</f>
        <v>517</v>
      </c>
      <c r="Q9" s="29">
        <f>P9</f>
        <v>517</v>
      </c>
    </row>
    <row r="10" spans="1:17" ht="14.25" thickBot="1">
      <c r="A10" s="85"/>
      <c r="B10" s="80"/>
      <c r="C10" s="31" t="s">
        <v>26</v>
      </c>
      <c r="D10" s="24"/>
      <c r="E10" s="24"/>
      <c r="F10" s="24">
        <f t="shared" si="0"/>
        <v>74.32</v>
      </c>
      <c r="G10" s="24">
        <f t="shared" si="0"/>
        <v>1167.79</v>
      </c>
      <c r="H10" s="24">
        <f t="shared" si="0"/>
        <v>0</v>
      </c>
      <c r="I10" s="24">
        <f t="shared" si="0"/>
        <v>0</v>
      </c>
      <c r="J10" s="24">
        <f t="shared" si="0"/>
        <v>0</v>
      </c>
      <c r="K10" s="24">
        <f t="shared" si="0"/>
        <v>626.01</v>
      </c>
      <c r="L10" s="24">
        <f t="shared" si="0"/>
        <v>554.42</v>
      </c>
      <c r="M10" s="24">
        <f t="shared" si="0"/>
        <v>998.57</v>
      </c>
      <c r="N10" s="24">
        <f t="shared" si="0"/>
        <v>348.91</v>
      </c>
      <c r="O10" s="24">
        <f t="shared" si="0"/>
        <v>996.64</v>
      </c>
      <c r="P10" s="34">
        <f>SUM(D10:O10)</f>
        <v>4766.66</v>
      </c>
      <c r="Q10" s="35">
        <f>P10</f>
        <v>4766.66</v>
      </c>
    </row>
    <row r="11" spans="1:17" ht="13.5">
      <c r="A11" s="3" t="s">
        <v>2</v>
      </c>
      <c r="B11" s="89" t="s">
        <v>3</v>
      </c>
      <c r="C11" s="90"/>
      <c r="D11" s="4" t="s">
        <v>4</v>
      </c>
      <c r="E11" s="4" t="s">
        <v>5</v>
      </c>
      <c r="F11" s="4" t="s">
        <v>6</v>
      </c>
      <c r="G11" s="4" t="s">
        <v>7</v>
      </c>
      <c r="H11" s="4" t="s">
        <v>8</v>
      </c>
      <c r="I11" s="4" t="s">
        <v>9</v>
      </c>
      <c r="J11" s="4" t="s">
        <v>10</v>
      </c>
      <c r="K11" s="5" t="s">
        <v>11</v>
      </c>
      <c r="L11" s="6" t="s">
        <v>12</v>
      </c>
      <c r="M11" s="7" t="s">
        <v>13</v>
      </c>
      <c r="N11" s="5" t="s">
        <v>14</v>
      </c>
      <c r="O11" s="5" t="s">
        <v>15</v>
      </c>
      <c r="P11" s="8" t="s">
        <v>16</v>
      </c>
      <c r="Q11" s="27" t="s">
        <v>23</v>
      </c>
    </row>
    <row r="12" spans="1:17" ht="13.5">
      <c r="A12" s="83">
        <v>25</v>
      </c>
      <c r="B12" s="75" t="s">
        <v>24</v>
      </c>
      <c r="C12" s="76"/>
      <c r="D12" s="11">
        <v>13</v>
      </c>
      <c r="E12" s="11">
        <v>0</v>
      </c>
      <c r="F12" s="11">
        <v>0</v>
      </c>
      <c r="G12" s="11">
        <v>0</v>
      </c>
      <c r="H12" s="11">
        <v>0</v>
      </c>
      <c r="I12" s="11">
        <v>5</v>
      </c>
      <c r="J12" s="11">
        <v>21</v>
      </c>
      <c r="K12" s="11">
        <v>20</v>
      </c>
      <c r="L12" s="11">
        <v>7</v>
      </c>
      <c r="M12" s="11"/>
      <c r="N12" s="11"/>
      <c r="O12" s="11"/>
      <c r="P12" s="14">
        <f>SUM(D12:O12)</f>
        <v>66</v>
      </c>
      <c r="Q12" s="28">
        <f>P12+Q6</f>
        <v>165</v>
      </c>
    </row>
    <row r="13" spans="1:17" ht="13.5">
      <c r="A13" s="84"/>
      <c r="B13" s="77" t="s">
        <v>44</v>
      </c>
      <c r="C13" s="16" t="s">
        <v>19</v>
      </c>
      <c r="D13" s="17">
        <v>62</v>
      </c>
      <c r="E13" s="17">
        <v>0</v>
      </c>
      <c r="F13" s="17">
        <v>0</v>
      </c>
      <c r="G13" s="17">
        <v>0</v>
      </c>
      <c r="H13" s="17">
        <v>0</v>
      </c>
      <c r="I13" s="17">
        <v>25</v>
      </c>
      <c r="J13" s="17">
        <v>105</v>
      </c>
      <c r="K13" s="17">
        <v>125</v>
      </c>
      <c r="L13" s="17">
        <v>65</v>
      </c>
      <c r="M13" s="17"/>
      <c r="N13" s="17"/>
      <c r="O13" s="17"/>
      <c r="P13" s="18">
        <f>SUM(D13:O13)</f>
        <v>382</v>
      </c>
      <c r="Q13" s="29">
        <f>P13+Q7</f>
        <v>899</v>
      </c>
    </row>
    <row r="14" spans="1:17" ht="13.5">
      <c r="A14" s="84"/>
      <c r="B14" s="78"/>
      <c r="C14" s="20" t="s">
        <v>26</v>
      </c>
      <c r="D14" s="21">
        <v>586.01</v>
      </c>
      <c r="E14" s="21">
        <v>0</v>
      </c>
      <c r="F14" s="21">
        <v>0</v>
      </c>
      <c r="G14" s="21">
        <v>0</v>
      </c>
      <c r="H14" s="21">
        <v>0</v>
      </c>
      <c r="I14" s="21">
        <v>239.58</v>
      </c>
      <c r="J14" s="21">
        <v>1003.82</v>
      </c>
      <c r="K14" s="21">
        <v>1186.24</v>
      </c>
      <c r="L14" s="21">
        <v>609.2</v>
      </c>
      <c r="M14" s="21"/>
      <c r="N14" s="21"/>
      <c r="O14" s="21"/>
      <c r="P14" s="22">
        <f>SUM(D14:O14)</f>
        <v>3624.8500000000004</v>
      </c>
      <c r="Q14" s="30">
        <f>P14+Q8</f>
        <v>8391.51</v>
      </c>
    </row>
    <row r="15" spans="1:17" ht="13.5">
      <c r="A15" s="84"/>
      <c r="B15" s="79" t="s">
        <v>22</v>
      </c>
      <c r="C15" s="16" t="s">
        <v>19</v>
      </c>
      <c r="D15" s="17">
        <f>D13</f>
        <v>62</v>
      </c>
      <c r="E15" s="17">
        <f>E13</f>
        <v>0</v>
      </c>
      <c r="F15" s="17">
        <f aca="true" t="shared" si="1" ref="F15:O15">F13</f>
        <v>0</v>
      </c>
      <c r="G15" s="17">
        <f t="shared" si="1"/>
        <v>0</v>
      </c>
      <c r="H15" s="17">
        <f t="shared" si="1"/>
        <v>0</v>
      </c>
      <c r="I15" s="17">
        <f t="shared" si="1"/>
        <v>25</v>
      </c>
      <c r="J15" s="17">
        <f t="shared" si="1"/>
        <v>105</v>
      </c>
      <c r="K15" s="17">
        <f t="shared" si="1"/>
        <v>125</v>
      </c>
      <c r="L15" s="17">
        <f t="shared" si="1"/>
        <v>65</v>
      </c>
      <c r="M15" s="17">
        <f t="shared" si="1"/>
        <v>0</v>
      </c>
      <c r="N15" s="17">
        <f t="shared" si="1"/>
        <v>0</v>
      </c>
      <c r="O15" s="17">
        <f t="shared" si="1"/>
        <v>0</v>
      </c>
      <c r="P15" s="18">
        <f>SUM(D15:O15)</f>
        <v>382</v>
      </c>
      <c r="Q15" s="29">
        <f>P15+Q9</f>
        <v>899</v>
      </c>
    </row>
    <row r="16" spans="1:17" ht="14.25" thickBot="1">
      <c r="A16" s="85"/>
      <c r="B16" s="80"/>
      <c r="C16" s="31" t="s">
        <v>26</v>
      </c>
      <c r="D16" s="24">
        <f>D14</f>
        <v>586.01</v>
      </c>
      <c r="E16" s="24">
        <f>E14</f>
        <v>0</v>
      </c>
      <c r="F16" s="24">
        <f aca="true" t="shared" si="2" ref="F16:O16">F14</f>
        <v>0</v>
      </c>
      <c r="G16" s="24">
        <f t="shared" si="2"/>
        <v>0</v>
      </c>
      <c r="H16" s="24">
        <f t="shared" si="2"/>
        <v>0</v>
      </c>
      <c r="I16" s="24">
        <f t="shared" si="2"/>
        <v>239.58</v>
      </c>
      <c r="J16" s="24">
        <f t="shared" si="2"/>
        <v>1003.82</v>
      </c>
      <c r="K16" s="24">
        <f t="shared" si="2"/>
        <v>1186.24</v>
      </c>
      <c r="L16" s="24">
        <f t="shared" si="2"/>
        <v>609.2</v>
      </c>
      <c r="M16" s="24">
        <f t="shared" si="2"/>
        <v>0</v>
      </c>
      <c r="N16" s="24">
        <f t="shared" si="2"/>
        <v>0</v>
      </c>
      <c r="O16" s="24">
        <f t="shared" si="2"/>
        <v>0</v>
      </c>
      <c r="P16" s="34">
        <f>SUM(D16:O16)</f>
        <v>3624.8500000000004</v>
      </c>
      <c r="Q16" s="35">
        <f>P16+Q10</f>
        <v>8391.51</v>
      </c>
    </row>
    <row r="17" spans="1:17" ht="21">
      <c r="A17" s="10"/>
      <c r="B17" s="92" t="s">
        <v>40</v>
      </c>
      <c r="C17" s="92"/>
      <c r="D17" s="92"/>
      <c r="E17" s="92"/>
      <c r="F17" s="92"/>
      <c r="G17" s="92"/>
      <c r="H17" s="92"/>
      <c r="I17" s="36"/>
      <c r="J17" s="36"/>
      <c r="K17" s="36"/>
      <c r="L17" s="36"/>
      <c r="M17" s="36"/>
      <c r="N17" s="36"/>
      <c r="O17" s="36"/>
      <c r="P17" s="36"/>
      <c r="Q17" s="37"/>
    </row>
    <row r="18" spans="1:17" ht="13.5">
      <c r="A18" s="1"/>
      <c r="B18" s="1"/>
      <c r="C18" s="1"/>
      <c r="D18" s="1"/>
      <c r="E18" s="1"/>
      <c r="F18" s="1"/>
      <c r="G18" s="1"/>
      <c r="H18" s="1"/>
      <c r="I18" s="1"/>
      <c r="J18" s="1"/>
      <c r="K18" s="1"/>
      <c r="L18" s="1"/>
      <c r="M18" s="1"/>
      <c r="N18" s="1"/>
      <c r="O18" s="1"/>
      <c r="P18" s="1"/>
      <c r="Q18" s="41"/>
    </row>
    <row r="19" spans="1:17" ht="13.5">
      <c r="A19" s="91"/>
      <c r="B19" s="91"/>
      <c r="C19" s="91"/>
      <c r="D19" s="1"/>
      <c r="E19" s="1"/>
      <c r="F19" s="1"/>
      <c r="G19" s="1"/>
      <c r="H19" s="1"/>
      <c r="I19" s="1"/>
      <c r="J19" s="1"/>
      <c r="K19" s="1"/>
      <c r="L19" s="1"/>
      <c r="M19" s="1"/>
      <c r="N19" s="1"/>
      <c r="O19" s="1"/>
      <c r="P19" s="1"/>
      <c r="Q19" s="41"/>
    </row>
  </sheetData>
  <sheetProtection password="CF66" sheet="1"/>
  <mergeCells count="15">
    <mergeCell ref="B9:B10"/>
    <mergeCell ref="B17:H17"/>
    <mergeCell ref="B11:C11"/>
    <mergeCell ref="A12:A16"/>
    <mergeCell ref="B12:C12"/>
    <mergeCell ref="B13:B14"/>
    <mergeCell ref="B15:B16"/>
    <mergeCell ref="K2:Q2"/>
    <mergeCell ref="A3:Q3"/>
    <mergeCell ref="A4:Q4"/>
    <mergeCell ref="A19:C19"/>
    <mergeCell ref="B5:C5"/>
    <mergeCell ref="A6:A10"/>
    <mergeCell ref="B6:C6"/>
    <mergeCell ref="B7:B8"/>
  </mergeCells>
  <printOptions horizontalCentered="1"/>
  <pageMargins left="0.7874015748031497" right="0.7874015748031497" top="0.1968503937007874" bottom="0.1968503937007874" header="0" footer="0"/>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A1:Q19"/>
  <sheetViews>
    <sheetView zoomScalePageLayoutView="0" workbookViewId="0" topLeftCell="A1">
      <selection activeCell="A4" sqref="A4:Q4"/>
    </sheetView>
  </sheetViews>
  <sheetFormatPr defaultColWidth="9.00390625" defaultRowHeight="13.5"/>
  <cols>
    <col min="1" max="1" width="9.125" style="0" bestFit="1" customWidth="1"/>
    <col min="17" max="17" width="11.625" style="0" bestFit="1" customWidth="1"/>
  </cols>
  <sheetData>
    <row r="1" ht="13.5">
      <c r="A1" t="s">
        <v>0</v>
      </c>
    </row>
    <row r="2" spans="1:17" ht="13.5">
      <c r="A2" s="1"/>
      <c r="B2" s="1"/>
      <c r="C2" s="1"/>
      <c r="D2" s="1"/>
      <c r="E2" s="1"/>
      <c r="F2" s="1"/>
      <c r="G2" s="1"/>
      <c r="H2" s="1"/>
      <c r="I2" s="1"/>
      <c r="J2" s="1"/>
      <c r="K2" s="86"/>
      <c r="L2" s="86"/>
      <c r="M2" s="86"/>
      <c r="N2" s="86"/>
      <c r="O2" s="86"/>
      <c r="P2" s="86"/>
      <c r="Q2" s="86"/>
    </row>
    <row r="3" spans="1:17" ht="14.25">
      <c r="A3" s="87" t="s">
        <v>47</v>
      </c>
      <c r="B3" s="87"/>
      <c r="C3" s="87"/>
      <c r="D3" s="87"/>
      <c r="E3" s="87"/>
      <c r="F3" s="87"/>
      <c r="G3" s="87"/>
      <c r="H3" s="87"/>
      <c r="I3" s="87"/>
      <c r="J3" s="87"/>
      <c r="K3" s="87"/>
      <c r="L3" s="87"/>
      <c r="M3" s="87"/>
      <c r="N3" s="87"/>
      <c r="O3" s="87"/>
      <c r="P3" s="87"/>
      <c r="Q3" s="87"/>
    </row>
    <row r="4" spans="1:17" ht="14.25" thickBot="1">
      <c r="A4" s="88" t="s">
        <v>41</v>
      </c>
      <c r="B4" s="88"/>
      <c r="C4" s="88"/>
      <c r="D4" s="88"/>
      <c r="E4" s="88"/>
      <c r="F4" s="88"/>
      <c r="G4" s="88"/>
      <c r="H4" s="88"/>
      <c r="I4" s="88"/>
      <c r="J4" s="88"/>
      <c r="K4" s="88"/>
      <c r="L4" s="88"/>
      <c r="M4" s="88"/>
      <c r="N4" s="88"/>
      <c r="O4" s="88"/>
      <c r="P4" s="88"/>
      <c r="Q4" s="88"/>
    </row>
    <row r="5" spans="1:17" ht="13.5">
      <c r="A5" s="3" t="s">
        <v>2</v>
      </c>
      <c r="B5" s="89" t="s">
        <v>3</v>
      </c>
      <c r="C5" s="90"/>
      <c r="D5" s="4" t="s">
        <v>4</v>
      </c>
      <c r="E5" s="4" t="s">
        <v>5</v>
      </c>
      <c r="F5" s="4" t="s">
        <v>6</v>
      </c>
      <c r="G5" s="4" t="s">
        <v>7</v>
      </c>
      <c r="H5" s="4" t="s">
        <v>8</v>
      </c>
      <c r="I5" s="4" t="s">
        <v>9</v>
      </c>
      <c r="J5" s="4" t="s">
        <v>10</v>
      </c>
      <c r="K5" s="5" t="s">
        <v>11</v>
      </c>
      <c r="L5" s="6" t="s">
        <v>12</v>
      </c>
      <c r="M5" s="7" t="s">
        <v>13</v>
      </c>
      <c r="N5" s="5" t="s">
        <v>14</v>
      </c>
      <c r="O5" s="5" t="s">
        <v>15</v>
      </c>
      <c r="P5" s="8" t="s">
        <v>16</v>
      </c>
      <c r="Q5" s="27" t="s">
        <v>23</v>
      </c>
    </row>
    <row r="6" spans="1:17" ht="13.5">
      <c r="A6" s="83">
        <v>24</v>
      </c>
      <c r="B6" s="75" t="s">
        <v>24</v>
      </c>
      <c r="C6" s="76"/>
      <c r="D6" s="11"/>
      <c r="E6" s="11"/>
      <c r="F6" s="11"/>
      <c r="G6" s="11"/>
      <c r="H6" s="11"/>
      <c r="I6" s="11"/>
      <c r="J6" s="11"/>
      <c r="K6" s="11">
        <v>11</v>
      </c>
      <c r="L6" s="11">
        <v>15</v>
      </c>
      <c r="M6" s="11">
        <v>4</v>
      </c>
      <c r="N6" s="11">
        <v>18</v>
      </c>
      <c r="O6" s="11">
        <v>10</v>
      </c>
      <c r="P6" s="14">
        <f>SUM(D6:O6)</f>
        <v>58</v>
      </c>
      <c r="Q6" s="28">
        <f>P6</f>
        <v>58</v>
      </c>
    </row>
    <row r="7" spans="1:17" ht="13.5">
      <c r="A7" s="84"/>
      <c r="B7" s="77" t="s">
        <v>44</v>
      </c>
      <c r="C7" s="16" t="s">
        <v>19</v>
      </c>
      <c r="D7" s="17"/>
      <c r="E7" s="17"/>
      <c r="F7" s="17"/>
      <c r="G7" s="17"/>
      <c r="H7" s="17"/>
      <c r="I7" s="17"/>
      <c r="J7" s="17"/>
      <c r="K7" s="17">
        <v>33</v>
      </c>
      <c r="L7" s="17">
        <v>45</v>
      </c>
      <c r="M7" s="17">
        <v>12</v>
      </c>
      <c r="N7" s="17">
        <v>54</v>
      </c>
      <c r="O7" s="17">
        <v>26</v>
      </c>
      <c r="P7" s="18">
        <f>SUM(D7:O7)</f>
        <v>170</v>
      </c>
      <c r="Q7" s="29">
        <f>P7</f>
        <v>170</v>
      </c>
    </row>
    <row r="8" spans="1:17" ht="13.5">
      <c r="A8" s="84"/>
      <c r="B8" s="78"/>
      <c r="C8" s="20" t="s">
        <v>26</v>
      </c>
      <c r="D8" s="21"/>
      <c r="E8" s="21"/>
      <c r="F8" s="21"/>
      <c r="G8" s="21"/>
      <c r="H8" s="21"/>
      <c r="I8" s="21"/>
      <c r="J8" s="21"/>
      <c r="K8" s="21">
        <v>287.59</v>
      </c>
      <c r="L8" s="21">
        <v>391.71</v>
      </c>
      <c r="M8" s="21">
        <v>104.34</v>
      </c>
      <c r="N8" s="21">
        <v>469.09</v>
      </c>
      <c r="O8" s="21">
        <v>227.56</v>
      </c>
      <c r="P8" s="22">
        <f>SUM(D8:O8)</f>
        <v>1480.29</v>
      </c>
      <c r="Q8" s="30">
        <f>P8</f>
        <v>1480.29</v>
      </c>
    </row>
    <row r="9" spans="1:17" ht="13.5">
      <c r="A9" s="84"/>
      <c r="B9" s="79" t="s">
        <v>22</v>
      </c>
      <c r="C9" s="16" t="s">
        <v>19</v>
      </c>
      <c r="D9" s="17"/>
      <c r="E9" s="17"/>
      <c r="F9" s="17"/>
      <c r="G9" s="17"/>
      <c r="H9" s="17"/>
      <c r="I9" s="17"/>
      <c r="J9" s="17"/>
      <c r="K9" s="17">
        <f aca="true" t="shared" si="0" ref="K9:O10">K7</f>
        <v>33</v>
      </c>
      <c r="L9" s="17">
        <f t="shared" si="0"/>
        <v>45</v>
      </c>
      <c r="M9" s="17">
        <f t="shared" si="0"/>
        <v>12</v>
      </c>
      <c r="N9" s="17">
        <f t="shared" si="0"/>
        <v>54</v>
      </c>
      <c r="O9" s="17">
        <f t="shared" si="0"/>
        <v>26</v>
      </c>
      <c r="P9" s="18">
        <f>SUM(D9:O9)</f>
        <v>170</v>
      </c>
      <c r="Q9" s="29">
        <f>P9</f>
        <v>170</v>
      </c>
    </row>
    <row r="10" spans="1:17" ht="14.25" thickBot="1">
      <c r="A10" s="85"/>
      <c r="B10" s="80"/>
      <c r="C10" s="31" t="s">
        <v>26</v>
      </c>
      <c r="D10" s="24"/>
      <c r="E10" s="24"/>
      <c r="F10" s="24"/>
      <c r="G10" s="24"/>
      <c r="H10" s="24"/>
      <c r="I10" s="24"/>
      <c r="J10" s="24"/>
      <c r="K10" s="24">
        <f t="shared" si="0"/>
        <v>287.59</v>
      </c>
      <c r="L10" s="24">
        <f t="shared" si="0"/>
        <v>391.71</v>
      </c>
      <c r="M10" s="24">
        <f t="shared" si="0"/>
        <v>104.34</v>
      </c>
      <c r="N10" s="24">
        <f t="shared" si="0"/>
        <v>469.09</v>
      </c>
      <c r="O10" s="24">
        <f t="shared" si="0"/>
        <v>227.56</v>
      </c>
      <c r="P10" s="34">
        <f>SUM(D10:O10)</f>
        <v>1480.29</v>
      </c>
      <c r="Q10" s="35">
        <f>P10</f>
        <v>1480.29</v>
      </c>
    </row>
    <row r="11" spans="1:17" ht="13.5">
      <c r="A11" s="3" t="s">
        <v>2</v>
      </c>
      <c r="B11" s="89" t="s">
        <v>3</v>
      </c>
      <c r="C11" s="90"/>
      <c r="D11" s="4" t="s">
        <v>4</v>
      </c>
      <c r="E11" s="4" t="s">
        <v>5</v>
      </c>
      <c r="F11" s="4" t="s">
        <v>6</v>
      </c>
      <c r="G11" s="4" t="s">
        <v>7</v>
      </c>
      <c r="H11" s="4" t="s">
        <v>8</v>
      </c>
      <c r="I11" s="4" t="s">
        <v>9</v>
      </c>
      <c r="J11" s="4" t="s">
        <v>10</v>
      </c>
      <c r="K11" s="5" t="s">
        <v>11</v>
      </c>
      <c r="L11" s="6" t="s">
        <v>12</v>
      </c>
      <c r="M11" s="7" t="s">
        <v>13</v>
      </c>
      <c r="N11" s="5" t="s">
        <v>14</v>
      </c>
      <c r="O11" s="5" t="s">
        <v>15</v>
      </c>
      <c r="P11" s="8" t="s">
        <v>16</v>
      </c>
      <c r="Q11" s="27" t="s">
        <v>23</v>
      </c>
    </row>
    <row r="12" spans="1:17" ht="13.5">
      <c r="A12" s="83">
        <v>25</v>
      </c>
      <c r="B12" s="75" t="s">
        <v>24</v>
      </c>
      <c r="C12" s="76"/>
      <c r="D12" s="11">
        <v>0</v>
      </c>
      <c r="E12" s="11">
        <v>0</v>
      </c>
      <c r="F12" s="11">
        <v>0</v>
      </c>
      <c r="G12" s="11">
        <v>0</v>
      </c>
      <c r="H12" s="11">
        <v>0</v>
      </c>
      <c r="I12" s="11">
        <v>0</v>
      </c>
      <c r="J12" s="11">
        <v>12</v>
      </c>
      <c r="K12" s="11">
        <v>20</v>
      </c>
      <c r="L12" s="11">
        <v>10</v>
      </c>
      <c r="M12" s="11"/>
      <c r="N12" s="11"/>
      <c r="O12" s="11"/>
      <c r="P12" s="14">
        <f>SUM(D12:O12)</f>
        <v>42</v>
      </c>
      <c r="Q12" s="28">
        <f>P12+Q6</f>
        <v>100</v>
      </c>
    </row>
    <row r="13" spans="1:17" ht="13.5">
      <c r="A13" s="84"/>
      <c r="B13" s="77" t="s">
        <v>44</v>
      </c>
      <c r="C13" s="16" t="s">
        <v>19</v>
      </c>
      <c r="D13" s="17">
        <v>0</v>
      </c>
      <c r="E13" s="17">
        <v>0</v>
      </c>
      <c r="F13" s="17">
        <v>0</v>
      </c>
      <c r="G13" s="17">
        <v>0</v>
      </c>
      <c r="H13" s="17">
        <v>0</v>
      </c>
      <c r="I13" s="17">
        <v>0</v>
      </c>
      <c r="J13" s="17">
        <v>24</v>
      </c>
      <c r="K13" s="17">
        <v>61</v>
      </c>
      <c r="L13" s="17">
        <v>49</v>
      </c>
      <c r="M13" s="17"/>
      <c r="N13" s="17"/>
      <c r="O13" s="17"/>
      <c r="P13" s="18">
        <f>SUM(D13:O13)</f>
        <v>134</v>
      </c>
      <c r="Q13" s="29">
        <f>P13+Q7</f>
        <v>304</v>
      </c>
    </row>
    <row r="14" spans="1:17" ht="13.5">
      <c r="A14" s="84"/>
      <c r="B14" s="78"/>
      <c r="C14" s="20" t="s">
        <v>26</v>
      </c>
      <c r="D14" s="21">
        <v>0</v>
      </c>
      <c r="E14" s="21">
        <v>0</v>
      </c>
      <c r="F14" s="21">
        <v>0</v>
      </c>
      <c r="G14" s="21">
        <v>0</v>
      </c>
      <c r="H14" s="21">
        <v>0</v>
      </c>
      <c r="I14" s="21">
        <v>0</v>
      </c>
      <c r="J14" s="21">
        <v>214.68</v>
      </c>
      <c r="K14" s="21">
        <v>537.01</v>
      </c>
      <c r="L14" s="21">
        <v>423.4</v>
      </c>
      <c r="M14" s="21"/>
      <c r="N14" s="21"/>
      <c r="O14" s="21"/>
      <c r="P14" s="22">
        <f>SUM(D14:O14)</f>
        <v>1175.0900000000001</v>
      </c>
      <c r="Q14" s="30">
        <f>P14+Q8</f>
        <v>2655.38</v>
      </c>
    </row>
    <row r="15" spans="1:17" ht="13.5">
      <c r="A15" s="84"/>
      <c r="B15" s="79" t="s">
        <v>22</v>
      </c>
      <c r="C15" s="16" t="s">
        <v>19</v>
      </c>
      <c r="D15" s="17">
        <f aca="true" t="shared" si="1" ref="D15:J15">D13</f>
        <v>0</v>
      </c>
      <c r="E15" s="17">
        <f t="shared" si="1"/>
        <v>0</v>
      </c>
      <c r="F15" s="17">
        <f t="shared" si="1"/>
        <v>0</v>
      </c>
      <c r="G15" s="17">
        <f t="shared" si="1"/>
        <v>0</v>
      </c>
      <c r="H15" s="17">
        <f t="shared" si="1"/>
        <v>0</v>
      </c>
      <c r="I15" s="17">
        <f t="shared" si="1"/>
        <v>0</v>
      </c>
      <c r="J15" s="17">
        <f t="shared" si="1"/>
        <v>24</v>
      </c>
      <c r="K15" s="17">
        <f aca="true" t="shared" si="2" ref="K15:O16">K13</f>
        <v>61</v>
      </c>
      <c r="L15" s="17">
        <f t="shared" si="2"/>
        <v>49</v>
      </c>
      <c r="M15" s="17">
        <f t="shared" si="2"/>
        <v>0</v>
      </c>
      <c r="N15" s="17">
        <f t="shared" si="2"/>
        <v>0</v>
      </c>
      <c r="O15" s="17">
        <f t="shared" si="2"/>
        <v>0</v>
      </c>
      <c r="P15" s="18">
        <f>SUM(D15:O15)</f>
        <v>134</v>
      </c>
      <c r="Q15" s="29">
        <f>P15+Q9</f>
        <v>304</v>
      </c>
    </row>
    <row r="16" spans="1:17" ht="14.25" thickBot="1">
      <c r="A16" s="85"/>
      <c r="B16" s="80"/>
      <c r="C16" s="31" t="s">
        <v>26</v>
      </c>
      <c r="D16" s="24">
        <f aca="true" t="shared" si="3" ref="D16:J16">D14</f>
        <v>0</v>
      </c>
      <c r="E16" s="24">
        <f t="shared" si="3"/>
        <v>0</v>
      </c>
      <c r="F16" s="24">
        <f t="shared" si="3"/>
        <v>0</v>
      </c>
      <c r="G16" s="24">
        <f t="shared" si="3"/>
        <v>0</v>
      </c>
      <c r="H16" s="24">
        <f t="shared" si="3"/>
        <v>0</v>
      </c>
      <c r="I16" s="24">
        <f t="shared" si="3"/>
        <v>0</v>
      </c>
      <c r="J16" s="24">
        <f t="shared" si="3"/>
        <v>214.68</v>
      </c>
      <c r="K16" s="24">
        <f t="shared" si="2"/>
        <v>537.01</v>
      </c>
      <c r="L16" s="24">
        <f t="shared" si="2"/>
        <v>423.4</v>
      </c>
      <c r="M16" s="24">
        <f t="shared" si="2"/>
        <v>0</v>
      </c>
      <c r="N16" s="24">
        <f t="shared" si="2"/>
        <v>0</v>
      </c>
      <c r="O16" s="24">
        <f t="shared" si="2"/>
        <v>0</v>
      </c>
      <c r="P16" s="34">
        <f>SUM(D16:O16)</f>
        <v>1175.0900000000001</v>
      </c>
      <c r="Q16" s="35">
        <f>P16+Q10</f>
        <v>2655.38</v>
      </c>
    </row>
    <row r="17" spans="1:17" ht="21">
      <c r="A17" s="10"/>
      <c r="B17" s="92" t="s">
        <v>40</v>
      </c>
      <c r="C17" s="92"/>
      <c r="D17" s="92"/>
      <c r="E17" s="92"/>
      <c r="F17" s="92"/>
      <c r="G17" s="92"/>
      <c r="H17" s="92"/>
      <c r="I17" s="36"/>
      <c r="J17" s="36"/>
      <c r="K17" s="36"/>
      <c r="L17" s="36"/>
      <c r="M17" s="36"/>
      <c r="N17" s="36"/>
      <c r="O17" s="36"/>
      <c r="P17" s="36"/>
      <c r="Q17" s="37"/>
    </row>
    <row r="18" spans="1:17" ht="13.5">
      <c r="A18" s="1"/>
      <c r="B18" s="1"/>
      <c r="C18" s="1"/>
      <c r="D18" s="1"/>
      <c r="E18" s="1"/>
      <c r="F18" s="1"/>
      <c r="G18" s="1"/>
      <c r="H18" s="1"/>
      <c r="I18" s="1"/>
      <c r="J18" s="1"/>
      <c r="K18" s="1"/>
      <c r="L18" s="1"/>
      <c r="M18" s="1"/>
      <c r="N18" s="1"/>
      <c r="O18" s="1"/>
      <c r="P18" s="1"/>
      <c r="Q18" s="41"/>
    </row>
    <row r="19" spans="1:17" ht="13.5">
      <c r="A19" s="91"/>
      <c r="B19" s="91"/>
      <c r="C19" s="91"/>
      <c r="D19" s="1"/>
      <c r="E19" s="1"/>
      <c r="F19" s="1"/>
      <c r="G19" s="1"/>
      <c r="H19" s="1"/>
      <c r="I19" s="1"/>
      <c r="J19" s="1"/>
      <c r="K19" s="1"/>
      <c r="L19" s="1"/>
      <c r="M19" s="1"/>
      <c r="N19" s="1"/>
      <c r="O19" s="1"/>
      <c r="P19" s="1"/>
      <c r="Q19" s="41"/>
    </row>
  </sheetData>
  <sheetProtection password="CF66" sheet="1"/>
  <mergeCells count="15">
    <mergeCell ref="B11:C11"/>
    <mergeCell ref="K2:Q2"/>
    <mergeCell ref="A3:Q3"/>
    <mergeCell ref="A4:Q4"/>
    <mergeCell ref="B5:C5"/>
    <mergeCell ref="A6:A10"/>
    <mergeCell ref="B6:C6"/>
    <mergeCell ref="B7:B8"/>
    <mergeCell ref="B9:B10"/>
    <mergeCell ref="B17:H17"/>
    <mergeCell ref="A12:A16"/>
    <mergeCell ref="B12:C12"/>
    <mergeCell ref="B13:B14"/>
    <mergeCell ref="B15:B16"/>
    <mergeCell ref="A19:C19"/>
  </mergeCells>
  <printOptions/>
  <pageMargins left="0.7086614173228347" right="0.7086614173228347" top="0.7480314960629921" bottom="0.7480314960629921" header="0.31496062992125984" footer="0.31496062992125984"/>
  <pageSetup horizontalDpi="300" verticalDpi="3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aomoriken</dc:creator>
  <cp:keywords/>
  <dc:description/>
  <cp:lastModifiedBy>aomoriken</cp:lastModifiedBy>
  <cp:lastPrinted>2013-12-20T05:56:56Z</cp:lastPrinted>
  <dcterms:created xsi:type="dcterms:W3CDTF">1997-01-08T22:48:59Z</dcterms:created>
  <dcterms:modified xsi:type="dcterms:W3CDTF">2013-12-20T06:01:23Z</dcterms:modified>
  <cp:category/>
  <cp:version/>
  <cp:contentType/>
  <cp:contentStatus/>
</cp:coreProperties>
</file>