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職員フォルダ\一戸準逸\28財務担当\県報告(通知含む）\経営比較分析表\(差替)経営比較分析表(2.15連絡あり）\"/>
    </mc:Choice>
  </mc:AlternateContent>
  <workbookProtection workbookPassword="8649" lockStructure="1"/>
  <bookViews>
    <workbookView xWindow="0" yWindow="0" windowWidth="19200" windowHeight="116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<sst xmlns="http://schemas.openxmlformats.org/spreadsheetml/2006/main" count="220" uniqueCount="107">
  <si>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</si>
  <si>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</si>
  <si>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</si>
  <si>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</si>
  <si>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</si>
  <si>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</si>
  <si>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</si>
  <si>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</si>
  <si>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</si>
  <si>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</si>
  <si>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</si>
  <si>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</si>
  <si>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</si>
  <si>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</si>
  <si>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</si>
  <si>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</si>
  <si>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</si>
  <si>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</si>
  <si>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</si>
  <si>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</si>
  <si>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</si>
  <si>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</si>
  <si>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</si>
  <si>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</si>
  <si>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</si>
  <si>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</si>
  <si>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</si>
  <si>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</si>
  <si>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</si>
  <si>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</si>
  <si>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</si>
  <si>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</si>
  <si>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</si>
  <si>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</si>
  <si>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</si>
  <si>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</si>
  <si>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</si>
  <si>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</si>
  <si>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</si>
  <si>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</si>
  <si>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</si>
  <si>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</si>
  <si>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</si>
  <si>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</si>
  <si>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</si>
  <si>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</si>
  <si>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</si>
  <si>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</si>
  <si>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</si>
  <si>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</si>
  <si>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</si>
  <si>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</si>
  <si>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</si>
  <si>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</si>
  <si>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</si>
  <si>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</si>
  <si>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</si>
  <si>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</si>
  <si>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</si>
  <si>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</si>
  <si>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</si>
  <si>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</si>
  <si>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</si>
  <si>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</si>
  <si>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</si>
  <si>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</si>
  <si>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</si>
  <si>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</si>
  <si>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</si>
  <si>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</si>
  <si>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</si>
  <si>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</si>
  <si>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</si>
  <si>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</si>
  <si>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</si>
  <si>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</si>
  <si>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</si>
  <si>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</si>
  <si>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</si>
  <si>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</si>
  <si>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</si>
  <si>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</si>
  <si>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</si>
  <si>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</si>
  <si>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</si>
  <si>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</si>
  <si>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</si>
  <si>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</si>
  <si>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</si>
  <si>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</si>
  <si>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</si>
  <si>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</si>
  <si>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</si>
  <si>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津軽広域水道企業団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</si>
  <si>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</si>
  <si>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</si>
  <si>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</si>
  <si>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</si>
  <si>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</si>
  <si>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</si>
  <si>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</si>
  <si>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</si>
  <si>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</si>
  <si>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</si>
  <si>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管路経年化率、管路更新率については、まだ耐用年数が残っているので管路の更新は行っていないが、水道管を更新する際は各市町村へ相談してから行わなければならない。</t>
    <rPh sb="0" eb="2">
      <t>カンロ</t>
    </rPh>
    <rPh sb="2" eb="4">
      <t>ケイネン</t>
    </rPh>
    <rPh sb="4" eb="5">
      <t>カ</t>
    </rPh>
    <rPh sb="5" eb="6">
      <t>リツ</t>
    </rPh>
    <rPh sb="7" eb="9">
      <t>カンロ</t>
    </rPh>
    <rPh sb="9" eb="11">
      <t>コウシン</t>
    </rPh>
    <rPh sb="11" eb="12">
      <t>リツ</t>
    </rPh>
    <rPh sb="20" eb="22">
      <t>タイヨウ</t>
    </rPh>
    <rPh sb="22" eb="24">
      <t>ネンスウ</t>
    </rPh>
    <rPh sb="25" eb="26">
      <t>ノコ</t>
    </rPh>
    <rPh sb="32" eb="34">
      <t>カンロ</t>
    </rPh>
    <rPh sb="35" eb="37">
      <t>コウシン</t>
    </rPh>
    <rPh sb="38" eb="39">
      <t>オコナ</t>
    </rPh>
    <rPh sb="46" eb="49">
      <t>スイドウカン</t>
    </rPh>
    <rPh sb="50" eb="52">
      <t>コウシン</t>
    </rPh>
    <rPh sb="54" eb="55">
      <t>サイ</t>
    </rPh>
    <rPh sb="56" eb="57">
      <t>カク</t>
    </rPh>
    <rPh sb="57" eb="60">
      <t>シチョウソン</t>
    </rPh>
    <rPh sb="61" eb="63">
      <t>ソウダン</t>
    </rPh>
    <rPh sb="67" eb="68">
      <t>オコナ</t>
    </rPh>
    <phoneticPr fontId="4"/>
  </si>
  <si>
    <t>市町村への水道用水供給を行っているので、送水管等の更新をする際は構成市町村住民への水の供給を止めないためにも、影響を最小にする様に考慮して行わなければならない。また、水道管埋設などにより、企業団の経営を維持していくためには料金改定も必要になると思われるが、今以上の経費節減を行うとともに料金改定の際は住民に大きな負担の掛からない様な適正な料金にしたい。</t>
    <rPh sb="0" eb="3">
      <t>シチョウソン</t>
    </rPh>
    <rPh sb="5" eb="7">
      <t>スイドウ</t>
    </rPh>
    <rPh sb="7" eb="9">
      <t>ヨウスイ</t>
    </rPh>
    <rPh sb="9" eb="11">
      <t>キョウキュウ</t>
    </rPh>
    <rPh sb="12" eb="13">
      <t>オコナ</t>
    </rPh>
    <rPh sb="20" eb="23">
      <t>ソウスイカン</t>
    </rPh>
    <rPh sb="23" eb="24">
      <t>トウ</t>
    </rPh>
    <rPh sb="25" eb="27">
      <t>コウシン</t>
    </rPh>
    <rPh sb="30" eb="31">
      <t>サイ</t>
    </rPh>
    <rPh sb="32" eb="34">
      <t>コウセイ</t>
    </rPh>
    <rPh sb="34" eb="37">
      <t>シチョウソン</t>
    </rPh>
    <rPh sb="37" eb="39">
      <t>ジュウミン</t>
    </rPh>
    <rPh sb="41" eb="42">
      <t>ミズ</t>
    </rPh>
    <rPh sb="43" eb="45">
      <t>キョウキュウ</t>
    </rPh>
    <rPh sb="46" eb="47">
      <t>ト</t>
    </rPh>
    <rPh sb="55" eb="57">
      <t>エイキョウ</t>
    </rPh>
    <rPh sb="58" eb="60">
      <t>サイショウ</t>
    </rPh>
    <rPh sb="63" eb="64">
      <t>ヨウ</t>
    </rPh>
    <rPh sb="65" eb="67">
      <t>コウリョ</t>
    </rPh>
    <rPh sb="69" eb="70">
      <t>オコナ</t>
    </rPh>
    <rPh sb="83" eb="86">
      <t>スイドウカン</t>
    </rPh>
    <rPh sb="86" eb="88">
      <t>マイセツ</t>
    </rPh>
    <rPh sb="94" eb="97">
      <t>キギョウダン</t>
    </rPh>
    <rPh sb="98" eb="100">
      <t>ケイエイ</t>
    </rPh>
    <rPh sb="101" eb="103">
      <t>イジ</t>
    </rPh>
    <rPh sb="111" eb="113">
      <t>リョウキン</t>
    </rPh>
    <rPh sb="113" eb="115">
      <t>カイテイ</t>
    </rPh>
    <rPh sb="116" eb="118">
      <t>ヒツヨウ</t>
    </rPh>
    <rPh sb="122" eb="123">
      <t>オモ</t>
    </rPh>
    <rPh sb="128" eb="129">
      <t>イマ</t>
    </rPh>
    <rPh sb="129" eb="131">
      <t>イジョウ</t>
    </rPh>
    <rPh sb="132" eb="134">
      <t>ケイヒ</t>
    </rPh>
    <rPh sb="134" eb="136">
      <t>セツゲン</t>
    </rPh>
    <rPh sb="137" eb="138">
      <t>オコナ</t>
    </rPh>
    <rPh sb="143" eb="145">
      <t>リョウキン</t>
    </rPh>
    <rPh sb="145" eb="147">
      <t>カイテイ</t>
    </rPh>
    <rPh sb="148" eb="149">
      <t>サイ</t>
    </rPh>
    <rPh sb="150" eb="152">
      <t>ジュウミン</t>
    </rPh>
    <rPh sb="153" eb="154">
      <t>オオ</t>
    </rPh>
    <rPh sb="156" eb="158">
      <t>フタン</t>
    </rPh>
    <rPh sb="159" eb="160">
      <t>カ</t>
    </rPh>
    <rPh sb="164" eb="165">
      <t>ヨウ</t>
    </rPh>
    <rPh sb="166" eb="168">
      <t>テキセイ</t>
    </rPh>
    <rPh sb="169" eb="171">
      <t>リョウキン</t>
    </rPh>
    <phoneticPr fontId="4"/>
  </si>
  <si>
    <t>料金回収率、有収率は市町村を対象としているのでそれぞれ高水準で推移している。一方で、施設利用率が最近低くなっているのは構成市町村住民の水需要が低下しているためであり、需要が低くなっても経営を維持できる様に経費節減等に努めていく。</t>
    <rPh sb="0" eb="2">
      <t>リョウキン</t>
    </rPh>
    <rPh sb="2" eb="5">
      <t>カイシュウリツ</t>
    </rPh>
    <rPh sb="6" eb="7">
      <t>ユウ</t>
    </rPh>
    <rPh sb="7" eb="8">
      <t>オサム</t>
    </rPh>
    <rPh sb="8" eb="9">
      <t>リツ</t>
    </rPh>
    <rPh sb="10" eb="13">
      <t>シチョウソン</t>
    </rPh>
    <rPh sb="14" eb="16">
      <t>タイショウ</t>
    </rPh>
    <rPh sb="42" eb="44">
      <t>シセツ</t>
    </rPh>
    <rPh sb="44" eb="47">
      <t>リヨウリツ</t>
    </rPh>
    <rPh sb="48" eb="50">
      <t>サイキン</t>
    </rPh>
    <rPh sb="50" eb="51">
      <t>ヒク</t>
    </rPh>
    <rPh sb="59" eb="61">
      <t>コウセイ</t>
    </rPh>
    <rPh sb="61" eb="64">
      <t>シチョウソン</t>
    </rPh>
    <rPh sb="64" eb="66">
      <t>ジュウミン</t>
    </rPh>
    <rPh sb="67" eb="68">
      <t>ミズ</t>
    </rPh>
    <rPh sb="68" eb="70">
      <t>ジュヨウ</t>
    </rPh>
    <rPh sb="71" eb="73">
      <t>テイカ</t>
    </rPh>
    <rPh sb="83" eb="85">
      <t>ジュヨウ</t>
    </rPh>
    <rPh sb="86" eb="87">
      <t>ヒク</t>
    </rPh>
    <rPh sb="92" eb="94">
      <t>ケイエイ</t>
    </rPh>
    <rPh sb="95" eb="97">
      <t>イジ</t>
    </rPh>
    <rPh sb="100" eb="101">
      <t>ヨウ</t>
    </rPh>
    <rPh sb="102" eb="104">
      <t>ケイヒ</t>
    </rPh>
    <rPh sb="104" eb="106">
      <t>セツゲン</t>
    </rPh>
    <rPh sb="106" eb="107">
      <t>トウ</t>
    </rPh>
    <rPh sb="108" eb="10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</si>
</sst>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388336"/>
        <c:axId val="6138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61388336"/>
        <c:axId val="61387160"/>
      </c:lineChart>
      <c:dateAx>
        <c:axId val="61388336"/>
        <c:scaling>
          <c:orientation val="minMax"/>
        </c:scaling>
        <c:delete val="1"/>
        <c:axPos val="b"/>
        <c:numFmt formatCode="ge" sourceLinked="1"/>
        <c:majorTickMark val="none"/>
        <c:minorTickMark val="none"/>
        <c:tickLblPos val="none"/>
        <c:crossAx val="61387160"/>
        <c:crosses val="autoZero"/>
        <c:auto val="1"/>
        <c:lblOffset val="100"/>
        <c:baseTimeUnit val="years"/>
      </c:dateAx>
      <c:valAx>
        <c:axId val="6138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8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65.33</c:v>
                </c:pt>
                <c:pt idx="1">
                  <c:v>64.38</c:v>
                </c:pt>
                <c:pt idx="2">
                  <c:v>65.09</c:v>
                </c:pt>
                <c:pt idx="3">
                  <c:v>59.9</c:v>
                </c:pt>
                <c:pt idx="4">
                  <c:v>59.3</c:v>
                </c:pt>
              </c:numCache>
            </c:numRef>
          </c:val>
        </c:ser>
        <c:dLbls>
          <c:showLegendKey val="0"/>
          <c:showVal val="0"/>
          <c:showCatName val="0"/>
          <c:showSerName val="0"/>
          <c:showPercent val="0"/>
          <c:showBubbleSize val="0"/>
        </c:dLbls>
        <c:gapWidth val="150"/>
        <c:axId val="248746696"/>
        <c:axId val="24874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48746696"/>
        <c:axId val="248747088"/>
      </c:lineChart>
      <c:dateAx>
        <c:axId val="248746696"/>
        <c:scaling>
          <c:orientation val="minMax"/>
        </c:scaling>
        <c:delete val="1"/>
        <c:axPos val="b"/>
        <c:numFmt formatCode="ge" sourceLinked="1"/>
        <c:majorTickMark val="none"/>
        <c:minorTickMark val="none"/>
        <c:tickLblPos val="none"/>
        <c:crossAx val="248747088"/>
        <c:crosses val="autoZero"/>
        <c:auto val="1"/>
        <c:lblOffset val="100"/>
        <c:baseTimeUnit val="years"/>
      </c:dateAx>
      <c:valAx>
        <c:axId val="24874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4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48748264"/>
        <c:axId val="24874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48748264"/>
        <c:axId val="248748656"/>
      </c:lineChart>
      <c:dateAx>
        <c:axId val="248748264"/>
        <c:scaling>
          <c:orientation val="minMax"/>
        </c:scaling>
        <c:delete val="1"/>
        <c:axPos val="b"/>
        <c:numFmt formatCode="ge" sourceLinked="1"/>
        <c:majorTickMark val="none"/>
        <c:minorTickMark val="none"/>
        <c:tickLblPos val="none"/>
        <c:crossAx val="248748656"/>
        <c:crosses val="autoZero"/>
        <c:auto val="1"/>
        <c:lblOffset val="100"/>
        <c:baseTimeUnit val="years"/>
      </c:dateAx>
      <c:valAx>
        <c:axId val="24874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4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133.78</c:v>
                </c:pt>
                <c:pt idx="1">
                  <c:v>126.32</c:v>
                </c:pt>
                <c:pt idx="2">
                  <c:v>132.82</c:v>
                </c:pt>
                <c:pt idx="3">
                  <c:v>126.99</c:v>
                </c:pt>
                <c:pt idx="4">
                  <c:v>131.66999999999999</c:v>
                </c:pt>
              </c:numCache>
            </c:numRef>
          </c:val>
        </c:ser>
        <c:dLbls>
          <c:showLegendKey val="0"/>
          <c:showVal val="0"/>
          <c:showCatName val="0"/>
          <c:showSerName val="0"/>
          <c:showPercent val="0"/>
          <c:showBubbleSize val="0"/>
        </c:dLbls>
        <c:gapWidth val="150"/>
        <c:axId val="247537048"/>
        <c:axId val="2475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47537048"/>
        <c:axId val="247537440"/>
      </c:lineChart>
      <c:dateAx>
        <c:axId val="247537048"/>
        <c:scaling>
          <c:orientation val="minMax"/>
        </c:scaling>
        <c:delete val="1"/>
        <c:axPos val="b"/>
        <c:numFmt formatCode="ge" sourceLinked="1"/>
        <c:majorTickMark val="none"/>
        <c:minorTickMark val="none"/>
        <c:tickLblPos val="none"/>
        <c:crossAx val="247537440"/>
        <c:crosses val="autoZero"/>
        <c:auto val="1"/>
        <c:lblOffset val="100"/>
        <c:baseTimeUnit val="years"/>
      </c:dateAx>
      <c:valAx>
        <c:axId val="24753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53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41.78</c:v>
                </c:pt>
                <c:pt idx="1">
                  <c:v>43.23</c:v>
                </c:pt>
                <c:pt idx="2">
                  <c:v>43.99</c:v>
                </c:pt>
                <c:pt idx="3">
                  <c:v>59.61</c:v>
                </c:pt>
                <c:pt idx="4">
                  <c:v>61.56</c:v>
                </c:pt>
              </c:numCache>
            </c:numRef>
          </c:val>
        </c:ser>
        <c:dLbls>
          <c:showLegendKey val="0"/>
          <c:showVal val="0"/>
          <c:showCatName val="0"/>
          <c:showSerName val="0"/>
          <c:showPercent val="0"/>
          <c:showBubbleSize val="0"/>
        </c:dLbls>
        <c:gapWidth val="150"/>
        <c:axId val="247538616"/>
        <c:axId val="2475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47538616"/>
        <c:axId val="247539008"/>
      </c:lineChart>
      <c:dateAx>
        <c:axId val="247538616"/>
        <c:scaling>
          <c:orientation val="minMax"/>
        </c:scaling>
        <c:delete val="1"/>
        <c:axPos val="b"/>
        <c:numFmt formatCode="ge" sourceLinked="1"/>
        <c:majorTickMark val="none"/>
        <c:minorTickMark val="none"/>
        <c:tickLblPos val="none"/>
        <c:crossAx val="247539008"/>
        <c:crosses val="autoZero"/>
        <c:auto val="1"/>
        <c:lblOffset val="100"/>
        <c:baseTimeUnit val="years"/>
      </c:dateAx>
      <c:valAx>
        <c:axId val="2475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3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540184"/>
        <c:axId val="2475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47540184"/>
        <c:axId val="247540576"/>
      </c:lineChart>
      <c:dateAx>
        <c:axId val="247540184"/>
        <c:scaling>
          <c:orientation val="minMax"/>
        </c:scaling>
        <c:delete val="1"/>
        <c:axPos val="b"/>
        <c:numFmt formatCode="ge" sourceLinked="1"/>
        <c:majorTickMark val="none"/>
        <c:minorTickMark val="none"/>
        <c:tickLblPos val="none"/>
        <c:crossAx val="247540576"/>
        <c:crosses val="autoZero"/>
        <c:auto val="1"/>
        <c:lblOffset val="100"/>
        <c:baseTimeUnit val="years"/>
      </c:dateAx>
      <c:valAx>
        <c:axId val="2475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54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7646504"/>
        <c:axId val="24764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47646504"/>
        <c:axId val="247646896"/>
      </c:lineChart>
      <c:dateAx>
        <c:axId val="247646504"/>
        <c:scaling>
          <c:orientation val="minMax"/>
        </c:scaling>
        <c:delete val="1"/>
        <c:axPos val="b"/>
        <c:numFmt formatCode="ge" sourceLinked="1"/>
        <c:majorTickMark val="none"/>
        <c:minorTickMark val="none"/>
        <c:tickLblPos val="none"/>
        <c:crossAx val="247646896"/>
        <c:crosses val="autoZero"/>
        <c:auto val="1"/>
        <c:lblOffset val="100"/>
        <c:baseTimeUnit val="years"/>
      </c:dateAx>
      <c:valAx>
        <c:axId val="247646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64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801.61</c:v>
                </c:pt>
                <c:pt idx="1">
                  <c:v>874.88</c:v>
                </c:pt>
                <c:pt idx="2">
                  <c:v>582.59</c:v>
                </c:pt>
                <c:pt idx="3">
                  <c:v>145.12</c:v>
                </c:pt>
                <c:pt idx="4">
                  <c:v>245.58</c:v>
                </c:pt>
              </c:numCache>
            </c:numRef>
          </c:val>
        </c:ser>
        <c:dLbls>
          <c:showLegendKey val="0"/>
          <c:showVal val="0"/>
          <c:showCatName val="0"/>
          <c:showSerName val="0"/>
          <c:showPercent val="0"/>
          <c:showBubbleSize val="0"/>
        </c:dLbls>
        <c:gapWidth val="150"/>
        <c:axId val="247662608"/>
        <c:axId val="24766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47662608"/>
        <c:axId val="247663000"/>
      </c:lineChart>
      <c:dateAx>
        <c:axId val="247662608"/>
        <c:scaling>
          <c:orientation val="minMax"/>
        </c:scaling>
        <c:delete val="1"/>
        <c:axPos val="b"/>
        <c:numFmt formatCode="ge" sourceLinked="1"/>
        <c:majorTickMark val="none"/>
        <c:minorTickMark val="none"/>
        <c:tickLblPos val="none"/>
        <c:crossAx val="247663000"/>
        <c:crosses val="autoZero"/>
        <c:auto val="1"/>
        <c:lblOffset val="100"/>
        <c:baseTimeUnit val="years"/>
      </c:dateAx>
      <c:valAx>
        <c:axId val="247663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66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267.94</c:v>
                </c:pt>
                <c:pt idx="1">
                  <c:v>222.83</c:v>
                </c:pt>
                <c:pt idx="2">
                  <c:v>197.37</c:v>
                </c:pt>
                <c:pt idx="3">
                  <c:v>228.81</c:v>
                </c:pt>
                <c:pt idx="4">
                  <c:v>206.12</c:v>
                </c:pt>
              </c:numCache>
            </c:numRef>
          </c:val>
        </c:ser>
        <c:dLbls>
          <c:showLegendKey val="0"/>
          <c:showVal val="0"/>
          <c:showCatName val="0"/>
          <c:showSerName val="0"/>
          <c:showPercent val="0"/>
          <c:showBubbleSize val="0"/>
        </c:dLbls>
        <c:gapWidth val="150"/>
        <c:axId val="247664176"/>
        <c:axId val="24766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47664176"/>
        <c:axId val="247664568"/>
      </c:lineChart>
      <c:dateAx>
        <c:axId val="247664176"/>
        <c:scaling>
          <c:orientation val="minMax"/>
        </c:scaling>
        <c:delete val="1"/>
        <c:axPos val="b"/>
        <c:numFmt formatCode="ge" sourceLinked="1"/>
        <c:majorTickMark val="none"/>
        <c:minorTickMark val="none"/>
        <c:tickLblPos val="none"/>
        <c:crossAx val="247664568"/>
        <c:crosses val="autoZero"/>
        <c:auto val="1"/>
        <c:lblOffset val="100"/>
        <c:baseTimeUnit val="years"/>
      </c:dateAx>
      <c:valAx>
        <c:axId val="247664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766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131.66</c:v>
                </c:pt>
                <c:pt idx="1">
                  <c:v>123.78</c:v>
                </c:pt>
                <c:pt idx="2">
                  <c:v>130.65</c:v>
                </c:pt>
                <c:pt idx="3">
                  <c:v>129.27000000000001</c:v>
                </c:pt>
                <c:pt idx="4">
                  <c:v>134.53</c:v>
                </c:pt>
              </c:numCache>
            </c:numRef>
          </c:val>
        </c:ser>
        <c:dLbls>
          <c:showLegendKey val="0"/>
          <c:showVal val="0"/>
          <c:showCatName val="0"/>
          <c:showSerName val="0"/>
          <c:showPercent val="0"/>
          <c:showBubbleSize val="0"/>
        </c:dLbls>
        <c:gapWidth val="150"/>
        <c:axId val="247645720"/>
        <c:axId val="24764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47645720"/>
        <c:axId val="247645328"/>
      </c:lineChart>
      <c:dateAx>
        <c:axId val="247645720"/>
        <c:scaling>
          <c:orientation val="minMax"/>
        </c:scaling>
        <c:delete val="1"/>
        <c:axPos val="b"/>
        <c:numFmt formatCode="ge" sourceLinked="1"/>
        <c:majorTickMark val="none"/>
        <c:minorTickMark val="none"/>
        <c:tickLblPos val="none"/>
        <c:crossAx val="247645328"/>
        <c:crosses val="autoZero"/>
        <c:auto val="1"/>
        <c:lblOffset val="100"/>
        <c:baseTimeUnit val="years"/>
      </c:dateAx>
      <c:valAx>
        <c:axId val="24764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4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68.28</c:v>
                </c:pt>
                <c:pt idx="1">
                  <c:v>73.459999999999994</c:v>
                </c:pt>
                <c:pt idx="2">
                  <c:v>69.010000000000005</c:v>
                </c:pt>
                <c:pt idx="3">
                  <c:v>74.47</c:v>
                </c:pt>
                <c:pt idx="4">
                  <c:v>72.13</c:v>
                </c:pt>
              </c:numCache>
            </c:numRef>
          </c:val>
        </c:ser>
        <c:dLbls>
          <c:showLegendKey val="0"/>
          <c:showVal val="0"/>
          <c:showCatName val="0"/>
          <c:showSerName val="0"/>
          <c:showPercent val="0"/>
          <c:showBubbleSize val="0"/>
        </c:dLbls>
        <c:gapWidth val="150"/>
        <c:axId val="247646112"/>
        <c:axId val="24766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47646112"/>
        <c:axId val="247665744"/>
      </c:lineChart>
      <c:dateAx>
        <c:axId val="247646112"/>
        <c:scaling>
          <c:orientation val="minMax"/>
        </c:scaling>
        <c:delete val="1"/>
        <c:axPos val="b"/>
        <c:numFmt formatCode="ge" sourceLinked="1"/>
        <c:majorTickMark val="none"/>
        <c:minorTickMark val="none"/>
        <c:tickLblPos val="none"/>
        <c:crossAx val="247665744"/>
        <c:crosses val="autoZero"/>
        <c:auto val="1"/>
        <c:lblOffset val="100"/>
        <c:baseTimeUnit val="years"/>
      </c:dateAx>
      <c:valAx>
        <c:axId val="24766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6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B1"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津軽広域水道企業団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77.41</v>
      </c>
      <c r="K10" s="57"/>
      <c r="L10" s="57"/>
      <c r="M10" s="57"/>
      <c r="N10" s="57"/>
      <c r="O10" s="57"/>
      <c r="P10" s="57"/>
      <c r="Q10" s="57"/>
      <c r="R10" s="57">
        <f>データ!O6</f>
        <v>93.12</v>
      </c>
      <c r="S10" s="57"/>
      <c r="T10" s="57"/>
      <c r="U10" s="57"/>
      <c r="V10" s="57"/>
      <c r="W10" s="57"/>
      <c r="X10" s="57"/>
      <c r="Y10" s="57"/>
      <c r="Z10" s="65">
        <f>データ!P6</f>
        <v>0</v>
      </c>
      <c r="AA10" s="65"/>
      <c r="AB10" s="65"/>
      <c r="AC10" s="65"/>
      <c r="AD10" s="65"/>
      <c r="AE10" s="65"/>
      <c r="AF10" s="65"/>
      <c r="AG10" s="65"/>
      <c r="AH10" s="2"/>
      <c r="AI10" s="65">
        <f>データ!T6</f>
        <v>341842</v>
      </c>
      <c r="AJ10" s="65"/>
      <c r="AK10" s="65"/>
      <c r="AL10" s="65"/>
      <c r="AM10" s="65"/>
      <c r="AN10" s="65"/>
      <c r="AO10" s="65"/>
      <c r="AP10" s="65"/>
      <c r="AQ10" s="57">
        <f>データ!U6</f>
        <v>799.4</v>
      </c>
      <c r="AR10" s="57"/>
      <c r="AS10" s="57"/>
      <c r="AT10" s="57"/>
      <c r="AU10" s="57"/>
      <c r="AV10" s="57"/>
      <c r="AW10" s="57"/>
      <c r="AX10" s="57"/>
      <c r="AY10" s="57">
        <f>データ!V6</f>
        <v>427.62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28665</v>
      </c>
      <c r="D6" s="31">
        <f t="shared" si="3"/>
        <v>46</v>
      </c>
      <c r="E6" s="31">
        <f t="shared" si="3"/>
        <v>1</v>
      </c>
      <c r="F6" s="31">
        <f t="shared" si="3"/>
        <v>0</v>
      </c>
      <c r="G6" s="31">
        <f t="shared" si="3"/>
        <v>2</v>
      </c>
      <c r="H6" s="31" t="str">
        <f t="shared" si="3"/>
        <v>青森県　津軽広域水道企業団</v>
      </c>
      <c r="I6" s="31" t="str">
        <f t="shared" si="3"/>
        <v>法適用</v>
      </c>
      <c r="J6" s="31" t="str">
        <f t="shared" si="3"/>
        <v>水道事業</v>
      </c>
      <c r="K6" s="31" t="str">
        <f t="shared" si="3"/>
        <v>用水供給事業</v>
      </c>
      <c r="L6" s="31" t="str">
        <f t="shared" si="3"/>
        <v>B</v>
      </c>
      <c r="M6" s="32" t="str">
        <f t="shared" si="3"/>
        <v>-</v>
      </c>
      <c r="N6" s="32">
        <f t="shared" si="3"/>
        <v>77.41</v>
      </c>
      <c r="O6" s="32">
        <f t="shared" si="3"/>
        <v>93.12</v>
      </c>
      <c r="P6" s="32">
        <f t="shared" si="3"/>
        <v>0</v>
      </c>
      <c r="Q6" s="32" t="str">
        <f t="shared" si="3"/>
        <v>-</v>
      </c>
      <c r="R6" s="32" t="str">
        <f t="shared" si="3"/>
        <v>-</v>
      </c>
      <c r="S6" s="32" t="str">
        <f t="shared" si="3"/>
        <v>-</v>
      </c>
      <c r="T6" s="32">
        <f t="shared" si="3"/>
        <v>341842</v>
      </c>
      <c r="U6" s="32">
        <f t="shared" si="3"/>
        <v>799.4</v>
      </c>
      <c r="V6" s="32">
        <f t="shared" si="3"/>
        <v>427.62</v>
      </c>
      <c r="W6" s="33">
        <f>IF(W7="",NA(),W7)</f>
        <v>133.78</v>
      </c>
      <c r="X6" s="33">
        <f t="shared" ref="X6:AF6" si="4">IF(X7="",NA(),X7)</f>
        <v>126.32</v>
      </c>
      <c r="Y6" s="33">
        <f t="shared" si="4"/>
        <v>132.82</v>
      </c>
      <c r="Z6" s="33">
        <f t="shared" si="4"/>
        <v>126.99</v>
      </c>
      <c r="AA6" s="33">
        <f t="shared" si="4"/>
        <v>131.66999999999999</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801.61</v>
      </c>
      <c r="AT6" s="33">
        <f t="shared" ref="AT6:BB6" si="6">IF(AT7="",NA(),AT7)</f>
        <v>874.88</v>
      </c>
      <c r="AU6" s="33">
        <f t="shared" si="6"/>
        <v>582.59</v>
      </c>
      <c r="AV6" s="33">
        <f t="shared" si="6"/>
        <v>145.12</v>
      </c>
      <c r="AW6" s="33">
        <f t="shared" si="6"/>
        <v>245.58</v>
      </c>
      <c r="AX6" s="33">
        <f t="shared" si="6"/>
        <v>720.62</v>
      </c>
      <c r="AY6" s="33">
        <f t="shared" si="6"/>
        <v>654.97</v>
      </c>
      <c r="AZ6" s="33">
        <f t="shared" si="6"/>
        <v>634.53</v>
      </c>
      <c r="BA6" s="33">
        <f t="shared" si="6"/>
        <v>200.22</v>
      </c>
      <c r="BB6" s="33">
        <f t="shared" si="6"/>
        <v>212.95</v>
      </c>
      <c r="BC6" s="32" t="str">
        <f>IF(BC7="","",IF(BC7="-","【-】","【"&amp;SUBSTITUTE(TEXT(BC7,"#,##0.00"),"-","△")&amp;"】"))</f>
        <v>【212.95】</v>
      </c>
      <c r="BD6" s="33">
        <f>IF(BD7="",NA(),BD7)</f>
        <v>267.94</v>
      </c>
      <c r="BE6" s="33">
        <f t="shared" ref="BE6:BM6" si="7">IF(BE7="",NA(),BE7)</f>
        <v>222.83</v>
      </c>
      <c r="BF6" s="33">
        <f t="shared" si="7"/>
        <v>197.37</v>
      </c>
      <c r="BG6" s="33">
        <f t="shared" si="7"/>
        <v>228.81</v>
      </c>
      <c r="BH6" s="33">
        <f t="shared" si="7"/>
        <v>206.12</v>
      </c>
      <c r="BI6" s="33">
        <f t="shared" si="7"/>
        <v>415.99</v>
      </c>
      <c r="BJ6" s="33">
        <f t="shared" si="7"/>
        <v>383.75</v>
      </c>
      <c r="BK6" s="33">
        <f t="shared" si="7"/>
        <v>368.94</v>
      </c>
      <c r="BL6" s="33">
        <f t="shared" si="7"/>
        <v>351.06</v>
      </c>
      <c r="BM6" s="33">
        <f t="shared" si="7"/>
        <v>333.48</v>
      </c>
      <c r="BN6" s="32" t="str">
        <f>IF(BN7="","",IF(BN7="-","【-】","【"&amp;SUBSTITUTE(TEXT(BN7,"#,##0.00"),"-","△")&amp;"】"))</f>
        <v>【333.48】</v>
      </c>
      <c r="BO6" s="33">
        <f>IF(BO7="",NA(),BO7)</f>
        <v>131.66</v>
      </c>
      <c r="BP6" s="33">
        <f t="shared" ref="BP6:BX6" si="8">IF(BP7="",NA(),BP7)</f>
        <v>123.78</v>
      </c>
      <c r="BQ6" s="33">
        <f t="shared" si="8"/>
        <v>130.65</v>
      </c>
      <c r="BR6" s="33">
        <f t="shared" si="8"/>
        <v>129.27000000000001</v>
      </c>
      <c r="BS6" s="33">
        <f t="shared" si="8"/>
        <v>134.53</v>
      </c>
      <c r="BT6" s="33">
        <f t="shared" si="8"/>
        <v>108.61</v>
      </c>
      <c r="BU6" s="33">
        <f t="shared" si="8"/>
        <v>110.39</v>
      </c>
      <c r="BV6" s="33">
        <f t="shared" si="8"/>
        <v>111.12</v>
      </c>
      <c r="BW6" s="33">
        <f t="shared" si="8"/>
        <v>112.92</v>
      </c>
      <c r="BX6" s="33">
        <f t="shared" si="8"/>
        <v>112.81</v>
      </c>
      <c r="BY6" s="32" t="str">
        <f>IF(BY7="","",IF(BY7="-","【-】","【"&amp;SUBSTITUTE(TEXT(BY7,"#,##0.00"),"-","△")&amp;"】"))</f>
        <v>【112.81】</v>
      </c>
      <c r="BZ6" s="33">
        <f>IF(BZ7="",NA(),BZ7)</f>
        <v>68.28</v>
      </c>
      <c r="CA6" s="33">
        <f t="shared" ref="CA6:CI6" si="9">IF(CA7="",NA(),CA7)</f>
        <v>73.459999999999994</v>
      </c>
      <c r="CB6" s="33">
        <f t="shared" si="9"/>
        <v>69.010000000000005</v>
      </c>
      <c r="CC6" s="33">
        <f t="shared" si="9"/>
        <v>74.47</v>
      </c>
      <c r="CD6" s="33">
        <f t="shared" si="9"/>
        <v>72.13</v>
      </c>
      <c r="CE6" s="33">
        <f t="shared" si="9"/>
        <v>78.760000000000005</v>
      </c>
      <c r="CF6" s="33">
        <f t="shared" si="9"/>
        <v>76.81</v>
      </c>
      <c r="CG6" s="33">
        <f t="shared" si="9"/>
        <v>75.75</v>
      </c>
      <c r="CH6" s="33">
        <f t="shared" si="9"/>
        <v>75.3</v>
      </c>
      <c r="CI6" s="33">
        <f t="shared" si="9"/>
        <v>75.3</v>
      </c>
      <c r="CJ6" s="32" t="str">
        <f>IF(CJ7="","",IF(CJ7="-","【-】","【"&amp;SUBSTITUTE(TEXT(CJ7,"#,##0.00"),"-","△")&amp;"】"))</f>
        <v>【75.30】</v>
      </c>
      <c r="CK6" s="33">
        <f>IF(CK7="",NA(),CK7)</f>
        <v>65.33</v>
      </c>
      <c r="CL6" s="33">
        <f t="shared" ref="CL6:CT6" si="10">IF(CL7="",NA(),CL7)</f>
        <v>64.38</v>
      </c>
      <c r="CM6" s="33">
        <f t="shared" si="10"/>
        <v>65.09</v>
      </c>
      <c r="CN6" s="33">
        <f t="shared" si="10"/>
        <v>59.9</v>
      </c>
      <c r="CO6" s="33">
        <f t="shared" si="10"/>
        <v>59.3</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41.78</v>
      </c>
      <c r="DH6" s="33">
        <f t="shared" ref="DH6:DP6" si="12">IF(DH7="",NA(),DH7)</f>
        <v>43.23</v>
      </c>
      <c r="DI6" s="33">
        <f t="shared" si="12"/>
        <v>43.99</v>
      </c>
      <c r="DJ6" s="33">
        <f t="shared" si="12"/>
        <v>59.61</v>
      </c>
      <c r="DK6" s="33">
        <f t="shared" si="12"/>
        <v>61.56</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28665</v>
      </c>
      <c r="D7" s="35">
        <v>46</v>
      </c>
      <c r="E7" s="35">
        <v>1</v>
      </c>
      <c r="F7" s="35">
        <v>0</v>
      </c>
      <c r="G7" s="35">
        <v>2</v>
      </c>
      <c r="H7" s="35" t="s">
        <v>93</v>
      </c>
      <c r="I7" s="35" t="s">
        <v>94</v>
      </c>
      <c r="J7" s="35" t="s">
        <v>95</v>
      </c>
      <c r="K7" s="35" t="s">
        <v>96</v>
      </c>
      <c r="L7" s="35" t="s">
        <v>97</v>
      </c>
      <c r="M7" s="36" t="s">
        <v>98</v>
      </c>
      <c r="N7" s="36">
        <v>77.41</v>
      </c>
      <c r="O7" s="36">
        <v>93.12</v>
      </c>
      <c r="P7" s="36">
        <v>0</v>
      </c>
      <c r="Q7" s="36" t="s">
        <v>98</v>
      </c>
      <c r="R7" s="36" t="s">
        <v>98</v>
      </c>
      <c r="S7" s="36" t="s">
        <v>98</v>
      </c>
      <c r="T7" s="36">
        <v>341842</v>
      </c>
      <c r="U7" s="36">
        <v>799.4</v>
      </c>
      <c r="V7" s="36">
        <v>427.62</v>
      </c>
      <c r="W7" s="36">
        <v>133.78</v>
      </c>
      <c r="X7" s="36">
        <v>126.32</v>
      </c>
      <c r="Y7" s="36">
        <v>132.82</v>
      </c>
      <c r="Z7" s="36">
        <v>126.99</v>
      </c>
      <c r="AA7" s="36">
        <v>131.66999999999999</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801.61</v>
      </c>
      <c r="AT7" s="36">
        <v>874.88</v>
      </c>
      <c r="AU7" s="36">
        <v>582.59</v>
      </c>
      <c r="AV7" s="36">
        <v>145.12</v>
      </c>
      <c r="AW7" s="36">
        <v>245.58</v>
      </c>
      <c r="AX7" s="36">
        <v>720.62</v>
      </c>
      <c r="AY7" s="36">
        <v>654.97</v>
      </c>
      <c r="AZ7" s="36">
        <v>634.53</v>
      </c>
      <c r="BA7" s="36">
        <v>200.22</v>
      </c>
      <c r="BB7" s="36">
        <v>212.95</v>
      </c>
      <c r="BC7" s="36">
        <v>212.95</v>
      </c>
      <c r="BD7" s="36">
        <v>267.94</v>
      </c>
      <c r="BE7" s="36">
        <v>222.83</v>
      </c>
      <c r="BF7" s="36">
        <v>197.37</v>
      </c>
      <c r="BG7" s="36">
        <v>228.81</v>
      </c>
      <c r="BH7" s="36">
        <v>206.12</v>
      </c>
      <c r="BI7" s="36">
        <v>415.99</v>
      </c>
      <c r="BJ7" s="36">
        <v>383.75</v>
      </c>
      <c r="BK7" s="36">
        <v>368.94</v>
      </c>
      <c r="BL7" s="36">
        <v>351.06</v>
      </c>
      <c r="BM7" s="36">
        <v>333.48</v>
      </c>
      <c r="BN7" s="36">
        <v>333.48</v>
      </c>
      <c r="BO7" s="36">
        <v>131.66</v>
      </c>
      <c r="BP7" s="36">
        <v>123.78</v>
      </c>
      <c r="BQ7" s="36">
        <v>130.65</v>
      </c>
      <c r="BR7" s="36">
        <v>129.27000000000001</v>
      </c>
      <c r="BS7" s="36">
        <v>134.53</v>
      </c>
      <c r="BT7" s="36">
        <v>108.61</v>
      </c>
      <c r="BU7" s="36">
        <v>110.39</v>
      </c>
      <c r="BV7" s="36">
        <v>111.12</v>
      </c>
      <c r="BW7" s="36">
        <v>112.92</v>
      </c>
      <c r="BX7" s="36">
        <v>112.81</v>
      </c>
      <c r="BY7" s="36">
        <v>112.81</v>
      </c>
      <c r="BZ7" s="36">
        <v>68.28</v>
      </c>
      <c r="CA7" s="36">
        <v>73.459999999999994</v>
      </c>
      <c r="CB7" s="36">
        <v>69.010000000000005</v>
      </c>
      <c r="CC7" s="36">
        <v>74.47</v>
      </c>
      <c r="CD7" s="36">
        <v>72.13</v>
      </c>
      <c r="CE7" s="36">
        <v>78.760000000000005</v>
      </c>
      <c r="CF7" s="36">
        <v>76.81</v>
      </c>
      <c r="CG7" s="36">
        <v>75.75</v>
      </c>
      <c r="CH7" s="36">
        <v>75.3</v>
      </c>
      <c r="CI7" s="36">
        <v>75.3</v>
      </c>
      <c r="CJ7" s="36">
        <v>75.3</v>
      </c>
      <c r="CK7" s="36">
        <v>65.33</v>
      </c>
      <c r="CL7" s="36">
        <v>64.38</v>
      </c>
      <c r="CM7" s="36">
        <v>65.09</v>
      </c>
      <c r="CN7" s="36">
        <v>59.9</v>
      </c>
      <c r="CO7" s="36">
        <v>59.3</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41.78</v>
      </c>
      <c r="DH7" s="36">
        <v>43.23</v>
      </c>
      <c r="DI7" s="36">
        <v>43.99</v>
      </c>
      <c r="DJ7" s="36">
        <v>59.61</v>
      </c>
      <c r="DK7" s="36">
        <v>61.56</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一戸 準逸</cp:lastModifiedBy>
  <cp:lastPrinted>2017-02-16T06:54:26Z</cp:lastPrinted>
  <dcterms:created xsi:type="dcterms:W3CDTF">2017-02-01T08:33:53Z</dcterms:created>
  <dcterms:modified xsi:type="dcterms:W3CDTF">2017-02-16T07:25:15Z</dcterms:modified>
  <cp:category/>
</cp:coreProperties>
</file>