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SVNAS01\common\総務課\杉野森\杉野森1\総務課\経営比較分析表関係\30年度　経営比較分析\"/>
    </mc:Choice>
  </mc:AlternateContent>
  <xr:revisionPtr revIDLastSave="0" documentId="13_ncr:1_{6A86565F-6508-4412-AC73-2EF6BD1E71AE}" xr6:coauthVersionLast="40" xr6:coauthVersionMax="40" xr10:uidLastSave="{00000000-0000-0000-0000-000000000000}"/>
  <workbookProtection workbookAlgorithmName="SHA-512" workbookHashValue="/KxXXDEeLviKr+RiyXIcQLX9g7WCAQmF/HZU4IJyQRgSvGWLBylLT/0dbZmZDhAkdn4Sio93toWlhFQVMRlHZQ==" workbookSaltValue="uME2F1xtTjP4fh4YfWjIj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<sst xmlns="http://schemas.openxmlformats.org/spreadsheetml/2006/main" count="235" uniqueCount="119">
  <si>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</si>
  <si>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</si>
  <si>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</si>
  <si>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</si>
  <si>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</si>
  <si>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</si>
  <si>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</si>
  <si>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</si>
  <si>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</si>
  <si>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</si>
  <si>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</si>
  <si>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</si>
  <si>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</si>
  <si>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</si>
  <si>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</si>
  <si>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</si>
  <si>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</si>
  <si>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</si>
  <si>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</si>
  <si>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</si>
  <si>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</si>
  <si>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</si>
  <si>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</si>
  <si>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</si>
  <si>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</si>
  <si>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</si>
  <si>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</si>
  <si>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</si>
  <si>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</si>
  <si>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</si>
  <si>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</si>
  <si>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</si>
  <si>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</si>
  <si>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</si>
  <si>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</si>
  <si>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</si>
  <si>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</si>
  <si>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</si>
  <si>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</si>
  <si>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</si>
  <si>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</si>
  <si>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</si>
  <si>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</si>
  <si>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</si>
  <si>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</si>
  <si>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</si>
  <si>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</si>
  <si>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</si>
  <si>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</si>
  <si>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</si>
  <si>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</si>
  <si>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</si>
  <si>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</si>
  <si>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</si>
  <si>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</si>
  <si>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</si>
  <si>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</si>
  <si>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</si>
  <si>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</si>
  <si>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</si>
  <si>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</si>
  <si>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</si>
  <si>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</si>
  <si>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</si>
  <si>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</si>
  <si>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</si>
  <si>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</si>
  <si>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</si>
  <si>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</si>
  <si>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</si>
  <si>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</si>
  <si>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</si>
  <si>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</si>
  <si>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</si>
  <si>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</si>
  <si>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</si>
  <si>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</si>
  <si>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</si>
  <si>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</si>
  <si>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</si>
  <si>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</si>
  <si>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</si>
  <si>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</si>
  <si>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</si>
  <si>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</si>
  <si>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</si>
  <si>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</si>
  <si>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</si>
  <si>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</si>
  <si>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</si>
  <si>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</si>
  <si>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</si>
  <si>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</si>
  <si>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</si>
  <si>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</si>
  <si>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</si>
  <si>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</si>
  <si>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</si>
  <si>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</si>
  <si>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</si>
  <si>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</si>
  <si>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</si>
  <si>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</si>
  <si>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</si>
  <si>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津軽広域水道企業団</t>
  </si>
  <si>
    <t>法適用</t>
  </si>
  <si>
    <t>水道事業</t>
  </si>
  <si>
    <t>末端給水事業</t>
  </si>
  <si>
    <t>A5</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</si>
  <si>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</si>
  <si>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</si>
  <si>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</si>
  <si>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</si>
  <si>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</si>
  <si>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</si>
  <si>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</si>
  <si>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アセットマネジメントによる老朽管更新事業により随時更新している。平成29年度より年間5億円程度の事業費をもって2049年度の更新を目指している。</t>
    <rPh sb="13" eb="15">
      <t>ロウキュウ</t>
    </rPh>
    <rPh sb="15" eb="16">
      <t>カン</t>
    </rPh>
    <rPh sb="16" eb="18">
      <t>コウシン</t>
    </rPh>
    <rPh sb="18" eb="20">
      <t>ジギョウ</t>
    </rPh>
    <rPh sb="23" eb="25">
      <t>ズイジ</t>
    </rPh>
    <rPh sb="25" eb="27">
      <t>コウシン</t>
    </rPh>
    <rPh sb="32" eb="34">
      <t>ヘイセイ</t>
    </rPh>
    <rPh sb="36" eb="38">
      <t>ネンド</t>
    </rPh>
    <rPh sb="40" eb="42">
      <t>ネンカン</t>
    </rPh>
    <rPh sb="43" eb="44">
      <t>オク</t>
    </rPh>
    <rPh sb="44" eb="45">
      <t>エン</t>
    </rPh>
    <rPh sb="45" eb="47">
      <t>テイド</t>
    </rPh>
    <rPh sb="48" eb="51">
      <t>ジギョウヒ</t>
    </rPh>
    <rPh sb="59" eb="60">
      <t>ネン</t>
    </rPh>
    <rPh sb="60" eb="61">
      <t>ド</t>
    </rPh>
    <rPh sb="62" eb="64">
      <t>コウシン</t>
    </rPh>
    <rPh sb="65" eb="67">
      <t>メザ</t>
    </rPh>
    <phoneticPr fontId="4"/>
  </si>
  <si>
    <t>用水供給を受けるにあたり、受水費や企業債償還金の費用増加に伴い現状の給水収益では水道事業を運営していくことが不可能となるので、水道料金の改定や高料金対策補助金等を活用し財源の確保に努めていかなければならない。　　　　　　　　　　　また、老朽管更新事業により自然漏水を減少させ、少しでも給水収益の確保に努めることが重要となる。</t>
    <rPh sb="0" eb="2">
      <t>ヨウスイ</t>
    </rPh>
    <rPh sb="2" eb="4">
      <t>キョウキュウ</t>
    </rPh>
    <rPh sb="5" eb="6">
      <t>ウ</t>
    </rPh>
    <rPh sb="13" eb="15">
      <t>ジュスイ</t>
    </rPh>
    <rPh sb="15" eb="16">
      <t>ヒ</t>
    </rPh>
    <rPh sb="17" eb="19">
      <t>キギョウ</t>
    </rPh>
    <rPh sb="19" eb="20">
      <t>サイ</t>
    </rPh>
    <rPh sb="20" eb="22">
      <t>ショウカン</t>
    </rPh>
    <rPh sb="22" eb="23">
      <t>キン</t>
    </rPh>
    <rPh sb="24" eb="26">
      <t>ヒヨウ</t>
    </rPh>
    <rPh sb="26" eb="28">
      <t>ゾウカ</t>
    </rPh>
    <rPh sb="29" eb="30">
      <t>トモナ</t>
    </rPh>
    <rPh sb="31" eb="33">
      <t>ゲンジョウ</t>
    </rPh>
    <rPh sb="34" eb="36">
      <t>キュウスイ</t>
    </rPh>
    <rPh sb="36" eb="38">
      <t>シュウエキ</t>
    </rPh>
    <rPh sb="40" eb="42">
      <t>スイドウ</t>
    </rPh>
    <rPh sb="42" eb="44">
      <t>ジギョウ</t>
    </rPh>
    <rPh sb="45" eb="47">
      <t>ウンエイ</t>
    </rPh>
    <rPh sb="54" eb="57">
      <t>フカノウ</t>
    </rPh>
    <rPh sb="63" eb="65">
      <t>スイドウ</t>
    </rPh>
    <rPh sb="65" eb="67">
      <t>リョウキン</t>
    </rPh>
    <rPh sb="68" eb="70">
      <t>カイテイ</t>
    </rPh>
    <rPh sb="71" eb="74">
      <t>コウリョウキン</t>
    </rPh>
    <rPh sb="74" eb="76">
      <t>タイサク</t>
    </rPh>
    <rPh sb="76" eb="78">
      <t>ホジョ</t>
    </rPh>
    <rPh sb="78" eb="79">
      <t>キン</t>
    </rPh>
    <rPh sb="79" eb="80">
      <t>トウ</t>
    </rPh>
    <rPh sb="81" eb="83">
      <t>カツヨウ</t>
    </rPh>
    <rPh sb="84" eb="86">
      <t>ザイゲン</t>
    </rPh>
    <rPh sb="87" eb="89">
      <t>カクホ</t>
    </rPh>
    <rPh sb="90" eb="91">
      <t>ツト</t>
    </rPh>
    <rPh sb="118" eb="120">
      <t>ロウキュウ</t>
    </rPh>
    <rPh sb="120" eb="121">
      <t>カン</t>
    </rPh>
    <rPh sb="121" eb="123">
      <t>コウシン</t>
    </rPh>
    <rPh sb="123" eb="125">
      <t>ジギョウ</t>
    </rPh>
    <rPh sb="128" eb="130">
      <t>シゼン</t>
    </rPh>
    <rPh sb="130" eb="132">
      <t>ロウスイ</t>
    </rPh>
    <rPh sb="133" eb="135">
      <t>ゲンショウ</t>
    </rPh>
    <rPh sb="138" eb="139">
      <t>スコ</t>
    </rPh>
    <rPh sb="142" eb="144">
      <t>キュウスイ</t>
    </rPh>
    <rPh sb="144" eb="146">
      <t>シュウエキ</t>
    </rPh>
    <rPh sb="147" eb="149">
      <t>カクホ</t>
    </rPh>
    <rPh sb="150" eb="151">
      <t>ツト</t>
    </rPh>
    <rPh sb="156" eb="158">
      <t>ジュウヨウ</t>
    </rPh>
    <phoneticPr fontId="4"/>
  </si>
  <si>
    <t>経常収支比率については、前年度に比べ落ち込んではいるもののまだ良好といえるが料金回収率は100％を下回る結果となってしまっている。　　　　　　　　　　　　　　　給水原価も類似団体平均に比べ高い数値となっているのは浄水場の数が多いことが挙げられ、稼働にあたる経常費用や老朽化による設備更新などの費用が増えているためだと考えられる。　　　　　　　　　　　　　　　　　　　　　また、有収率に関しては給水収益にならない自然漏水及び濁り水吐水量増加によるものであり前年度に比べ落ち込んでいる。　　　　　　　　　　　　　　　　　　　　　　平成33年度からは津軽事業からの用水供給を受けることにより受水費など新たな費用が発生し、今まで以上に費用がかかると予想されることから、適正な水道料金の改定や構成団体からの出資金、高料金対策などの繰出金などを活用して財源の確保により一層努めていかなければならい。</t>
    <rPh sb="0" eb="2">
      <t>ケイジョウ</t>
    </rPh>
    <rPh sb="2" eb="4">
      <t>シュウシ</t>
    </rPh>
    <rPh sb="4" eb="6">
      <t>ヒリツ</t>
    </rPh>
    <rPh sb="12" eb="15">
      <t>ゼンネンド</t>
    </rPh>
    <rPh sb="16" eb="17">
      <t>クラ</t>
    </rPh>
    <rPh sb="18" eb="19">
      <t>オ</t>
    </rPh>
    <rPh sb="20" eb="21">
      <t>コ</t>
    </rPh>
    <rPh sb="31" eb="33">
      <t>リョウコウ</t>
    </rPh>
    <rPh sb="38" eb="40">
      <t>リョウキン</t>
    </rPh>
    <rPh sb="40" eb="42">
      <t>カイシュウ</t>
    </rPh>
    <rPh sb="42" eb="43">
      <t>リツ</t>
    </rPh>
    <rPh sb="49" eb="51">
      <t>シタマワ</t>
    </rPh>
    <rPh sb="52" eb="54">
      <t>ケッカ</t>
    </rPh>
    <rPh sb="80" eb="82">
      <t>キュウスイ</t>
    </rPh>
    <rPh sb="82" eb="84">
      <t>ゲンカ</t>
    </rPh>
    <rPh sb="85" eb="87">
      <t>ルイジ</t>
    </rPh>
    <rPh sb="87" eb="89">
      <t>ダンタイ</t>
    </rPh>
    <rPh sb="89" eb="91">
      <t>ヘイキン</t>
    </rPh>
    <rPh sb="92" eb="93">
      <t>クラ</t>
    </rPh>
    <rPh sb="94" eb="95">
      <t>タカ</t>
    </rPh>
    <rPh sb="96" eb="98">
      <t>スウチ</t>
    </rPh>
    <rPh sb="106" eb="109">
      <t>ジョウスイジョウ</t>
    </rPh>
    <rPh sb="110" eb="111">
      <t>カズ</t>
    </rPh>
    <rPh sb="112" eb="113">
      <t>オオ</t>
    </rPh>
    <rPh sb="117" eb="118">
      <t>ア</t>
    </rPh>
    <rPh sb="122" eb="124">
      <t>カドウ</t>
    </rPh>
    <rPh sb="128" eb="130">
      <t>ケイジョウ</t>
    </rPh>
    <rPh sb="130" eb="132">
      <t>ヒヨウ</t>
    </rPh>
    <rPh sb="133" eb="136">
      <t>ロウキュウカ</t>
    </rPh>
    <rPh sb="139" eb="141">
      <t>セツビ</t>
    </rPh>
    <rPh sb="141" eb="143">
      <t>コウシン</t>
    </rPh>
    <rPh sb="146" eb="148">
      <t>ヒヨウ</t>
    </rPh>
    <rPh sb="149" eb="150">
      <t>フ</t>
    </rPh>
    <rPh sb="158" eb="159">
      <t>カンガ</t>
    </rPh>
    <rPh sb="188" eb="191">
      <t>ユウシュウリツ</t>
    </rPh>
    <rPh sb="192" eb="193">
      <t>カン</t>
    </rPh>
    <rPh sb="196" eb="198">
      <t>キュウスイ</t>
    </rPh>
    <rPh sb="198" eb="200">
      <t>シュウエキ</t>
    </rPh>
    <rPh sb="205" eb="207">
      <t>シゼン</t>
    </rPh>
    <rPh sb="207" eb="209">
      <t>ロウスイ</t>
    </rPh>
    <rPh sb="209" eb="210">
      <t>オヨ</t>
    </rPh>
    <rPh sb="211" eb="212">
      <t>ニゴ</t>
    </rPh>
    <rPh sb="213" eb="214">
      <t>ミズ</t>
    </rPh>
    <rPh sb="214" eb="215">
      <t>ト</t>
    </rPh>
    <rPh sb="215" eb="217">
      <t>スイリョウ</t>
    </rPh>
    <rPh sb="217" eb="219">
      <t>ゾウカ</t>
    </rPh>
    <rPh sb="227" eb="230">
      <t>ゼンネンド</t>
    </rPh>
    <rPh sb="231" eb="232">
      <t>クラ</t>
    </rPh>
    <rPh sb="233" eb="234">
      <t>オ</t>
    </rPh>
    <rPh sb="235" eb="236">
      <t>コ</t>
    </rPh>
    <rPh sb="263" eb="265">
      <t>ヘイセイ</t>
    </rPh>
    <rPh sb="267" eb="269">
      <t>ネンド</t>
    </rPh>
    <rPh sb="272" eb="274">
      <t>ツガル</t>
    </rPh>
    <rPh sb="274" eb="276">
      <t>ジギョウ</t>
    </rPh>
    <rPh sb="279" eb="281">
      <t>ヨウスイ</t>
    </rPh>
    <rPh sb="281" eb="283">
      <t>キョウキュウ</t>
    </rPh>
    <rPh sb="284" eb="285">
      <t>ウ</t>
    </rPh>
    <rPh sb="292" eb="294">
      <t>ジュスイ</t>
    </rPh>
    <rPh sb="294" eb="295">
      <t>ヒ</t>
    </rPh>
    <rPh sb="297" eb="298">
      <t>アラ</t>
    </rPh>
    <rPh sb="300" eb="302">
      <t>ヒヨウ</t>
    </rPh>
    <rPh sb="303" eb="305">
      <t>ハッセイ</t>
    </rPh>
    <rPh sb="307" eb="308">
      <t>イマ</t>
    </rPh>
    <rPh sb="310" eb="312">
      <t>イジョウ</t>
    </rPh>
    <rPh sb="313" eb="315">
      <t>ヒヨウ</t>
    </rPh>
    <rPh sb="320" eb="322">
      <t>ヨソウ</t>
    </rPh>
    <rPh sb="330" eb="332">
      <t>テキセイ</t>
    </rPh>
    <rPh sb="333" eb="335">
      <t>スイドウ</t>
    </rPh>
    <rPh sb="335" eb="337">
      <t>リョウキン</t>
    </rPh>
    <rPh sb="338" eb="340">
      <t>カイテイ</t>
    </rPh>
    <rPh sb="341" eb="343">
      <t>コウセイ</t>
    </rPh>
    <rPh sb="343" eb="345">
      <t>ダンタイ</t>
    </rPh>
    <rPh sb="348" eb="351">
      <t>シュッシキン</t>
    </rPh>
    <rPh sb="352" eb="355">
      <t>コウリョウキン</t>
    </rPh>
    <rPh sb="355" eb="357">
      <t>タイサク</t>
    </rPh>
    <rPh sb="360" eb="362">
      <t>クリダ</t>
    </rPh>
    <rPh sb="362" eb="363">
      <t>キン</t>
    </rPh>
    <rPh sb="366" eb="368">
      <t>カツヨウ</t>
    </rPh>
    <rPh sb="370" eb="372">
      <t>ザイゲン</t>
    </rPh>
    <rPh sb="373" eb="375">
      <t>カクホ</t>
    </rPh>
    <rPh sb="378" eb="380">
      <t>イッソウ</t>
    </rPh>
    <rPh sb="380" eb="38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</si>
</sst>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0.17</c:v>
                </c:pt>
                <c:pt idx="1">
                  <c:v>0.2</c:v>
                </c:pt>
                <c:pt idx="2">
                  <c:v>0.85</c:v>
                </c:pt>
                <c:pt idx="3">
                  <c:v>0.76</c:v>
                </c:pt>
                <c:pt idx="4">
                  <c:v>2.02</c:v>
                </c:pt>
              </c:numCache>
            </c:numRef>
          </c:val>
          <c:extLst>
            <c:ext xmlns:c16="http://schemas.microsoft.com/office/drawing/2014/chart" uri="{C3380CC4-5D6E-409C-BE32-E72D297353CC}">
              <c16:uniqueId val="{00000000-A2B0-418E-8799-CFE4AB81ED2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c:ext xmlns:c16="http://schemas.microsoft.com/office/drawing/2014/chart" uri="{C3380CC4-5D6E-409C-BE32-E72D297353CC}">
              <c16:uniqueId val="{00000001-A2B0-418E-8799-CFE4AB81ED2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66.599999999999994</c:v>
                </c:pt>
                <c:pt idx="1">
                  <c:v>64.430000000000007</c:v>
                </c:pt>
                <c:pt idx="2">
                  <c:v>65.3</c:v>
                </c:pt>
                <c:pt idx="3">
                  <c:v>64.7</c:v>
                </c:pt>
                <c:pt idx="4">
                  <c:v>65.47</c:v>
                </c:pt>
              </c:numCache>
            </c:numRef>
          </c:val>
          <c:extLst>
            <c:ext xmlns:c16="http://schemas.microsoft.com/office/drawing/2014/chart" uri="{C3380CC4-5D6E-409C-BE32-E72D297353CC}">
              <c16:uniqueId val="{00000000-FAA1-4233-ACB9-7C1EE6E5B31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c:ext xmlns:c16="http://schemas.microsoft.com/office/drawing/2014/chart" uri="{C3380CC4-5D6E-409C-BE32-E72D297353CC}">
              <c16:uniqueId val="{00000001-FAA1-4233-ACB9-7C1EE6E5B31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84.4</c:v>
                </c:pt>
                <c:pt idx="1">
                  <c:v>84.08</c:v>
                </c:pt>
                <c:pt idx="2">
                  <c:v>82.49</c:v>
                </c:pt>
                <c:pt idx="3">
                  <c:v>83.04</c:v>
                </c:pt>
                <c:pt idx="4">
                  <c:v>81.36</c:v>
                </c:pt>
              </c:numCache>
            </c:numRef>
          </c:val>
          <c:extLst>
            <c:ext xmlns:c16="http://schemas.microsoft.com/office/drawing/2014/chart" uri="{C3380CC4-5D6E-409C-BE32-E72D297353CC}">
              <c16:uniqueId val="{00000000-0C1C-452D-A46D-FF3C7F133AC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c:ext xmlns:c16="http://schemas.microsoft.com/office/drawing/2014/chart" uri="{C3380CC4-5D6E-409C-BE32-E72D297353CC}">
              <c16:uniqueId val="{00000001-0C1C-452D-A46D-FF3C7F133AC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107.44</c:v>
                </c:pt>
                <c:pt idx="1">
                  <c:v>104.11</c:v>
                </c:pt>
                <c:pt idx="2">
                  <c:v>110.76</c:v>
                </c:pt>
                <c:pt idx="3">
                  <c:v>108</c:v>
                </c:pt>
                <c:pt idx="4">
                  <c:v>106.2</c:v>
                </c:pt>
              </c:numCache>
            </c:numRef>
          </c:val>
          <c:extLst>
            <c:ext xmlns:c16="http://schemas.microsoft.com/office/drawing/2014/chart" uri="{C3380CC4-5D6E-409C-BE32-E72D297353CC}">
              <c16:uniqueId val="{00000000-78A8-4239-BDFC-A69B6E9751A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c:ext xmlns:c16="http://schemas.microsoft.com/office/drawing/2014/chart" uri="{C3380CC4-5D6E-409C-BE32-E72D297353CC}">
              <c16:uniqueId val="{00000001-78A8-4239-BDFC-A69B6E9751A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37.99</c:v>
                </c:pt>
                <c:pt idx="1">
                  <c:v>44.01</c:v>
                </c:pt>
                <c:pt idx="2">
                  <c:v>44.87</c:v>
                </c:pt>
                <c:pt idx="3">
                  <c:v>46.42</c:v>
                </c:pt>
                <c:pt idx="4">
                  <c:v>44.34</c:v>
                </c:pt>
              </c:numCache>
            </c:numRef>
          </c:val>
          <c:extLst>
            <c:ext xmlns:c16="http://schemas.microsoft.com/office/drawing/2014/chart" uri="{C3380CC4-5D6E-409C-BE32-E72D297353CC}">
              <c16:uniqueId val="{00000000-2F51-4EEC-92D5-6D5EE3431D9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c:ext xmlns:c16="http://schemas.microsoft.com/office/drawing/2014/chart" uri="{C3380CC4-5D6E-409C-BE32-E72D297353CC}">
              <c16:uniqueId val="{00000001-2F51-4EEC-92D5-6D5EE3431D9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18.100000000000001</c:v>
                </c:pt>
                <c:pt idx="1">
                  <c:v>16.829999999999998</c:v>
                </c:pt>
                <c:pt idx="2">
                  <c:v>15.68</c:v>
                </c:pt>
                <c:pt idx="3">
                  <c:v>14.63</c:v>
                </c:pt>
                <c:pt idx="4">
                  <c:v>11.92</c:v>
                </c:pt>
              </c:numCache>
            </c:numRef>
          </c:val>
          <c:extLst>
            <c:ext xmlns:c16="http://schemas.microsoft.com/office/drawing/2014/chart" uri="{C3380CC4-5D6E-409C-BE32-E72D297353CC}">
              <c16:uniqueId val="{00000000-73BA-4500-9D6C-877D6A309A5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c:ext xmlns:c16="http://schemas.microsoft.com/office/drawing/2014/chart" uri="{C3380CC4-5D6E-409C-BE32-E72D297353CC}">
              <c16:uniqueId val="{00000001-73BA-4500-9D6C-877D6A309A5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50-4D35-A1EA-A29CA1B3C33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c:ext xmlns:c16="http://schemas.microsoft.com/office/drawing/2014/chart" uri="{C3380CC4-5D6E-409C-BE32-E72D297353CC}">
              <c16:uniqueId val="{00000001-3750-4D35-A1EA-A29CA1B3C33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6051.29</c:v>
                </c:pt>
                <c:pt idx="1">
                  <c:v>749.06</c:v>
                </c:pt>
                <c:pt idx="2">
                  <c:v>688.34</c:v>
                </c:pt>
                <c:pt idx="3">
                  <c:v>352.68</c:v>
                </c:pt>
                <c:pt idx="4">
                  <c:v>266.66000000000003</c:v>
                </c:pt>
              </c:numCache>
            </c:numRef>
          </c:val>
          <c:extLst>
            <c:ext xmlns:c16="http://schemas.microsoft.com/office/drawing/2014/chart" uri="{C3380CC4-5D6E-409C-BE32-E72D297353CC}">
              <c16:uniqueId val="{00000000-692E-4CD2-BC79-1822EE818E5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c:ext xmlns:c16="http://schemas.microsoft.com/office/drawing/2014/chart" uri="{C3380CC4-5D6E-409C-BE32-E72D297353CC}">
              <c16:uniqueId val="{00000001-692E-4CD2-BC79-1822EE818E5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644.63</c:v>
                </c:pt>
                <c:pt idx="1">
                  <c:v>711.31</c:v>
                </c:pt>
                <c:pt idx="2">
                  <c:v>719.32</c:v>
                </c:pt>
                <c:pt idx="3">
                  <c:v>743.22</c:v>
                </c:pt>
                <c:pt idx="4">
                  <c:v>775.42</c:v>
                </c:pt>
              </c:numCache>
            </c:numRef>
          </c:val>
          <c:extLst>
            <c:ext xmlns:c16="http://schemas.microsoft.com/office/drawing/2014/chart" uri="{C3380CC4-5D6E-409C-BE32-E72D297353CC}">
              <c16:uniqueId val="{00000000-C5C7-41F0-B6D6-3AA47359FA1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c:ext xmlns:c16="http://schemas.microsoft.com/office/drawing/2014/chart" uri="{C3380CC4-5D6E-409C-BE32-E72D297353CC}">
              <c16:uniqueId val="{00000001-C5C7-41F0-B6D6-3AA47359FA1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101.6</c:v>
                </c:pt>
                <c:pt idx="1">
                  <c:v>98.03</c:v>
                </c:pt>
                <c:pt idx="2">
                  <c:v>104.16</c:v>
                </c:pt>
                <c:pt idx="3">
                  <c:v>101.47</c:v>
                </c:pt>
                <c:pt idx="4">
                  <c:v>99.57</c:v>
                </c:pt>
              </c:numCache>
            </c:numRef>
          </c:val>
          <c:extLst>
            <c:ext xmlns:c16="http://schemas.microsoft.com/office/drawing/2014/chart" uri="{C3380CC4-5D6E-409C-BE32-E72D297353CC}">
              <c16:uniqueId val="{00000000-FB85-4D9E-8C16-543AEE38647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c:ext xmlns:c16="http://schemas.microsoft.com/office/drawing/2014/chart" uri="{C3380CC4-5D6E-409C-BE32-E72D297353CC}">
              <c16:uniqueId val="{00000001-FB85-4D9E-8C16-543AEE38647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277.27</c:v>
                </c:pt>
                <c:pt idx="1">
                  <c:v>288.26</c:v>
                </c:pt>
                <c:pt idx="2">
                  <c:v>271.39</c:v>
                </c:pt>
                <c:pt idx="3">
                  <c:v>279.13</c:v>
                </c:pt>
                <c:pt idx="4">
                  <c:v>284.5</c:v>
                </c:pt>
              </c:numCache>
            </c:numRef>
          </c:val>
          <c:extLst>
            <c:ext xmlns:c16="http://schemas.microsoft.com/office/drawing/2014/chart" uri="{C3380CC4-5D6E-409C-BE32-E72D297353CC}">
              <c16:uniqueId val="{00000000-0315-4D05-BBB5-5D0447BCFAB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c:ext xmlns:c16="http://schemas.microsoft.com/office/drawing/2014/chart" uri="{C3380CC4-5D6E-409C-BE32-E72D297353CC}">
              <c16:uniqueId val="{00000001-0315-4D05-BBB5-5D0447BCFAB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S16" zoomScale="70" zoomScaleNormal="70" workbookViewId="0">
      <selection activeCell="AV34" sqref="AV34:BI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青森県　津軽広域水道企業団</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その他</v>
      </c>
      <c r="AE8" s="82"/>
      <c r="AF8" s="82"/>
      <c r="AG8" s="82"/>
      <c r="AH8" s="82"/>
      <c r="AI8" s="82"/>
      <c r="AJ8" s="82"/>
      <c r="AK8" s="4"/>
      <c r="AL8" s="70" t="str">
        <f>データ!$R$6</f>
        <v>-</v>
      </c>
      <c r="AM8" s="70"/>
      <c r="AN8" s="70"/>
      <c r="AO8" s="70"/>
      <c r="AP8" s="70"/>
      <c r="AQ8" s="70"/>
      <c r="AR8" s="70"/>
      <c r="AS8" s="70"/>
      <c r="AT8" s="66" t="str">
        <f>データ!$S$6</f>
        <v>-</v>
      </c>
      <c r="AU8" s="67"/>
      <c r="AV8" s="67"/>
      <c r="AW8" s="67"/>
      <c r="AX8" s="67"/>
      <c r="AY8" s="67"/>
      <c r="AZ8" s="67"/>
      <c r="BA8" s="67"/>
      <c r="BB8" s="69" t="str">
        <f>データ!$T$6</f>
        <v>-</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68.489999999999995</v>
      </c>
      <c r="J10" s="67"/>
      <c r="K10" s="67"/>
      <c r="L10" s="67"/>
      <c r="M10" s="67"/>
      <c r="N10" s="67"/>
      <c r="O10" s="68"/>
      <c r="P10" s="69">
        <f>データ!$P$6</f>
        <v>86.86</v>
      </c>
      <c r="Q10" s="69"/>
      <c r="R10" s="69"/>
      <c r="S10" s="69"/>
      <c r="T10" s="69"/>
      <c r="U10" s="69"/>
      <c r="V10" s="69"/>
      <c r="W10" s="70">
        <f>データ!$Q$6</f>
        <v>5540</v>
      </c>
      <c r="X10" s="70"/>
      <c r="Y10" s="70"/>
      <c r="Z10" s="70"/>
      <c r="AA10" s="70"/>
      <c r="AB10" s="70"/>
      <c r="AC10" s="70"/>
      <c r="AD10" s="2"/>
      <c r="AE10" s="2"/>
      <c r="AF10" s="2"/>
      <c r="AG10" s="2"/>
      <c r="AH10" s="4"/>
      <c r="AI10" s="4"/>
      <c r="AJ10" s="4"/>
      <c r="AK10" s="4"/>
      <c r="AL10" s="70">
        <f>データ!$U$6</f>
        <v>30442</v>
      </c>
      <c r="AM10" s="70"/>
      <c r="AN10" s="70"/>
      <c r="AO10" s="70"/>
      <c r="AP10" s="70"/>
      <c r="AQ10" s="70"/>
      <c r="AR10" s="70"/>
      <c r="AS10" s="70"/>
      <c r="AT10" s="66">
        <f>データ!$V$6</f>
        <v>365.66</v>
      </c>
      <c r="AU10" s="67"/>
      <c r="AV10" s="67"/>
      <c r="AW10" s="67"/>
      <c r="AX10" s="67"/>
      <c r="AY10" s="67"/>
      <c r="AZ10" s="67"/>
      <c r="BA10" s="67"/>
      <c r="BB10" s="69">
        <f>データ!$W$6</f>
        <v>83.25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116</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XkewCPDo6baf8fRSCYKVAFqnlIwA2+bGBCZawadoIi9t6QVx0l9abhTAGjz5klPGSxvd3LhsPewwVLvStdXi1A==" saltValue="mIfTC1lE8EF7+RJV4/O/4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28665</v>
      </c>
      <c r="D6" s="33">
        <f t="shared" si="3"/>
        <v>46</v>
      </c>
      <c r="E6" s="33">
        <f t="shared" si="3"/>
        <v>1</v>
      </c>
      <c r="F6" s="33">
        <f t="shared" si="3"/>
        <v>0</v>
      </c>
      <c r="G6" s="33">
        <f t="shared" si="3"/>
        <v>1</v>
      </c>
      <c r="H6" s="33" t="str">
        <f t="shared" si="3"/>
        <v>青森県　津軽広域水道企業団</v>
      </c>
      <c r="I6" s="33" t="str">
        <f t="shared" si="3"/>
        <v>法適用</v>
      </c>
      <c r="J6" s="33" t="str">
        <f t="shared" si="3"/>
        <v>水道事業</v>
      </c>
      <c r="K6" s="33" t="str">
        <f t="shared" si="3"/>
        <v>末端給水事業</v>
      </c>
      <c r="L6" s="33" t="str">
        <f t="shared" si="3"/>
        <v>A5</v>
      </c>
      <c r="M6" s="33" t="str">
        <f t="shared" si="3"/>
        <v>その他</v>
      </c>
      <c r="N6" s="34" t="str">
        <f t="shared" si="3"/>
        <v>-</v>
      </c>
      <c r="O6" s="34">
        <f t="shared" si="3"/>
        <v>68.489999999999995</v>
      </c>
      <c r="P6" s="34">
        <f t="shared" si="3"/>
        <v>86.86</v>
      </c>
      <c r="Q6" s="34">
        <f t="shared" si="3"/>
        <v>5540</v>
      </c>
      <c r="R6" s="34" t="str">
        <f t="shared" si="3"/>
        <v>-</v>
      </c>
      <c r="S6" s="34" t="str">
        <f t="shared" si="3"/>
        <v>-</v>
      </c>
      <c r="T6" s="34" t="str">
        <f t="shared" si="3"/>
        <v>-</v>
      </c>
      <c r="U6" s="34">
        <f t="shared" si="3"/>
        <v>30442</v>
      </c>
      <c r="V6" s="34">
        <f t="shared" si="3"/>
        <v>365.66</v>
      </c>
      <c r="W6" s="34">
        <f t="shared" si="3"/>
        <v>83.25</v>
      </c>
      <c r="X6" s="35">
        <f>IF(X7="",NA(),X7)</f>
        <v>107.44</v>
      </c>
      <c r="Y6" s="35">
        <f t="shared" ref="Y6:AG6" si="4">IF(Y7="",NA(),Y7)</f>
        <v>104.11</v>
      </c>
      <c r="Z6" s="35">
        <f t="shared" si="4"/>
        <v>110.76</v>
      </c>
      <c r="AA6" s="35">
        <f t="shared" si="4"/>
        <v>108</v>
      </c>
      <c r="AB6" s="35">
        <f t="shared" si="4"/>
        <v>106.2</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6051.29</v>
      </c>
      <c r="AU6" s="35">
        <f t="shared" ref="AU6:BC6" si="6">IF(AU7="",NA(),AU7)</f>
        <v>749.06</v>
      </c>
      <c r="AV6" s="35">
        <f t="shared" si="6"/>
        <v>688.34</v>
      </c>
      <c r="AW6" s="35">
        <f t="shared" si="6"/>
        <v>352.68</v>
      </c>
      <c r="AX6" s="35">
        <f t="shared" si="6"/>
        <v>266.66000000000003</v>
      </c>
      <c r="AY6" s="35">
        <f t="shared" si="6"/>
        <v>909.68</v>
      </c>
      <c r="AZ6" s="35">
        <f t="shared" si="6"/>
        <v>382.09</v>
      </c>
      <c r="BA6" s="35">
        <f t="shared" si="6"/>
        <v>371.31</v>
      </c>
      <c r="BB6" s="35">
        <f t="shared" si="6"/>
        <v>377.63</v>
      </c>
      <c r="BC6" s="35">
        <f t="shared" si="6"/>
        <v>357.34</v>
      </c>
      <c r="BD6" s="34" t="str">
        <f>IF(BD7="","",IF(BD7="-","【-】","【"&amp;SUBSTITUTE(TEXT(BD7,"#,##0.00"),"-","△")&amp;"】"))</f>
        <v>【264.34】</v>
      </c>
      <c r="BE6" s="35">
        <f>IF(BE7="",NA(),BE7)</f>
        <v>644.63</v>
      </c>
      <c r="BF6" s="35">
        <f t="shared" ref="BF6:BN6" si="7">IF(BF7="",NA(),BF7)</f>
        <v>711.31</v>
      </c>
      <c r="BG6" s="35">
        <f t="shared" si="7"/>
        <v>719.32</v>
      </c>
      <c r="BH6" s="35">
        <f t="shared" si="7"/>
        <v>743.22</v>
      </c>
      <c r="BI6" s="35">
        <f t="shared" si="7"/>
        <v>775.42</v>
      </c>
      <c r="BJ6" s="35">
        <f t="shared" si="7"/>
        <v>382.65</v>
      </c>
      <c r="BK6" s="35">
        <f t="shared" si="7"/>
        <v>385.06</v>
      </c>
      <c r="BL6" s="35">
        <f t="shared" si="7"/>
        <v>373.09</v>
      </c>
      <c r="BM6" s="35">
        <f t="shared" si="7"/>
        <v>364.71</v>
      </c>
      <c r="BN6" s="35">
        <f t="shared" si="7"/>
        <v>373.69</v>
      </c>
      <c r="BO6" s="34" t="str">
        <f>IF(BO7="","",IF(BO7="-","【-】","【"&amp;SUBSTITUTE(TEXT(BO7,"#,##0.00"),"-","△")&amp;"】"))</f>
        <v>【274.27】</v>
      </c>
      <c r="BP6" s="35">
        <f>IF(BP7="",NA(),BP7)</f>
        <v>101.6</v>
      </c>
      <c r="BQ6" s="35">
        <f t="shared" ref="BQ6:BY6" si="8">IF(BQ7="",NA(),BQ7)</f>
        <v>98.03</v>
      </c>
      <c r="BR6" s="35">
        <f t="shared" si="8"/>
        <v>104.16</v>
      </c>
      <c r="BS6" s="35">
        <f t="shared" si="8"/>
        <v>101.47</v>
      </c>
      <c r="BT6" s="35">
        <f t="shared" si="8"/>
        <v>99.57</v>
      </c>
      <c r="BU6" s="35">
        <f t="shared" si="8"/>
        <v>96.1</v>
      </c>
      <c r="BV6" s="35">
        <f t="shared" si="8"/>
        <v>99.07</v>
      </c>
      <c r="BW6" s="35">
        <f t="shared" si="8"/>
        <v>99.99</v>
      </c>
      <c r="BX6" s="35">
        <f t="shared" si="8"/>
        <v>100.65</v>
      </c>
      <c r="BY6" s="35">
        <f t="shared" si="8"/>
        <v>99.87</v>
      </c>
      <c r="BZ6" s="34" t="str">
        <f>IF(BZ7="","",IF(BZ7="-","【-】","【"&amp;SUBSTITUTE(TEXT(BZ7,"#,##0.00"),"-","△")&amp;"】"))</f>
        <v>【104.36】</v>
      </c>
      <c r="CA6" s="35">
        <f>IF(CA7="",NA(),CA7)</f>
        <v>277.27</v>
      </c>
      <c r="CB6" s="35">
        <f t="shared" ref="CB6:CJ6" si="9">IF(CB7="",NA(),CB7)</f>
        <v>288.26</v>
      </c>
      <c r="CC6" s="35">
        <f t="shared" si="9"/>
        <v>271.39</v>
      </c>
      <c r="CD6" s="35">
        <f t="shared" si="9"/>
        <v>279.13</v>
      </c>
      <c r="CE6" s="35">
        <f t="shared" si="9"/>
        <v>284.5</v>
      </c>
      <c r="CF6" s="35">
        <f t="shared" si="9"/>
        <v>178.39</v>
      </c>
      <c r="CG6" s="35">
        <f t="shared" si="9"/>
        <v>173.03</v>
      </c>
      <c r="CH6" s="35">
        <f t="shared" si="9"/>
        <v>171.15</v>
      </c>
      <c r="CI6" s="35">
        <f t="shared" si="9"/>
        <v>170.19</v>
      </c>
      <c r="CJ6" s="35">
        <f t="shared" si="9"/>
        <v>171.81</v>
      </c>
      <c r="CK6" s="34" t="str">
        <f>IF(CK7="","",IF(CK7="-","【-】","【"&amp;SUBSTITUTE(TEXT(CK7,"#,##0.00"),"-","△")&amp;"】"))</f>
        <v>【165.71】</v>
      </c>
      <c r="CL6" s="35">
        <f>IF(CL7="",NA(),CL7)</f>
        <v>66.599999999999994</v>
      </c>
      <c r="CM6" s="35">
        <f t="shared" ref="CM6:CU6" si="10">IF(CM7="",NA(),CM7)</f>
        <v>64.430000000000007</v>
      </c>
      <c r="CN6" s="35">
        <f t="shared" si="10"/>
        <v>65.3</v>
      </c>
      <c r="CO6" s="35">
        <f t="shared" si="10"/>
        <v>64.7</v>
      </c>
      <c r="CP6" s="35">
        <f t="shared" si="10"/>
        <v>65.47</v>
      </c>
      <c r="CQ6" s="35">
        <f t="shared" si="10"/>
        <v>59.23</v>
      </c>
      <c r="CR6" s="35">
        <f t="shared" si="10"/>
        <v>58.58</v>
      </c>
      <c r="CS6" s="35">
        <f t="shared" si="10"/>
        <v>58.53</v>
      </c>
      <c r="CT6" s="35">
        <f t="shared" si="10"/>
        <v>59.01</v>
      </c>
      <c r="CU6" s="35">
        <f t="shared" si="10"/>
        <v>60.03</v>
      </c>
      <c r="CV6" s="34" t="str">
        <f>IF(CV7="","",IF(CV7="-","【-】","【"&amp;SUBSTITUTE(TEXT(CV7,"#,##0.00"),"-","△")&amp;"】"))</f>
        <v>【60.41】</v>
      </c>
      <c r="CW6" s="35">
        <f>IF(CW7="",NA(),CW7)</f>
        <v>84.4</v>
      </c>
      <c r="CX6" s="35">
        <f t="shared" ref="CX6:DF6" si="11">IF(CX7="",NA(),CX7)</f>
        <v>84.08</v>
      </c>
      <c r="CY6" s="35">
        <f t="shared" si="11"/>
        <v>82.49</v>
      </c>
      <c r="CZ6" s="35">
        <f t="shared" si="11"/>
        <v>83.04</v>
      </c>
      <c r="DA6" s="35">
        <f t="shared" si="11"/>
        <v>81.36</v>
      </c>
      <c r="DB6" s="35">
        <f t="shared" si="11"/>
        <v>85.53</v>
      </c>
      <c r="DC6" s="35">
        <f t="shared" si="11"/>
        <v>85.23</v>
      </c>
      <c r="DD6" s="35">
        <f t="shared" si="11"/>
        <v>85.26</v>
      </c>
      <c r="DE6" s="35">
        <f t="shared" si="11"/>
        <v>85.37</v>
      </c>
      <c r="DF6" s="35">
        <f t="shared" si="11"/>
        <v>84.81</v>
      </c>
      <c r="DG6" s="34" t="str">
        <f>IF(DG7="","",IF(DG7="-","【-】","【"&amp;SUBSTITUTE(TEXT(DG7,"#,##0.00"),"-","△")&amp;"】"))</f>
        <v>【89.93】</v>
      </c>
      <c r="DH6" s="35">
        <f>IF(DH7="",NA(),DH7)</f>
        <v>37.99</v>
      </c>
      <c r="DI6" s="35">
        <f t="shared" ref="DI6:DQ6" si="12">IF(DI7="",NA(),DI7)</f>
        <v>44.01</v>
      </c>
      <c r="DJ6" s="35">
        <f t="shared" si="12"/>
        <v>44.87</v>
      </c>
      <c r="DK6" s="35">
        <f t="shared" si="12"/>
        <v>46.42</v>
      </c>
      <c r="DL6" s="35">
        <f t="shared" si="12"/>
        <v>44.34</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18.100000000000001</v>
      </c>
      <c r="DT6" s="35">
        <f t="shared" ref="DT6:EB6" si="13">IF(DT7="",NA(),DT7)</f>
        <v>16.829999999999998</v>
      </c>
      <c r="DU6" s="35">
        <f t="shared" si="13"/>
        <v>15.68</v>
      </c>
      <c r="DV6" s="35">
        <f t="shared" si="13"/>
        <v>14.63</v>
      </c>
      <c r="DW6" s="35">
        <f t="shared" si="13"/>
        <v>11.92</v>
      </c>
      <c r="DX6" s="35">
        <f t="shared" si="13"/>
        <v>8.39</v>
      </c>
      <c r="DY6" s="35">
        <f t="shared" si="13"/>
        <v>10.09</v>
      </c>
      <c r="DZ6" s="35">
        <f t="shared" si="13"/>
        <v>10.54</v>
      </c>
      <c r="EA6" s="35">
        <f t="shared" si="13"/>
        <v>12.03</v>
      </c>
      <c r="EB6" s="35">
        <f t="shared" si="13"/>
        <v>12.19</v>
      </c>
      <c r="EC6" s="34" t="str">
        <f>IF(EC7="","",IF(EC7="-","【-】","【"&amp;SUBSTITUTE(TEXT(EC7,"#,##0.00"),"-","△")&amp;"】"))</f>
        <v>【15.89】</v>
      </c>
      <c r="ED6" s="35">
        <f>IF(ED7="",NA(),ED7)</f>
        <v>0.17</v>
      </c>
      <c r="EE6" s="35">
        <f t="shared" ref="EE6:EM6" si="14">IF(EE7="",NA(),EE7)</f>
        <v>0.2</v>
      </c>
      <c r="EF6" s="35">
        <f t="shared" si="14"/>
        <v>0.85</v>
      </c>
      <c r="EG6" s="35">
        <f t="shared" si="14"/>
        <v>0.76</v>
      </c>
      <c r="EH6" s="35">
        <f t="shared" si="14"/>
        <v>2.02</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28665</v>
      </c>
      <c r="D7" s="37">
        <v>46</v>
      </c>
      <c r="E7" s="37">
        <v>1</v>
      </c>
      <c r="F7" s="37">
        <v>0</v>
      </c>
      <c r="G7" s="37">
        <v>1</v>
      </c>
      <c r="H7" s="37" t="s">
        <v>104</v>
      </c>
      <c r="I7" s="37" t="s">
        <v>105</v>
      </c>
      <c r="J7" s="37" t="s">
        <v>106</v>
      </c>
      <c r="K7" s="37" t="s">
        <v>107</v>
      </c>
      <c r="L7" s="37" t="s">
        <v>108</v>
      </c>
      <c r="M7" s="37" t="s">
        <v>109</v>
      </c>
      <c r="N7" s="38" t="s">
        <v>110</v>
      </c>
      <c r="O7" s="38">
        <v>68.489999999999995</v>
      </c>
      <c r="P7" s="38">
        <v>86.86</v>
      </c>
      <c r="Q7" s="38">
        <v>5540</v>
      </c>
      <c r="R7" s="38" t="s">
        <v>110</v>
      </c>
      <c r="S7" s="38" t="s">
        <v>110</v>
      </c>
      <c r="T7" s="38" t="s">
        <v>110</v>
      </c>
      <c r="U7" s="38">
        <v>30442</v>
      </c>
      <c r="V7" s="38">
        <v>365.66</v>
      </c>
      <c r="W7" s="38">
        <v>83.25</v>
      </c>
      <c r="X7" s="38">
        <v>107.44</v>
      </c>
      <c r="Y7" s="38">
        <v>104.11</v>
      </c>
      <c r="Z7" s="38">
        <v>110.76</v>
      </c>
      <c r="AA7" s="38">
        <v>108</v>
      </c>
      <c r="AB7" s="38">
        <v>106.2</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6051.29</v>
      </c>
      <c r="AU7" s="38">
        <v>749.06</v>
      </c>
      <c r="AV7" s="38">
        <v>688.34</v>
      </c>
      <c r="AW7" s="38">
        <v>352.68</v>
      </c>
      <c r="AX7" s="38">
        <v>266.66000000000003</v>
      </c>
      <c r="AY7" s="38">
        <v>909.68</v>
      </c>
      <c r="AZ7" s="38">
        <v>382.09</v>
      </c>
      <c r="BA7" s="38">
        <v>371.31</v>
      </c>
      <c r="BB7" s="38">
        <v>377.63</v>
      </c>
      <c r="BC7" s="38">
        <v>357.34</v>
      </c>
      <c r="BD7" s="38">
        <v>264.33999999999997</v>
      </c>
      <c r="BE7" s="38">
        <v>644.63</v>
      </c>
      <c r="BF7" s="38">
        <v>711.31</v>
      </c>
      <c r="BG7" s="38">
        <v>719.32</v>
      </c>
      <c r="BH7" s="38">
        <v>743.22</v>
      </c>
      <c r="BI7" s="38">
        <v>775.42</v>
      </c>
      <c r="BJ7" s="38">
        <v>382.65</v>
      </c>
      <c r="BK7" s="38">
        <v>385.06</v>
      </c>
      <c r="BL7" s="38">
        <v>373.09</v>
      </c>
      <c r="BM7" s="38">
        <v>364.71</v>
      </c>
      <c r="BN7" s="38">
        <v>373.69</v>
      </c>
      <c r="BO7" s="38">
        <v>274.27</v>
      </c>
      <c r="BP7" s="38">
        <v>101.6</v>
      </c>
      <c r="BQ7" s="38">
        <v>98.03</v>
      </c>
      <c r="BR7" s="38">
        <v>104.16</v>
      </c>
      <c r="BS7" s="38">
        <v>101.47</v>
      </c>
      <c r="BT7" s="38">
        <v>99.57</v>
      </c>
      <c r="BU7" s="38">
        <v>96.1</v>
      </c>
      <c r="BV7" s="38">
        <v>99.07</v>
      </c>
      <c r="BW7" s="38">
        <v>99.99</v>
      </c>
      <c r="BX7" s="38">
        <v>100.65</v>
      </c>
      <c r="BY7" s="38">
        <v>99.87</v>
      </c>
      <c r="BZ7" s="38">
        <v>104.36</v>
      </c>
      <c r="CA7" s="38">
        <v>277.27</v>
      </c>
      <c r="CB7" s="38">
        <v>288.26</v>
      </c>
      <c r="CC7" s="38">
        <v>271.39</v>
      </c>
      <c r="CD7" s="38">
        <v>279.13</v>
      </c>
      <c r="CE7" s="38">
        <v>284.5</v>
      </c>
      <c r="CF7" s="38">
        <v>178.39</v>
      </c>
      <c r="CG7" s="38">
        <v>173.03</v>
      </c>
      <c r="CH7" s="38">
        <v>171.15</v>
      </c>
      <c r="CI7" s="38">
        <v>170.19</v>
      </c>
      <c r="CJ7" s="38">
        <v>171.81</v>
      </c>
      <c r="CK7" s="38">
        <v>165.71</v>
      </c>
      <c r="CL7" s="38">
        <v>66.599999999999994</v>
      </c>
      <c r="CM7" s="38">
        <v>64.430000000000007</v>
      </c>
      <c r="CN7" s="38">
        <v>65.3</v>
      </c>
      <c r="CO7" s="38">
        <v>64.7</v>
      </c>
      <c r="CP7" s="38">
        <v>65.47</v>
      </c>
      <c r="CQ7" s="38">
        <v>59.23</v>
      </c>
      <c r="CR7" s="38">
        <v>58.58</v>
      </c>
      <c r="CS7" s="38">
        <v>58.53</v>
      </c>
      <c r="CT7" s="38">
        <v>59.01</v>
      </c>
      <c r="CU7" s="38">
        <v>60.03</v>
      </c>
      <c r="CV7" s="38">
        <v>60.41</v>
      </c>
      <c r="CW7" s="38">
        <v>84.4</v>
      </c>
      <c r="CX7" s="38">
        <v>84.08</v>
      </c>
      <c r="CY7" s="38">
        <v>82.49</v>
      </c>
      <c r="CZ7" s="38">
        <v>83.04</v>
      </c>
      <c r="DA7" s="38">
        <v>81.36</v>
      </c>
      <c r="DB7" s="38">
        <v>85.53</v>
      </c>
      <c r="DC7" s="38">
        <v>85.23</v>
      </c>
      <c r="DD7" s="38">
        <v>85.26</v>
      </c>
      <c r="DE7" s="38">
        <v>85.37</v>
      </c>
      <c r="DF7" s="38">
        <v>84.81</v>
      </c>
      <c r="DG7" s="38">
        <v>89.93</v>
      </c>
      <c r="DH7" s="38">
        <v>37.99</v>
      </c>
      <c r="DI7" s="38">
        <v>44.01</v>
      </c>
      <c r="DJ7" s="38">
        <v>44.87</v>
      </c>
      <c r="DK7" s="38">
        <v>46.42</v>
      </c>
      <c r="DL7" s="38">
        <v>44.34</v>
      </c>
      <c r="DM7" s="38">
        <v>37.340000000000003</v>
      </c>
      <c r="DN7" s="38">
        <v>44.31</v>
      </c>
      <c r="DO7" s="38">
        <v>45.75</v>
      </c>
      <c r="DP7" s="38">
        <v>46.9</v>
      </c>
      <c r="DQ7" s="38">
        <v>47.28</v>
      </c>
      <c r="DR7" s="38">
        <v>48.12</v>
      </c>
      <c r="DS7" s="38">
        <v>18.100000000000001</v>
      </c>
      <c r="DT7" s="38">
        <v>16.829999999999998</v>
      </c>
      <c r="DU7" s="38">
        <v>15.68</v>
      </c>
      <c r="DV7" s="38">
        <v>14.63</v>
      </c>
      <c r="DW7" s="38">
        <v>11.92</v>
      </c>
      <c r="DX7" s="38">
        <v>8.39</v>
      </c>
      <c r="DY7" s="38">
        <v>10.09</v>
      </c>
      <c r="DZ7" s="38">
        <v>10.54</v>
      </c>
      <c r="EA7" s="38">
        <v>12.03</v>
      </c>
      <c r="EB7" s="38">
        <v>12.19</v>
      </c>
      <c r="EC7" s="38">
        <v>15.89</v>
      </c>
      <c r="ED7" s="38">
        <v>0.17</v>
      </c>
      <c r="EE7" s="38">
        <v>0.2</v>
      </c>
      <c r="EF7" s="38">
        <v>0.85</v>
      </c>
      <c r="EG7" s="38">
        <v>0.76</v>
      </c>
      <c r="EH7" s="38">
        <v>2.02</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seihoku</cp:lastModifiedBy>
  <cp:lastPrinted>2019-01-28T04:37:56Z</cp:lastPrinted>
  <dcterms:created xsi:type="dcterms:W3CDTF">2018-12-03T08:25:50Z</dcterms:created>
  <dcterms:modified xsi:type="dcterms:W3CDTF">2019-01-28T05:16:30Z</dcterms:modified>
  <cp:category/>
</cp:coreProperties>
</file>