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nishimeya17\Desktop\"/>
    </mc:Choice>
  </mc:AlternateContent>
  <xr:revisionPtr revIDLastSave="0" documentId="10_ncr:8100000_{43AFBF35-3AC9-4FC7-BAFF-6334CDA2D0BB}" xr6:coauthVersionLast="34" xr6:coauthVersionMax="34" xr10:uidLastSave="{00000000-0000-0000-0000-000000000000}"/>
  <workbookProtection workbookAlgorithmName="SHA-512" workbookHashValue="duBaEvmPmAAVBFetFMnRz4uNFavu+LYxBJdpm2rkgBoD+yBbNulJu4I3CULZsyRKQt0FDsCHbPiAH5AMEjFMcw==" workbookSaltValue="pnjSkJGYjRdeCuv77fgdpw==" workbookSpinCount="100000" lockStructure="1"/>
  <bookViews>
    <workbookView xWindow="0" yWindow="0" windowWidth="20490" windowHeight="8040" xr2:uid="{00000000-000D-0000-FFFF-FFFF00000000}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<sst xmlns="http://schemas.openxmlformats.org/spreadsheetml/2006/main" count="237" uniqueCount="125">
  <si>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</si>
  <si>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</si>
  <si>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</si>
  <si>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</si>
  <si>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</si>
  <si>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</si>
  <si>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</si>
  <si>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</si>
  <si>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</si>
  <si>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</si>
  <si>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</si>
  <si>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</si>
  <si>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</si>
  <si>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</si>
  <si>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</si>
  <si>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</si>
  <si>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</si>
  <si>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</si>
  <si>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</si>
  <si>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</si>
  <si>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</si>
  <si>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</si>
  <si>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</si>
  <si>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</si>
  <si>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</si>
  <si>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</si>
  <si>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</si>
  <si>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</si>
  <si>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</si>
  <si>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</si>
  <si>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</si>
  <si>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</si>
  <si>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</si>
  <si>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</si>
  <si>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</si>
  <si>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</si>
  <si>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</si>
  <si>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</si>
  <si>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</si>
  <si>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</si>
  <si>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</si>
  <si>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</si>
  <si>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</si>
  <si>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</si>
  <si>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</si>
  <si>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</si>
  <si>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</si>
  <si>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</si>
  <si>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</si>
  <si>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</si>
  <si>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</si>
  <si>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</si>
  <si>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</si>
  <si>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</si>
  <si>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</si>
  <si>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</si>
  <si>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</si>
  <si>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</si>
  <si>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</si>
  <si>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</si>
  <si>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</si>
  <si>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</si>
  <si>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</si>
  <si>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</si>
  <si>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</si>
  <si>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</si>
  <si>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</si>
  <si>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</si>
  <si>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</si>
  <si>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</si>
  <si>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</si>
  <si>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</si>
  <si>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</si>
  <si>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</si>
  <si>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</si>
  <si>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</si>
  <si>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</si>
  <si>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</si>
  <si>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</si>
  <si>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</si>
  <si>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</si>
  <si>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</si>
  <si>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</si>
  <si>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</si>
  <si>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</si>
  <si>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</si>
  <si>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</si>
  <si>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</si>
  <si>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</si>
  <si>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</si>
  <si>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</si>
  <si>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</si>
  <si>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</si>
  <si>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</si>
  <si>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</si>
  <si>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</si>
  <si>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</si>
  <si>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</si>
  <si>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</si>
  <si>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</si>
  <si>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</si>
  <si>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</si>
  <si>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</si>
  <si>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</si>
  <si>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</si>
  <si>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</si>
  <si>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</si>
  <si>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</si>
  <si>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</si>
  <si>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西目屋村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</si>
  <si>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</si>
  <si>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</si>
  <si>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</si>
  <si>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</si>
  <si>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</si>
  <si>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</si>
  <si>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</si>
  <si>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</si>
  <si>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</si>
  <si>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</si>
  <si>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</si>
  <si>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</si>
  <si>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管路施設については、経年化率の高い地区もあり、有収率の低さを考慮すると、今後は、管路更新の状況及び時期を把握するとともに、管路更新に伴う財源の確保をしていく必要がある。</t>
    <rPh sb="0" eb="2">
      <t>カンロ</t>
    </rPh>
    <rPh sb="2" eb="4">
      <t>シセツ</t>
    </rPh>
    <rPh sb="10" eb="13">
      <t>ケイネンカ</t>
    </rPh>
    <rPh sb="13" eb="14">
      <t>リツ</t>
    </rPh>
    <rPh sb="15" eb="16">
      <t>タカ</t>
    </rPh>
    <rPh sb="17" eb="19">
      <t>チク</t>
    </rPh>
    <rPh sb="23" eb="25">
      <t>ユウシュウ</t>
    </rPh>
    <rPh sb="25" eb="26">
      <t>リツ</t>
    </rPh>
    <rPh sb="27" eb="28">
      <t>ヒク</t>
    </rPh>
    <rPh sb="30" eb="32">
      <t>コウリョ</t>
    </rPh>
    <rPh sb="36" eb="38">
      <t>コンゴ</t>
    </rPh>
    <rPh sb="40" eb="42">
      <t>カンロ</t>
    </rPh>
    <rPh sb="42" eb="44">
      <t>コウシン</t>
    </rPh>
    <rPh sb="45" eb="47">
      <t>ジョウキョウ</t>
    </rPh>
    <rPh sb="47" eb="48">
      <t>オヨ</t>
    </rPh>
    <rPh sb="49" eb="51">
      <t>ジキ</t>
    </rPh>
    <rPh sb="52" eb="54">
      <t>ハアク</t>
    </rPh>
    <rPh sb="61" eb="63">
      <t>カンロ</t>
    </rPh>
    <rPh sb="63" eb="65">
      <t>コウシン</t>
    </rPh>
    <rPh sb="66" eb="67">
      <t>トモナ</t>
    </rPh>
    <rPh sb="68" eb="70">
      <t>ザイゲン</t>
    </rPh>
    <rPh sb="71" eb="73">
      <t>カクホ</t>
    </rPh>
    <rPh sb="78" eb="80">
      <t>ヒツヨウ</t>
    </rPh>
    <phoneticPr fontId="4"/>
  </si>
  <si>
    <t>給水人口の減少に伴い、施設利用率及び料金収入が減少傾向にあるため、施設の維持管理費等を賄えておらず、一般会計繰入金により賄っているのが現状であり、今後は、計画的な料金改定の検討が必要である。</t>
    <rPh sb="0" eb="2">
      <t>キュウスイ</t>
    </rPh>
    <rPh sb="2" eb="4">
      <t>ジンコウ</t>
    </rPh>
    <rPh sb="5" eb="7">
      <t>ゲンショウ</t>
    </rPh>
    <rPh sb="8" eb="9">
      <t>トモナ</t>
    </rPh>
    <rPh sb="11" eb="13">
      <t>シセツ</t>
    </rPh>
    <rPh sb="13" eb="15">
      <t>リヨウ</t>
    </rPh>
    <rPh sb="15" eb="16">
      <t>リツ</t>
    </rPh>
    <rPh sb="16" eb="17">
      <t>オヨ</t>
    </rPh>
    <rPh sb="18" eb="20">
      <t>リョウキン</t>
    </rPh>
    <rPh sb="20" eb="22">
      <t>シュウニュウ</t>
    </rPh>
    <rPh sb="23" eb="25">
      <t>ゲンショウ</t>
    </rPh>
    <rPh sb="25" eb="27">
      <t>ケイコウ</t>
    </rPh>
    <rPh sb="33" eb="35">
      <t>シセツ</t>
    </rPh>
    <rPh sb="36" eb="38">
      <t>イジ</t>
    </rPh>
    <rPh sb="38" eb="41">
      <t>カンリヒ</t>
    </rPh>
    <rPh sb="41" eb="42">
      <t>トウ</t>
    </rPh>
    <rPh sb="43" eb="44">
      <t>マカナ</t>
    </rPh>
    <rPh sb="50" eb="52">
      <t>イッパン</t>
    </rPh>
    <rPh sb="52" eb="54">
      <t>カイケイ</t>
    </rPh>
    <rPh sb="54" eb="56">
      <t>クリイレ</t>
    </rPh>
    <rPh sb="56" eb="57">
      <t>キン</t>
    </rPh>
    <rPh sb="60" eb="61">
      <t>マカナ</t>
    </rPh>
    <rPh sb="67" eb="69">
      <t>ゲンジョウ</t>
    </rPh>
    <rPh sb="73" eb="75">
      <t>コンゴ</t>
    </rPh>
    <rPh sb="77" eb="80">
      <t>ケイカクテキ</t>
    </rPh>
    <rPh sb="81" eb="83">
      <t>リョウキン</t>
    </rPh>
    <rPh sb="83" eb="85">
      <t>カイテイ</t>
    </rPh>
    <rPh sb="86" eb="88">
      <t>ケントウ</t>
    </rPh>
    <rPh sb="89" eb="91">
      <t>ヒツヨウ</t>
    </rPh>
    <phoneticPr fontId="4"/>
  </si>
  <si>
    <t>人口減少及び高齢化により、給水収益の減少に伴い施設の維持管理費等が賄えておらず、一般会計繰入金で賄っているのが現状であり、今後、施設の維持管理費の増加が見込まれることから、適正な料金設定の検討と、維持管理費の削減及び投資のあり方について検討する必要がある。</t>
    <rPh sb="0" eb="2">
      <t>ジンコウ</t>
    </rPh>
    <rPh sb="2" eb="4">
      <t>ゲンショウ</t>
    </rPh>
    <rPh sb="4" eb="5">
      <t>オヨ</t>
    </rPh>
    <rPh sb="6" eb="8">
      <t>コウレイ</t>
    </rPh>
    <rPh sb="8" eb="9">
      <t>カ</t>
    </rPh>
    <rPh sb="13" eb="15">
      <t>キュウスイ</t>
    </rPh>
    <rPh sb="15" eb="17">
      <t>シュウエキ</t>
    </rPh>
    <rPh sb="18" eb="20">
      <t>ゲンショウ</t>
    </rPh>
    <rPh sb="21" eb="22">
      <t>トモナ</t>
    </rPh>
    <rPh sb="23" eb="25">
      <t>シセツ</t>
    </rPh>
    <rPh sb="26" eb="28">
      <t>イジ</t>
    </rPh>
    <rPh sb="28" eb="31">
      <t>カンリヒ</t>
    </rPh>
    <rPh sb="31" eb="32">
      <t>トウ</t>
    </rPh>
    <rPh sb="33" eb="34">
      <t>マカナ</t>
    </rPh>
    <rPh sb="40" eb="47">
      <t>イッパンカイケイクリイレキン</t>
    </rPh>
    <rPh sb="48" eb="49">
      <t>マカナ</t>
    </rPh>
    <rPh sb="55" eb="57">
      <t>ゲンジョウ</t>
    </rPh>
    <rPh sb="61" eb="63">
      <t>コンゴ</t>
    </rPh>
    <rPh sb="64" eb="66">
      <t>シセツ</t>
    </rPh>
    <rPh sb="67" eb="69">
      <t>イジ</t>
    </rPh>
    <rPh sb="69" eb="72">
      <t>カンリヒ</t>
    </rPh>
    <rPh sb="73" eb="75">
      <t>ゾウカ</t>
    </rPh>
    <rPh sb="76" eb="78">
      <t>ミコ</t>
    </rPh>
    <rPh sb="86" eb="88">
      <t>テキセイ</t>
    </rPh>
    <rPh sb="89" eb="91">
      <t>リョウキン</t>
    </rPh>
    <rPh sb="91" eb="93">
      <t>セッテイ</t>
    </rPh>
    <rPh sb="94" eb="96">
      <t>ケントウ</t>
    </rPh>
    <rPh sb="98" eb="100">
      <t>イジ</t>
    </rPh>
    <rPh sb="100" eb="103">
      <t>カンリヒ</t>
    </rPh>
    <rPh sb="104" eb="106">
      <t>サクゲン</t>
    </rPh>
    <rPh sb="106" eb="107">
      <t>オヨ</t>
    </rPh>
    <rPh sb="108" eb="110">
      <t>トウシ</t>
    </rPh>
    <rPh sb="113" eb="114">
      <t>カタ</t>
    </rPh>
    <rPh sb="118" eb="120">
      <t>ケントウ</t>
    </rPh>
    <rPh sb="122" eb="12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</si>
</sst>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798-820F-890F1D2E2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2-4798-820F-890F1D2E2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55.01</c:v>
                </c:pt>
                <c:pt idx="1">
                  <c:v>51.65</c:v>
                </c:pt>
                <c:pt idx="2">
                  <c:v>45.84</c:v>
                </c:pt>
                <c:pt idx="3">
                  <c:v>32.76</c:v>
                </c:pt>
                <c:pt idx="4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84E-9E1C-52A2A886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B-484E-9E1C-52A2A886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61.78</c:v>
                </c:pt>
                <c:pt idx="1">
                  <c:v>62.66</c:v>
                </c:pt>
                <c:pt idx="2">
                  <c:v>63</c:v>
                </c:pt>
                <c:pt idx="3">
                  <c:v>69.64</c:v>
                </c:pt>
                <c:pt idx="4">
                  <c:v>67.53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E6E-B4B6-EFDC62DA1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E6E-B4B6-EFDC62DA1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49.75</c:v>
                </c:pt>
                <c:pt idx="1">
                  <c:v>49.97</c:v>
                </c:pt>
                <c:pt idx="2">
                  <c:v>51.06</c:v>
                </c:pt>
                <c:pt idx="3">
                  <c:v>47.72</c:v>
                </c:pt>
                <c:pt idx="4">
                  <c:v>44.78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B-485C-8A1B-B68A2CEDC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85C-8A1B-B68A2CEDC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F-4A14-97FF-C0369F11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F-4A14-97FF-C0369F11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F-431B-A0EA-68319277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F-431B-A0EA-68319277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B-4E24-B033-15BF7902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B-4E24-B033-15BF7902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2-40E5-AB3C-7405BC38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2-40E5-AB3C-7405BC38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4908.79</c:v>
                </c:pt>
                <c:pt idx="1">
                  <c:v>4627.0600000000004</c:v>
                </c:pt>
                <c:pt idx="2">
                  <c:v>5168.18</c:v>
                </c:pt>
                <c:pt idx="3">
                  <c:v>5822.05</c:v>
                </c:pt>
                <c:pt idx="4">
                  <c:v>5913.53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A-428B-A167-3D466DCD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A-428B-A167-3D466DCD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20.32</c:v>
                </c:pt>
                <c:pt idx="1">
                  <c:v>20.11</c:v>
                </c:pt>
                <c:pt idx="2">
                  <c:v>17.350000000000001</c:v>
                </c:pt>
                <c:pt idx="3">
                  <c:v>17.809999999999999</c:v>
                </c:pt>
                <c:pt idx="4">
                  <c:v>17.63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3-4CE9-BFDE-048DDFC5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3-4CE9-BFDE-048DDFC5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615.41999999999996</c:v>
                </c:pt>
                <c:pt idx="1">
                  <c:v>665.52</c:v>
                </c:pt>
                <c:pt idx="2">
                  <c:v>778.99</c:v>
                </c:pt>
                <c:pt idx="3">
                  <c:v>731.79</c:v>
                </c:pt>
                <c:pt idx="4">
                  <c:v>722.16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82D-84AE-EBEFD6C0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A-482D-84AE-EBEFD6C0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V5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西目屋村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1356</v>
      </c>
      <c r="AM8" s="49"/>
      <c r="AN8" s="49"/>
      <c r="AO8" s="49"/>
      <c r="AP8" s="49"/>
      <c r="AQ8" s="49"/>
      <c r="AR8" s="49"/>
      <c r="AS8" s="49"/>
      <c r="AT8" s="45">
        <f>データ!$S$6</f>
        <v>246.02</v>
      </c>
      <c r="AU8" s="45"/>
      <c r="AV8" s="45"/>
      <c r="AW8" s="45"/>
      <c r="AX8" s="45"/>
      <c r="AY8" s="45"/>
      <c r="AZ8" s="45"/>
      <c r="BA8" s="45"/>
      <c r="BB8" s="45">
        <f>データ!$T$6</f>
        <v>5.51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100</v>
      </c>
      <c r="Q10" s="45"/>
      <c r="R10" s="45"/>
      <c r="S10" s="45"/>
      <c r="T10" s="45"/>
      <c r="U10" s="45"/>
      <c r="V10" s="45"/>
      <c r="W10" s="49">
        <f>データ!$Q$6</f>
        <v>2160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1352</v>
      </c>
      <c r="AM10" s="49"/>
      <c r="AN10" s="49"/>
      <c r="AO10" s="49"/>
      <c r="AP10" s="49"/>
      <c r="AQ10" s="49"/>
      <c r="AR10" s="49"/>
      <c r="AS10" s="49"/>
      <c r="AT10" s="45">
        <f>データ!$V$6</f>
        <v>0.9</v>
      </c>
      <c r="AU10" s="45"/>
      <c r="AV10" s="45"/>
      <c r="AW10" s="45"/>
      <c r="AX10" s="45"/>
      <c r="AY10" s="45"/>
      <c r="AZ10" s="45"/>
      <c r="BA10" s="45"/>
      <c r="BB10" s="45">
        <f>データ!$W$6</f>
        <v>1502.22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55</v>
      </c>
      <c r="O85" s="26" t="str">
        <f>データ!EN6</f>
        <v>【0.72】</v>
      </c>
    </row>
  </sheetData>
  <sheetProtection algorithmName="SHA-512" hashValue="Vci0rS6UDe7gV4nq0O5CIMxksXXQnVkCOGy3TbmZ9MhtXGF0hGPoA3E5ldOqH7F9NRXS+ltQQwxCD7wOZfQ7iQ==" saltValue="HQCtqcGrOW4yUW8YZI3Q3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56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57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66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67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69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70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71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72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73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74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75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76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77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78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79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86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41</v>
      </c>
      <c r="AI5" s="32" t="s">
        <v>97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97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97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97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97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97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97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97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97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97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</row>
    <row r="6" spans="1:144" s="36" customFormat="1" x14ac:dyDescent="0.15">
      <c r="A6" s="28" t="s">
        <v>108</v>
      </c>
      <c r="B6" s="33">
        <f>B7</f>
        <v>2017</v>
      </c>
      <c r="C6" s="33">
        <f t="shared" ref="C6:W6" si="3">C7</f>
        <v>23434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青森県　西目屋村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2160</v>
      </c>
      <c r="R6" s="34">
        <f t="shared" si="3"/>
        <v>1356</v>
      </c>
      <c r="S6" s="34">
        <f t="shared" si="3"/>
        <v>246.02</v>
      </c>
      <c r="T6" s="34">
        <f t="shared" si="3"/>
        <v>5.51</v>
      </c>
      <c r="U6" s="34">
        <f t="shared" si="3"/>
        <v>1352</v>
      </c>
      <c r="V6" s="34">
        <f t="shared" si="3"/>
        <v>0.9</v>
      </c>
      <c r="W6" s="34">
        <f t="shared" si="3"/>
        <v>1502.22</v>
      </c>
      <c r="X6" s="35">
        <f>IF(X7="",NA(),X7)</f>
        <v>49.75</v>
      </c>
      <c r="Y6" s="35">
        <f t="shared" ref="Y6:AG6" si="4">IF(Y7="",NA(),Y7)</f>
        <v>49.97</v>
      </c>
      <c r="Z6" s="35">
        <f t="shared" si="4"/>
        <v>51.06</v>
      </c>
      <c r="AA6" s="35">
        <f t="shared" si="4"/>
        <v>47.72</v>
      </c>
      <c r="AB6" s="35">
        <f t="shared" si="4"/>
        <v>44.78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4908.79</v>
      </c>
      <c r="BF6" s="35">
        <f t="shared" ref="BF6:BN6" si="7">IF(BF7="",NA(),BF7)</f>
        <v>4627.0600000000004</v>
      </c>
      <c r="BG6" s="35">
        <f t="shared" si="7"/>
        <v>5168.18</v>
      </c>
      <c r="BH6" s="35">
        <f t="shared" si="7"/>
        <v>5822.05</v>
      </c>
      <c r="BI6" s="35">
        <f t="shared" si="7"/>
        <v>5913.53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20.32</v>
      </c>
      <c r="BQ6" s="35">
        <f t="shared" ref="BQ6:BY6" si="8">IF(BQ7="",NA(),BQ7)</f>
        <v>20.11</v>
      </c>
      <c r="BR6" s="35">
        <f t="shared" si="8"/>
        <v>17.350000000000001</v>
      </c>
      <c r="BS6" s="35">
        <f t="shared" si="8"/>
        <v>17.809999999999999</v>
      </c>
      <c r="BT6" s="35">
        <f t="shared" si="8"/>
        <v>17.63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615.41999999999996</v>
      </c>
      <c r="CB6" s="35">
        <f t="shared" ref="CB6:CJ6" si="9">IF(CB7="",NA(),CB7)</f>
        <v>665.52</v>
      </c>
      <c r="CC6" s="35">
        <f t="shared" si="9"/>
        <v>778.99</v>
      </c>
      <c r="CD6" s="35">
        <f t="shared" si="9"/>
        <v>731.79</v>
      </c>
      <c r="CE6" s="35">
        <f t="shared" si="9"/>
        <v>722.16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55.01</v>
      </c>
      <c r="CM6" s="35">
        <f t="shared" ref="CM6:CU6" si="10">IF(CM7="",NA(),CM7)</f>
        <v>51.65</v>
      </c>
      <c r="CN6" s="35">
        <f t="shared" si="10"/>
        <v>45.84</v>
      </c>
      <c r="CO6" s="35">
        <f t="shared" si="10"/>
        <v>32.76</v>
      </c>
      <c r="CP6" s="35">
        <f t="shared" si="10"/>
        <v>32.9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61.78</v>
      </c>
      <c r="CX6" s="35">
        <f t="shared" ref="CX6:DF6" si="11">IF(CX7="",NA(),CX7)</f>
        <v>62.66</v>
      </c>
      <c r="CY6" s="35">
        <f t="shared" si="11"/>
        <v>63</v>
      </c>
      <c r="CZ6" s="35">
        <f t="shared" si="11"/>
        <v>69.64</v>
      </c>
      <c r="DA6" s="35">
        <f t="shared" si="11"/>
        <v>67.53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5">
        <f t="shared" si="14"/>
        <v>1.84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23434</v>
      </c>
      <c r="D7" s="37">
        <v>47</v>
      </c>
      <c r="E7" s="37">
        <v>1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 t="s">
        <v>114</v>
      </c>
      <c r="N7" s="38" t="s">
        <v>115</v>
      </c>
      <c r="O7" s="38" t="s">
        <v>116</v>
      </c>
      <c r="P7" s="38">
        <v>100</v>
      </c>
      <c r="Q7" s="38">
        <v>2160</v>
      </c>
      <c r="R7" s="38">
        <v>1356</v>
      </c>
      <c r="S7" s="38">
        <v>246.02</v>
      </c>
      <c r="T7" s="38">
        <v>5.51</v>
      </c>
      <c r="U7" s="38">
        <v>1352</v>
      </c>
      <c r="V7" s="38">
        <v>0.9</v>
      </c>
      <c r="W7" s="38">
        <v>1502.22</v>
      </c>
      <c r="X7" s="38">
        <v>49.75</v>
      </c>
      <c r="Y7" s="38">
        <v>49.97</v>
      </c>
      <c r="Z7" s="38">
        <v>51.06</v>
      </c>
      <c r="AA7" s="38">
        <v>47.72</v>
      </c>
      <c r="AB7" s="38">
        <v>44.78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4908.79</v>
      </c>
      <c r="BF7" s="38">
        <v>4627.0600000000004</v>
      </c>
      <c r="BG7" s="38">
        <v>5168.18</v>
      </c>
      <c r="BH7" s="38">
        <v>5822.05</v>
      </c>
      <c r="BI7" s="38">
        <v>5913.53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20.32</v>
      </c>
      <c r="BQ7" s="38">
        <v>20.11</v>
      </c>
      <c r="BR7" s="38">
        <v>17.350000000000001</v>
      </c>
      <c r="BS7" s="38">
        <v>17.809999999999999</v>
      </c>
      <c r="BT7" s="38">
        <v>17.63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615.41999999999996</v>
      </c>
      <c r="CB7" s="38">
        <v>665.52</v>
      </c>
      <c r="CC7" s="38">
        <v>778.99</v>
      </c>
      <c r="CD7" s="38">
        <v>731.79</v>
      </c>
      <c r="CE7" s="38">
        <v>722.16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55.01</v>
      </c>
      <c r="CM7" s="38">
        <v>51.65</v>
      </c>
      <c r="CN7" s="38">
        <v>45.84</v>
      </c>
      <c r="CO7" s="38">
        <v>32.76</v>
      </c>
      <c r="CP7" s="38">
        <v>32.9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61.78</v>
      </c>
      <c r="CX7" s="38">
        <v>62.66</v>
      </c>
      <c r="CY7" s="38">
        <v>63</v>
      </c>
      <c r="CZ7" s="38">
        <v>69.64</v>
      </c>
      <c r="DA7" s="38">
        <v>67.53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1.84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59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nishimeya17</cp:lastModifiedBy>
  <dcterms:created xsi:type="dcterms:W3CDTF">2018-12-03T08:41:33Z</dcterms:created>
  <dcterms:modified xsi:type="dcterms:W3CDTF">2019-01-29T01:42:45Z</dcterms:modified>
  <cp:category/>
</cp:coreProperties>
</file>