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8note33\Desktop\【経営比較分析表】2017_023671_46_010\"/>
    </mc:Choice>
  </mc:AlternateContent>
  <workbookProtection workbookAlgorithmName="SHA-512" workbookHashValue="evMoqBPinIwjodcr5RpNi5Q0sbJ8J+gYGFDMI1j4toOOi5ZlYTnDzKVL9vUzbiXsUqNLE4P7Mh01Cx4aN6sU6w==" workbookSaltValue="PDeKpwP/LU83ydpPVGROeA=="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<sst xmlns="http://schemas.openxmlformats.org/spreadsheetml/2006/main" count="232" uniqueCount="119">
  <si>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</si>
  <si>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</si>
  <si>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</si>
  <si>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</si>
  <si>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</si>
  <si>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</si>
  <si>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</si>
  <si>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</si>
  <si>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</si>
  <si>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</si>
  <si>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</si>
  <si>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</si>
  <si>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</si>
  <si>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</si>
  <si>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</si>
  <si>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</si>
  <si>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</si>
  <si>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</si>
  <si>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</si>
  <si>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</si>
  <si>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</si>
  <si>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</si>
  <si>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</si>
  <si>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</si>
  <si>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</si>
  <si>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</si>
  <si>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</si>
  <si>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</si>
  <si>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</si>
  <si>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</si>
  <si>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</si>
  <si>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</si>
  <si>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</si>
  <si>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</si>
  <si>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</si>
  <si>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</si>
  <si>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</si>
  <si>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</si>
  <si>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</si>
  <si>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</si>
  <si>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</si>
  <si>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</si>
  <si>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</si>
  <si>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</si>
  <si>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</si>
  <si>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</si>
  <si>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</si>
  <si>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</si>
  <si>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</si>
  <si>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</si>
  <si>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</si>
  <si>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</si>
  <si>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</si>
  <si>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</si>
  <si>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</si>
  <si>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</si>
  <si>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</si>
  <si>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</si>
  <si>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</si>
  <si>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</si>
  <si>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</si>
  <si>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</si>
  <si>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</si>
  <si>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</si>
  <si>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</si>
  <si>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</si>
  <si>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</si>
  <si>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</si>
  <si>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</si>
  <si>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</si>
  <si>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</si>
  <si>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</si>
  <si>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</si>
  <si>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</si>
  <si>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</si>
  <si>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</si>
  <si>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</si>
  <si>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</si>
  <si>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</si>
  <si>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</si>
  <si>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</si>
  <si>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</si>
  <si>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</si>
  <si>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</si>
  <si>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</si>
  <si>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</si>
  <si>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</si>
  <si>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</si>
  <si>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</si>
  <si>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</si>
  <si>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</si>
  <si>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</si>
  <si>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</si>
  <si>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</si>
  <si>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</si>
  <si>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</si>
  <si>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</si>
  <si>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</si>
  <si>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</si>
  <si>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</si>
  <si>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</si>
  <si>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</si>
  <si>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</si>
  <si>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</si>
  <si>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</si>
  <si>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</si>
  <si>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</si>
  <si>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</si>
  <si>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</si>
  <si>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</si>
  <si>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</si>
  <si>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</si>
  <si>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</si>
  <si>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</si>
  <si>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</si>
  <si>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</si>
  <si>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施設も老朽化はそれほど進んでいませんが、機械設備等の修繕・更新等を計画的に整備する必要があります。</t>
    <phoneticPr fontId="4"/>
  </si>
  <si>
    <t xml:space="preserve">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また、平成31年度に消費税増税が予定されていることから、価格高騰により施設の維持管理費等が増加することが想定されるため、水道料金の見直し等を視野にいれ、経営改善の検討を行うことが必要です。
</t>
    <phoneticPr fontId="4"/>
  </si>
  <si>
    <t xml:space="preserve">平成28年度に比べ経常収支比率は減少しましたが、依然料金収入で費用を賄うことができており、現金等の流動資産が増加し短期的な債務に対する支払能力が高まりました。今後想定される給水人口の減少や節水意識の高まり等により、給水収益の減少が見込まれるため、経営改善を図っていく必要があります。
給水原価は津軽広域水道企業団から全て受水していることから、類似団体と比較しても高くなっています。将来の人口減少により基本水量や基本料金の見直し等が想定されることから、費用の削減や業務の効率性を高めていき、給水原価の減少に努める必要があります。
</t>
    <rPh sb="9" eb="11">
      <t>ケイジョウ</t>
    </rPh>
    <rPh sb="11" eb="13">
      <t>シュウシ</t>
    </rPh>
    <rPh sb="13" eb="15">
      <t>ヒリツ</t>
    </rPh>
    <rPh sb="16" eb="18">
      <t>ゲンショウ</t>
    </rPh>
    <rPh sb="24" eb="26">
      <t>イゼン</t>
    </rPh>
    <rPh sb="26" eb="28">
      <t>リョウキン</t>
    </rPh>
    <rPh sb="28" eb="30">
      <t>シュウニュウ</t>
    </rPh>
    <rPh sb="31" eb="33">
      <t>ヒヨウ</t>
    </rPh>
    <rPh sb="34" eb="35">
      <t>マカナ</t>
    </rPh>
    <rPh sb="72" eb="7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</si>
</sst>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2C-4BE7-A646-9BD596AE0B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762C-4BE7-A646-9BD596AE0B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44.24</c:v>
                </c:pt>
                <c:pt idx="1">
                  <c:v>43.31</c:v>
                </c:pt>
                <c:pt idx="2">
                  <c:v>42.96</c:v>
                </c:pt>
                <c:pt idx="3">
                  <c:v>43.47</c:v>
                </c:pt>
                <c:pt idx="4">
                  <c:v>44.16</c:v>
                </c:pt>
              </c:numCache>
            </c:numRef>
          </c:val>
          <c:extLst>
            <c:ext xmlns:c16="http://schemas.microsoft.com/office/drawing/2014/chart" uri="{C3380CC4-5D6E-409C-BE32-E72D297353CC}">
              <c16:uniqueId val="{00000000-155F-4971-847C-298EB61FB0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155F-4971-847C-298EB61FB0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91.76</c:v>
                </c:pt>
                <c:pt idx="1">
                  <c:v>90.38</c:v>
                </c:pt>
                <c:pt idx="2">
                  <c:v>92.62</c:v>
                </c:pt>
                <c:pt idx="3">
                  <c:v>93.31</c:v>
                </c:pt>
                <c:pt idx="4">
                  <c:v>91.47</c:v>
                </c:pt>
              </c:numCache>
            </c:numRef>
          </c:val>
          <c:extLst>
            <c:ext xmlns:c16="http://schemas.microsoft.com/office/drawing/2014/chart" uri="{C3380CC4-5D6E-409C-BE32-E72D297353CC}">
              <c16:uniqueId val="{00000000-36AE-46BD-9840-BB38A66C43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36AE-46BD-9840-BB38A66C43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101.87</c:v>
                </c:pt>
                <c:pt idx="1">
                  <c:v>99.23</c:v>
                </c:pt>
                <c:pt idx="2">
                  <c:v>102.45</c:v>
                </c:pt>
                <c:pt idx="3">
                  <c:v>108.68</c:v>
                </c:pt>
                <c:pt idx="4">
                  <c:v>105.24</c:v>
                </c:pt>
              </c:numCache>
            </c:numRef>
          </c:val>
          <c:extLst>
            <c:ext xmlns:c16="http://schemas.microsoft.com/office/drawing/2014/chart" uri="{C3380CC4-5D6E-409C-BE32-E72D297353CC}">
              <c16:uniqueId val="{00000000-2117-4155-8E17-FE6256878E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2117-4155-8E17-FE6256878E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40.049999999999997</c:v>
                </c:pt>
                <c:pt idx="1">
                  <c:v>54.3</c:v>
                </c:pt>
                <c:pt idx="2">
                  <c:v>56.39</c:v>
                </c:pt>
                <c:pt idx="3">
                  <c:v>58.49</c:v>
                </c:pt>
                <c:pt idx="4">
                  <c:v>57.75</c:v>
                </c:pt>
              </c:numCache>
            </c:numRef>
          </c:val>
          <c:extLst>
            <c:ext xmlns:c16="http://schemas.microsoft.com/office/drawing/2014/chart" uri="{C3380CC4-5D6E-409C-BE32-E72D297353CC}">
              <c16:uniqueId val="{00000000-6DE4-4918-9365-7A85E6DE23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6DE4-4918-9365-7A85E6DE23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1.93</c:v>
                </c:pt>
                <c:pt idx="2">
                  <c:v>2.66</c:v>
                </c:pt>
                <c:pt idx="3">
                  <c:v>5.71</c:v>
                </c:pt>
                <c:pt idx="4">
                  <c:v>5.83</c:v>
                </c:pt>
              </c:numCache>
            </c:numRef>
          </c:val>
          <c:extLst>
            <c:ext xmlns:c16="http://schemas.microsoft.com/office/drawing/2014/chart" uri="{C3380CC4-5D6E-409C-BE32-E72D297353CC}">
              <c16:uniqueId val="{00000000-6FFC-4FFC-8087-AA74C0851B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6FFC-4FFC-8087-AA74C0851B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1.43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92-4591-AC0D-4D41C6BF35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D892-4591-AC0D-4D41C6BF35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204.91</c:v>
                </c:pt>
                <c:pt idx="1">
                  <c:v>55.49</c:v>
                </c:pt>
                <c:pt idx="2">
                  <c:v>71.88</c:v>
                </c:pt>
                <c:pt idx="3">
                  <c:v>105.05</c:v>
                </c:pt>
                <c:pt idx="4">
                  <c:v>115.01</c:v>
                </c:pt>
              </c:numCache>
            </c:numRef>
          </c:val>
          <c:extLst>
            <c:ext xmlns:c16="http://schemas.microsoft.com/office/drawing/2014/chart" uri="{C3380CC4-5D6E-409C-BE32-E72D297353CC}">
              <c16:uniqueId val="{00000000-B88C-433B-8499-5B56EBDEE8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B88C-433B-8499-5B56EBDEE8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454.91</c:v>
                </c:pt>
                <c:pt idx="1">
                  <c:v>429.87</c:v>
                </c:pt>
                <c:pt idx="2">
                  <c:v>388.97</c:v>
                </c:pt>
                <c:pt idx="3">
                  <c:v>356.12</c:v>
                </c:pt>
                <c:pt idx="4">
                  <c:v>328.29</c:v>
                </c:pt>
              </c:numCache>
            </c:numRef>
          </c:val>
          <c:extLst>
            <c:ext xmlns:c16="http://schemas.microsoft.com/office/drawing/2014/chart" uri="{C3380CC4-5D6E-409C-BE32-E72D297353CC}">
              <c16:uniqueId val="{00000000-8159-4D43-9FD6-3E9AE07D9D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8159-4D43-9FD6-3E9AE07D9D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99.52</c:v>
                </c:pt>
                <c:pt idx="1">
                  <c:v>96.56</c:v>
                </c:pt>
                <c:pt idx="2">
                  <c:v>100.34</c:v>
                </c:pt>
                <c:pt idx="3">
                  <c:v>104.51</c:v>
                </c:pt>
                <c:pt idx="4">
                  <c:v>103.24</c:v>
                </c:pt>
              </c:numCache>
            </c:numRef>
          </c:val>
          <c:extLst>
            <c:ext xmlns:c16="http://schemas.microsoft.com/office/drawing/2014/chart" uri="{C3380CC4-5D6E-409C-BE32-E72D297353CC}">
              <c16:uniqueId val="{00000000-7D09-41D9-8EE8-F05955F0B2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7D09-41D9-8EE8-F05955F0B2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251.83</c:v>
                </c:pt>
                <c:pt idx="1">
                  <c:v>260.13</c:v>
                </c:pt>
                <c:pt idx="2">
                  <c:v>250.52</c:v>
                </c:pt>
                <c:pt idx="3">
                  <c:v>240.56</c:v>
                </c:pt>
                <c:pt idx="4">
                  <c:v>245.29</c:v>
                </c:pt>
              </c:numCache>
            </c:numRef>
          </c:val>
          <c:extLst>
            <c:ext xmlns:c16="http://schemas.microsoft.com/office/drawing/2014/chart" uri="{C3380CC4-5D6E-409C-BE32-E72D297353CC}">
              <c16:uniqueId val="{00000000-FDE4-41CC-8CC7-7530107BC5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FDE4-41CC-8CC7-7530107BC5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田舎館村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7976</v>
      </c>
      <c r="AM8" s="70"/>
      <c r="AN8" s="70"/>
      <c r="AO8" s="70"/>
      <c r="AP8" s="70"/>
      <c r="AQ8" s="70"/>
      <c r="AR8" s="70"/>
      <c r="AS8" s="70"/>
      <c r="AT8" s="66">
        <f>データ!$S$6</f>
        <v>22.35</v>
      </c>
      <c r="AU8" s="67"/>
      <c r="AV8" s="67"/>
      <c r="AW8" s="67"/>
      <c r="AX8" s="67"/>
      <c r="AY8" s="67"/>
      <c r="AZ8" s="67"/>
      <c r="BA8" s="67"/>
      <c r="BB8" s="69">
        <f>データ!$T$6</f>
        <v>356.87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60.04</v>
      </c>
      <c r="J10" s="67"/>
      <c r="K10" s="67"/>
      <c r="L10" s="67"/>
      <c r="M10" s="67"/>
      <c r="N10" s="67"/>
      <c r="O10" s="68"/>
      <c r="P10" s="69">
        <f>データ!$P$6</f>
        <v>96.63</v>
      </c>
      <c r="Q10" s="69"/>
      <c r="R10" s="69"/>
      <c r="S10" s="69"/>
      <c r="T10" s="69"/>
      <c r="U10" s="69"/>
      <c r="V10" s="69"/>
      <c r="W10" s="70">
        <f>データ!$Q$6</f>
        <v>4921</v>
      </c>
      <c r="X10" s="70"/>
      <c r="Y10" s="70"/>
      <c r="Z10" s="70"/>
      <c r="AA10" s="70"/>
      <c r="AB10" s="70"/>
      <c r="AC10" s="70"/>
      <c r="AD10" s="2"/>
      <c r="AE10" s="2"/>
      <c r="AF10" s="2"/>
      <c r="AG10" s="2"/>
      <c r="AH10" s="4"/>
      <c r="AI10" s="4"/>
      <c r="AJ10" s="4"/>
      <c r="AK10" s="4"/>
      <c r="AL10" s="70">
        <f>データ!$U$6</f>
        <v>7662</v>
      </c>
      <c r="AM10" s="70"/>
      <c r="AN10" s="70"/>
      <c r="AO10" s="70"/>
      <c r="AP10" s="70"/>
      <c r="AQ10" s="70"/>
      <c r="AR10" s="70"/>
      <c r="AS10" s="70"/>
      <c r="AT10" s="66">
        <f>データ!$V$6</f>
        <v>0.22</v>
      </c>
      <c r="AU10" s="67"/>
      <c r="AV10" s="67"/>
      <c r="AW10" s="67"/>
      <c r="AX10" s="67"/>
      <c r="AY10" s="67"/>
      <c r="AZ10" s="67"/>
      <c r="BA10" s="67"/>
      <c r="BB10" s="69">
        <f>データ!$W$6</f>
        <v>34827.269999999997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rAdqGUKcggcmRWQT6yv6/GaLdq9IaRtIUwblFDoAt5zSbVXMPOvuxFTdcLJayikJUN1b6nnlSibT1f9gnDKvw==" saltValue="dFHuG5xt//uJZQx0wZQao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23671</v>
      </c>
      <c r="D6" s="33">
        <f t="shared" si="3"/>
        <v>46</v>
      </c>
      <c r="E6" s="33">
        <f t="shared" si="3"/>
        <v>1</v>
      </c>
      <c r="F6" s="33">
        <f t="shared" si="3"/>
        <v>0</v>
      </c>
      <c r="G6" s="33">
        <f t="shared" si="3"/>
        <v>1</v>
      </c>
      <c r="H6" s="33" t="str">
        <f t="shared" si="3"/>
        <v>青森県　田舎館村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60.04</v>
      </c>
      <c r="P6" s="34">
        <f t="shared" si="3"/>
        <v>96.63</v>
      </c>
      <c r="Q6" s="34">
        <f t="shared" si="3"/>
        <v>4921</v>
      </c>
      <c r="R6" s="34">
        <f t="shared" si="3"/>
        <v>7976</v>
      </c>
      <c r="S6" s="34">
        <f t="shared" si="3"/>
        <v>22.35</v>
      </c>
      <c r="T6" s="34">
        <f t="shared" si="3"/>
        <v>356.87</v>
      </c>
      <c r="U6" s="34">
        <f t="shared" si="3"/>
        <v>7662</v>
      </c>
      <c r="V6" s="34">
        <f t="shared" si="3"/>
        <v>0.22</v>
      </c>
      <c r="W6" s="34">
        <f t="shared" si="3"/>
        <v>34827.269999999997</v>
      </c>
      <c r="X6" s="35">
        <f>IF(X7="",NA(),X7)</f>
        <v>101.87</v>
      </c>
      <c r="Y6" s="35">
        <f t="shared" ref="Y6:AG6" si="4">IF(Y7="",NA(),Y7)</f>
        <v>99.23</v>
      </c>
      <c r="Z6" s="35">
        <f t="shared" si="4"/>
        <v>102.45</v>
      </c>
      <c r="AA6" s="35">
        <f t="shared" si="4"/>
        <v>108.68</v>
      </c>
      <c r="AB6" s="35">
        <f t="shared" si="4"/>
        <v>105.24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5">
        <f t="shared" ref="AJ6:AR6" si="5">IF(AJ7="",NA(),AJ7)</f>
        <v>1.43</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204.91</v>
      </c>
      <c r="AU6" s="35">
        <f t="shared" ref="AU6:BC6" si="6">IF(AU7="",NA(),AU7)</f>
        <v>55.49</v>
      </c>
      <c r="AV6" s="35">
        <f t="shared" si="6"/>
        <v>71.88</v>
      </c>
      <c r="AW6" s="35">
        <f t="shared" si="6"/>
        <v>105.05</v>
      </c>
      <c r="AX6" s="35">
        <f t="shared" si="6"/>
        <v>115.01</v>
      </c>
      <c r="AY6" s="35">
        <f t="shared" si="6"/>
        <v>1164.51</v>
      </c>
      <c r="AZ6" s="35">
        <f t="shared" si="6"/>
        <v>434.72</v>
      </c>
      <c r="BA6" s="35">
        <f t="shared" si="6"/>
        <v>416.14</v>
      </c>
      <c r="BB6" s="35">
        <f t="shared" si="6"/>
        <v>371.89</v>
      </c>
      <c r="BC6" s="35">
        <f t="shared" si="6"/>
        <v>293.23</v>
      </c>
      <c r="BD6" s="34" t="str">
        <f>IF(BD7="","",IF(BD7="-","【-】","【"&amp;SUBSTITUTE(TEXT(BD7,"#,##0.00"),"-","△")&amp;"】"))</f>
        <v>【264.34】</v>
      </c>
      <c r="BE6" s="35">
        <f>IF(BE7="",NA(),BE7)</f>
        <v>454.91</v>
      </c>
      <c r="BF6" s="35">
        <f t="shared" ref="BF6:BN6" si="7">IF(BF7="",NA(),BF7)</f>
        <v>429.87</v>
      </c>
      <c r="BG6" s="35">
        <f t="shared" si="7"/>
        <v>388.97</v>
      </c>
      <c r="BH6" s="35">
        <f t="shared" si="7"/>
        <v>356.12</v>
      </c>
      <c r="BI6" s="35">
        <f t="shared" si="7"/>
        <v>328.29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99.52</v>
      </c>
      <c r="BQ6" s="35">
        <f t="shared" ref="BQ6:BY6" si="8">IF(BQ7="",NA(),BQ7)</f>
        <v>96.56</v>
      </c>
      <c r="BR6" s="35">
        <f t="shared" si="8"/>
        <v>100.34</v>
      </c>
      <c r="BS6" s="35">
        <f t="shared" si="8"/>
        <v>104.51</v>
      </c>
      <c r="BT6" s="35">
        <f t="shared" si="8"/>
        <v>103.24</v>
      </c>
      <c r="BU6" s="35">
        <f t="shared" si="8"/>
        <v>90.64</v>
      </c>
      <c r="BV6" s="35">
        <f t="shared" si="8"/>
        <v>93.66</v>
      </c>
      <c r="BW6" s="35">
        <f t="shared" si="8"/>
        <v>92.76</v>
      </c>
      <c r="BX6" s="35">
        <f t="shared" si="8"/>
        <v>93.28</v>
      </c>
      <c r="BY6" s="35">
        <f t="shared" si="8"/>
        <v>87.51</v>
      </c>
      <c r="BZ6" s="34" t="str">
        <f>IF(BZ7="","",IF(BZ7="-","【-】","【"&amp;SUBSTITUTE(TEXT(BZ7,"#,##0.00"),"-","△")&amp;"】"))</f>
        <v>【104.36】</v>
      </c>
      <c r="CA6" s="35">
        <f>IF(CA7="",NA(),CA7)</f>
        <v>251.83</v>
      </c>
      <c r="CB6" s="35">
        <f t="shared" ref="CB6:CJ6" si="9">IF(CB7="",NA(),CB7)</f>
        <v>260.13</v>
      </c>
      <c r="CC6" s="35">
        <f t="shared" si="9"/>
        <v>250.52</v>
      </c>
      <c r="CD6" s="35">
        <f t="shared" si="9"/>
        <v>240.56</v>
      </c>
      <c r="CE6" s="35">
        <f t="shared" si="9"/>
        <v>245.29</v>
      </c>
      <c r="CF6" s="35">
        <f t="shared" si="9"/>
        <v>213.52</v>
      </c>
      <c r="CG6" s="35">
        <f t="shared" si="9"/>
        <v>208.21</v>
      </c>
      <c r="CH6" s="35">
        <f t="shared" si="9"/>
        <v>208.67</v>
      </c>
      <c r="CI6" s="35">
        <f t="shared" si="9"/>
        <v>208.29</v>
      </c>
      <c r="CJ6" s="35">
        <f t="shared" si="9"/>
        <v>218.42</v>
      </c>
      <c r="CK6" s="34" t="str">
        <f>IF(CK7="","",IF(CK7="-","【-】","【"&amp;SUBSTITUTE(TEXT(CK7,"#,##0.00"),"-","△")&amp;"】"))</f>
        <v>【165.71】</v>
      </c>
      <c r="CL6" s="35">
        <f>IF(CL7="",NA(),CL7)</f>
        <v>44.24</v>
      </c>
      <c r="CM6" s="35">
        <f t="shared" ref="CM6:CU6" si="10">IF(CM7="",NA(),CM7)</f>
        <v>43.31</v>
      </c>
      <c r="CN6" s="35">
        <f t="shared" si="10"/>
        <v>42.96</v>
      </c>
      <c r="CO6" s="35">
        <f t="shared" si="10"/>
        <v>43.47</v>
      </c>
      <c r="CP6" s="35">
        <f t="shared" si="10"/>
        <v>44.16</v>
      </c>
      <c r="CQ6" s="35">
        <f t="shared" si="10"/>
        <v>49.77</v>
      </c>
      <c r="CR6" s="35">
        <f t="shared" si="10"/>
        <v>49.22</v>
      </c>
      <c r="CS6" s="35">
        <f t="shared" si="10"/>
        <v>49.08</v>
      </c>
      <c r="CT6" s="35">
        <f t="shared" si="10"/>
        <v>49.32</v>
      </c>
      <c r="CU6" s="35">
        <f t="shared" si="10"/>
        <v>50.24</v>
      </c>
      <c r="CV6" s="34" t="str">
        <f>IF(CV7="","",IF(CV7="-","【-】","【"&amp;SUBSTITUTE(TEXT(CV7,"#,##0.00"),"-","△")&amp;"】"))</f>
        <v>【60.41】</v>
      </c>
      <c r="CW6" s="35">
        <f>IF(CW7="",NA(),CW7)</f>
        <v>91.76</v>
      </c>
      <c r="CX6" s="35">
        <f t="shared" ref="CX6:DF6" si="11">IF(CX7="",NA(),CX7)</f>
        <v>90.38</v>
      </c>
      <c r="CY6" s="35">
        <f t="shared" si="11"/>
        <v>92.62</v>
      </c>
      <c r="CZ6" s="35">
        <f t="shared" si="11"/>
        <v>93.31</v>
      </c>
      <c r="DA6" s="35">
        <f t="shared" si="11"/>
        <v>91.47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40.049999999999997</v>
      </c>
      <c r="DI6" s="35">
        <f t="shared" ref="DI6:DQ6" si="12">IF(DI7="",NA(),DI7)</f>
        <v>54.3</v>
      </c>
      <c r="DJ6" s="35">
        <f t="shared" si="12"/>
        <v>56.39</v>
      </c>
      <c r="DK6" s="35">
        <f t="shared" si="12"/>
        <v>58.49</v>
      </c>
      <c r="DL6" s="35">
        <f t="shared" si="12"/>
        <v>57.75</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5">
        <f t="shared" ref="DT6:EB6" si="13">IF(DT7="",NA(),DT7)</f>
        <v>1.93</v>
      </c>
      <c r="DU6" s="35">
        <f t="shared" si="13"/>
        <v>2.66</v>
      </c>
      <c r="DV6" s="35">
        <f t="shared" si="13"/>
        <v>5.71</v>
      </c>
      <c r="DW6" s="35">
        <f t="shared" si="13"/>
        <v>5.83</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23671</v>
      </c>
      <c r="D7" s="37">
        <v>46</v>
      </c>
      <c r="E7" s="37">
        <v>1</v>
      </c>
      <c r="F7" s="37">
        <v>0</v>
      </c>
      <c r="G7" s="37">
        <v>1</v>
      </c>
      <c r="H7" s="37" t="s">
        <v>104</v>
      </c>
      <c r="I7" s="37" t="s">
        <v>105</v>
      </c>
      <c r="J7" s="37" t="s">
        <v>106</v>
      </c>
      <c r="K7" s="37" t="s">
        <v>107</v>
      </c>
      <c r="L7" s="37" t="s">
        <v>108</v>
      </c>
      <c r="M7" s="37" t="s">
        <v>109</v>
      </c>
      <c r="N7" s="38" t="s">
        <v>110</v>
      </c>
      <c r="O7" s="38">
        <v>60.04</v>
      </c>
      <c r="P7" s="38">
        <v>96.63</v>
      </c>
      <c r="Q7" s="38">
        <v>4921</v>
      </c>
      <c r="R7" s="38">
        <v>7976</v>
      </c>
      <c r="S7" s="38">
        <v>22.35</v>
      </c>
      <c r="T7" s="38">
        <v>356.87</v>
      </c>
      <c r="U7" s="38">
        <v>7662</v>
      </c>
      <c r="V7" s="38">
        <v>0.22</v>
      </c>
      <c r="W7" s="38">
        <v>34827.269999999997</v>
      </c>
      <c r="X7" s="38">
        <v>101.87</v>
      </c>
      <c r="Y7" s="38">
        <v>99.23</v>
      </c>
      <c r="Z7" s="38">
        <v>102.45</v>
      </c>
      <c r="AA7" s="38">
        <v>108.68</v>
      </c>
      <c r="AB7" s="38">
        <v>105.24</v>
      </c>
      <c r="AC7" s="38">
        <v>105.53</v>
      </c>
      <c r="AD7" s="38">
        <v>107.2</v>
      </c>
      <c r="AE7" s="38">
        <v>106.62</v>
      </c>
      <c r="AF7" s="38">
        <v>107.95</v>
      </c>
      <c r="AG7" s="38">
        <v>104.47</v>
      </c>
      <c r="AH7" s="38">
        <v>113.39</v>
      </c>
      <c r="AI7" s="38">
        <v>0</v>
      </c>
      <c r="AJ7" s="38">
        <v>1.43</v>
      </c>
      <c r="AK7" s="38">
        <v>0</v>
      </c>
      <c r="AL7" s="38">
        <v>0</v>
      </c>
      <c r="AM7" s="38">
        <v>0</v>
      </c>
      <c r="AN7" s="38">
        <v>28.31</v>
      </c>
      <c r="AO7" s="38">
        <v>13.46</v>
      </c>
      <c r="AP7" s="38">
        <v>12.59</v>
      </c>
      <c r="AQ7" s="38">
        <v>12.44</v>
      </c>
      <c r="AR7" s="38">
        <v>16.399999999999999</v>
      </c>
      <c r="AS7" s="38">
        <v>0.85</v>
      </c>
      <c r="AT7" s="38">
        <v>204.91</v>
      </c>
      <c r="AU7" s="38">
        <v>55.49</v>
      </c>
      <c r="AV7" s="38">
        <v>71.88</v>
      </c>
      <c r="AW7" s="38">
        <v>105.05</v>
      </c>
      <c r="AX7" s="38">
        <v>115.01</v>
      </c>
      <c r="AY7" s="38">
        <v>1164.51</v>
      </c>
      <c r="AZ7" s="38">
        <v>434.72</v>
      </c>
      <c r="BA7" s="38">
        <v>416.14</v>
      </c>
      <c r="BB7" s="38">
        <v>371.89</v>
      </c>
      <c r="BC7" s="38">
        <v>293.23</v>
      </c>
      <c r="BD7" s="38">
        <v>264.33999999999997</v>
      </c>
      <c r="BE7" s="38">
        <v>454.91</v>
      </c>
      <c r="BF7" s="38">
        <v>429.87</v>
      </c>
      <c r="BG7" s="38">
        <v>388.97</v>
      </c>
      <c r="BH7" s="38">
        <v>356.12</v>
      </c>
      <c r="BI7" s="38">
        <v>328.29</v>
      </c>
      <c r="BJ7" s="38">
        <v>498.27</v>
      </c>
      <c r="BK7" s="38">
        <v>495.76</v>
      </c>
      <c r="BL7" s="38">
        <v>487.22</v>
      </c>
      <c r="BM7" s="38">
        <v>483.11</v>
      </c>
      <c r="BN7" s="38">
        <v>542.29999999999995</v>
      </c>
      <c r="BO7" s="38">
        <v>274.27</v>
      </c>
      <c r="BP7" s="38">
        <v>99.52</v>
      </c>
      <c r="BQ7" s="38">
        <v>96.56</v>
      </c>
      <c r="BR7" s="38">
        <v>100.34</v>
      </c>
      <c r="BS7" s="38">
        <v>104.51</v>
      </c>
      <c r="BT7" s="38">
        <v>103.24</v>
      </c>
      <c r="BU7" s="38">
        <v>90.64</v>
      </c>
      <c r="BV7" s="38">
        <v>93.66</v>
      </c>
      <c r="BW7" s="38">
        <v>92.76</v>
      </c>
      <c r="BX7" s="38">
        <v>93.28</v>
      </c>
      <c r="BY7" s="38">
        <v>87.51</v>
      </c>
      <c r="BZ7" s="38">
        <v>104.36</v>
      </c>
      <c r="CA7" s="38">
        <v>251.83</v>
      </c>
      <c r="CB7" s="38">
        <v>260.13</v>
      </c>
      <c r="CC7" s="38">
        <v>250.52</v>
      </c>
      <c r="CD7" s="38">
        <v>240.56</v>
      </c>
      <c r="CE7" s="38">
        <v>245.29</v>
      </c>
      <c r="CF7" s="38">
        <v>213.52</v>
      </c>
      <c r="CG7" s="38">
        <v>208.21</v>
      </c>
      <c r="CH7" s="38">
        <v>208.67</v>
      </c>
      <c r="CI7" s="38">
        <v>208.29</v>
      </c>
      <c r="CJ7" s="38">
        <v>218.42</v>
      </c>
      <c r="CK7" s="38">
        <v>165.71</v>
      </c>
      <c r="CL7" s="38">
        <v>44.24</v>
      </c>
      <c r="CM7" s="38">
        <v>43.31</v>
      </c>
      <c r="CN7" s="38">
        <v>42.96</v>
      </c>
      <c r="CO7" s="38">
        <v>43.47</v>
      </c>
      <c r="CP7" s="38">
        <v>44.16</v>
      </c>
      <c r="CQ7" s="38">
        <v>49.77</v>
      </c>
      <c r="CR7" s="38">
        <v>49.22</v>
      </c>
      <c r="CS7" s="38">
        <v>49.08</v>
      </c>
      <c r="CT7" s="38">
        <v>49.32</v>
      </c>
      <c r="CU7" s="38">
        <v>50.24</v>
      </c>
      <c r="CV7" s="38">
        <v>60.41</v>
      </c>
      <c r="CW7" s="38">
        <v>91.76</v>
      </c>
      <c r="CX7" s="38">
        <v>90.38</v>
      </c>
      <c r="CY7" s="38">
        <v>92.62</v>
      </c>
      <c r="CZ7" s="38">
        <v>93.31</v>
      </c>
      <c r="DA7" s="38">
        <v>91.47</v>
      </c>
      <c r="DB7" s="38">
        <v>79.98</v>
      </c>
      <c r="DC7" s="38">
        <v>79.48</v>
      </c>
      <c r="DD7" s="38">
        <v>79.3</v>
      </c>
      <c r="DE7" s="38">
        <v>79.34</v>
      </c>
      <c r="DF7" s="38">
        <v>78.650000000000006</v>
      </c>
      <c r="DG7" s="38">
        <v>89.93</v>
      </c>
      <c r="DH7" s="38">
        <v>40.049999999999997</v>
      </c>
      <c r="DI7" s="38">
        <v>54.3</v>
      </c>
      <c r="DJ7" s="38">
        <v>56.39</v>
      </c>
      <c r="DK7" s="38">
        <v>58.49</v>
      </c>
      <c r="DL7" s="38">
        <v>57.75</v>
      </c>
      <c r="DM7" s="38">
        <v>36.43</v>
      </c>
      <c r="DN7" s="38">
        <v>46.12</v>
      </c>
      <c r="DO7" s="38">
        <v>47.44</v>
      </c>
      <c r="DP7" s="38">
        <v>48.3</v>
      </c>
      <c r="DQ7" s="38">
        <v>45.14</v>
      </c>
      <c r="DR7" s="38">
        <v>48.12</v>
      </c>
      <c r="DS7" s="38">
        <v>0</v>
      </c>
      <c r="DT7" s="38">
        <v>1.93</v>
      </c>
      <c r="DU7" s="38">
        <v>2.66</v>
      </c>
      <c r="DV7" s="38">
        <v>5.71</v>
      </c>
      <c r="DW7" s="38">
        <v>5.83</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H28note33</cp:lastModifiedBy>
  <cp:lastPrinted>2019-01-25T05:08:49Z</cp:lastPrinted>
  <dcterms:created xsi:type="dcterms:W3CDTF">2018-12-03T08:25:41Z</dcterms:created>
  <dcterms:modified xsi:type="dcterms:W3CDTF">2019-01-25T05:12:26Z</dcterms:modified>
  <cp:category/>
</cp:coreProperties>
</file>