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Pjav97q/2GXaJyQ2xJ2/NzPLz4Hj1KskrUNR2E3gt44ddXlWa7mdmNI3sLCMCxd0TE3c4L3jPCbh8pVThMaQ==" workbookSaltValue="/XSQq7jIpLTmJON3IW/Y7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<sst xmlns="http://schemas.openxmlformats.org/spreadsheetml/2006/main" count="235" uniqueCount="120">
  <si>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</si>
  <si>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</si>
  <si>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</si>
  <si>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</si>
  <si>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</si>
  <si>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</si>
  <si>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</si>
  <si>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</si>
  <si>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</si>
  <si>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</si>
  <si>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</si>
  <si>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</si>
  <si>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</si>
  <si>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</si>
  <si>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</si>
  <si>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</si>
  <si>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</si>
  <si>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</si>
  <si>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</si>
  <si>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</si>
  <si>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</si>
  <si>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</si>
  <si>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</si>
  <si>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</si>
  <si>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</si>
  <si>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</si>
  <si>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</si>
  <si>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</si>
  <si>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</si>
  <si>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</si>
  <si>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</si>
  <si>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</si>
  <si>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</si>
  <si>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</si>
  <si>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</si>
  <si>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</si>
  <si>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</si>
  <si>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</si>
  <si>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</si>
  <si>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</si>
  <si>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</si>
  <si>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</si>
  <si>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</si>
  <si>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</si>
  <si>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</si>
  <si>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</si>
  <si>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</si>
  <si>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</si>
  <si>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</si>
  <si>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</si>
  <si>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</si>
  <si>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</si>
  <si>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</si>
  <si>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</si>
  <si>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</si>
  <si>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</si>
  <si>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</si>
  <si>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</si>
  <si>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</si>
  <si>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</si>
  <si>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</si>
  <si>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</si>
  <si>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</si>
  <si>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</si>
  <si>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</si>
  <si>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</si>
  <si>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</si>
  <si>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</si>
  <si>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</si>
  <si>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</si>
  <si>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</si>
  <si>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</si>
  <si>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</si>
  <si>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</si>
  <si>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</si>
  <si>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</si>
  <si>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</si>
  <si>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</si>
  <si>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</si>
  <si>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</si>
  <si>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</si>
  <si>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</si>
  <si>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</si>
  <si>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</si>
  <si>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</si>
  <si>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</si>
  <si>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</si>
  <si>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</si>
  <si>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</si>
  <si>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</si>
  <si>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</si>
  <si>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</si>
  <si>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</si>
  <si>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</si>
  <si>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</si>
  <si>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</si>
  <si>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</si>
  <si>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</si>
  <si>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</si>
  <si>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</si>
  <si>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</si>
  <si>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</si>
  <si>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</si>
  <si>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</si>
  <si>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</si>
  <si>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</si>
  <si>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</si>
  <si>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</si>
  <si>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</si>
  <si>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</si>
  <si>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</si>
  <si>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</si>
  <si>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</si>
  <si>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</si>
  <si>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</si>
  <si>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</si>
  <si>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</si>
  <si>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①有形固定資産減価償却率は、年々増加傾向にあり、施設の老朽化が進んでいます。
②管路経年化率は、類似団体平均値より低い水準にありますが、年々高くなっており経年管が増加しています。
③管路更新率は、類似団体平均値より高い水準にありますが、1％未満で推移していることから更新に100年以上かかるペースとなっています。
　施設や管路の更新には、多額の費用と時間、労力が必要となるため、法定耐用年数だけではなく施設の状態を踏まえ、長寿命化計画などにより実質的な耐用年数で効率的に資産を活用しながら、計画的な施設整備を行うことが必要です。</t>
    <rPh sb="1" eb="3">
      <t>ユウケイ</t>
    </rPh>
    <rPh sb="3" eb="5">
      <t>コテイ</t>
    </rPh>
    <rPh sb="5" eb="7">
      <t>シサン</t>
    </rPh>
    <rPh sb="7" eb="9">
      <t>ゲンカ</t>
    </rPh>
    <rPh sb="9" eb="11">
      <t>ショウキャク</t>
    </rPh>
    <rPh sb="11" eb="12">
      <t>リツ</t>
    </rPh>
    <rPh sb="14" eb="16">
      <t>ネンネン</t>
    </rPh>
    <rPh sb="24" eb="26">
      <t>シセツ</t>
    </rPh>
    <rPh sb="27" eb="30">
      <t>ロウキュウカ</t>
    </rPh>
    <rPh sb="31" eb="32">
      <t>スス</t>
    </rPh>
    <rPh sb="40" eb="42">
      <t>カンロ</t>
    </rPh>
    <rPh sb="42" eb="45">
      <t>ケイネンカ</t>
    </rPh>
    <rPh sb="45" eb="46">
      <t>リツ</t>
    </rPh>
    <rPh sb="48" eb="50">
      <t>ルイジ</t>
    </rPh>
    <rPh sb="50" eb="52">
      <t>ダンタイ</t>
    </rPh>
    <rPh sb="52" eb="54">
      <t>ヘイキン</t>
    </rPh>
    <rPh sb="54" eb="55">
      <t>アタイ</t>
    </rPh>
    <rPh sb="57" eb="58">
      <t>ヒク</t>
    </rPh>
    <rPh sb="59" eb="61">
      <t>スイジュン</t>
    </rPh>
    <rPh sb="68" eb="70">
      <t>ネンネン</t>
    </rPh>
    <rPh sb="70" eb="71">
      <t>タカ</t>
    </rPh>
    <rPh sb="77" eb="79">
      <t>ケイネン</t>
    </rPh>
    <rPh sb="79" eb="80">
      <t>カン</t>
    </rPh>
    <rPh sb="81" eb="83">
      <t>ゾウカ</t>
    </rPh>
    <rPh sb="91" eb="93">
      <t>カンロ</t>
    </rPh>
    <rPh sb="93" eb="95">
      <t>コウシン</t>
    </rPh>
    <rPh sb="95" eb="96">
      <t>リツ</t>
    </rPh>
    <rPh sb="98" eb="100">
      <t>ルイジ</t>
    </rPh>
    <rPh sb="100" eb="102">
      <t>ダンタイ</t>
    </rPh>
    <rPh sb="102" eb="105">
      <t>ヘイキンチ</t>
    </rPh>
    <rPh sb="107" eb="108">
      <t>タカ</t>
    </rPh>
    <rPh sb="109" eb="111">
      <t>スイジュン</t>
    </rPh>
    <rPh sb="120" eb="122">
      <t>ミマン</t>
    </rPh>
    <rPh sb="123" eb="125">
      <t>スイイ</t>
    </rPh>
    <rPh sb="133" eb="135">
      <t>コウシン</t>
    </rPh>
    <rPh sb="139" eb="142">
      <t>ネンイジョウ</t>
    </rPh>
    <rPh sb="158" eb="160">
      <t>シセツ</t>
    </rPh>
    <rPh sb="161" eb="163">
      <t>カンロ</t>
    </rPh>
    <rPh sb="164" eb="166">
      <t>コウシン</t>
    </rPh>
    <rPh sb="169" eb="171">
      <t>タガク</t>
    </rPh>
    <rPh sb="172" eb="174">
      <t>ヒヨウ</t>
    </rPh>
    <rPh sb="175" eb="177">
      <t>ジカン</t>
    </rPh>
    <rPh sb="178" eb="180">
      <t>ロウリョク</t>
    </rPh>
    <rPh sb="181" eb="183">
      <t>ヒツヨウ</t>
    </rPh>
    <rPh sb="189" eb="191">
      <t>ホウテイ</t>
    </rPh>
    <rPh sb="191" eb="193">
      <t>タイヨウ</t>
    </rPh>
    <rPh sb="193" eb="195">
      <t>ネンスウ</t>
    </rPh>
    <rPh sb="201" eb="203">
      <t>シセツ</t>
    </rPh>
    <rPh sb="204" eb="206">
      <t>ジョウタイ</t>
    </rPh>
    <rPh sb="207" eb="208">
      <t>フ</t>
    </rPh>
    <rPh sb="211" eb="212">
      <t>チョウ</t>
    </rPh>
    <rPh sb="212" eb="215">
      <t>ジュミョウカ</t>
    </rPh>
    <rPh sb="215" eb="217">
      <t>ケイカク</t>
    </rPh>
    <rPh sb="222" eb="225">
      <t>ジッシツテキ</t>
    </rPh>
    <rPh sb="226" eb="228">
      <t>タイヨウ</t>
    </rPh>
    <rPh sb="228" eb="230">
      <t>ネンスウ</t>
    </rPh>
    <rPh sb="231" eb="234">
      <t>コウリツテキ</t>
    </rPh>
    <rPh sb="235" eb="237">
      <t>シサン</t>
    </rPh>
    <rPh sb="238" eb="240">
      <t>カツヨウ</t>
    </rPh>
    <rPh sb="245" eb="248">
      <t>ケイカクテキ</t>
    </rPh>
    <rPh sb="249" eb="251">
      <t>シセツ</t>
    </rPh>
    <rPh sb="251" eb="253">
      <t>セイビ</t>
    </rPh>
    <rPh sb="254" eb="255">
      <t>オコナ</t>
    </rPh>
    <rPh sb="259" eb="261">
      <t>ヒツヨウ</t>
    </rPh>
    <phoneticPr fontId="4"/>
  </si>
  <si>
    <t>①経常収支比率は、100％を超えて安定しており、類似団体平均値より高い水準となっています。
②累積欠損金は、発生していません。
③流動比率は、平成26年度以降は公営企業会計基準見直しに伴い低下していますが、100％を超えて安定しており、短期的な債務に対する支払能力に問題はありません。
④企業債残高対給水収益比率は、企業債借入の抑制により年々低くなってきています。また、類似団体平均値より低い水準にあり、経営状況は引き続き健全な状態を維持しています。
⑤料金回収率は、100％を上回っており給水収益で給水にかかる費用が賄えています。
⑥給水原価が類似団体平均値より高い水準となっています。平成21年度までの拡張事業や施設整備により減価償却費が高く、また広域的に事業を行っているため動力費や施設維持のための費用が高くなっているためです。
⑦施設利用率は、配水量が年々減少しているため低くなっており、類似団体平均値より低い水準となっています。今後も配水量が減少していくと見込まれているため、更新時には適正な施設規模への見直しの検討が必要です。
⑧有収率は、老朽管の更新や漏水調査、水運用管理の適正化などの対策により上昇しました。しかし当企業団は、給水面積が広く管路延長が長い反面、給水密度が低いため効率性は悪く、類似団体平均値より低い水準となっています。</t>
    <rPh sb="1" eb="3">
      <t>ケイジョウ</t>
    </rPh>
    <rPh sb="3" eb="5">
      <t>シュウシ</t>
    </rPh>
    <rPh sb="5" eb="7">
      <t>ヒリツ</t>
    </rPh>
    <rPh sb="14" eb="15">
      <t>コ</t>
    </rPh>
    <rPh sb="17" eb="19">
      <t>アンテイ</t>
    </rPh>
    <rPh sb="24" eb="26">
      <t>ルイジ</t>
    </rPh>
    <rPh sb="26" eb="28">
      <t>ダンタイ</t>
    </rPh>
    <rPh sb="28" eb="31">
      <t>ヘイキンチ</t>
    </rPh>
    <rPh sb="33" eb="34">
      <t>タカ</t>
    </rPh>
    <rPh sb="35" eb="37">
      <t>スイジュン</t>
    </rPh>
    <rPh sb="47" eb="49">
      <t>ルイセキ</t>
    </rPh>
    <rPh sb="49" eb="52">
      <t>ケッソンキン</t>
    </rPh>
    <rPh sb="54" eb="56">
      <t>ハッセイ</t>
    </rPh>
    <rPh sb="65" eb="67">
      <t>リュウドウ</t>
    </rPh>
    <rPh sb="67" eb="69">
      <t>ヒリツ</t>
    </rPh>
    <rPh sb="71" eb="73">
      <t>ヘイセイ</t>
    </rPh>
    <rPh sb="75" eb="77">
      <t>ネンド</t>
    </rPh>
    <rPh sb="77" eb="79">
      <t>イコウ</t>
    </rPh>
    <rPh sb="80" eb="82">
      <t>コウエイ</t>
    </rPh>
    <rPh sb="82" eb="84">
      <t>キギョウ</t>
    </rPh>
    <rPh sb="84" eb="86">
      <t>カイケイ</t>
    </rPh>
    <rPh sb="86" eb="88">
      <t>キジュン</t>
    </rPh>
    <rPh sb="88" eb="90">
      <t>ミナオ</t>
    </rPh>
    <rPh sb="92" eb="93">
      <t>トモナ</t>
    </rPh>
    <rPh sb="94" eb="96">
      <t>テイカ</t>
    </rPh>
    <rPh sb="108" eb="109">
      <t>コ</t>
    </rPh>
    <rPh sb="111" eb="113">
      <t>アンテイ</t>
    </rPh>
    <rPh sb="118" eb="121">
      <t>タンキテキ</t>
    </rPh>
    <rPh sb="122" eb="124">
      <t>サイム</t>
    </rPh>
    <rPh sb="125" eb="126">
      <t>タイ</t>
    </rPh>
    <rPh sb="128" eb="130">
      <t>シハラ</t>
    </rPh>
    <rPh sb="130" eb="132">
      <t>ノウリョク</t>
    </rPh>
    <rPh sb="133" eb="135">
      <t>モンダイ</t>
    </rPh>
    <rPh sb="144" eb="146">
      <t>キギョウ</t>
    </rPh>
    <rPh sb="146" eb="147">
      <t>サイ</t>
    </rPh>
    <rPh sb="147" eb="149">
      <t>ザンダカ</t>
    </rPh>
    <rPh sb="149" eb="150">
      <t>タイ</t>
    </rPh>
    <rPh sb="150" eb="152">
      <t>キュウスイ</t>
    </rPh>
    <rPh sb="152" eb="154">
      <t>シュウエキ</t>
    </rPh>
    <rPh sb="154" eb="156">
      <t>ヒリツ</t>
    </rPh>
    <rPh sb="158" eb="160">
      <t>キギョウ</t>
    </rPh>
    <rPh sb="160" eb="161">
      <t>サイ</t>
    </rPh>
    <rPh sb="161" eb="163">
      <t>カリイレ</t>
    </rPh>
    <rPh sb="164" eb="166">
      <t>ヨクセイ</t>
    </rPh>
    <rPh sb="169" eb="171">
      <t>ネンネン</t>
    </rPh>
    <rPh sb="171" eb="172">
      <t>ヒク</t>
    </rPh>
    <rPh sb="185" eb="187">
      <t>ルイジ</t>
    </rPh>
    <rPh sb="187" eb="189">
      <t>ダンタイ</t>
    </rPh>
    <rPh sb="189" eb="192">
      <t>ヘイキンチ</t>
    </rPh>
    <rPh sb="194" eb="195">
      <t>ヒク</t>
    </rPh>
    <rPh sb="196" eb="198">
      <t>スイジュン</t>
    </rPh>
    <rPh sb="227" eb="229">
      <t>リョウキン</t>
    </rPh>
    <rPh sb="229" eb="231">
      <t>カイシュウ</t>
    </rPh>
    <rPh sb="231" eb="232">
      <t>リツ</t>
    </rPh>
    <rPh sb="239" eb="241">
      <t>ウワマワ</t>
    </rPh>
    <rPh sb="245" eb="247">
      <t>キュウスイ</t>
    </rPh>
    <rPh sb="247" eb="249">
      <t>シュウエキ</t>
    </rPh>
    <rPh sb="250" eb="252">
      <t>キュウスイ</t>
    </rPh>
    <rPh sb="256" eb="258">
      <t>ヒヨウ</t>
    </rPh>
    <rPh sb="259" eb="260">
      <t>マカナ</t>
    </rPh>
    <rPh sb="268" eb="270">
      <t>キュウスイ</t>
    </rPh>
    <rPh sb="270" eb="272">
      <t>ゲンカ</t>
    </rPh>
    <rPh sb="273" eb="275">
      <t>ルイジ</t>
    </rPh>
    <rPh sb="275" eb="277">
      <t>ダンタイ</t>
    </rPh>
    <rPh sb="277" eb="280">
      <t>ヘイキンチ</t>
    </rPh>
    <rPh sb="282" eb="283">
      <t>タカ</t>
    </rPh>
    <rPh sb="284" eb="286">
      <t>スイジュン</t>
    </rPh>
    <rPh sb="294" eb="296">
      <t>ヘイセイ</t>
    </rPh>
    <rPh sb="298" eb="300">
      <t>ネンド</t>
    </rPh>
    <rPh sb="303" eb="305">
      <t>カクチョウ</t>
    </rPh>
    <rPh sb="305" eb="307">
      <t>ジギョウ</t>
    </rPh>
    <rPh sb="308" eb="310">
      <t>シセツ</t>
    </rPh>
    <rPh sb="310" eb="312">
      <t>セイビ</t>
    </rPh>
    <rPh sb="315" eb="317">
      <t>ゲンカ</t>
    </rPh>
    <rPh sb="317" eb="319">
      <t>ショウキャク</t>
    </rPh>
    <rPh sb="319" eb="320">
      <t>ヒ</t>
    </rPh>
    <rPh sb="321" eb="322">
      <t>タカ</t>
    </rPh>
    <rPh sb="326" eb="329">
      <t>コウイキテキ</t>
    </rPh>
    <rPh sb="330" eb="332">
      <t>ジギョウ</t>
    </rPh>
    <rPh sb="333" eb="334">
      <t>オコナ</t>
    </rPh>
    <rPh sb="340" eb="342">
      <t>ドウリョク</t>
    </rPh>
    <rPh sb="342" eb="343">
      <t>ヒ</t>
    </rPh>
    <rPh sb="344" eb="346">
      <t>シセツ</t>
    </rPh>
    <rPh sb="346" eb="348">
      <t>イジ</t>
    </rPh>
    <rPh sb="352" eb="354">
      <t>ヒヨウ</t>
    </rPh>
    <rPh sb="355" eb="356">
      <t>タカ</t>
    </rPh>
    <rPh sb="369" eb="371">
      <t>シセツ</t>
    </rPh>
    <rPh sb="371" eb="373">
      <t>リヨウ</t>
    </rPh>
    <rPh sb="376" eb="378">
      <t>ハイスイ</t>
    </rPh>
    <rPh sb="378" eb="379">
      <t>リョウ</t>
    </rPh>
    <rPh sb="380" eb="382">
      <t>ネンネン</t>
    </rPh>
    <rPh sb="382" eb="384">
      <t>ゲンショウ</t>
    </rPh>
    <rPh sb="390" eb="391">
      <t>ヒク</t>
    </rPh>
    <rPh sb="398" eb="400">
      <t>ルイジ</t>
    </rPh>
    <rPh sb="400" eb="402">
      <t>ダンタイ</t>
    </rPh>
    <rPh sb="402" eb="405">
      <t>ヘイキンチ</t>
    </rPh>
    <rPh sb="407" eb="408">
      <t>ヒク</t>
    </rPh>
    <rPh sb="409" eb="411">
      <t>スイジュン</t>
    </rPh>
    <rPh sb="419" eb="421">
      <t>コンゴ</t>
    </rPh>
    <rPh sb="422" eb="424">
      <t>ハイスイ</t>
    </rPh>
    <rPh sb="424" eb="425">
      <t>リョウ</t>
    </rPh>
    <rPh sb="426" eb="428">
      <t>ゲンショウ</t>
    </rPh>
    <rPh sb="433" eb="435">
      <t>ミコ</t>
    </rPh>
    <rPh sb="443" eb="445">
      <t>コウシン</t>
    </rPh>
    <rPh sb="445" eb="446">
      <t>ジ</t>
    </rPh>
    <rPh sb="448" eb="450">
      <t>テキセイ</t>
    </rPh>
    <rPh sb="451" eb="453">
      <t>シセツ</t>
    </rPh>
    <rPh sb="453" eb="455">
      <t>キボ</t>
    </rPh>
    <rPh sb="457" eb="459">
      <t>ミナオ</t>
    </rPh>
    <rPh sb="461" eb="463">
      <t>ケントウ</t>
    </rPh>
    <rPh sb="464" eb="466">
      <t>ヒツヨウ</t>
    </rPh>
    <rPh sb="471" eb="472">
      <t>ユウ</t>
    </rPh>
    <rPh sb="472" eb="473">
      <t>オサ</t>
    </rPh>
    <rPh sb="473" eb="474">
      <t>リツ</t>
    </rPh>
    <rPh sb="476" eb="478">
      <t>ロウキュウ</t>
    </rPh>
    <rPh sb="478" eb="479">
      <t>カン</t>
    </rPh>
    <rPh sb="480" eb="482">
      <t>コウシン</t>
    </rPh>
    <rPh sb="483" eb="485">
      <t>ロウスイ</t>
    </rPh>
    <rPh sb="485" eb="487">
      <t>チョウサ</t>
    </rPh>
    <rPh sb="488" eb="489">
      <t>ミズ</t>
    </rPh>
    <rPh sb="489" eb="491">
      <t>ウンヨウ</t>
    </rPh>
    <rPh sb="491" eb="493">
      <t>カンリ</t>
    </rPh>
    <rPh sb="494" eb="497">
      <t>テキセイカ</t>
    </rPh>
    <rPh sb="500" eb="502">
      <t>タイサク</t>
    </rPh>
    <rPh sb="505" eb="507">
      <t>ジョウショウ</t>
    </rPh>
    <rPh sb="515" eb="516">
      <t>トウ</t>
    </rPh>
    <rPh sb="516" eb="518">
      <t>キギョウ</t>
    </rPh>
    <rPh sb="518" eb="519">
      <t>ダン</t>
    </rPh>
    <rPh sb="521" eb="523">
      <t>キュウスイ</t>
    </rPh>
    <rPh sb="523" eb="525">
      <t>メンセキ</t>
    </rPh>
    <rPh sb="526" eb="527">
      <t>ヒロ</t>
    </rPh>
    <rPh sb="528" eb="530">
      <t>カンロ</t>
    </rPh>
    <rPh sb="530" eb="532">
      <t>エンチョウ</t>
    </rPh>
    <rPh sb="533" eb="534">
      <t>ナガ</t>
    </rPh>
    <rPh sb="535" eb="537">
      <t>ハンメン</t>
    </rPh>
    <rPh sb="538" eb="540">
      <t>キュウスイ</t>
    </rPh>
    <rPh sb="540" eb="542">
      <t>ミツド</t>
    </rPh>
    <rPh sb="543" eb="544">
      <t>ヒク</t>
    </rPh>
    <rPh sb="547" eb="550">
      <t>コウリツセイ</t>
    </rPh>
    <rPh sb="551" eb="552">
      <t>ワル</t>
    </rPh>
    <rPh sb="554" eb="556">
      <t>ルイジ</t>
    </rPh>
    <rPh sb="556" eb="558">
      <t>ダンタイ</t>
    </rPh>
    <rPh sb="558" eb="561">
      <t>ヘイキンチ</t>
    </rPh>
    <rPh sb="563" eb="564">
      <t>ヒク</t>
    </rPh>
    <rPh sb="565" eb="567">
      <t>スイジュン</t>
    </rPh>
    <phoneticPr fontId="4"/>
  </si>
  <si>
    <r>
      <t>　経営の健全性は維持していますが、施設の効率性は悪く、老朽化が進んでいる状況です。
　今後も人口減少が進み、水需要の低下により料金収入が減少してい</t>
    </r>
    <r>
      <rPr>
        <sz val="11"/>
        <color theme="1"/>
        <rFont val="ＭＳ ゴシック"/>
        <family val="3"/>
        <charset val="128"/>
      </rPr>
      <t>く中</t>
    </r>
    <r>
      <rPr>
        <sz val="10"/>
        <color theme="1"/>
        <rFont val="ＭＳ ゴシック"/>
        <family val="3"/>
        <charset val="128"/>
      </rPr>
      <t>で、老朽施設の更新や施設の耐震化などの費用は増加し、経営状況は厳しくなると見込まれます。
　平成30年9月に策定した平成31年度から平成40年度までの第4次水道事業総合計画（経営戦略）に基づき、将来を見据えアセットマネジメント等を取り入れた計画的な施設・管路の更新や整備を実施し、投資の平準化を図りながら強靭な施設を維持していきます。また、周辺事業体との連携強化により地域の運営基盤の強化を図りながら、健全な経営状況の維持に努めます。</t>
    </r>
    <rPh sb="1" eb="3">
      <t>ケイエイ</t>
    </rPh>
    <rPh sb="4" eb="6">
      <t>ケンゼン</t>
    </rPh>
    <rPh sb="6" eb="7">
      <t>セイ</t>
    </rPh>
    <rPh sb="8" eb="10">
      <t>イジ</t>
    </rPh>
    <rPh sb="17" eb="19">
      <t>シセツ</t>
    </rPh>
    <rPh sb="20" eb="23">
      <t>コウリツセイ</t>
    </rPh>
    <rPh sb="24" eb="25">
      <t>ワル</t>
    </rPh>
    <rPh sb="27" eb="30">
      <t>ロウキュウカ</t>
    </rPh>
    <rPh sb="31" eb="32">
      <t>スス</t>
    </rPh>
    <rPh sb="36" eb="38">
      <t>ジョウキョウ</t>
    </rPh>
    <rPh sb="43" eb="45">
      <t>コンゴ</t>
    </rPh>
    <rPh sb="46" eb="48">
      <t>ジンコウ</t>
    </rPh>
    <rPh sb="48" eb="50">
      <t>ゲンショウ</t>
    </rPh>
    <rPh sb="51" eb="52">
      <t>スス</t>
    </rPh>
    <rPh sb="54" eb="55">
      <t>ミズ</t>
    </rPh>
    <rPh sb="55" eb="57">
      <t>ジュヨウ</t>
    </rPh>
    <rPh sb="58" eb="60">
      <t>テイカ</t>
    </rPh>
    <rPh sb="63" eb="65">
      <t>リョウキン</t>
    </rPh>
    <rPh sb="65" eb="67">
      <t>シュウニュウ</t>
    </rPh>
    <rPh sb="68" eb="70">
      <t>ゲンショウ</t>
    </rPh>
    <rPh sb="74" eb="75">
      <t>ナカ</t>
    </rPh>
    <rPh sb="77" eb="79">
      <t>ロウキュウ</t>
    </rPh>
    <rPh sb="79" eb="81">
      <t>シセツ</t>
    </rPh>
    <rPh sb="82" eb="84">
      <t>コウシン</t>
    </rPh>
    <rPh sb="85" eb="87">
      <t>シセツ</t>
    </rPh>
    <rPh sb="88" eb="91">
      <t>タイシンカ</t>
    </rPh>
    <rPh sb="94" eb="96">
      <t>ヒヨウ</t>
    </rPh>
    <rPh sb="97" eb="99">
      <t>ゾウカ</t>
    </rPh>
    <rPh sb="101" eb="103">
      <t>ケイエイ</t>
    </rPh>
    <rPh sb="103" eb="105">
      <t>ジョウキョウ</t>
    </rPh>
    <rPh sb="106" eb="107">
      <t>キビ</t>
    </rPh>
    <rPh sb="112" eb="114">
      <t>ミコ</t>
    </rPh>
    <rPh sb="129" eb="131">
      <t>サクテイ</t>
    </rPh>
    <rPh sb="133" eb="135">
      <t>ヘイセイ</t>
    </rPh>
    <rPh sb="137" eb="139">
      <t>ネンド</t>
    </rPh>
    <rPh sb="141" eb="143">
      <t>ヘイセイ</t>
    </rPh>
    <rPh sb="145" eb="147">
      <t>ネンド</t>
    </rPh>
    <rPh sb="168" eb="169">
      <t>モト</t>
    </rPh>
    <rPh sb="172" eb="174">
      <t>ショウライ</t>
    </rPh>
    <rPh sb="175" eb="177">
      <t>ミス</t>
    </rPh>
    <rPh sb="188" eb="189">
      <t>トウ</t>
    </rPh>
    <rPh sb="190" eb="191">
      <t>ト</t>
    </rPh>
    <rPh sb="192" eb="193">
      <t>イ</t>
    </rPh>
    <rPh sb="195" eb="198">
      <t>ケイカクテキ</t>
    </rPh>
    <rPh sb="199" eb="201">
      <t>シセツ</t>
    </rPh>
    <rPh sb="202" eb="204">
      <t>カンロ</t>
    </rPh>
    <rPh sb="205" eb="207">
      <t>コウシン</t>
    </rPh>
    <rPh sb="208" eb="210">
      <t>セイビ</t>
    </rPh>
    <rPh sb="211" eb="213">
      <t>ジッシ</t>
    </rPh>
    <rPh sb="215" eb="217">
      <t>トウシ</t>
    </rPh>
    <rPh sb="218" eb="221">
      <t>ヘイジュンカ</t>
    </rPh>
    <rPh sb="222" eb="223">
      <t>ハカ</t>
    </rPh>
    <rPh sb="227" eb="229">
      <t>キョウジン</t>
    </rPh>
    <rPh sb="230" eb="232">
      <t>シセツ</t>
    </rPh>
    <rPh sb="233" eb="235">
      <t>イジ</t>
    </rPh>
    <rPh sb="245" eb="247">
      <t>シュウヘン</t>
    </rPh>
    <rPh sb="247" eb="249">
      <t>ジギョウ</t>
    </rPh>
    <rPh sb="249" eb="250">
      <t>タイ</t>
    </rPh>
    <rPh sb="252" eb="254">
      <t>レンケイ</t>
    </rPh>
    <rPh sb="254" eb="256">
      <t>キョウカ</t>
    </rPh>
    <rPh sb="259" eb="261">
      <t>チイキ</t>
    </rPh>
    <rPh sb="262" eb="264">
      <t>ウンエイ</t>
    </rPh>
    <rPh sb="264" eb="266">
      <t>キバン</t>
    </rPh>
    <rPh sb="267" eb="269">
      <t>キョウカ</t>
    </rPh>
    <rPh sb="270" eb="271">
      <t>ハカ</t>
    </rPh>
    <rPh sb="276" eb="278">
      <t>ケンゼン</t>
    </rPh>
    <rPh sb="279" eb="281">
      <t>ケイエイ</t>
    </rPh>
    <rPh sb="281" eb="283">
      <t>ジョウキョウ</t>
    </rPh>
    <rPh sb="284" eb="286">
      <t>イジ</t>
    </rPh>
    <rPh sb="287" eb="2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</si>
</sst>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0.64</c:v>
                </c:pt>
                <c:pt idx="1">
                  <c:v>0.84</c:v>
                </c:pt>
                <c:pt idx="2">
                  <c:v>0.82</c:v>
                </c:pt>
                <c:pt idx="3">
                  <c:v>0.79</c:v>
                </c:pt>
                <c:pt idx="4">
                  <c:v>0.8</c:v>
                </c:pt>
              </c:numCache>
            </c:numRef>
          </c:val>
          <c:extLst xmlns:c16r2="http://schemas.microsoft.com/office/drawing/2015/06/chart">
            <c:ext xmlns:c16="http://schemas.microsoft.com/office/drawing/2014/chart" uri="{C3380CC4-5D6E-409C-BE32-E72D297353CC}">
              <c16:uniqueId val="{00000000-A438-4850-9431-B8B005F270FE}"/>
            </c:ext>
          </c:extLst>
        </c:ser>
        <c:dLbls>
          <c:showLegendKey val="0"/>
          <c:showVal val="0"/>
          <c:showCatName val="0"/>
          <c:showSerName val="0"/>
          <c:showPercent val="0"/>
          <c:showBubbleSize val="0"/>
        </c:dLbls>
        <c:gapWidth val="150"/>
        <c:axId val="98634752"/>
        <c:axId val="986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A438-4850-9431-B8B005F270FE}"/>
            </c:ext>
          </c:extLst>
        </c:ser>
        <c:dLbls>
          <c:showLegendKey val="0"/>
          <c:showVal val="0"/>
          <c:showCatName val="0"/>
          <c:showSerName val="0"/>
          <c:showPercent val="0"/>
          <c:showBubbleSize val="0"/>
        </c:dLbls>
        <c:marker val="1"/>
        <c:smooth val="0"/>
        <c:axId val="98634752"/>
        <c:axId val="98641024"/>
      </c:lineChart>
      <c:dateAx>
        <c:axId val="98634752"/>
        <c:scaling>
          <c:orientation val="minMax"/>
        </c:scaling>
        <c:delete val="1"/>
        <c:axPos val="b"/>
        <c:numFmt formatCode="ge" sourceLinked="1"/>
        <c:majorTickMark val="none"/>
        <c:minorTickMark val="none"/>
        <c:tickLblPos val="none"/>
        <c:crossAx val="98641024"/>
        <c:crosses val="autoZero"/>
        <c:auto val="1"/>
        <c:lblOffset val="100"/>
        <c:baseTimeUnit val="years"/>
      </c:dateAx>
      <c:valAx>
        <c:axId val="986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61.43</c:v>
                </c:pt>
                <c:pt idx="1">
                  <c:v>60.79</c:v>
                </c:pt>
                <c:pt idx="2">
                  <c:v>60.59</c:v>
                </c:pt>
                <c:pt idx="3">
                  <c:v>59.61</c:v>
                </c:pt>
                <c:pt idx="4">
                  <c:v>59.07</c:v>
                </c:pt>
              </c:numCache>
            </c:numRef>
          </c:val>
          <c:extLst xmlns:c16r2="http://schemas.microsoft.com/office/drawing/2015/06/chart">
            <c:ext xmlns:c16="http://schemas.microsoft.com/office/drawing/2014/chart" uri="{C3380CC4-5D6E-409C-BE32-E72D297353CC}">
              <c16:uniqueId val="{00000000-3FA8-46E9-AC0E-1975C582BA14}"/>
            </c:ext>
          </c:extLst>
        </c:ser>
        <c:dLbls>
          <c:showLegendKey val="0"/>
          <c:showVal val="0"/>
          <c:showCatName val="0"/>
          <c:showSerName val="0"/>
          <c:showPercent val="0"/>
          <c:showBubbleSize val="0"/>
        </c:dLbls>
        <c:gapWidth val="150"/>
        <c:axId val="103918208"/>
        <c:axId val="1039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3FA8-46E9-AC0E-1975C582BA14}"/>
            </c:ext>
          </c:extLst>
        </c:ser>
        <c:dLbls>
          <c:showLegendKey val="0"/>
          <c:showVal val="0"/>
          <c:showCatName val="0"/>
          <c:showSerName val="0"/>
          <c:showPercent val="0"/>
          <c:showBubbleSize val="0"/>
        </c:dLbls>
        <c:marker val="1"/>
        <c:smooth val="0"/>
        <c:axId val="103918208"/>
        <c:axId val="103924480"/>
      </c:lineChart>
      <c:dateAx>
        <c:axId val="103918208"/>
        <c:scaling>
          <c:orientation val="minMax"/>
        </c:scaling>
        <c:delete val="1"/>
        <c:axPos val="b"/>
        <c:numFmt formatCode="ge" sourceLinked="1"/>
        <c:majorTickMark val="none"/>
        <c:minorTickMark val="none"/>
        <c:tickLblPos val="none"/>
        <c:crossAx val="103924480"/>
        <c:crosses val="autoZero"/>
        <c:auto val="1"/>
        <c:lblOffset val="100"/>
        <c:baseTimeUnit val="years"/>
      </c:dateAx>
      <c:valAx>
        <c:axId val="103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88.31</c:v>
                </c:pt>
                <c:pt idx="1">
                  <c:v>87.77</c:v>
                </c:pt>
                <c:pt idx="2">
                  <c:v>87.79</c:v>
                </c:pt>
                <c:pt idx="3">
                  <c:v>89.05</c:v>
                </c:pt>
                <c:pt idx="4">
                  <c:v>89.52</c:v>
                </c:pt>
              </c:numCache>
            </c:numRef>
          </c:val>
          <c:extLst xmlns:c16r2="http://schemas.microsoft.com/office/drawing/2015/06/chart">
            <c:ext xmlns:c16="http://schemas.microsoft.com/office/drawing/2014/chart" uri="{C3380CC4-5D6E-409C-BE32-E72D297353CC}">
              <c16:uniqueId val="{00000000-698E-49DA-8761-1CEF12C4F4FF}"/>
            </c:ext>
          </c:extLst>
        </c:ser>
        <c:dLbls>
          <c:showLegendKey val="0"/>
          <c:showVal val="0"/>
          <c:showCatName val="0"/>
          <c:showSerName val="0"/>
          <c:showPercent val="0"/>
          <c:showBubbleSize val="0"/>
        </c:dLbls>
        <c:gapWidth val="150"/>
        <c:axId val="104037376"/>
        <c:axId val="1040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698E-49DA-8761-1CEF12C4F4FF}"/>
            </c:ext>
          </c:extLst>
        </c:ser>
        <c:dLbls>
          <c:showLegendKey val="0"/>
          <c:showVal val="0"/>
          <c:showCatName val="0"/>
          <c:showSerName val="0"/>
          <c:showPercent val="0"/>
          <c:showBubbleSize val="0"/>
        </c:dLbls>
        <c:marker val="1"/>
        <c:smooth val="0"/>
        <c:axId val="104037376"/>
        <c:axId val="104039552"/>
      </c:lineChart>
      <c:dateAx>
        <c:axId val="104037376"/>
        <c:scaling>
          <c:orientation val="minMax"/>
        </c:scaling>
        <c:delete val="1"/>
        <c:axPos val="b"/>
        <c:numFmt formatCode="ge" sourceLinked="1"/>
        <c:majorTickMark val="none"/>
        <c:minorTickMark val="none"/>
        <c:tickLblPos val="none"/>
        <c:crossAx val="104039552"/>
        <c:crosses val="autoZero"/>
        <c:auto val="1"/>
        <c:lblOffset val="100"/>
        <c:baseTimeUnit val="years"/>
      </c:dateAx>
      <c:valAx>
        <c:axId val="104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111.05</c:v>
                </c:pt>
                <c:pt idx="1">
                  <c:v>119.53</c:v>
                </c:pt>
                <c:pt idx="2">
                  <c:v>119.44</c:v>
                </c:pt>
                <c:pt idx="3">
                  <c:v>119.46</c:v>
                </c:pt>
                <c:pt idx="4">
                  <c:v>118.33</c:v>
                </c:pt>
              </c:numCache>
            </c:numRef>
          </c:val>
          <c:extLst xmlns:c16r2="http://schemas.microsoft.com/office/drawing/2015/06/chart">
            <c:ext xmlns:c16="http://schemas.microsoft.com/office/drawing/2014/chart" uri="{C3380CC4-5D6E-409C-BE32-E72D297353CC}">
              <c16:uniqueId val="{00000000-2956-4F3B-BE11-53256B1689DC}"/>
            </c:ext>
          </c:extLst>
        </c:ser>
        <c:dLbls>
          <c:showLegendKey val="0"/>
          <c:showVal val="0"/>
          <c:showCatName val="0"/>
          <c:showSerName val="0"/>
          <c:showPercent val="0"/>
          <c:showBubbleSize val="0"/>
        </c:dLbls>
        <c:gapWidth val="150"/>
        <c:axId val="98676096"/>
        <c:axId val="986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2956-4F3B-BE11-53256B1689DC}"/>
            </c:ext>
          </c:extLst>
        </c:ser>
        <c:dLbls>
          <c:showLegendKey val="0"/>
          <c:showVal val="0"/>
          <c:showCatName val="0"/>
          <c:showSerName val="0"/>
          <c:showPercent val="0"/>
          <c:showBubbleSize val="0"/>
        </c:dLbls>
        <c:marker val="1"/>
        <c:smooth val="0"/>
        <c:axId val="98676096"/>
        <c:axId val="98682368"/>
      </c:lineChart>
      <c:dateAx>
        <c:axId val="98676096"/>
        <c:scaling>
          <c:orientation val="minMax"/>
        </c:scaling>
        <c:delete val="1"/>
        <c:axPos val="b"/>
        <c:numFmt formatCode="ge" sourceLinked="1"/>
        <c:majorTickMark val="none"/>
        <c:minorTickMark val="none"/>
        <c:tickLblPos val="none"/>
        <c:crossAx val="98682368"/>
        <c:crosses val="autoZero"/>
        <c:auto val="1"/>
        <c:lblOffset val="100"/>
        <c:baseTimeUnit val="years"/>
      </c:dateAx>
      <c:valAx>
        <c:axId val="9868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40.380000000000003</c:v>
                </c:pt>
                <c:pt idx="1">
                  <c:v>46.59</c:v>
                </c:pt>
                <c:pt idx="2">
                  <c:v>47.37</c:v>
                </c:pt>
                <c:pt idx="3">
                  <c:v>48.36</c:v>
                </c:pt>
                <c:pt idx="4">
                  <c:v>49.36</c:v>
                </c:pt>
              </c:numCache>
            </c:numRef>
          </c:val>
          <c:extLst xmlns:c16r2="http://schemas.microsoft.com/office/drawing/2015/06/chart">
            <c:ext xmlns:c16="http://schemas.microsoft.com/office/drawing/2014/chart" uri="{C3380CC4-5D6E-409C-BE32-E72D297353CC}">
              <c16:uniqueId val="{00000000-FC20-4125-8705-E3FBDE3749D1}"/>
            </c:ext>
          </c:extLst>
        </c:ser>
        <c:dLbls>
          <c:showLegendKey val="0"/>
          <c:showVal val="0"/>
          <c:showCatName val="0"/>
          <c:showSerName val="0"/>
          <c:showPercent val="0"/>
          <c:showBubbleSize val="0"/>
        </c:dLbls>
        <c:gapWidth val="150"/>
        <c:axId val="100036608"/>
        <c:axId val="10003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FC20-4125-8705-E3FBDE3749D1}"/>
            </c:ext>
          </c:extLst>
        </c:ser>
        <c:dLbls>
          <c:showLegendKey val="0"/>
          <c:showVal val="0"/>
          <c:showCatName val="0"/>
          <c:showSerName val="0"/>
          <c:showPercent val="0"/>
          <c:showBubbleSize val="0"/>
        </c:dLbls>
        <c:marker val="1"/>
        <c:smooth val="0"/>
        <c:axId val="100036608"/>
        <c:axId val="100038528"/>
      </c:lineChart>
      <c:dateAx>
        <c:axId val="100036608"/>
        <c:scaling>
          <c:orientation val="minMax"/>
        </c:scaling>
        <c:delete val="1"/>
        <c:axPos val="b"/>
        <c:numFmt formatCode="ge" sourceLinked="1"/>
        <c:majorTickMark val="none"/>
        <c:minorTickMark val="none"/>
        <c:tickLblPos val="none"/>
        <c:crossAx val="100038528"/>
        <c:crosses val="autoZero"/>
        <c:auto val="1"/>
        <c:lblOffset val="100"/>
        <c:baseTimeUnit val="years"/>
      </c:dateAx>
      <c:valAx>
        <c:axId val="1000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8.99</c:v>
                </c:pt>
                <c:pt idx="1">
                  <c:v>10.039999999999999</c:v>
                </c:pt>
                <c:pt idx="2">
                  <c:v>11.31</c:v>
                </c:pt>
                <c:pt idx="3">
                  <c:v>13.38</c:v>
                </c:pt>
                <c:pt idx="4">
                  <c:v>14.1</c:v>
                </c:pt>
              </c:numCache>
            </c:numRef>
          </c:val>
          <c:extLst xmlns:c16r2="http://schemas.microsoft.com/office/drawing/2015/06/chart">
            <c:ext xmlns:c16="http://schemas.microsoft.com/office/drawing/2014/chart" uri="{C3380CC4-5D6E-409C-BE32-E72D297353CC}">
              <c16:uniqueId val="{00000000-AF62-4663-AF72-F9BCD630D78B}"/>
            </c:ext>
          </c:extLst>
        </c:ser>
        <c:dLbls>
          <c:showLegendKey val="0"/>
          <c:showVal val="0"/>
          <c:showCatName val="0"/>
          <c:showSerName val="0"/>
          <c:showPercent val="0"/>
          <c:showBubbleSize val="0"/>
        </c:dLbls>
        <c:gapWidth val="150"/>
        <c:axId val="103956864"/>
        <c:axId val="1039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AF62-4663-AF72-F9BCD630D78B}"/>
            </c:ext>
          </c:extLst>
        </c:ser>
        <c:dLbls>
          <c:showLegendKey val="0"/>
          <c:showVal val="0"/>
          <c:showCatName val="0"/>
          <c:showSerName val="0"/>
          <c:showPercent val="0"/>
          <c:showBubbleSize val="0"/>
        </c:dLbls>
        <c:marker val="1"/>
        <c:smooth val="0"/>
        <c:axId val="103956864"/>
        <c:axId val="103958784"/>
      </c:lineChart>
      <c:dateAx>
        <c:axId val="103956864"/>
        <c:scaling>
          <c:orientation val="minMax"/>
        </c:scaling>
        <c:delete val="1"/>
        <c:axPos val="b"/>
        <c:numFmt formatCode="ge" sourceLinked="1"/>
        <c:majorTickMark val="none"/>
        <c:minorTickMark val="none"/>
        <c:tickLblPos val="none"/>
        <c:crossAx val="103958784"/>
        <c:crosses val="autoZero"/>
        <c:auto val="1"/>
        <c:lblOffset val="100"/>
        <c:baseTimeUnit val="years"/>
      </c:dateAx>
      <c:valAx>
        <c:axId val="103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8F-4F84-93D9-D7AAC67C8DD4}"/>
            </c:ext>
          </c:extLst>
        </c:ser>
        <c:dLbls>
          <c:showLegendKey val="0"/>
          <c:showVal val="0"/>
          <c:showCatName val="0"/>
          <c:showSerName val="0"/>
          <c:showPercent val="0"/>
          <c:showBubbleSize val="0"/>
        </c:dLbls>
        <c:gapWidth val="150"/>
        <c:axId val="103992320"/>
        <c:axId val="1039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8E8F-4F84-93D9-D7AAC67C8DD4}"/>
            </c:ext>
          </c:extLst>
        </c:ser>
        <c:dLbls>
          <c:showLegendKey val="0"/>
          <c:showVal val="0"/>
          <c:showCatName val="0"/>
          <c:showSerName val="0"/>
          <c:showPercent val="0"/>
          <c:showBubbleSize val="0"/>
        </c:dLbls>
        <c:marker val="1"/>
        <c:smooth val="0"/>
        <c:axId val="103992320"/>
        <c:axId val="103998592"/>
      </c:lineChart>
      <c:dateAx>
        <c:axId val="103992320"/>
        <c:scaling>
          <c:orientation val="minMax"/>
        </c:scaling>
        <c:delete val="1"/>
        <c:axPos val="b"/>
        <c:numFmt formatCode="ge" sourceLinked="1"/>
        <c:majorTickMark val="none"/>
        <c:minorTickMark val="none"/>
        <c:tickLblPos val="none"/>
        <c:crossAx val="103998592"/>
        <c:crosses val="autoZero"/>
        <c:auto val="1"/>
        <c:lblOffset val="100"/>
        <c:baseTimeUnit val="years"/>
      </c:dateAx>
      <c:valAx>
        <c:axId val="10399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1171.83</c:v>
                </c:pt>
                <c:pt idx="1">
                  <c:v>319.75</c:v>
                </c:pt>
                <c:pt idx="2">
                  <c:v>283.82</c:v>
                </c:pt>
                <c:pt idx="3">
                  <c:v>287.18</c:v>
                </c:pt>
                <c:pt idx="4">
                  <c:v>278.52999999999997</c:v>
                </c:pt>
              </c:numCache>
            </c:numRef>
          </c:val>
          <c:extLst xmlns:c16r2="http://schemas.microsoft.com/office/drawing/2015/06/chart">
            <c:ext xmlns:c16="http://schemas.microsoft.com/office/drawing/2014/chart" uri="{C3380CC4-5D6E-409C-BE32-E72D297353CC}">
              <c16:uniqueId val="{00000000-740A-42C6-978F-061D8DD63D16}"/>
            </c:ext>
          </c:extLst>
        </c:ser>
        <c:dLbls>
          <c:showLegendKey val="0"/>
          <c:showVal val="0"/>
          <c:showCatName val="0"/>
          <c:showSerName val="0"/>
          <c:showPercent val="0"/>
          <c:showBubbleSize val="0"/>
        </c:dLbls>
        <c:gapWidth val="150"/>
        <c:axId val="103704448"/>
        <c:axId val="1037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740A-42C6-978F-061D8DD63D16}"/>
            </c:ext>
          </c:extLst>
        </c:ser>
        <c:dLbls>
          <c:showLegendKey val="0"/>
          <c:showVal val="0"/>
          <c:showCatName val="0"/>
          <c:showSerName val="0"/>
          <c:showPercent val="0"/>
          <c:showBubbleSize val="0"/>
        </c:dLbls>
        <c:marker val="1"/>
        <c:smooth val="0"/>
        <c:axId val="103704448"/>
        <c:axId val="103710720"/>
      </c:lineChart>
      <c:dateAx>
        <c:axId val="103704448"/>
        <c:scaling>
          <c:orientation val="minMax"/>
        </c:scaling>
        <c:delete val="1"/>
        <c:axPos val="b"/>
        <c:numFmt formatCode="ge" sourceLinked="1"/>
        <c:majorTickMark val="none"/>
        <c:minorTickMark val="none"/>
        <c:tickLblPos val="none"/>
        <c:crossAx val="103710720"/>
        <c:crosses val="autoZero"/>
        <c:auto val="1"/>
        <c:lblOffset val="100"/>
        <c:baseTimeUnit val="years"/>
      </c:dateAx>
      <c:valAx>
        <c:axId val="10371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195.65</c:v>
                </c:pt>
                <c:pt idx="1">
                  <c:v>191.3</c:v>
                </c:pt>
                <c:pt idx="2">
                  <c:v>179.28</c:v>
                </c:pt>
                <c:pt idx="3">
                  <c:v>171.5</c:v>
                </c:pt>
                <c:pt idx="4">
                  <c:v>161.88999999999999</c:v>
                </c:pt>
              </c:numCache>
            </c:numRef>
          </c:val>
          <c:extLst xmlns:c16r2="http://schemas.microsoft.com/office/drawing/2015/06/chart">
            <c:ext xmlns:c16="http://schemas.microsoft.com/office/drawing/2014/chart" uri="{C3380CC4-5D6E-409C-BE32-E72D297353CC}">
              <c16:uniqueId val="{00000000-0C7C-4FF5-A624-7ACA87D384F1}"/>
            </c:ext>
          </c:extLst>
        </c:ser>
        <c:dLbls>
          <c:showLegendKey val="0"/>
          <c:showVal val="0"/>
          <c:showCatName val="0"/>
          <c:showSerName val="0"/>
          <c:showPercent val="0"/>
          <c:showBubbleSize val="0"/>
        </c:dLbls>
        <c:gapWidth val="150"/>
        <c:axId val="103745408"/>
        <c:axId val="1037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0C7C-4FF5-A624-7ACA87D384F1}"/>
            </c:ext>
          </c:extLst>
        </c:ser>
        <c:dLbls>
          <c:showLegendKey val="0"/>
          <c:showVal val="0"/>
          <c:showCatName val="0"/>
          <c:showSerName val="0"/>
          <c:showPercent val="0"/>
          <c:showBubbleSize val="0"/>
        </c:dLbls>
        <c:marker val="1"/>
        <c:smooth val="0"/>
        <c:axId val="103745408"/>
        <c:axId val="103755776"/>
      </c:lineChart>
      <c:dateAx>
        <c:axId val="103745408"/>
        <c:scaling>
          <c:orientation val="minMax"/>
        </c:scaling>
        <c:delete val="1"/>
        <c:axPos val="b"/>
        <c:numFmt formatCode="ge" sourceLinked="1"/>
        <c:majorTickMark val="none"/>
        <c:minorTickMark val="none"/>
        <c:tickLblPos val="none"/>
        <c:crossAx val="103755776"/>
        <c:crosses val="autoZero"/>
        <c:auto val="1"/>
        <c:lblOffset val="100"/>
        <c:baseTimeUnit val="years"/>
      </c:dateAx>
      <c:valAx>
        <c:axId val="10375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107.23</c:v>
                </c:pt>
                <c:pt idx="1">
                  <c:v>118.06</c:v>
                </c:pt>
                <c:pt idx="2">
                  <c:v>115.83</c:v>
                </c:pt>
                <c:pt idx="3">
                  <c:v>117.39</c:v>
                </c:pt>
                <c:pt idx="4">
                  <c:v>115.04</c:v>
                </c:pt>
              </c:numCache>
            </c:numRef>
          </c:val>
          <c:extLst xmlns:c16r2="http://schemas.microsoft.com/office/drawing/2015/06/chart">
            <c:ext xmlns:c16="http://schemas.microsoft.com/office/drawing/2014/chart" uri="{C3380CC4-5D6E-409C-BE32-E72D297353CC}">
              <c16:uniqueId val="{00000000-AAFD-4713-BD2F-5917D0908FFD}"/>
            </c:ext>
          </c:extLst>
        </c:ser>
        <c:dLbls>
          <c:showLegendKey val="0"/>
          <c:showVal val="0"/>
          <c:showCatName val="0"/>
          <c:showSerName val="0"/>
          <c:showPercent val="0"/>
          <c:showBubbleSize val="0"/>
        </c:dLbls>
        <c:gapWidth val="150"/>
        <c:axId val="103782656"/>
        <c:axId val="1038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AAFD-4713-BD2F-5917D0908FFD}"/>
            </c:ext>
          </c:extLst>
        </c:ser>
        <c:dLbls>
          <c:showLegendKey val="0"/>
          <c:showVal val="0"/>
          <c:showCatName val="0"/>
          <c:showSerName val="0"/>
          <c:showPercent val="0"/>
          <c:showBubbleSize val="0"/>
        </c:dLbls>
        <c:marker val="1"/>
        <c:smooth val="0"/>
        <c:axId val="103782656"/>
        <c:axId val="103801216"/>
      </c:lineChart>
      <c:dateAx>
        <c:axId val="103782656"/>
        <c:scaling>
          <c:orientation val="minMax"/>
        </c:scaling>
        <c:delete val="1"/>
        <c:axPos val="b"/>
        <c:numFmt formatCode="ge" sourceLinked="1"/>
        <c:majorTickMark val="none"/>
        <c:minorTickMark val="none"/>
        <c:tickLblPos val="none"/>
        <c:crossAx val="103801216"/>
        <c:crosses val="autoZero"/>
        <c:auto val="1"/>
        <c:lblOffset val="100"/>
        <c:baseTimeUnit val="years"/>
      </c:dateAx>
      <c:valAx>
        <c:axId val="1038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246.96</c:v>
                </c:pt>
                <c:pt idx="1">
                  <c:v>222.37</c:v>
                </c:pt>
                <c:pt idx="2">
                  <c:v>227.53</c:v>
                </c:pt>
                <c:pt idx="3">
                  <c:v>224.37</c:v>
                </c:pt>
                <c:pt idx="4">
                  <c:v>229.14</c:v>
                </c:pt>
              </c:numCache>
            </c:numRef>
          </c:val>
          <c:extLst xmlns:c16r2="http://schemas.microsoft.com/office/drawing/2015/06/chart">
            <c:ext xmlns:c16="http://schemas.microsoft.com/office/drawing/2014/chart" uri="{C3380CC4-5D6E-409C-BE32-E72D297353CC}">
              <c16:uniqueId val="{00000000-D3E5-4A56-B9AF-92534A1DE5CC}"/>
            </c:ext>
          </c:extLst>
        </c:ser>
        <c:dLbls>
          <c:showLegendKey val="0"/>
          <c:showVal val="0"/>
          <c:showCatName val="0"/>
          <c:showSerName val="0"/>
          <c:showPercent val="0"/>
          <c:showBubbleSize val="0"/>
        </c:dLbls>
        <c:gapWidth val="150"/>
        <c:axId val="103885056"/>
        <c:axId val="1038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D3E5-4A56-B9AF-92534A1DE5CC}"/>
            </c:ext>
          </c:extLst>
        </c:ser>
        <c:dLbls>
          <c:showLegendKey val="0"/>
          <c:showVal val="0"/>
          <c:showCatName val="0"/>
          <c:showSerName val="0"/>
          <c:showPercent val="0"/>
          <c:showBubbleSize val="0"/>
        </c:dLbls>
        <c:marker val="1"/>
        <c:smooth val="0"/>
        <c:axId val="103885056"/>
        <c:axId val="103887232"/>
      </c:lineChart>
      <c:dateAx>
        <c:axId val="103885056"/>
        <c:scaling>
          <c:orientation val="minMax"/>
        </c:scaling>
        <c:delete val="1"/>
        <c:axPos val="b"/>
        <c:numFmt formatCode="ge" sourceLinked="1"/>
        <c:majorTickMark val="none"/>
        <c:minorTickMark val="none"/>
        <c:tickLblPos val="none"/>
        <c:crossAx val="103887232"/>
        <c:crosses val="autoZero"/>
        <c:auto val="1"/>
        <c:lblOffset val="100"/>
        <c:baseTimeUnit val="years"/>
      </c:dateAx>
      <c:valAx>
        <c:axId val="103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I13" sqref="BI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八戸圏域水道企業団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83.14</v>
      </c>
      <c r="J10" s="67"/>
      <c r="K10" s="67"/>
      <c r="L10" s="67"/>
      <c r="M10" s="67"/>
      <c r="N10" s="67"/>
      <c r="O10" s="68"/>
      <c r="P10" s="69">
        <f>データ!$P$6</f>
        <v>95.71</v>
      </c>
      <c r="Q10" s="69"/>
      <c r="R10" s="69"/>
      <c r="S10" s="69"/>
      <c r="T10" s="69"/>
      <c r="U10" s="69"/>
      <c r="V10" s="69"/>
      <c r="W10" s="70">
        <f>データ!$Q$6</f>
        <v>4870</v>
      </c>
      <c r="X10" s="70"/>
      <c r="Y10" s="70"/>
      <c r="Z10" s="70"/>
      <c r="AA10" s="70"/>
      <c r="AB10" s="70"/>
      <c r="AC10" s="70"/>
      <c r="AD10" s="2"/>
      <c r="AE10" s="2"/>
      <c r="AF10" s="2"/>
      <c r="AG10" s="2"/>
      <c r="AH10" s="4"/>
      <c r="AI10" s="4"/>
      <c r="AJ10" s="4"/>
      <c r="AK10" s="4"/>
      <c r="AL10" s="70">
        <f>データ!$U$6</f>
        <v>312725</v>
      </c>
      <c r="AM10" s="70"/>
      <c r="AN10" s="70"/>
      <c r="AO10" s="70"/>
      <c r="AP10" s="70"/>
      <c r="AQ10" s="70"/>
      <c r="AR10" s="70"/>
      <c r="AS10" s="70"/>
      <c r="AT10" s="66">
        <f>データ!$V$6</f>
        <v>473.76</v>
      </c>
      <c r="AU10" s="67"/>
      <c r="AV10" s="67"/>
      <c r="AW10" s="67"/>
      <c r="AX10" s="67"/>
      <c r="AY10" s="67"/>
      <c r="AZ10" s="67"/>
      <c r="BA10" s="67"/>
      <c r="BB10" s="69">
        <f>データ!$W$6</f>
        <v>660.09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ip9hLAx07cliypA5Rp6YnfjZgkPXiPhLrOv9qdH1dJw3cEgbIQdhG13OuOfDEdoVDLpEQdtXoALeA/HB2BpeQ==" saltValue="DJfOjLASt1PGZlUvSF1P6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28711</v>
      </c>
      <c r="D6" s="33">
        <f t="shared" si="3"/>
        <v>46</v>
      </c>
      <c r="E6" s="33">
        <f t="shared" si="3"/>
        <v>1</v>
      </c>
      <c r="F6" s="33">
        <f t="shared" si="3"/>
        <v>0</v>
      </c>
      <c r="G6" s="33">
        <f t="shared" si="3"/>
        <v>1</v>
      </c>
      <c r="H6" s="33" t="str">
        <f t="shared" si="3"/>
        <v>青森県　八戸圏域水道企業団</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83.14</v>
      </c>
      <c r="P6" s="34">
        <f t="shared" si="3"/>
        <v>95.71</v>
      </c>
      <c r="Q6" s="34">
        <f t="shared" si="3"/>
        <v>4870</v>
      </c>
      <c r="R6" s="34" t="str">
        <f t="shared" si="3"/>
        <v>-</v>
      </c>
      <c r="S6" s="34" t="str">
        <f t="shared" si="3"/>
        <v>-</v>
      </c>
      <c r="T6" s="34" t="str">
        <f t="shared" si="3"/>
        <v>-</v>
      </c>
      <c r="U6" s="34">
        <f t="shared" si="3"/>
        <v>312725</v>
      </c>
      <c r="V6" s="34">
        <f t="shared" si="3"/>
        <v>473.76</v>
      </c>
      <c r="W6" s="34">
        <f t="shared" si="3"/>
        <v>660.09</v>
      </c>
      <c r="X6" s="35">
        <f>IF(X7="",NA(),X7)</f>
        <v>111.05</v>
      </c>
      <c r="Y6" s="35">
        <f t="shared" ref="Y6:AG6" si="4">IF(Y7="",NA(),Y7)</f>
        <v>119.53</v>
      </c>
      <c r="Z6" s="35">
        <f t="shared" si="4"/>
        <v>119.44</v>
      </c>
      <c r="AA6" s="35">
        <f t="shared" si="4"/>
        <v>119.46</v>
      </c>
      <c r="AB6" s="35">
        <f t="shared" si="4"/>
        <v>118.33</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1171.83</v>
      </c>
      <c r="AU6" s="35">
        <f t="shared" ref="AU6:BC6" si="6">IF(AU7="",NA(),AU7)</f>
        <v>319.75</v>
      </c>
      <c r="AV6" s="35">
        <f t="shared" si="6"/>
        <v>283.82</v>
      </c>
      <c r="AW6" s="35">
        <f t="shared" si="6"/>
        <v>287.18</v>
      </c>
      <c r="AX6" s="35">
        <f t="shared" si="6"/>
        <v>278.52999999999997</v>
      </c>
      <c r="AY6" s="35">
        <f t="shared" si="6"/>
        <v>473.46</v>
      </c>
      <c r="AZ6" s="35">
        <f t="shared" si="6"/>
        <v>240.81</v>
      </c>
      <c r="BA6" s="35">
        <f t="shared" si="6"/>
        <v>241.71</v>
      </c>
      <c r="BB6" s="35">
        <f t="shared" si="6"/>
        <v>249.08</v>
      </c>
      <c r="BC6" s="35">
        <f t="shared" si="6"/>
        <v>254.05</v>
      </c>
      <c r="BD6" s="34" t="str">
        <f>IF(BD7="","",IF(BD7="-","【-】","【"&amp;SUBSTITUTE(TEXT(BD7,"#,##0.00"),"-","△")&amp;"】"))</f>
        <v>【264.34】</v>
      </c>
      <c r="BE6" s="35">
        <f>IF(BE7="",NA(),BE7)</f>
        <v>195.65</v>
      </c>
      <c r="BF6" s="35">
        <f t="shared" ref="BF6:BN6" si="7">IF(BF7="",NA(),BF7)</f>
        <v>191.3</v>
      </c>
      <c r="BG6" s="35">
        <f t="shared" si="7"/>
        <v>179.28</v>
      </c>
      <c r="BH6" s="35">
        <f t="shared" si="7"/>
        <v>171.5</v>
      </c>
      <c r="BI6" s="35">
        <f t="shared" si="7"/>
        <v>161.88999999999999</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107.23</v>
      </c>
      <c r="BQ6" s="35">
        <f t="shared" ref="BQ6:BY6" si="8">IF(BQ7="",NA(),BQ7)</f>
        <v>118.06</v>
      </c>
      <c r="BR6" s="35">
        <f t="shared" si="8"/>
        <v>115.83</v>
      </c>
      <c r="BS6" s="35">
        <f t="shared" si="8"/>
        <v>117.39</v>
      </c>
      <c r="BT6" s="35">
        <f t="shared" si="8"/>
        <v>115.04</v>
      </c>
      <c r="BU6" s="35">
        <f t="shared" si="8"/>
        <v>100.77</v>
      </c>
      <c r="BV6" s="35">
        <f t="shared" si="8"/>
        <v>107.74</v>
      </c>
      <c r="BW6" s="35">
        <f t="shared" si="8"/>
        <v>108.81</v>
      </c>
      <c r="BX6" s="35">
        <f t="shared" si="8"/>
        <v>110.87</v>
      </c>
      <c r="BY6" s="35">
        <f t="shared" si="8"/>
        <v>110.3</v>
      </c>
      <c r="BZ6" s="34" t="str">
        <f>IF(BZ7="","",IF(BZ7="-","【-】","【"&amp;SUBSTITUTE(TEXT(BZ7,"#,##0.00"),"-","△")&amp;"】"))</f>
        <v>【104.36】</v>
      </c>
      <c r="CA6" s="35">
        <f>IF(CA7="",NA(),CA7)</f>
        <v>246.96</v>
      </c>
      <c r="CB6" s="35">
        <f t="shared" ref="CB6:CJ6" si="9">IF(CB7="",NA(),CB7)</f>
        <v>222.37</v>
      </c>
      <c r="CC6" s="35">
        <f t="shared" si="9"/>
        <v>227.53</v>
      </c>
      <c r="CD6" s="35">
        <f t="shared" si="9"/>
        <v>224.37</v>
      </c>
      <c r="CE6" s="35">
        <f t="shared" si="9"/>
        <v>229.14</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61.43</v>
      </c>
      <c r="CM6" s="35">
        <f t="shared" ref="CM6:CU6" si="10">IF(CM7="",NA(),CM7)</f>
        <v>60.79</v>
      </c>
      <c r="CN6" s="35">
        <f t="shared" si="10"/>
        <v>60.59</v>
      </c>
      <c r="CO6" s="35">
        <f t="shared" si="10"/>
        <v>59.61</v>
      </c>
      <c r="CP6" s="35">
        <f t="shared" si="10"/>
        <v>59.07</v>
      </c>
      <c r="CQ6" s="35">
        <f t="shared" si="10"/>
        <v>63.91</v>
      </c>
      <c r="CR6" s="35">
        <f t="shared" si="10"/>
        <v>63.25</v>
      </c>
      <c r="CS6" s="35">
        <f t="shared" si="10"/>
        <v>63.03</v>
      </c>
      <c r="CT6" s="35">
        <f t="shared" si="10"/>
        <v>63.18</v>
      </c>
      <c r="CU6" s="35">
        <f t="shared" si="10"/>
        <v>63.54</v>
      </c>
      <c r="CV6" s="34" t="str">
        <f>IF(CV7="","",IF(CV7="-","【-】","【"&amp;SUBSTITUTE(TEXT(CV7,"#,##0.00"),"-","△")&amp;"】"))</f>
        <v>【60.41】</v>
      </c>
      <c r="CW6" s="35">
        <f>IF(CW7="",NA(),CW7)</f>
        <v>88.31</v>
      </c>
      <c r="CX6" s="35">
        <f t="shared" ref="CX6:DF6" si="11">IF(CX7="",NA(),CX7)</f>
        <v>87.77</v>
      </c>
      <c r="CY6" s="35">
        <f t="shared" si="11"/>
        <v>87.79</v>
      </c>
      <c r="CZ6" s="35">
        <f t="shared" si="11"/>
        <v>89.05</v>
      </c>
      <c r="DA6" s="35">
        <f t="shared" si="11"/>
        <v>89.52</v>
      </c>
      <c r="DB6" s="35">
        <f t="shared" si="11"/>
        <v>91.45</v>
      </c>
      <c r="DC6" s="35">
        <f t="shared" si="11"/>
        <v>91.07</v>
      </c>
      <c r="DD6" s="35">
        <f t="shared" si="11"/>
        <v>91.21</v>
      </c>
      <c r="DE6" s="35">
        <f t="shared" si="11"/>
        <v>91.6</v>
      </c>
      <c r="DF6" s="35">
        <f t="shared" si="11"/>
        <v>91.48</v>
      </c>
      <c r="DG6" s="34" t="str">
        <f>IF(DG7="","",IF(DG7="-","【-】","【"&amp;SUBSTITUTE(TEXT(DG7,"#,##0.00"),"-","△")&amp;"】"))</f>
        <v>【89.93】</v>
      </c>
      <c r="DH6" s="35">
        <f>IF(DH7="",NA(),DH7)</f>
        <v>40.380000000000003</v>
      </c>
      <c r="DI6" s="35">
        <f t="shared" ref="DI6:DQ6" si="12">IF(DI7="",NA(),DI7)</f>
        <v>46.59</v>
      </c>
      <c r="DJ6" s="35">
        <f t="shared" si="12"/>
        <v>47.37</v>
      </c>
      <c r="DK6" s="35">
        <f t="shared" si="12"/>
        <v>48.36</v>
      </c>
      <c r="DL6" s="35">
        <f t="shared" si="12"/>
        <v>49.36</v>
      </c>
      <c r="DM6" s="35">
        <f t="shared" si="12"/>
        <v>45.38</v>
      </c>
      <c r="DN6" s="35">
        <f t="shared" si="12"/>
        <v>47.7</v>
      </c>
      <c r="DO6" s="35">
        <f t="shared" si="12"/>
        <v>48.41</v>
      </c>
      <c r="DP6" s="35">
        <f t="shared" si="12"/>
        <v>49.1</v>
      </c>
      <c r="DQ6" s="35">
        <f t="shared" si="12"/>
        <v>49.66</v>
      </c>
      <c r="DR6" s="34" t="str">
        <f>IF(DR7="","",IF(DR7="-","【-】","【"&amp;SUBSTITUTE(TEXT(DR7,"#,##0.00"),"-","△")&amp;"】"))</f>
        <v>【48.12】</v>
      </c>
      <c r="DS6" s="35">
        <f>IF(DS7="",NA(),DS7)</f>
        <v>8.99</v>
      </c>
      <c r="DT6" s="35">
        <f t="shared" ref="DT6:EB6" si="13">IF(DT7="",NA(),DT7)</f>
        <v>10.039999999999999</v>
      </c>
      <c r="DU6" s="35">
        <f t="shared" si="13"/>
        <v>11.31</v>
      </c>
      <c r="DV6" s="35">
        <f t="shared" si="13"/>
        <v>13.38</v>
      </c>
      <c r="DW6" s="35">
        <f t="shared" si="13"/>
        <v>14.1</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0.64</v>
      </c>
      <c r="EE6" s="35">
        <f t="shared" ref="EE6:EM6" si="14">IF(EE7="",NA(),EE7)</f>
        <v>0.84</v>
      </c>
      <c r="EF6" s="35">
        <f t="shared" si="14"/>
        <v>0.82</v>
      </c>
      <c r="EG6" s="35">
        <f t="shared" si="14"/>
        <v>0.79</v>
      </c>
      <c r="EH6" s="35">
        <f t="shared" si="14"/>
        <v>0.8</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28711</v>
      </c>
      <c r="D7" s="37">
        <v>46</v>
      </c>
      <c r="E7" s="37">
        <v>1</v>
      </c>
      <c r="F7" s="37">
        <v>0</v>
      </c>
      <c r="G7" s="37">
        <v>1</v>
      </c>
      <c r="H7" s="37" t="s">
        <v>105</v>
      </c>
      <c r="I7" s="37" t="s">
        <v>106</v>
      </c>
      <c r="J7" s="37" t="s">
        <v>107</v>
      </c>
      <c r="K7" s="37" t="s">
        <v>108</v>
      </c>
      <c r="L7" s="37" t="s">
        <v>109</v>
      </c>
      <c r="M7" s="37" t="s">
        <v>110</v>
      </c>
      <c r="N7" s="38" t="s">
        <v>111</v>
      </c>
      <c r="O7" s="38">
        <v>83.14</v>
      </c>
      <c r="P7" s="38">
        <v>95.71</v>
      </c>
      <c r="Q7" s="38">
        <v>4870</v>
      </c>
      <c r="R7" s="38" t="s">
        <v>111</v>
      </c>
      <c r="S7" s="38" t="s">
        <v>111</v>
      </c>
      <c r="T7" s="38" t="s">
        <v>111</v>
      </c>
      <c r="U7" s="38">
        <v>312725</v>
      </c>
      <c r="V7" s="38">
        <v>473.76</v>
      </c>
      <c r="W7" s="38">
        <v>660.09</v>
      </c>
      <c r="X7" s="38">
        <v>111.05</v>
      </c>
      <c r="Y7" s="38">
        <v>119.53</v>
      </c>
      <c r="Z7" s="38">
        <v>119.44</v>
      </c>
      <c r="AA7" s="38">
        <v>119.46</v>
      </c>
      <c r="AB7" s="38">
        <v>118.33</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1171.83</v>
      </c>
      <c r="AU7" s="38">
        <v>319.75</v>
      </c>
      <c r="AV7" s="38">
        <v>283.82</v>
      </c>
      <c r="AW7" s="38">
        <v>287.18</v>
      </c>
      <c r="AX7" s="38">
        <v>278.52999999999997</v>
      </c>
      <c r="AY7" s="38">
        <v>473.46</v>
      </c>
      <c r="AZ7" s="38">
        <v>240.81</v>
      </c>
      <c r="BA7" s="38">
        <v>241.71</v>
      </c>
      <c r="BB7" s="38">
        <v>249.08</v>
      </c>
      <c r="BC7" s="38">
        <v>254.05</v>
      </c>
      <c r="BD7" s="38">
        <v>264.33999999999997</v>
      </c>
      <c r="BE7" s="38">
        <v>195.65</v>
      </c>
      <c r="BF7" s="38">
        <v>191.3</v>
      </c>
      <c r="BG7" s="38">
        <v>179.28</v>
      </c>
      <c r="BH7" s="38">
        <v>171.5</v>
      </c>
      <c r="BI7" s="38">
        <v>161.88999999999999</v>
      </c>
      <c r="BJ7" s="38">
        <v>285.77</v>
      </c>
      <c r="BK7" s="38">
        <v>283.10000000000002</v>
      </c>
      <c r="BL7" s="38">
        <v>274.14</v>
      </c>
      <c r="BM7" s="38">
        <v>266.66000000000003</v>
      </c>
      <c r="BN7" s="38">
        <v>258.63</v>
      </c>
      <c r="BO7" s="38">
        <v>274.27</v>
      </c>
      <c r="BP7" s="38">
        <v>107.23</v>
      </c>
      <c r="BQ7" s="38">
        <v>118.06</v>
      </c>
      <c r="BR7" s="38">
        <v>115.83</v>
      </c>
      <c r="BS7" s="38">
        <v>117.39</v>
      </c>
      <c r="BT7" s="38">
        <v>115.04</v>
      </c>
      <c r="BU7" s="38">
        <v>100.77</v>
      </c>
      <c r="BV7" s="38">
        <v>107.74</v>
      </c>
      <c r="BW7" s="38">
        <v>108.81</v>
      </c>
      <c r="BX7" s="38">
        <v>110.87</v>
      </c>
      <c r="BY7" s="38">
        <v>110.3</v>
      </c>
      <c r="BZ7" s="38">
        <v>104.36</v>
      </c>
      <c r="CA7" s="38">
        <v>246.96</v>
      </c>
      <c r="CB7" s="38">
        <v>222.37</v>
      </c>
      <c r="CC7" s="38">
        <v>227.53</v>
      </c>
      <c r="CD7" s="38">
        <v>224.37</v>
      </c>
      <c r="CE7" s="38">
        <v>229.14</v>
      </c>
      <c r="CF7" s="38">
        <v>165.74</v>
      </c>
      <c r="CG7" s="38">
        <v>154.33000000000001</v>
      </c>
      <c r="CH7" s="38">
        <v>152.94999999999999</v>
      </c>
      <c r="CI7" s="38">
        <v>150.54</v>
      </c>
      <c r="CJ7" s="38">
        <v>151.85</v>
      </c>
      <c r="CK7" s="38">
        <v>165.71</v>
      </c>
      <c r="CL7" s="38">
        <v>61.43</v>
      </c>
      <c r="CM7" s="38">
        <v>60.79</v>
      </c>
      <c r="CN7" s="38">
        <v>60.59</v>
      </c>
      <c r="CO7" s="38">
        <v>59.61</v>
      </c>
      <c r="CP7" s="38">
        <v>59.07</v>
      </c>
      <c r="CQ7" s="38">
        <v>63.91</v>
      </c>
      <c r="CR7" s="38">
        <v>63.25</v>
      </c>
      <c r="CS7" s="38">
        <v>63.03</v>
      </c>
      <c r="CT7" s="38">
        <v>63.18</v>
      </c>
      <c r="CU7" s="38">
        <v>63.54</v>
      </c>
      <c r="CV7" s="38">
        <v>60.41</v>
      </c>
      <c r="CW7" s="38">
        <v>88.31</v>
      </c>
      <c r="CX7" s="38">
        <v>87.77</v>
      </c>
      <c r="CY7" s="38">
        <v>87.79</v>
      </c>
      <c r="CZ7" s="38">
        <v>89.05</v>
      </c>
      <c r="DA7" s="38">
        <v>89.52</v>
      </c>
      <c r="DB7" s="38">
        <v>91.45</v>
      </c>
      <c r="DC7" s="38">
        <v>91.07</v>
      </c>
      <c r="DD7" s="38">
        <v>91.21</v>
      </c>
      <c r="DE7" s="38">
        <v>91.6</v>
      </c>
      <c r="DF7" s="38">
        <v>91.48</v>
      </c>
      <c r="DG7" s="38">
        <v>89.93</v>
      </c>
      <c r="DH7" s="38">
        <v>40.380000000000003</v>
      </c>
      <c r="DI7" s="38">
        <v>46.59</v>
      </c>
      <c r="DJ7" s="38">
        <v>47.37</v>
      </c>
      <c r="DK7" s="38">
        <v>48.36</v>
      </c>
      <c r="DL7" s="38">
        <v>49.36</v>
      </c>
      <c r="DM7" s="38">
        <v>45.38</v>
      </c>
      <c r="DN7" s="38">
        <v>47.7</v>
      </c>
      <c r="DO7" s="38">
        <v>48.41</v>
      </c>
      <c r="DP7" s="38">
        <v>49.1</v>
      </c>
      <c r="DQ7" s="38">
        <v>49.66</v>
      </c>
      <c r="DR7" s="38">
        <v>48.12</v>
      </c>
      <c r="DS7" s="38">
        <v>8.99</v>
      </c>
      <c r="DT7" s="38">
        <v>10.039999999999999</v>
      </c>
      <c r="DU7" s="38">
        <v>11.31</v>
      </c>
      <c r="DV7" s="38">
        <v>13.38</v>
      </c>
      <c r="DW7" s="38">
        <v>14.1</v>
      </c>
      <c r="DX7" s="38">
        <v>13.33</v>
      </c>
      <c r="DY7" s="38">
        <v>14.54</v>
      </c>
      <c r="DZ7" s="38">
        <v>16.16</v>
      </c>
      <c r="EA7" s="38">
        <v>17.420000000000002</v>
      </c>
      <c r="EB7" s="38">
        <v>18.940000000000001</v>
      </c>
      <c r="EC7" s="38">
        <v>15.89</v>
      </c>
      <c r="ED7" s="38">
        <v>0.64</v>
      </c>
      <c r="EE7" s="38">
        <v>0.84</v>
      </c>
      <c r="EF7" s="38">
        <v>0.82</v>
      </c>
      <c r="EG7" s="38">
        <v>0.79</v>
      </c>
      <c r="EH7" s="38">
        <v>0.8</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