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H30PC17\Desktop\H30経営比較分析表（H29決算）の分析等について\"/>
    </mc:Choice>
  </mc:AlternateContent>
  <workbookProtection workbookAlgorithmName="SHA-512" workbookHashValue="trwofRxEqparlJYV2UzUZHEgLLRpZMlIc4BCb5GnZ8YI4RJ92W3mUzeZ7aThUuho522uLUE+Wsc1b+0riUCgvw==" workbookSaltValue="xlWdq8wAe3LQx6da2rTGMw==" workbookSpinCount="100000" lockStructure="1"/>
  <bookViews>
    <workbookView xWindow="0" yWindow="0" windowWidth="28800" windowHeight="113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<sst xmlns="http://schemas.openxmlformats.org/spreadsheetml/2006/main" count="232" uniqueCount="119">
  <si>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</si>
  <si>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</si>
  <si>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</si>
  <si>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</si>
  <si>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</si>
  <si>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</si>
  <si>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</si>
  <si>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</si>
  <si>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</si>
  <si>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</si>
  <si>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</si>
  <si>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</si>
  <si>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</si>
  <si>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</si>
  <si>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</si>
  <si>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</si>
  <si>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</si>
  <si>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</si>
  <si>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</si>
  <si>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</si>
  <si>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</si>
  <si>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</si>
  <si>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</si>
  <si>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</si>
  <si>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</si>
  <si>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</si>
  <si>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</si>
  <si>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</si>
  <si>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</si>
  <si>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</si>
  <si>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</si>
  <si>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</si>
  <si>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</si>
  <si>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</si>
  <si>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</si>
  <si>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</si>
  <si>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</si>
  <si>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</si>
  <si>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</si>
  <si>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</si>
  <si>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</si>
  <si>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</si>
  <si>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</si>
  <si>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</si>
  <si>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</si>
  <si>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</si>
  <si>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</si>
  <si>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</si>
  <si>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</si>
  <si>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</si>
  <si>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</si>
  <si>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</si>
  <si>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</si>
  <si>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</si>
  <si>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</si>
  <si>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</si>
  <si>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</si>
  <si>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</si>
  <si>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</si>
  <si>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</si>
  <si>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</si>
  <si>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</si>
  <si>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</si>
  <si>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</si>
  <si>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</si>
  <si>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</si>
  <si>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</si>
  <si>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</si>
  <si>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</si>
  <si>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</si>
  <si>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</si>
  <si>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</si>
  <si>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</si>
  <si>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</si>
  <si>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</si>
  <si>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</si>
  <si>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</si>
  <si>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</si>
  <si>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</si>
  <si>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</si>
  <si>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</si>
  <si>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</si>
  <si>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</si>
  <si>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</si>
  <si>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</si>
  <si>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</si>
  <si>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</si>
  <si>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</si>
  <si>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</si>
  <si>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</si>
  <si>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</si>
  <si>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</si>
  <si>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</si>
  <si>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</si>
  <si>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</si>
  <si>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</si>
  <si>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</si>
  <si>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</si>
  <si>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</si>
  <si>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</si>
  <si>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</si>
  <si>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</si>
  <si>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</si>
  <si>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</si>
  <si>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</si>
  <si>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</si>
  <si>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</si>
  <si>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</si>
  <si>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</si>
  <si>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</si>
  <si>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</si>
  <si>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</si>
  <si>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</si>
  <si>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</si>
  <si>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</si>
  <si>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</si>
  <si>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団体の特徴として施設更新の際の既設施設の流用使用や改良使用が多くみられる。一概に言えないが老朽化が進んでいる要因の一つであると考えられる。反面、複雑な図面・使用・回路・配線により運用に苦慮している状況にある。管路については、計画的に更新需要を踏まえ実施するものとしている。浄水施設、配水池、加圧ポンプ場等の施設も財政がひっ迫している状況を踏まえ長寿命化対策等を講じる必要がある。</t>
    <rPh sb="1" eb="2">
      <t>トウ</t>
    </rPh>
    <rPh sb="2" eb="4">
      <t>ダンタイ</t>
    </rPh>
    <rPh sb="5" eb="7">
      <t>トクチョウ</t>
    </rPh>
    <rPh sb="10" eb="12">
      <t>シセツ</t>
    </rPh>
    <rPh sb="12" eb="14">
      <t>コウシン</t>
    </rPh>
    <rPh sb="15" eb="16">
      <t>サイ</t>
    </rPh>
    <rPh sb="17" eb="19">
      <t>キセツ</t>
    </rPh>
    <rPh sb="19" eb="21">
      <t>シセツ</t>
    </rPh>
    <rPh sb="22" eb="24">
      <t>リュウヨウ</t>
    </rPh>
    <rPh sb="24" eb="26">
      <t>シヨウ</t>
    </rPh>
    <rPh sb="27" eb="29">
      <t>カイリョウ</t>
    </rPh>
    <rPh sb="29" eb="31">
      <t>シヨウ</t>
    </rPh>
    <rPh sb="32" eb="33">
      <t>オオ</t>
    </rPh>
    <rPh sb="39" eb="41">
      <t>イチガイ</t>
    </rPh>
    <rPh sb="42" eb="43">
      <t>イ</t>
    </rPh>
    <rPh sb="47" eb="50">
      <t>ロウキュウカ</t>
    </rPh>
    <rPh sb="51" eb="52">
      <t>スス</t>
    </rPh>
    <rPh sb="56" eb="58">
      <t>ヨウイン</t>
    </rPh>
    <rPh sb="59" eb="60">
      <t>ヒト</t>
    </rPh>
    <rPh sb="65" eb="66">
      <t>カンガ</t>
    </rPh>
    <rPh sb="71" eb="73">
      <t>ハンメン</t>
    </rPh>
    <rPh sb="74" eb="76">
      <t>フクザツ</t>
    </rPh>
    <rPh sb="77" eb="79">
      <t>ズメン</t>
    </rPh>
    <rPh sb="80" eb="82">
      <t>シヨウ</t>
    </rPh>
    <rPh sb="83" eb="85">
      <t>カイロ</t>
    </rPh>
    <rPh sb="86" eb="88">
      <t>ハイセン</t>
    </rPh>
    <rPh sb="91" eb="93">
      <t>ウンヨウ</t>
    </rPh>
    <rPh sb="94" eb="96">
      <t>クリョ</t>
    </rPh>
    <rPh sb="100" eb="102">
      <t>ジョウキョウ</t>
    </rPh>
    <rPh sb="106" eb="108">
      <t>カンロ</t>
    </rPh>
    <rPh sb="114" eb="117">
      <t>ケイカクテキ</t>
    </rPh>
    <rPh sb="118" eb="120">
      <t>コウシン</t>
    </rPh>
    <rPh sb="120" eb="122">
      <t>ジュヨウ</t>
    </rPh>
    <rPh sb="123" eb="124">
      <t>フ</t>
    </rPh>
    <rPh sb="126" eb="128">
      <t>ジッシ</t>
    </rPh>
    <rPh sb="138" eb="140">
      <t>ジョウスイ</t>
    </rPh>
    <rPh sb="140" eb="142">
      <t>シセツ</t>
    </rPh>
    <rPh sb="143" eb="146">
      <t>ハイスイチ</t>
    </rPh>
    <rPh sb="147" eb="149">
      <t>カアツ</t>
    </rPh>
    <rPh sb="152" eb="153">
      <t>ジョウ</t>
    </rPh>
    <rPh sb="153" eb="154">
      <t>ナド</t>
    </rPh>
    <rPh sb="155" eb="157">
      <t>シセツ</t>
    </rPh>
    <rPh sb="158" eb="160">
      <t>ザイセイ</t>
    </rPh>
    <rPh sb="163" eb="164">
      <t>パク</t>
    </rPh>
    <rPh sb="168" eb="170">
      <t>ジョウキョウ</t>
    </rPh>
    <rPh sb="171" eb="172">
      <t>フ</t>
    </rPh>
    <rPh sb="174" eb="178">
      <t>チョウジュミョウカ</t>
    </rPh>
    <rPh sb="178" eb="180">
      <t>タイサク</t>
    </rPh>
    <rPh sb="180" eb="181">
      <t>トウ</t>
    </rPh>
    <rPh sb="182" eb="183">
      <t>コウ</t>
    </rPh>
    <rPh sb="185" eb="187">
      <t>ヒツヨウ</t>
    </rPh>
    <phoneticPr fontId="4"/>
  </si>
  <si>
    <t>　小規模事業体で地理的条件も悪く、人口減少等に伴い経営状況が悪化するものと思われる。しかしながら、経営収支は黒字を維持している。大規模更新となる浄水場等の更新財源の確保及び方策が重要と認識している。</t>
    <rPh sb="1" eb="4">
      <t>ショウキボ</t>
    </rPh>
    <rPh sb="4" eb="7">
      <t>ジギョウタイ</t>
    </rPh>
    <rPh sb="8" eb="10">
      <t>チリ</t>
    </rPh>
    <rPh sb="10" eb="11">
      <t>テキ</t>
    </rPh>
    <rPh sb="11" eb="13">
      <t>ジョウケン</t>
    </rPh>
    <rPh sb="14" eb="15">
      <t>ワル</t>
    </rPh>
    <rPh sb="17" eb="19">
      <t>ジンコウ</t>
    </rPh>
    <rPh sb="19" eb="21">
      <t>ゲンショウ</t>
    </rPh>
    <rPh sb="21" eb="22">
      <t>トウ</t>
    </rPh>
    <rPh sb="23" eb="24">
      <t>トモナ</t>
    </rPh>
    <rPh sb="25" eb="27">
      <t>ケイエイ</t>
    </rPh>
    <rPh sb="27" eb="29">
      <t>ジョウキョウ</t>
    </rPh>
    <rPh sb="30" eb="32">
      <t>アッカ</t>
    </rPh>
    <rPh sb="37" eb="38">
      <t>オモ</t>
    </rPh>
    <rPh sb="49" eb="51">
      <t>ケイエイ</t>
    </rPh>
    <rPh sb="51" eb="53">
      <t>シュウシ</t>
    </rPh>
    <rPh sb="54" eb="56">
      <t>クロジ</t>
    </rPh>
    <rPh sb="57" eb="59">
      <t>イジ</t>
    </rPh>
    <rPh sb="64" eb="67">
      <t>ダイキボ</t>
    </rPh>
    <rPh sb="67" eb="69">
      <t>コウシン</t>
    </rPh>
    <rPh sb="72" eb="75">
      <t>ジョウスイジョウ</t>
    </rPh>
    <rPh sb="75" eb="76">
      <t>トウ</t>
    </rPh>
    <rPh sb="77" eb="79">
      <t>コウシン</t>
    </rPh>
    <rPh sb="79" eb="81">
      <t>ザイゲン</t>
    </rPh>
    <rPh sb="82" eb="84">
      <t>カクホ</t>
    </rPh>
    <rPh sb="84" eb="85">
      <t>オヨ</t>
    </rPh>
    <rPh sb="86" eb="88">
      <t>ホウサク</t>
    </rPh>
    <rPh sb="89" eb="91">
      <t>ジュウヨウ</t>
    </rPh>
    <rPh sb="92" eb="94">
      <t>ニンシキ</t>
    </rPh>
    <phoneticPr fontId="4"/>
  </si>
  <si>
    <t>　平成29年度から経営基盤が脆弱で効率性の低い旧簡水事業を統合したが、経営収支比率は100％を超えている。また、統合に伴い企業債残高が80％以上増えたことから、流動比率が微減となり企業債残高対給水収益比率は200％以上の増となった。更に、低い給水収益に高い経常費用のため、給水原価が高騰し更に料金回収率は100％を切る状況となった。　これらを踏まえ、今後は従来からの補助金、企業債依存からの脱却と施設・費用の効率性向上を図る必要がある。特に、料金回収率が100％を割ってきたことから更なる費用削減対策を講じるとともに料金改定も検討・実施することとしている。人口減少による給水量の低下に伴い、施設利用率低下が顕著になってきたことから過大施設対策として施設設備のダウンサイジング化を図り、効率性の向上対策を実施することとしている。</t>
    <rPh sb="1" eb="3">
      <t>ヘイセイ</t>
    </rPh>
    <rPh sb="5" eb="7">
      <t>ネンド</t>
    </rPh>
    <rPh sb="9" eb="11">
      <t>ケイエイ</t>
    </rPh>
    <rPh sb="11" eb="13">
      <t>キバン</t>
    </rPh>
    <rPh sb="14" eb="16">
      <t>ゼイジャク</t>
    </rPh>
    <rPh sb="17" eb="20">
      <t>コウリツセイ</t>
    </rPh>
    <rPh sb="21" eb="22">
      <t>ヒク</t>
    </rPh>
    <rPh sb="23" eb="24">
      <t>キュウ</t>
    </rPh>
    <rPh sb="24" eb="26">
      <t>カンスイ</t>
    </rPh>
    <rPh sb="26" eb="28">
      <t>ジギョウ</t>
    </rPh>
    <rPh sb="29" eb="31">
      <t>トウゴウ</t>
    </rPh>
    <rPh sb="35" eb="37">
      <t>ケイエイ</t>
    </rPh>
    <rPh sb="37" eb="39">
      <t>シュウシ</t>
    </rPh>
    <rPh sb="39" eb="41">
      <t>ヒリツ</t>
    </rPh>
    <rPh sb="47" eb="48">
      <t>コ</t>
    </rPh>
    <rPh sb="56" eb="58">
      <t>トウゴウ</t>
    </rPh>
    <rPh sb="59" eb="60">
      <t>トモナ</t>
    </rPh>
    <rPh sb="61" eb="63">
      <t>キギョウ</t>
    </rPh>
    <rPh sb="63" eb="64">
      <t>サイ</t>
    </rPh>
    <rPh sb="64" eb="66">
      <t>ザンダカ</t>
    </rPh>
    <rPh sb="70" eb="72">
      <t>イジョウ</t>
    </rPh>
    <rPh sb="72" eb="73">
      <t>フ</t>
    </rPh>
    <rPh sb="80" eb="82">
      <t>リュウドウ</t>
    </rPh>
    <rPh sb="82" eb="84">
      <t>ヒリツ</t>
    </rPh>
    <rPh sb="85" eb="87">
      <t>ビゲン</t>
    </rPh>
    <rPh sb="90" eb="92">
      <t>キギョウ</t>
    </rPh>
    <rPh sb="92" eb="93">
      <t>サイ</t>
    </rPh>
    <rPh sb="93" eb="95">
      <t>ザンダカ</t>
    </rPh>
    <rPh sb="95" eb="96">
      <t>タイ</t>
    </rPh>
    <rPh sb="96" eb="98">
      <t>キュウスイ</t>
    </rPh>
    <rPh sb="98" eb="100">
      <t>シュウエキ</t>
    </rPh>
    <rPh sb="100" eb="102">
      <t>ヒリツ</t>
    </rPh>
    <rPh sb="107" eb="109">
      <t>イジョウ</t>
    </rPh>
    <rPh sb="110" eb="111">
      <t>ゾウ</t>
    </rPh>
    <rPh sb="116" eb="117">
      <t>サラ</t>
    </rPh>
    <rPh sb="119" eb="120">
      <t>ヒク</t>
    </rPh>
    <rPh sb="121" eb="123">
      <t>キュウスイ</t>
    </rPh>
    <rPh sb="123" eb="125">
      <t>シュウエキ</t>
    </rPh>
    <rPh sb="126" eb="127">
      <t>タカ</t>
    </rPh>
    <rPh sb="128" eb="130">
      <t>ケイジョウ</t>
    </rPh>
    <rPh sb="130" eb="132">
      <t>ヒヨウ</t>
    </rPh>
    <rPh sb="136" eb="138">
      <t>キュウスイ</t>
    </rPh>
    <rPh sb="138" eb="140">
      <t>ゲンカ</t>
    </rPh>
    <rPh sb="141" eb="143">
      <t>コウトウ</t>
    </rPh>
    <rPh sb="144" eb="145">
      <t>サラ</t>
    </rPh>
    <rPh sb="146" eb="148">
      <t>リョウキン</t>
    </rPh>
    <rPh sb="148" eb="150">
      <t>カイシュウ</t>
    </rPh>
    <rPh sb="150" eb="151">
      <t>リツ</t>
    </rPh>
    <rPh sb="157" eb="158">
      <t>キ</t>
    </rPh>
    <rPh sb="159" eb="161">
      <t>ジョウキョウ</t>
    </rPh>
    <rPh sb="171" eb="172">
      <t>フ</t>
    </rPh>
    <rPh sb="175" eb="177">
      <t>コンゴ</t>
    </rPh>
    <rPh sb="178" eb="180">
      <t>ジュウライ</t>
    </rPh>
    <rPh sb="183" eb="186">
      <t>ホジョキン</t>
    </rPh>
    <rPh sb="187" eb="189">
      <t>キギョウ</t>
    </rPh>
    <rPh sb="189" eb="190">
      <t>サイ</t>
    </rPh>
    <rPh sb="190" eb="192">
      <t>イゾン</t>
    </rPh>
    <rPh sb="195" eb="197">
      <t>ダッキャク</t>
    </rPh>
    <rPh sb="198" eb="200">
      <t>シセツ</t>
    </rPh>
    <rPh sb="201" eb="203">
      <t>ヒヨウ</t>
    </rPh>
    <rPh sb="204" eb="207">
      <t>コウリツセイ</t>
    </rPh>
    <rPh sb="207" eb="209">
      <t>コウジョウ</t>
    </rPh>
    <rPh sb="210" eb="211">
      <t>ハカ</t>
    </rPh>
    <rPh sb="212" eb="214">
      <t>ヒツヨウ</t>
    </rPh>
    <rPh sb="218" eb="219">
      <t>トク</t>
    </rPh>
    <rPh sb="221" eb="223">
      <t>リョウキン</t>
    </rPh>
    <rPh sb="223" eb="225">
      <t>カイシュウ</t>
    </rPh>
    <rPh sb="225" eb="226">
      <t>リツ</t>
    </rPh>
    <rPh sb="232" eb="233">
      <t>ワ</t>
    </rPh>
    <rPh sb="241" eb="242">
      <t>サラ</t>
    </rPh>
    <rPh sb="244" eb="246">
      <t>ヒヨウ</t>
    </rPh>
    <rPh sb="246" eb="248">
      <t>サクゲン</t>
    </rPh>
    <rPh sb="248" eb="250">
      <t>タイサク</t>
    </rPh>
    <rPh sb="251" eb="252">
      <t>コウ</t>
    </rPh>
    <rPh sb="258" eb="260">
      <t>リョウキン</t>
    </rPh>
    <rPh sb="260" eb="262">
      <t>カイテイ</t>
    </rPh>
    <rPh sb="263" eb="265">
      <t>ケントウ</t>
    </rPh>
    <rPh sb="266" eb="268">
      <t>ジッシ</t>
    </rPh>
    <rPh sb="278" eb="280">
      <t>ジンコウ</t>
    </rPh>
    <rPh sb="280" eb="282">
      <t>ゲンショウ</t>
    </rPh>
    <rPh sb="285" eb="287">
      <t>キュウスイ</t>
    </rPh>
    <rPh sb="287" eb="288">
      <t>リョウ</t>
    </rPh>
    <rPh sb="289" eb="291">
      <t>テイカ</t>
    </rPh>
    <rPh sb="292" eb="293">
      <t>トモナ</t>
    </rPh>
    <rPh sb="295" eb="297">
      <t>シセツ</t>
    </rPh>
    <rPh sb="297" eb="299">
      <t>リヨウ</t>
    </rPh>
    <rPh sb="299" eb="300">
      <t>リツ</t>
    </rPh>
    <rPh sb="300" eb="302">
      <t>テイカ</t>
    </rPh>
    <rPh sb="303" eb="305">
      <t>ケンチョ</t>
    </rPh>
    <rPh sb="315" eb="317">
      <t>カダイ</t>
    </rPh>
    <rPh sb="317" eb="319">
      <t>シセツ</t>
    </rPh>
    <rPh sb="319" eb="321">
      <t>タイサク</t>
    </rPh>
    <rPh sb="324" eb="326">
      <t>シセツ</t>
    </rPh>
    <rPh sb="326" eb="328">
      <t>セツビ</t>
    </rPh>
    <rPh sb="337" eb="338">
      <t>カ</t>
    </rPh>
    <rPh sb="339" eb="340">
      <t>ハカ</t>
    </rPh>
    <rPh sb="342" eb="345">
      <t>コウリツセイ</t>
    </rPh>
    <rPh sb="346" eb="348">
      <t>コウジョウ</t>
    </rPh>
    <rPh sb="348" eb="350">
      <t>タイサク</t>
    </rPh>
    <rPh sb="351" eb="35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</si>
</sst>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3.55</c:v>
                </c:pt>
                <c:pt idx="3" formatCode="#,##0.00;&quot;△&quot;#,##0.00;&quot;-&quot;">
                  <c:v>10.23</c:v>
                </c:pt>
                <c:pt idx="4" formatCode="#,##0.00;&quot;△&quot;#,##0.00;&quot;-&quot;">
                  <c:v>0.13</c:v>
                </c:pt>
              </c:numCache>
            </c:numRef>
          </c:val>
          <c:extLst>
            <c:ext xmlns:c16="http://schemas.microsoft.com/office/drawing/2014/chart" uri="{C3380CC4-5D6E-409C-BE32-E72D297353CC}">
              <c16:uniqueId val="{00000000-187B-4DA2-A677-0FB1434E67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187B-4DA2-A677-0FB1434E67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41.44</c:v>
                </c:pt>
                <c:pt idx="1">
                  <c:v>48.85</c:v>
                </c:pt>
                <c:pt idx="2">
                  <c:v>40.47</c:v>
                </c:pt>
                <c:pt idx="3">
                  <c:v>37.97</c:v>
                </c:pt>
                <c:pt idx="4">
                  <c:v>37.17</c:v>
                </c:pt>
              </c:numCache>
            </c:numRef>
          </c:val>
          <c:extLst>
            <c:ext xmlns:c16="http://schemas.microsoft.com/office/drawing/2014/chart" uri="{C3380CC4-5D6E-409C-BE32-E72D297353CC}">
              <c16:uniqueId val="{00000000-1F98-4D69-9D55-C92F38BB38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1F98-4D69-9D55-C92F38BB38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66.040000000000006</c:v>
                </c:pt>
                <c:pt idx="1">
                  <c:v>54.71</c:v>
                </c:pt>
                <c:pt idx="2">
                  <c:v>65.569999999999993</c:v>
                </c:pt>
                <c:pt idx="3">
                  <c:v>69.010000000000005</c:v>
                </c:pt>
                <c:pt idx="4">
                  <c:v>70.44</c:v>
                </c:pt>
              </c:numCache>
            </c:numRef>
          </c:val>
          <c:extLst>
            <c:ext xmlns:c16="http://schemas.microsoft.com/office/drawing/2014/chart" uri="{C3380CC4-5D6E-409C-BE32-E72D297353CC}">
              <c16:uniqueId val="{00000000-EF2D-40D7-BC1D-754AF48D42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EF2D-40D7-BC1D-754AF48D42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111.09</c:v>
                </c:pt>
                <c:pt idx="1">
                  <c:v>108.93</c:v>
                </c:pt>
                <c:pt idx="2">
                  <c:v>113.2</c:v>
                </c:pt>
                <c:pt idx="3">
                  <c:v>109.73</c:v>
                </c:pt>
                <c:pt idx="4">
                  <c:v>114.63</c:v>
                </c:pt>
              </c:numCache>
            </c:numRef>
          </c:val>
          <c:extLst>
            <c:ext xmlns:c16="http://schemas.microsoft.com/office/drawing/2014/chart" uri="{C3380CC4-5D6E-409C-BE32-E72D297353CC}">
              <c16:uniqueId val="{00000000-4D8C-42FA-A77B-A7034CA96F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4D8C-42FA-A77B-A7034CA96F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46.87</c:v>
                </c:pt>
                <c:pt idx="1">
                  <c:v>50.77</c:v>
                </c:pt>
                <c:pt idx="2">
                  <c:v>50.19</c:v>
                </c:pt>
                <c:pt idx="3">
                  <c:v>51.35</c:v>
                </c:pt>
                <c:pt idx="4">
                  <c:v>50.08</c:v>
                </c:pt>
              </c:numCache>
            </c:numRef>
          </c:val>
          <c:extLst>
            <c:ext xmlns:c16="http://schemas.microsoft.com/office/drawing/2014/chart" uri="{C3380CC4-5D6E-409C-BE32-E72D297353CC}">
              <c16:uniqueId val="{00000000-66BE-4695-93ED-62D05D4364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66BE-4695-93ED-62D05D4364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4.88</c:v>
                </c:pt>
                <c:pt idx="1">
                  <c:v>9.4499999999999993</c:v>
                </c:pt>
                <c:pt idx="2" formatCode="#,##0.00;&quot;△&quot;#,##0.00">
                  <c:v>0</c:v>
                </c:pt>
                <c:pt idx="3">
                  <c:v>9.9600000000000009</c:v>
                </c:pt>
                <c:pt idx="4">
                  <c:v>13.84</c:v>
                </c:pt>
              </c:numCache>
            </c:numRef>
          </c:val>
          <c:extLst>
            <c:ext xmlns:c16="http://schemas.microsoft.com/office/drawing/2014/chart" uri="{C3380CC4-5D6E-409C-BE32-E72D297353CC}">
              <c16:uniqueId val="{00000000-E989-479F-B87B-0693914B61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E989-479F-B87B-0693914B61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3-443D-8481-5C07D30C90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B013-443D-8481-5C07D30C90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1747.72</c:v>
                </c:pt>
                <c:pt idx="1">
                  <c:v>85.18</c:v>
                </c:pt>
                <c:pt idx="2">
                  <c:v>146.68</c:v>
                </c:pt>
                <c:pt idx="3">
                  <c:v>120.83</c:v>
                </c:pt>
                <c:pt idx="4">
                  <c:v>113.5</c:v>
                </c:pt>
              </c:numCache>
            </c:numRef>
          </c:val>
          <c:extLst>
            <c:ext xmlns:c16="http://schemas.microsoft.com/office/drawing/2014/chart" uri="{C3380CC4-5D6E-409C-BE32-E72D297353CC}">
              <c16:uniqueId val="{00000000-F4BB-4D9A-87CA-02D9ABFBF0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F4BB-4D9A-87CA-02D9ABFBF0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595.76</c:v>
                </c:pt>
                <c:pt idx="1">
                  <c:v>576.75</c:v>
                </c:pt>
                <c:pt idx="2">
                  <c:v>612.38</c:v>
                </c:pt>
                <c:pt idx="3">
                  <c:v>593.46</c:v>
                </c:pt>
                <c:pt idx="4">
                  <c:v>796.2</c:v>
                </c:pt>
              </c:numCache>
            </c:numRef>
          </c:val>
          <c:extLst>
            <c:ext xmlns:c16="http://schemas.microsoft.com/office/drawing/2014/chart" uri="{C3380CC4-5D6E-409C-BE32-E72D297353CC}">
              <c16:uniqueId val="{00000000-7A14-4AA4-B2AF-EFE045F9E3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7A14-4AA4-B2AF-EFE045F9E3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109.45</c:v>
                </c:pt>
                <c:pt idx="1">
                  <c:v>108.3</c:v>
                </c:pt>
                <c:pt idx="2">
                  <c:v>110.95</c:v>
                </c:pt>
                <c:pt idx="3">
                  <c:v>106.97</c:v>
                </c:pt>
                <c:pt idx="4">
                  <c:v>95.05</c:v>
                </c:pt>
              </c:numCache>
            </c:numRef>
          </c:val>
          <c:extLst>
            <c:ext xmlns:c16="http://schemas.microsoft.com/office/drawing/2014/chart" uri="{C3380CC4-5D6E-409C-BE32-E72D297353CC}">
              <c16:uniqueId val="{00000000-1534-47C4-9966-04D4F0EEFC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1534-47C4-9966-04D4F0EEFC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267.77</c:v>
                </c:pt>
                <c:pt idx="1">
                  <c:v>270.42</c:v>
                </c:pt>
                <c:pt idx="2">
                  <c:v>262.77999999999997</c:v>
                </c:pt>
                <c:pt idx="3">
                  <c:v>274.2</c:v>
                </c:pt>
                <c:pt idx="4">
                  <c:v>310.64999999999998</c:v>
                </c:pt>
              </c:numCache>
            </c:numRef>
          </c:val>
          <c:extLst>
            <c:ext xmlns:c16="http://schemas.microsoft.com/office/drawing/2014/chart" uri="{C3380CC4-5D6E-409C-BE32-E72D297353CC}">
              <c16:uniqueId val="{00000000-D2F2-4BAD-8C0D-8142CF730E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D2F2-4BAD-8C0D-8142CF730E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鰺ケ沢町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10306</v>
      </c>
      <c r="AM8" s="70"/>
      <c r="AN8" s="70"/>
      <c r="AO8" s="70"/>
      <c r="AP8" s="70"/>
      <c r="AQ8" s="70"/>
      <c r="AR8" s="70"/>
      <c r="AS8" s="70"/>
      <c r="AT8" s="66">
        <f>データ!$S$6</f>
        <v>343.08</v>
      </c>
      <c r="AU8" s="67"/>
      <c r="AV8" s="67"/>
      <c r="AW8" s="67"/>
      <c r="AX8" s="67"/>
      <c r="AY8" s="67"/>
      <c r="AZ8" s="67"/>
      <c r="BA8" s="67"/>
      <c r="BB8" s="69">
        <f>データ!$T$6</f>
        <v>30.04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46.35</v>
      </c>
      <c r="J10" s="67"/>
      <c r="K10" s="67"/>
      <c r="L10" s="67"/>
      <c r="M10" s="67"/>
      <c r="N10" s="67"/>
      <c r="O10" s="68"/>
      <c r="P10" s="69">
        <f>データ!$P$6</f>
        <v>82.25</v>
      </c>
      <c r="Q10" s="69"/>
      <c r="R10" s="69"/>
      <c r="S10" s="69"/>
      <c r="T10" s="69"/>
      <c r="U10" s="69"/>
      <c r="V10" s="69"/>
      <c r="W10" s="70">
        <f>データ!$Q$6</f>
        <v>5544</v>
      </c>
      <c r="X10" s="70"/>
      <c r="Y10" s="70"/>
      <c r="Z10" s="70"/>
      <c r="AA10" s="70"/>
      <c r="AB10" s="70"/>
      <c r="AC10" s="70"/>
      <c r="AD10" s="2"/>
      <c r="AE10" s="2"/>
      <c r="AF10" s="2"/>
      <c r="AG10" s="2"/>
      <c r="AH10" s="4"/>
      <c r="AI10" s="4"/>
      <c r="AJ10" s="4"/>
      <c r="AK10" s="4"/>
      <c r="AL10" s="70">
        <f>データ!$U$6</f>
        <v>8357</v>
      </c>
      <c r="AM10" s="70"/>
      <c r="AN10" s="70"/>
      <c r="AO10" s="70"/>
      <c r="AP10" s="70"/>
      <c r="AQ10" s="70"/>
      <c r="AR10" s="70"/>
      <c r="AS10" s="70"/>
      <c r="AT10" s="66">
        <f>データ!$V$6</f>
        <v>91.86</v>
      </c>
      <c r="AU10" s="67"/>
      <c r="AV10" s="67"/>
      <c r="AW10" s="67"/>
      <c r="AX10" s="67"/>
      <c r="AY10" s="67"/>
      <c r="AZ10" s="67"/>
      <c r="BA10" s="67"/>
      <c r="BB10" s="69">
        <f>データ!$W$6</f>
        <v>90.98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yXFlMqCTL8r26XsBYDjk1PdH0Gldk5aGpibuvNcqSnP/VFeL7AynDQXUlP6RirK1c/5OX3lVu6mpq5nVLQ1lw==" saltValue="/gm5aVFSqF/4Pm+n/d62A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23213</v>
      </c>
      <c r="D6" s="33">
        <f t="shared" si="3"/>
        <v>46</v>
      </c>
      <c r="E6" s="33">
        <f t="shared" si="3"/>
        <v>1</v>
      </c>
      <c r="F6" s="33">
        <f t="shared" si="3"/>
        <v>0</v>
      </c>
      <c r="G6" s="33">
        <f t="shared" si="3"/>
        <v>1</v>
      </c>
      <c r="H6" s="33" t="str">
        <f t="shared" si="3"/>
        <v>青森県　鰺ケ沢町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46.35</v>
      </c>
      <c r="P6" s="34">
        <f t="shared" si="3"/>
        <v>82.25</v>
      </c>
      <c r="Q6" s="34">
        <f t="shared" si="3"/>
        <v>5544</v>
      </c>
      <c r="R6" s="34">
        <f t="shared" si="3"/>
        <v>10306</v>
      </c>
      <c r="S6" s="34">
        <f t="shared" si="3"/>
        <v>343.08</v>
      </c>
      <c r="T6" s="34">
        <f t="shared" si="3"/>
        <v>30.04</v>
      </c>
      <c r="U6" s="34">
        <f t="shared" si="3"/>
        <v>8357</v>
      </c>
      <c r="V6" s="34">
        <f t="shared" si="3"/>
        <v>91.86</v>
      </c>
      <c r="W6" s="34">
        <f t="shared" si="3"/>
        <v>90.98</v>
      </c>
      <c r="X6" s="35">
        <f>IF(X7="",NA(),X7)</f>
        <v>111.09</v>
      </c>
      <c r="Y6" s="35">
        <f t="shared" ref="Y6:AG6" si="4">IF(Y7="",NA(),Y7)</f>
        <v>108.93</v>
      </c>
      <c r="Z6" s="35">
        <f t="shared" si="4"/>
        <v>113.2</v>
      </c>
      <c r="AA6" s="35">
        <f t="shared" si="4"/>
        <v>109.73</v>
      </c>
      <c r="AB6" s="35">
        <f t="shared" si="4"/>
        <v>114.63</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1747.72</v>
      </c>
      <c r="AU6" s="35">
        <f t="shared" ref="AU6:BC6" si="6">IF(AU7="",NA(),AU7)</f>
        <v>85.18</v>
      </c>
      <c r="AV6" s="35">
        <f t="shared" si="6"/>
        <v>146.68</v>
      </c>
      <c r="AW6" s="35">
        <f t="shared" si="6"/>
        <v>120.83</v>
      </c>
      <c r="AX6" s="35">
        <f t="shared" si="6"/>
        <v>113.5</v>
      </c>
      <c r="AY6" s="35">
        <f t="shared" si="6"/>
        <v>1164.51</v>
      </c>
      <c r="AZ6" s="35">
        <f t="shared" si="6"/>
        <v>434.72</v>
      </c>
      <c r="BA6" s="35">
        <f t="shared" si="6"/>
        <v>416.14</v>
      </c>
      <c r="BB6" s="35">
        <f t="shared" si="6"/>
        <v>371.89</v>
      </c>
      <c r="BC6" s="35">
        <f t="shared" si="6"/>
        <v>293.23</v>
      </c>
      <c r="BD6" s="34" t="str">
        <f>IF(BD7="","",IF(BD7="-","【-】","【"&amp;SUBSTITUTE(TEXT(BD7,"#,##0.00"),"-","△")&amp;"】"))</f>
        <v>【264.34】</v>
      </c>
      <c r="BE6" s="35">
        <f>IF(BE7="",NA(),BE7)</f>
        <v>595.76</v>
      </c>
      <c r="BF6" s="35">
        <f t="shared" ref="BF6:BN6" si="7">IF(BF7="",NA(),BF7)</f>
        <v>576.75</v>
      </c>
      <c r="BG6" s="35">
        <f t="shared" si="7"/>
        <v>612.38</v>
      </c>
      <c r="BH6" s="35">
        <f t="shared" si="7"/>
        <v>593.46</v>
      </c>
      <c r="BI6" s="35">
        <f t="shared" si="7"/>
        <v>796.2</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109.45</v>
      </c>
      <c r="BQ6" s="35">
        <f t="shared" ref="BQ6:BY6" si="8">IF(BQ7="",NA(),BQ7)</f>
        <v>108.3</v>
      </c>
      <c r="BR6" s="35">
        <f t="shared" si="8"/>
        <v>110.95</v>
      </c>
      <c r="BS6" s="35">
        <f t="shared" si="8"/>
        <v>106.97</v>
      </c>
      <c r="BT6" s="35">
        <f t="shared" si="8"/>
        <v>95.05</v>
      </c>
      <c r="BU6" s="35">
        <f t="shared" si="8"/>
        <v>90.64</v>
      </c>
      <c r="BV6" s="35">
        <f t="shared" si="8"/>
        <v>93.66</v>
      </c>
      <c r="BW6" s="35">
        <f t="shared" si="8"/>
        <v>92.76</v>
      </c>
      <c r="BX6" s="35">
        <f t="shared" si="8"/>
        <v>93.28</v>
      </c>
      <c r="BY6" s="35">
        <f t="shared" si="8"/>
        <v>87.51</v>
      </c>
      <c r="BZ6" s="34" t="str">
        <f>IF(BZ7="","",IF(BZ7="-","【-】","【"&amp;SUBSTITUTE(TEXT(BZ7,"#,##0.00"),"-","△")&amp;"】"))</f>
        <v>【104.36】</v>
      </c>
      <c r="CA6" s="35">
        <f>IF(CA7="",NA(),CA7)</f>
        <v>267.77</v>
      </c>
      <c r="CB6" s="35">
        <f t="shared" ref="CB6:CJ6" si="9">IF(CB7="",NA(),CB7)</f>
        <v>270.42</v>
      </c>
      <c r="CC6" s="35">
        <f t="shared" si="9"/>
        <v>262.77999999999997</v>
      </c>
      <c r="CD6" s="35">
        <f t="shared" si="9"/>
        <v>274.2</v>
      </c>
      <c r="CE6" s="35">
        <f t="shared" si="9"/>
        <v>310.64999999999998</v>
      </c>
      <c r="CF6" s="35">
        <f t="shared" si="9"/>
        <v>213.52</v>
      </c>
      <c r="CG6" s="35">
        <f t="shared" si="9"/>
        <v>208.21</v>
      </c>
      <c r="CH6" s="35">
        <f t="shared" si="9"/>
        <v>208.67</v>
      </c>
      <c r="CI6" s="35">
        <f t="shared" si="9"/>
        <v>208.29</v>
      </c>
      <c r="CJ6" s="35">
        <f t="shared" si="9"/>
        <v>218.42</v>
      </c>
      <c r="CK6" s="34" t="str">
        <f>IF(CK7="","",IF(CK7="-","【-】","【"&amp;SUBSTITUTE(TEXT(CK7,"#,##0.00"),"-","△")&amp;"】"))</f>
        <v>【165.71】</v>
      </c>
      <c r="CL6" s="35">
        <f>IF(CL7="",NA(),CL7)</f>
        <v>41.44</v>
      </c>
      <c r="CM6" s="35">
        <f t="shared" ref="CM6:CU6" si="10">IF(CM7="",NA(),CM7)</f>
        <v>48.85</v>
      </c>
      <c r="CN6" s="35">
        <f t="shared" si="10"/>
        <v>40.47</v>
      </c>
      <c r="CO6" s="35">
        <f t="shared" si="10"/>
        <v>37.97</v>
      </c>
      <c r="CP6" s="35">
        <f t="shared" si="10"/>
        <v>37.17</v>
      </c>
      <c r="CQ6" s="35">
        <f t="shared" si="10"/>
        <v>49.77</v>
      </c>
      <c r="CR6" s="35">
        <f t="shared" si="10"/>
        <v>49.22</v>
      </c>
      <c r="CS6" s="35">
        <f t="shared" si="10"/>
        <v>49.08</v>
      </c>
      <c r="CT6" s="35">
        <f t="shared" si="10"/>
        <v>49.32</v>
      </c>
      <c r="CU6" s="35">
        <f t="shared" si="10"/>
        <v>50.24</v>
      </c>
      <c r="CV6" s="34" t="str">
        <f>IF(CV7="","",IF(CV7="-","【-】","【"&amp;SUBSTITUTE(TEXT(CV7,"#,##0.00"),"-","△")&amp;"】"))</f>
        <v>【60.41】</v>
      </c>
      <c r="CW6" s="35">
        <f>IF(CW7="",NA(),CW7)</f>
        <v>66.040000000000006</v>
      </c>
      <c r="CX6" s="35">
        <f t="shared" ref="CX6:DF6" si="11">IF(CX7="",NA(),CX7)</f>
        <v>54.71</v>
      </c>
      <c r="CY6" s="35">
        <f t="shared" si="11"/>
        <v>65.569999999999993</v>
      </c>
      <c r="CZ6" s="35">
        <f t="shared" si="11"/>
        <v>69.010000000000005</v>
      </c>
      <c r="DA6" s="35">
        <f t="shared" si="11"/>
        <v>70.44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46.87</v>
      </c>
      <c r="DI6" s="35">
        <f t="shared" ref="DI6:DQ6" si="12">IF(DI7="",NA(),DI7)</f>
        <v>50.77</v>
      </c>
      <c r="DJ6" s="35">
        <f t="shared" si="12"/>
        <v>50.19</v>
      </c>
      <c r="DK6" s="35">
        <f t="shared" si="12"/>
        <v>51.35</v>
      </c>
      <c r="DL6" s="35">
        <f t="shared" si="12"/>
        <v>50.08</v>
      </c>
      <c r="DM6" s="35">
        <f t="shared" si="12"/>
        <v>36.43</v>
      </c>
      <c r="DN6" s="35">
        <f t="shared" si="12"/>
        <v>46.12</v>
      </c>
      <c r="DO6" s="35">
        <f t="shared" si="12"/>
        <v>47.44</v>
      </c>
      <c r="DP6" s="35">
        <f t="shared" si="12"/>
        <v>48.3</v>
      </c>
      <c r="DQ6" s="35">
        <f t="shared" si="12"/>
        <v>45.14</v>
      </c>
      <c r="DR6" s="34" t="str">
        <f>IF(DR7="","",IF(DR7="-","【-】","【"&amp;SUBSTITUTE(TEXT(DR7,"#,##0.00"),"-","△")&amp;"】"))</f>
        <v>【48.12】</v>
      </c>
      <c r="DS6" s="35">
        <f>IF(DS7="",NA(),DS7)</f>
        <v>4.88</v>
      </c>
      <c r="DT6" s="35">
        <f t="shared" ref="DT6:EB6" si="13">IF(DT7="",NA(),DT7)</f>
        <v>9.4499999999999993</v>
      </c>
      <c r="DU6" s="34">
        <f t="shared" si="13"/>
        <v>0</v>
      </c>
      <c r="DV6" s="35">
        <f t="shared" si="13"/>
        <v>9.9600000000000009</v>
      </c>
      <c r="DW6" s="35">
        <f t="shared" si="13"/>
        <v>13.84</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5">
        <f t="shared" si="14"/>
        <v>3.55</v>
      </c>
      <c r="EG6" s="35">
        <f t="shared" si="14"/>
        <v>10.23</v>
      </c>
      <c r="EH6" s="35">
        <f t="shared" si="14"/>
        <v>0.13</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23213</v>
      </c>
      <c r="D7" s="37">
        <v>46</v>
      </c>
      <c r="E7" s="37">
        <v>1</v>
      </c>
      <c r="F7" s="37">
        <v>0</v>
      </c>
      <c r="G7" s="37">
        <v>1</v>
      </c>
      <c r="H7" s="37" t="s">
        <v>104</v>
      </c>
      <c r="I7" s="37" t="s">
        <v>105</v>
      </c>
      <c r="J7" s="37" t="s">
        <v>106</v>
      </c>
      <c r="K7" s="37" t="s">
        <v>107</v>
      </c>
      <c r="L7" s="37" t="s">
        <v>108</v>
      </c>
      <c r="M7" s="37" t="s">
        <v>109</v>
      </c>
      <c r="N7" s="38" t="s">
        <v>110</v>
      </c>
      <c r="O7" s="38">
        <v>46.35</v>
      </c>
      <c r="P7" s="38">
        <v>82.25</v>
      </c>
      <c r="Q7" s="38">
        <v>5544</v>
      </c>
      <c r="R7" s="38">
        <v>10306</v>
      </c>
      <c r="S7" s="38">
        <v>343.08</v>
      </c>
      <c r="T7" s="38">
        <v>30.04</v>
      </c>
      <c r="U7" s="38">
        <v>8357</v>
      </c>
      <c r="V7" s="38">
        <v>91.86</v>
      </c>
      <c r="W7" s="38">
        <v>90.98</v>
      </c>
      <c r="X7" s="38">
        <v>111.09</v>
      </c>
      <c r="Y7" s="38">
        <v>108.93</v>
      </c>
      <c r="Z7" s="38">
        <v>113.2</v>
      </c>
      <c r="AA7" s="38">
        <v>109.73</v>
      </c>
      <c r="AB7" s="38">
        <v>114.63</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1747.72</v>
      </c>
      <c r="AU7" s="38">
        <v>85.18</v>
      </c>
      <c r="AV7" s="38">
        <v>146.68</v>
      </c>
      <c r="AW7" s="38">
        <v>120.83</v>
      </c>
      <c r="AX7" s="38">
        <v>113.5</v>
      </c>
      <c r="AY7" s="38">
        <v>1164.51</v>
      </c>
      <c r="AZ7" s="38">
        <v>434.72</v>
      </c>
      <c r="BA7" s="38">
        <v>416.14</v>
      </c>
      <c r="BB7" s="38">
        <v>371.89</v>
      </c>
      <c r="BC7" s="38">
        <v>293.23</v>
      </c>
      <c r="BD7" s="38">
        <v>264.33999999999997</v>
      </c>
      <c r="BE7" s="38">
        <v>595.76</v>
      </c>
      <c r="BF7" s="38">
        <v>576.75</v>
      </c>
      <c r="BG7" s="38">
        <v>612.38</v>
      </c>
      <c r="BH7" s="38">
        <v>593.46</v>
      </c>
      <c r="BI7" s="38">
        <v>796.2</v>
      </c>
      <c r="BJ7" s="38">
        <v>498.27</v>
      </c>
      <c r="BK7" s="38">
        <v>495.76</v>
      </c>
      <c r="BL7" s="38">
        <v>487.22</v>
      </c>
      <c r="BM7" s="38">
        <v>483.11</v>
      </c>
      <c r="BN7" s="38">
        <v>542.29999999999995</v>
      </c>
      <c r="BO7" s="38">
        <v>274.27</v>
      </c>
      <c r="BP7" s="38">
        <v>109.45</v>
      </c>
      <c r="BQ7" s="38">
        <v>108.3</v>
      </c>
      <c r="BR7" s="38">
        <v>110.95</v>
      </c>
      <c r="BS7" s="38">
        <v>106.97</v>
      </c>
      <c r="BT7" s="38">
        <v>95.05</v>
      </c>
      <c r="BU7" s="38">
        <v>90.64</v>
      </c>
      <c r="BV7" s="38">
        <v>93.66</v>
      </c>
      <c r="BW7" s="38">
        <v>92.76</v>
      </c>
      <c r="BX7" s="38">
        <v>93.28</v>
      </c>
      <c r="BY7" s="38">
        <v>87.51</v>
      </c>
      <c r="BZ7" s="38">
        <v>104.36</v>
      </c>
      <c r="CA7" s="38">
        <v>267.77</v>
      </c>
      <c r="CB7" s="38">
        <v>270.42</v>
      </c>
      <c r="CC7" s="38">
        <v>262.77999999999997</v>
      </c>
      <c r="CD7" s="38">
        <v>274.2</v>
      </c>
      <c r="CE7" s="38">
        <v>310.64999999999998</v>
      </c>
      <c r="CF7" s="38">
        <v>213.52</v>
      </c>
      <c r="CG7" s="38">
        <v>208.21</v>
      </c>
      <c r="CH7" s="38">
        <v>208.67</v>
      </c>
      <c r="CI7" s="38">
        <v>208.29</v>
      </c>
      <c r="CJ7" s="38">
        <v>218.42</v>
      </c>
      <c r="CK7" s="38">
        <v>165.71</v>
      </c>
      <c r="CL7" s="38">
        <v>41.44</v>
      </c>
      <c r="CM7" s="38">
        <v>48.85</v>
      </c>
      <c r="CN7" s="38">
        <v>40.47</v>
      </c>
      <c r="CO7" s="38">
        <v>37.97</v>
      </c>
      <c r="CP7" s="38">
        <v>37.17</v>
      </c>
      <c r="CQ7" s="38">
        <v>49.77</v>
      </c>
      <c r="CR7" s="38">
        <v>49.22</v>
      </c>
      <c r="CS7" s="38">
        <v>49.08</v>
      </c>
      <c r="CT7" s="38">
        <v>49.32</v>
      </c>
      <c r="CU7" s="38">
        <v>50.24</v>
      </c>
      <c r="CV7" s="38">
        <v>60.41</v>
      </c>
      <c r="CW7" s="38">
        <v>66.040000000000006</v>
      </c>
      <c r="CX7" s="38">
        <v>54.71</v>
      </c>
      <c r="CY7" s="38">
        <v>65.569999999999993</v>
      </c>
      <c r="CZ7" s="38">
        <v>69.010000000000005</v>
      </c>
      <c r="DA7" s="38">
        <v>70.44</v>
      </c>
      <c r="DB7" s="38">
        <v>79.98</v>
      </c>
      <c r="DC7" s="38">
        <v>79.48</v>
      </c>
      <c r="DD7" s="38">
        <v>79.3</v>
      </c>
      <c r="DE7" s="38">
        <v>79.34</v>
      </c>
      <c r="DF7" s="38">
        <v>78.650000000000006</v>
      </c>
      <c r="DG7" s="38">
        <v>89.93</v>
      </c>
      <c r="DH7" s="38">
        <v>46.87</v>
      </c>
      <c r="DI7" s="38">
        <v>50.77</v>
      </c>
      <c r="DJ7" s="38">
        <v>50.19</v>
      </c>
      <c r="DK7" s="38">
        <v>51.35</v>
      </c>
      <c r="DL7" s="38">
        <v>50.08</v>
      </c>
      <c r="DM7" s="38">
        <v>36.43</v>
      </c>
      <c r="DN7" s="38">
        <v>46.12</v>
      </c>
      <c r="DO7" s="38">
        <v>47.44</v>
      </c>
      <c r="DP7" s="38">
        <v>48.3</v>
      </c>
      <c r="DQ7" s="38">
        <v>45.14</v>
      </c>
      <c r="DR7" s="38">
        <v>48.12</v>
      </c>
      <c r="DS7" s="38">
        <v>4.88</v>
      </c>
      <c r="DT7" s="38">
        <v>9.4499999999999993</v>
      </c>
      <c r="DU7" s="38">
        <v>0</v>
      </c>
      <c r="DV7" s="38">
        <v>9.9600000000000009</v>
      </c>
      <c r="DW7" s="38">
        <v>13.84</v>
      </c>
      <c r="DX7" s="38">
        <v>8.7200000000000006</v>
      </c>
      <c r="DY7" s="38">
        <v>9.86</v>
      </c>
      <c r="DZ7" s="38">
        <v>11.16</v>
      </c>
      <c r="EA7" s="38">
        <v>12.43</v>
      </c>
      <c r="EB7" s="38">
        <v>13.58</v>
      </c>
      <c r="EC7" s="38">
        <v>15.89</v>
      </c>
      <c r="ED7" s="38">
        <v>0</v>
      </c>
      <c r="EE7" s="38">
        <v>0</v>
      </c>
      <c r="EF7" s="38">
        <v>3.55</v>
      </c>
      <c r="EG7" s="38">
        <v>10.23</v>
      </c>
      <c r="EH7" s="38">
        <v>0.13</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H30PC17</cp:lastModifiedBy>
  <cp:lastPrinted>2019-01-31T07:20:55Z</cp:lastPrinted>
  <dcterms:created xsi:type="dcterms:W3CDTF">2018-12-03T08:25:40Z</dcterms:created>
  <dcterms:modified xsi:type="dcterms:W3CDTF">2019-02-05T02:35:05Z</dcterms:modified>
  <cp:category/>
</cp:coreProperties>
</file>