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10 上水道事業\Ｈ２９\05_経営戦略、経営比較分析表\経営比較分析表\04_市町村修正提出\津軽広域水道企業団（西北事業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<sst xmlns="http://schemas.openxmlformats.org/spreadsheetml/2006/main" count="235" uniqueCount="120">
  <si>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</si>
  <si>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</si>
  <si>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</si>
  <si>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</si>
  <si>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</si>
  <si>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</si>
  <si>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</si>
  <si>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</si>
  <si>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</si>
  <si>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</si>
  <si>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</si>
  <si>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</si>
  <si>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</si>
  <si>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</si>
  <si>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</si>
  <si>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</si>
  <si>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</si>
  <si>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</si>
  <si>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</si>
  <si>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</si>
  <si>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</si>
  <si>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</si>
  <si>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</si>
  <si>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</si>
  <si>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</si>
  <si>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</si>
  <si>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</si>
  <si>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</si>
  <si>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</si>
  <si>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</si>
  <si>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</si>
  <si>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</si>
  <si>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</si>
  <si>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</si>
  <si>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</si>
  <si>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</si>
  <si>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</si>
  <si>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</si>
  <si>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</si>
  <si>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</si>
  <si>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</si>
  <si>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</si>
  <si>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</si>
  <si>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</si>
  <si>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</si>
  <si>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</si>
  <si>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</si>
  <si>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</si>
  <si>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</si>
  <si>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</si>
  <si>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</si>
  <si>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</si>
  <si>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</si>
  <si>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</si>
  <si>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</si>
  <si>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</si>
  <si>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</si>
  <si>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</si>
  <si>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</si>
  <si>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</si>
  <si>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</si>
  <si>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</si>
  <si>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</si>
  <si>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</si>
  <si>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</si>
  <si>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</si>
  <si>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</si>
  <si>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</si>
  <si>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</si>
  <si>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</si>
  <si>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</si>
  <si>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</si>
  <si>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</si>
  <si>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</si>
  <si>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</si>
  <si>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</si>
  <si>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</si>
  <si>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</si>
  <si>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</si>
  <si>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</si>
  <si>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</si>
  <si>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</si>
  <si>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</si>
  <si>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</si>
  <si>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</si>
  <si>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</si>
  <si>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</si>
  <si>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</si>
  <si>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</si>
  <si>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</si>
  <si>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</si>
  <si>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</si>
  <si>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</si>
  <si>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</si>
  <si>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</si>
  <si>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</si>
  <si>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</si>
  <si>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</si>
  <si>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</si>
  <si>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</si>
  <si>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</si>
  <si>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</si>
  <si>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</si>
  <si>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</si>
  <si>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</si>
  <si>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津軽広域水道企業団</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</si>
  <si>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</si>
  <si>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</si>
  <si>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</si>
  <si>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</si>
  <si>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</si>
  <si>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</si>
  <si>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</si>
  <si>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</si>
  <si>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</si>
  <si>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</si>
  <si>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アセットマネジメントによる老朽管更新事業により平成29年度より年間5億円程度の事業費をもって2049年度を目指して随時更新していく。</t>
    <rPh sb="13" eb="15">
      <t>ロウキュウ</t>
    </rPh>
    <rPh sb="15" eb="16">
      <t>カン</t>
    </rPh>
    <rPh sb="16" eb="18">
      <t>コウシン</t>
    </rPh>
    <rPh sb="18" eb="20">
      <t>ジギョウ</t>
    </rPh>
    <rPh sb="23" eb="25">
      <t>ヘイセイ</t>
    </rPh>
    <rPh sb="27" eb="28">
      <t>ネン</t>
    </rPh>
    <rPh sb="28" eb="29">
      <t>ド</t>
    </rPh>
    <rPh sb="31" eb="33">
      <t>ネンカン</t>
    </rPh>
    <rPh sb="34" eb="36">
      <t>オクエン</t>
    </rPh>
    <rPh sb="36" eb="38">
      <t>テイド</t>
    </rPh>
    <rPh sb="39" eb="42">
      <t>ジギョウヒ</t>
    </rPh>
    <rPh sb="50" eb="51">
      <t>ネン</t>
    </rPh>
    <rPh sb="51" eb="52">
      <t>ド</t>
    </rPh>
    <rPh sb="53" eb="55">
      <t>メザ</t>
    </rPh>
    <rPh sb="57" eb="59">
      <t>ズイジ</t>
    </rPh>
    <rPh sb="59" eb="61">
      <t>コウシン</t>
    </rPh>
    <phoneticPr fontId="4"/>
  </si>
  <si>
    <t>用水供給開始に伴い、受水費等や企業債償還金の費用増大により現状の給水収益では水道事業を運営していくには不可能であるため、適正な水道料金の改定をするとともに、高料金対策補助金等を活用し財源の確保に努めていかなくてはならない。　　　　　　　　　　　　　また、老朽管更新事業により自然漏水を減少させ、少しでも給水収益の増加につながるよう努力していく。</t>
    <rPh sb="0" eb="2">
      <t>ヨウスイ</t>
    </rPh>
    <rPh sb="2" eb="4">
      <t>キョウキュウ</t>
    </rPh>
    <rPh sb="4" eb="6">
      <t>カイシ</t>
    </rPh>
    <rPh sb="7" eb="8">
      <t>トモナ</t>
    </rPh>
    <rPh sb="10" eb="12">
      <t>ジュスイ</t>
    </rPh>
    <rPh sb="12" eb="13">
      <t>ヒ</t>
    </rPh>
    <rPh sb="13" eb="14">
      <t>トウ</t>
    </rPh>
    <rPh sb="15" eb="17">
      <t>キギョウ</t>
    </rPh>
    <rPh sb="17" eb="18">
      <t>サイ</t>
    </rPh>
    <rPh sb="18" eb="21">
      <t>ショウカンキン</t>
    </rPh>
    <rPh sb="22" eb="24">
      <t>ヒヨウ</t>
    </rPh>
    <rPh sb="24" eb="26">
      <t>ゾウダイ</t>
    </rPh>
    <rPh sb="29" eb="31">
      <t>ゲンジョウ</t>
    </rPh>
    <rPh sb="32" eb="34">
      <t>キュウスイ</t>
    </rPh>
    <rPh sb="34" eb="36">
      <t>シュウエキ</t>
    </rPh>
    <rPh sb="38" eb="40">
      <t>スイドウ</t>
    </rPh>
    <rPh sb="40" eb="42">
      <t>ジギョウ</t>
    </rPh>
    <rPh sb="43" eb="45">
      <t>ウンエイ</t>
    </rPh>
    <rPh sb="51" eb="54">
      <t>フカノウ</t>
    </rPh>
    <rPh sb="60" eb="62">
      <t>テキセイ</t>
    </rPh>
    <rPh sb="63" eb="65">
      <t>スイドウ</t>
    </rPh>
    <rPh sb="65" eb="67">
      <t>リョウキン</t>
    </rPh>
    <rPh sb="68" eb="70">
      <t>カイテイ</t>
    </rPh>
    <rPh sb="78" eb="81">
      <t>コウリョウキン</t>
    </rPh>
    <rPh sb="81" eb="83">
      <t>タイサク</t>
    </rPh>
    <rPh sb="83" eb="86">
      <t>ホジョキン</t>
    </rPh>
    <rPh sb="86" eb="87">
      <t>トウ</t>
    </rPh>
    <rPh sb="88" eb="90">
      <t>カツヨウ</t>
    </rPh>
    <rPh sb="91" eb="93">
      <t>ザイゲン</t>
    </rPh>
    <rPh sb="94" eb="96">
      <t>カクホ</t>
    </rPh>
    <rPh sb="97" eb="98">
      <t>ツト</t>
    </rPh>
    <rPh sb="127" eb="129">
      <t>ロウキュウ</t>
    </rPh>
    <rPh sb="129" eb="130">
      <t>カン</t>
    </rPh>
    <rPh sb="130" eb="132">
      <t>コウシン</t>
    </rPh>
    <rPh sb="132" eb="134">
      <t>ジギョウ</t>
    </rPh>
    <rPh sb="137" eb="139">
      <t>シゼン</t>
    </rPh>
    <rPh sb="139" eb="141">
      <t>ロウスイ</t>
    </rPh>
    <rPh sb="142" eb="144">
      <t>ゲンショウ</t>
    </rPh>
    <rPh sb="147" eb="148">
      <t>スコ</t>
    </rPh>
    <rPh sb="151" eb="153">
      <t>キュウスイ</t>
    </rPh>
    <rPh sb="153" eb="155">
      <t>シュウエキ</t>
    </rPh>
    <rPh sb="156" eb="158">
      <t>ゾウカ</t>
    </rPh>
    <rPh sb="165" eb="167">
      <t>ドリョク</t>
    </rPh>
    <phoneticPr fontId="4"/>
  </si>
  <si>
    <t>その他</t>
    <rPh sb="2" eb="3">
      <t>タ</t>
    </rPh>
    <phoneticPr fontId="4"/>
  </si>
  <si>
    <t>経常収支比率、料金回収率ともに前年度に比べ落ち込んでいるがまだ良好といえる。　　　　　　　　　　　　　　　　　　　　　　　　また、企業債残高対給水収益比率はこれから平成32年度まで右肩上がりで増加する。　　　　　　　　数年後の用水供給に伴い受水費等新たな費用が発生することから、適切な水道料金の改定を行うとともに関係団体からの支援、繰出金等を活用するなど財源の確保に努めていかなければならない。</t>
    <rPh sb="0" eb="2">
      <t>ケイジョウ</t>
    </rPh>
    <rPh sb="2" eb="4">
      <t>シュウシ</t>
    </rPh>
    <rPh sb="4" eb="6">
      <t>ヒリツ</t>
    </rPh>
    <rPh sb="7" eb="9">
      <t>リョウキン</t>
    </rPh>
    <rPh sb="9" eb="11">
      <t>カイシュウ</t>
    </rPh>
    <rPh sb="11" eb="12">
      <t>リツ</t>
    </rPh>
    <rPh sb="15" eb="18">
      <t>ゼンネンド</t>
    </rPh>
    <rPh sb="19" eb="20">
      <t>クラ</t>
    </rPh>
    <rPh sb="21" eb="22">
      <t>オ</t>
    </rPh>
    <rPh sb="23" eb="24">
      <t>コ</t>
    </rPh>
    <rPh sb="31" eb="33">
      <t>リョウコウ</t>
    </rPh>
    <rPh sb="65" eb="67">
      <t>キギョウ</t>
    </rPh>
    <rPh sb="67" eb="68">
      <t>サイ</t>
    </rPh>
    <rPh sb="68" eb="70">
      <t>ザンダカ</t>
    </rPh>
    <rPh sb="70" eb="71">
      <t>タイ</t>
    </rPh>
    <rPh sb="71" eb="73">
      <t>キュウスイ</t>
    </rPh>
    <rPh sb="73" eb="75">
      <t>シュウエキ</t>
    </rPh>
    <rPh sb="75" eb="77">
      <t>ヒリツ</t>
    </rPh>
    <rPh sb="82" eb="84">
      <t>ヘイセイ</t>
    </rPh>
    <rPh sb="86" eb="87">
      <t>ネン</t>
    </rPh>
    <rPh sb="87" eb="88">
      <t>ド</t>
    </rPh>
    <rPh sb="90" eb="92">
      <t>ミギカタ</t>
    </rPh>
    <rPh sb="92" eb="93">
      <t>ア</t>
    </rPh>
    <rPh sb="96" eb="98">
      <t>ゾウカ</t>
    </rPh>
    <rPh sb="109" eb="112">
      <t>スウネンゴ</t>
    </rPh>
    <rPh sb="113" eb="115">
      <t>ヨウスイ</t>
    </rPh>
    <rPh sb="115" eb="117">
      <t>キョウキュウ</t>
    </rPh>
    <rPh sb="118" eb="119">
      <t>トモナ</t>
    </rPh>
    <rPh sb="120" eb="122">
      <t>ジュスイ</t>
    </rPh>
    <rPh sb="122" eb="123">
      <t>ヒ</t>
    </rPh>
    <rPh sb="123" eb="124">
      <t>トウ</t>
    </rPh>
    <rPh sb="124" eb="125">
      <t>アラ</t>
    </rPh>
    <rPh sb="127" eb="129">
      <t>ヒヨウ</t>
    </rPh>
    <rPh sb="130" eb="132">
      <t>ハッセイ</t>
    </rPh>
    <rPh sb="139" eb="141">
      <t>テキセツ</t>
    </rPh>
    <rPh sb="142" eb="144">
      <t>スイドウ</t>
    </rPh>
    <rPh sb="144" eb="146">
      <t>リョウキン</t>
    </rPh>
    <rPh sb="147" eb="149">
      <t>カイテイ</t>
    </rPh>
    <rPh sb="150" eb="151">
      <t>オコナ</t>
    </rPh>
    <rPh sb="156" eb="158">
      <t>カンケイ</t>
    </rPh>
    <rPh sb="158" eb="160">
      <t>ダンタイ</t>
    </rPh>
    <rPh sb="163" eb="165">
      <t>シエン</t>
    </rPh>
    <rPh sb="166" eb="168">
      <t>クリダ</t>
    </rPh>
    <rPh sb="168" eb="169">
      <t>キン</t>
    </rPh>
    <rPh sb="169" eb="170">
      <t>トウ</t>
    </rPh>
    <rPh sb="171" eb="173">
      <t>カツヨウ</t>
    </rPh>
    <rPh sb="177" eb="179">
      <t>ザイゲン</t>
    </rPh>
    <rPh sb="180" eb="182">
      <t>カクホ</t>
    </rPh>
    <rPh sb="183" eb="18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</si>
</sst>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0.17</c:v>
                </c:pt>
                <c:pt idx="2">
                  <c:v>0.2</c:v>
                </c:pt>
                <c:pt idx="3">
                  <c:v>0.85</c:v>
                </c:pt>
                <c:pt idx="4">
                  <c:v>0.76</c:v>
                </c:pt>
              </c:numCache>
            </c:numRef>
          </c:val>
        </c:ser>
        <c:dLbls>
          <c:showLegendKey val="0"/>
          <c:showVal val="0"/>
          <c:showCatName val="0"/>
          <c:showSerName val="0"/>
          <c:showPercent val="0"/>
          <c:showBubbleSize val="0"/>
        </c:dLbls>
        <c:gapWidth val="150"/>
        <c:axId val="173768000"/>
        <c:axId val="1739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73768000"/>
        <c:axId val="173976288"/>
      </c:lineChart>
      <c:dateAx>
        <c:axId val="173768000"/>
        <c:scaling>
          <c:orientation val="minMax"/>
        </c:scaling>
        <c:delete val="1"/>
        <c:axPos val="b"/>
        <c:numFmt formatCode="ge" sourceLinked="1"/>
        <c:majorTickMark val="none"/>
        <c:minorTickMark val="none"/>
        <c:tickLblPos val="none"/>
        <c:crossAx val="173976288"/>
        <c:crosses val="autoZero"/>
        <c:auto val="1"/>
        <c:lblOffset val="100"/>
        <c:baseTimeUnit val="years"/>
      </c:dateAx>
      <c:valAx>
        <c:axId val="1739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70.56</c:v>
                </c:pt>
                <c:pt idx="1">
                  <c:v>66.599999999999994</c:v>
                </c:pt>
                <c:pt idx="2">
                  <c:v>64.430000000000007</c:v>
                </c:pt>
                <c:pt idx="3">
                  <c:v>65.3</c:v>
                </c:pt>
                <c:pt idx="4">
                  <c:v>64.7</c:v>
                </c:pt>
              </c:numCache>
            </c:numRef>
          </c:val>
        </c:ser>
        <c:dLbls>
          <c:showLegendKey val="0"/>
          <c:showVal val="0"/>
          <c:showCatName val="0"/>
          <c:showSerName val="0"/>
          <c:showPercent val="0"/>
          <c:showBubbleSize val="0"/>
        </c:dLbls>
        <c:gapWidth val="150"/>
        <c:axId val="174400864"/>
        <c:axId val="17440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74400864"/>
        <c:axId val="174401256"/>
      </c:lineChart>
      <c:dateAx>
        <c:axId val="174400864"/>
        <c:scaling>
          <c:orientation val="minMax"/>
        </c:scaling>
        <c:delete val="1"/>
        <c:axPos val="b"/>
        <c:numFmt formatCode="ge" sourceLinked="1"/>
        <c:majorTickMark val="none"/>
        <c:minorTickMark val="none"/>
        <c:tickLblPos val="none"/>
        <c:crossAx val="174401256"/>
        <c:crosses val="autoZero"/>
        <c:auto val="1"/>
        <c:lblOffset val="100"/>
        <c:baseTimeUnit val="years"/>
      </c:dateAx>
      <c:valAx>
        <c:axId val="17440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81.11</c:v>
                </c:pt>
                <c:pt idx="1">
                  <c:v>84.4</c:v>
                </c:pt>
                <c:pt idx="2">
                  <c:v>84.08</c:v>
                </c:pt>
                <c:pt idx="3">
                  <c:v>82.49</c:v>
                </c:pt>
                <c:pt idx="4">
                  <c:v>83.04</c:v>
                </c:pt>
              </c:numCache>
            </c:numRef>
          </c:val>
        </c:ser>
        <c:dLbls>
          <c:showLegendKey val="0"/>
          <c:showVal val="0"/>
          <c:showCatName val="0"/>
          <c:showSerName val="0"/>
          <c:showPercent val="0"/>
          <c:showBubbleSize val="0"/>
        </c:dLbls>
        <c:gapWidth val="150"/>
        <c:axId val="122136048"/>
        <c:axId val="12213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22136048"/>
        <c:axId val="122134088"/>
      </c:lineChart>
      <c:dateAx>
        <c:axId val="122136048"/>
        <c:scaling>
          <c:orientation val="minMax"/>
        </c:scaling>
        <c:delete val="1"/>
        <c:axPos val="b"/>
        <c:numFmt formatCode="ge" sourceLinked="1"/>
        <c:majorTickMark val="none"/>
        <c:minorTickMark val="none"/>
        <c:tickLblPos val="none"/>
        <c:crossAx val="122134088"/>
        <c:crosses val="autoZero"/>
        <c:auto val="1"/>
        <c:lblOffset val="100"/>
        <c:baseTimeUnit val="years"/>
      </c:dateAx>
      <c:valAx>
        <c:axId val="12213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3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110.01</c:v>
                </c:pt>
                <c:pt idx="1">
                  <c:v>107.44</c:v>
                </c:pt>
                <c:pt idx="2">
                  <c:v>104.11</c:v>
                </c:pt>
                <c:pt idx="3">
                  <c:v>110.76</c:v>
                </c:pt>
                <c:pt idx="4">
                  <c:v>108</c:v>
                </c:pt>
              </c:numCache>
            </c:numRef>
          </c:val>
        </c:ser>
        <c:dLbls>
          <c:showLegendKey val="0"/>
          <c:showVal val="0"/>
          <c:showCatName val="0"/>
          <c:showSerName val="0"/>
          <c:showPercent val="0"/>
          <c:showBubbleSize val="0"/>
        </c:dLbls>
        <c:gapWidth val="150"/>
        <c:axId val="174568840"/>
        <c:axId val="17457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74568840"/>
        <c:axId val="174571272"/>
      </c:lineChart>
      <c:dateAx>
        <c:axId val="174568840"/>
        <c:scaling>
          <c:orientation val="minMax"/>
        </c:scaling>
        <c:delete val="1"/>
        <c:axPos val="b"/>
        <c:numFmt formatCode="ge" sourceLinked="1"/>
        <c:majorTickMark val="none"/>
        <c:minorTickMark val="none"/>
        <c:tickLblPos val="none"/>
        <c:crossAx val="174571272"/>
        <c:crosses val="autoZero"/>
        <c:auto val="1"/>
        <c:lblOffset val="100"/>
        <c:baseTimeUnit val="years"/>
      </c:dateAx>
      <c:valAx>
        <c:axId val="174571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56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36.61</c:v>
                </c:pt>
                <c:pt idx="1">
                  <c:v>37.99</c:v>
                </c:pt>
                <c:pt idx="2">
                  <c:v>44.01</c:v>
                </c:pt>
                <c:pt idx="3">
                  <c:v>44.87</c:v>
                </c:pt>
                <c:pt idx="4">
                  <c:v>46.42</c:v>
                </c:pt>
              </c:numCache>
            </c:numRef>
          </c:val>
        </c:ser>
        <c:dLbls>
          <c:showLegendKey val="0"/>
          <c:showVal val="0"/>
          <c:showCatName val="0"/>
          <c:showSerName val="0"/>
          <c:showPercent val="0"/>
          <c:showBubbleSize val="0"/>
        </c:dLbls>
        <c:gapWidth val="150"/>
        <c:axId val="174613440"/>
        <c:axId val="1746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74613440"/>
        <c:axId val="174613824"/>
      </c:lineChart>
      <c:dateAx>
        <c:axId val="174613440"/>
        <c:scaling>
          <c:orientation val="minMax"/>
        </c:scaling>
        <c:delete val="1"/>
        <c:axPos val="b"/>
        <c:numFmt formatCode="ge" sourceLinked="1"/>
        <c:majorTickMark val="none"/>
        <c:minorTickMark val="none"/>
        <c:tickLblPos val="none"/>
        <c:crossAx val="174613824"/>
        <c:crosses val="autoZero"/>
        <c:auto val="1"/>
        <c:lblOffset val="100"/>
        <c:baseTimeUnit val="years"/>
      </c:dateAx>
      <c:valAx>
        <c:axId val="1746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19.11</c:v>
                </c:pt>
                <c:pt idx="1">
                  <c:v>18.100000000000001</c:v>
                </c:pt>
                <c:pt idx="2">
                  <c:v>16.829999999999998</c:v>
                </c:pt>
                <c:pt idx="3">
                  <c:v>15.68</c:v>
                </c:pt>
                <c:pt idx="4">
                  <c:v>14.63</c:v>
                </c:pt>
              </c:numCache>
            </c:numRef>
          </c:val>
        </c:ser>
        <c:dLbls>
          <c:showLegendKey val="0"/>
          <c:showVal val="0"/>
          <c:showCatName val="0"/>
          <c:showSerName val="0"/>
          <c:showPercent val="0"/>
          <c:showBubbleSize val="0"/>
        </c:dLbls>
        <c:gapWidth val="150"/>
        <c:axId val="174660320"/>
        <c:axId val="1746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74660320"/>
        <c:axId val="174664800"/>
      </c:lineChart>
      <c:dateAx>
        <c:axId val="174660320"/>
        <c:scaling>
          <c:orientation val="minMax"/>
        </c:scaling>
        <c:delete val="1"/>
        <c:axPos val="b"/>
        <c:numFmt formatCode="ge" sourceLinked="1"/>
        <c:majorTickMark val="none"/>
        <c:minorTickMark val="none"/>
        <c:tickLblPos val="none"/>
        <c:crossAx val="174664800"/>
        <c:crosses val="autoZero"/>
        <c:auto val="1"/>
        <c:lblOffset val="100"/>
        <c:baseTimeUnit val="years"/>
      </c:dateAx>
      <c:valAx>
        <c:axId val="1746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134480"/>
        <c:axId val="12213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22134480"/>
        <c:axId val="122134872"/>
      </c:lineChart>
      <c:dateAx>
        <c:axId val="122134480"/>
        <c:scaling>
          <c:orientation val="minMax"/>
        </c:scaling>
        <c:delete val="1"/>
        <c:axPos val="b"/>
        <c:numFmt formatCode="ge" sourceLinked="1"/>
        <c:majorTickMark val="none"/>
        <c:minorTickMark val="none"/>
        <c:tickLblPos val="none"/>
        <c:crossAx val="122134872"/>
        <c:crosses val="autoZero"/>
        <c:auto val="1"/>
        <c:lblOffset val="100"/>
        <c:baseTimeUnit val="years"/>
      </c:dateAx>
      <c:valAx>
        <c:axId val="122134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13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4095.19</c:v>
                </c:pt>
                <c:pt idx="1">
                  <c:v>6051.29</c:v>
                </c:pt>
                <c:pt idx="2">
                  <c:v>749.06</c:v>
                </c:pt>
                <c:pt idx="3">
                  <c:v>688.34</c:v>
                </c:pt>
                <c:pt idx="4">
                  <c:v>352.68</c:v>
                </c:pt>
              </c:numCache>
            </c:numRef>
          </c:val>
        </c:ser>
        <c:dLbls>
          <c:showLegendKey val="0"/>
          <c:showVal val="0"/>
          <c:showCatName val="0"/>
          <c:showSerName val="0"/>
          <c:showPercent val="0"/>
          <c:showBubbleSize val="0"/>
        </c:dLbls>
        <c:gapWidth val="150"/>
        <c:axId val="174797776"/>
        <c:axId val="17479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74797776"/>
        <c:axId val="174798168"/>
      </c:lineChart>
      <c:dateAx>
        <c:axId val="174797776"/>
        <c:scaling>
          <c:orientation val="minMax"/>
        </c:scaling>
        <c:delete val="1"/>
        <c:axPos val="b"/>
        <c:numFmt formatCode="ge" sourceLinked="1"/>
        <c:majorTickMark val="none"/>
        <c:minorTickMark val="none"/>
        <c:tickLblPos val="none"/>
        <c:crossAx val="174798168"/>
        <c:crosses val="autoZero"/>
        <c:auto val="1"/>
        <c:lblOffset val="100"/>
        <c:baseTimeUnit val="years"/>
      </c:dateAx>
      <c:valAx>
        <c:axId val="17479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79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611.35</c:v>
                </c:pt>
                <c:pt idx="1">
                  <c:v>644.63</c:v>
                </c:pt>
                <c:pt idx="2">
                  <c:v>711.31</c:v>
                </c:pt>
                <c:pt idx="3">
                  <c:v>719.32</c:v>
                </c:pt>
                <c:pt idx="4">
                  <c:v>743.22</c:v>
                </c:pt>
              </c:numCache>
            </c:numRef>
          </c:val>
        </c:ser>
        <c:dLbls>
          <c:showLegendKey val="0"/>
          <c:showVal val="0"/>
          <c:showCatName val="0"/>
          <c:showSerName val="0"/>
          <c:showPercent val="0"/>
          <c:showBubbleSize val="0"/>
        </c:dLbls>
        <c:gapWidth val="150"/>
        <c:axId val="174799344"/>
        <c:axId val="17479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74799344"/>
        <c:axId val="174799736"/>
      </c:lineChart>
      <c:dateAx>
        <c:axId val="174799344"/>
        <c:scaling>
          <c:orientation val="minMax"/>
        </c:scaling>
        <c:delete val="1"/>
        <c:axPos val="b"/>
        <c:numFmt formatCode="ge" sourceLinked="1"/>
        <c:majorTickMark val="none"/>
        <c:minorTickMark val="none"/>
        <c:tickLblPos val="none"/>
        <c:crossAx val="174799736"/>
        <c:crosses val="autoZero"/>
        <c:auto val="1"/>
        <c:lblOffset val="100"/>
        <c:baseTimeUnit val="years"/>
      </c:dateAx>
      <c:valAx>
        <c:axId val="174799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79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104.58</c:v>
                </c:pt>
                <c:pt idx="1">
                  <c:v>101.6</c:v>
                </c:pt>
                <c:pt idx="2">
                  <c:v>98.03</c:v>
                </c:pt>
                <c:pt idx="3">
                  <c:v>104.16</c:v>
                </c:pt>
                <c:pt idx="4">
                  <c:v>101.47</c:v>
                </c:pt>
              </c:numCache>
            </c:numRef>
          </c:val>
        </c:ser>
        <c:dLbls>
          <c:showLegendKey val="0"/>
          <c:showVal val="0"/>
          <c:showCatName val="0"/>
          <c:showSerName val="0"/>
          <c:showPercent val="0"/>
          <c:showBubbleSize val="0"/>
        </c:dLbls>
        <c:gapWidth val="150"/>
        <c:axId val="174800912"/>
        <c:axId val="1748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74800912"/>
        <c:axId val="174801304"/>
      </c:lineChart>
      <c:dateAx>
        <c:axId val="174800912"/>
        <c:scaling>
          <c:orientation val="minMax"/>
        </c:scaling>
        <c:delete val="1"/>
        <c:axPos val="b"/>
        <c:numFmt formatCode="ge" sourceLinked="1"/>
        <c:majorTickMark val="none"/>
        <c:minorTickMark val="none"/>
        <c:tickLblPos val="none"/>
        <c:crossAx val="174801304"/>
        <c:crosses val="autoZero"/>
        <c:auto val="1"/>
        <c:lblOffset val="100"/>
        <c:baseTimeUnit val="years"/>
      </c:dateAx>
      <c:valAx>
        <c:axId val="1748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268.56</c:v>
                </c:pt>
                <c:pt idx="1">
                  <c:v>277.27</c:v>
                </c:pt>
                <c:pt idx="2">
                  <c:v>288.26</c:v>
                </c:pt>
                <c:pt idx="3">
                  <c:v>271.39</c:v>
                </c:pt>
                <c:pt idx="4">
                  <c:v>279.13</c:v>
                </c:pt>
              </c:numCache>
            </c:numRef>
          </c:val>
        </c:ser>
        <c:dLbls>
          <c:showLegendKey val="0"/>
          <c:showVal val="0"/>
          <c:showCatName val="0"/>
          <c:showSerName val="0"/>
          <c:showPercent val="0"/>
          <c:showBubbleSize val="0"/>
        </c:dLbls>
        <c:gapWidth val="150"/>
        <c:axId val="174399296"/>
        <c:axId val="17439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74399296"/>
        <c:axId val="174399688"/>
      </c:lineChart>
      <c:dateAx>
        <c:axId val="174399296"/>
        <c:scaling>
          <c:orientation val="minMax"/>
        </c:scaling>
        <c:delete val="1"/>
        <c:axPos val="b"/>
        <c:numFmt formatCode="ge" sourceLinked="1"/>
        <c:majorTickMark val="none"/>
        <c:minorTickMark val="none"/>
        <c:tickLblPos val="none"/>
        <c:crossAx val="174399688"/>
        <c:crosses val="autoZero"/>
        <c:auto val="1"/>
        <c:lblOffset val="100"/>
        <c:baseTimeUnit val="years"/>
      </c:dateAx>
      <c:valAx>
        <c:axId val="17439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青森県　津軽広域水道企業団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118</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67.849999999999994</v>
      </c>
      <c r="J10" s="68"/>
      <c r="K10" s="68"/>
      <c r="L10" s="68"/>
      <c r="M10" s="68"/>
      <c r="N10" s="68"/>
      <c r="O10" s="69"/>
      <c r="P10" s="70">
        <f>データ!$P$6</f>
        <v>86.87</v>
      </c>
      <c r="Q10" s="70"/>
      <c r="R10" s="70"/>
      <c r="S10" s="70"/>
      <c r="T10" s="70"/>
      <c r="U10" s="70"/>
      <c r="V10" s="70"/>
      <c r="W10" s="71">
        <f>データ!$Q$6</f>
        <v>5540</v>
      </c>
      <c r="X10" s="71"/>
      <c r="Y10" s="71"/>
      <c r="Z10" s="71"/>
      <c r="AA10" s="71"/>
      <c r="AB10" s="71"/>
      <c r="AC10" s="71"/>
      <c r="AD10" s="2"/>
      <c r="AE10" s="2"/>
      <c r="AF10" s="2"/>
      <c r="AG10" s="2"/>
      <c r="AH10" s="5"/>
      <c r="AI10" s="5"/>
      <c r="AJ10" s="5"/>
      <c r="AK10" s="5"/>
      <c r="AL10" s="71">
        <f>データ!$U$6</f>
        <v>30975</v>
      </c>
      <c r="AM10" s="71"/>
      <c r="AN10" s="71"/>
      <c r="AO10" s="71"/>
      <c r="AP10" s="71"/>
      <c r="AQ10" s="71"/>
      <c r="AR10" s="71"/>
      <c r="AS10" s="71"/>
      <c r="AT10" s="67">
        <f>データ!$V$6</f>
        <v>365.66</v>
      </c>
      <c r="AU10" s="68"/>
      <c r="AV10" s="68"/>
      <c r="AW10" s="68"/>
      <c r="AX10" s="68"/>
      <c r="AY10" s="68"/>
      <c r="AZ10" s="68"/>
      <c r="BA10" s="68"/>
      <c r="BB10" s="70">
        <f>データ!$W$6</f>
        <v>84.71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28665</v>
      </c>
      <c r="D6" s="34">
        <f t="shared" si="3"/>
        <v>46</v>
      </c>
      <c r="E6" s="34">
        <f t="shared" si="3"/>
        <v>1</v>
      </c>
      <c r="F6" s="34">
        <f t="shared" si="3"/>
        <v>0</v>
      </c>
      <c r="G6" s="34">
        <f t="shared" si="3"/>
        <v>1</v>
      </c>
      <c r="H6" s="34" t="str">
        <f t="shared" si="3"/>
        <v>青森県　津軽広域水道企業団</v>
      </c>
      <c r="I6" s="34" t="str">
        <f t="shared" si="3"/>
        <v>法適用</v>
      </c>
      <c r="J6" s="34" t="str">
        <f t="shared" si="3"/>
        <v>水道事業</v>
      </c>
      <c r="K6" s="34" t="str">
        <f t="shared" si="3"/>
        <v>末端給水事業</v>
      </c>
      <c r="L6" s="34" t="str">
        <f t="shared" si="3"/>
        <v>A5</v>
      </c>
      <c r="M6" s="34">
        <f t="shared" si="3"/>
        <v>0</v>
      </c>
      <c r="N6" s="35" t="str">
        <f t="shared" si="3"/>
        <v>-</v>
      </c>
      <c r="O6" s="35">
        <f t="shared" si="3"/>
        <v>67.849999999999994</v>
      </c>
      <c r="P6" s="35">
        <f t="shared" si="3"/>
        <v>86.87</v>
      </c>
      <c r="Q6" s="35">
        <f t="shared" si="3"/>
        <v>5540</v>
      </c>
      <c r="R6" s="35" t="str">
        <f t="shared" si="3"/>
        <v>-</v>
      </c>
      <c r="S6" s="35" t="str">
        <f t="shared" si="3"/>
        <v>-</v>
      </c>
      <c r="T6" s="35" t="str">
        <f t="shared" si="3"/>
        <v>-</v>
      </c>
      <c r="U6" s="35">
        <f t="shared" si="3"/>
        <v>30975</v>
      </c>
      <c r="V6" s="35">
        <f t="shared" si="3"/>
        <v>365.66</v>
      </c>
      <c r="W6" s="35">
        <f t="shared" si="3"/>
        <v>84.71</v>
      </c>
      <c r="X6" s="36">
        <f>IF(X7="",NA(),X7)</f>
        <v>110.01</v>
      </c>
      <c r="Y6" s="36">
        <f t="shared" ref="Y6:AG6" si="4">IF(Y7="",NA(),Y7)</f>
        <v>107.44</v>
      </c>
      <c r="Z6" s="36">
        <f t="shared" si="4"/>
        <v>104.11</v>
      </c>
      <c r="AA6" s="36">
        <f t="shared" si="4"/>
        <v>110.76</v>
      </c>
      <c r="AB6" s="36">
        <f t="shared" si="4"/>
        <v>108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4095.19</v>
      </c>
      <c r="AU6" s="36">
        <f t="shared" ref="AU6:BC6" si="6">IF(AU7="",NA(),AU7)</f>
        <v>6051.29</v>
      </c>
      <c r="AV6" s="36">
        <f t="shared" si="6"/>
        <v>749.06</v>
      </c>
      <c r="AW6" s="36">
        <f t="shared" si="6"/>
        <v>688.34</v>
      </c>
      <c r="AX6" s="36">
        <f t="shared" si="6"/>
        <v>352.68</v>
      </c>
      <c r="AY6" s="36">
        <f t="shared" si="6"/>
        <v>852.01</v>
      </c>
      <c r="AZ6" s="36">
        <f t="shared" si="6"/>
        <v>909.68</v>
      </c>
      <c r="BA6" s="36">
        <f t="shared" si="6"/>
        <v>382.09</v>
      </c>
      <c r="BB6" s="36">
        <f t="shared" si="6"/>
        <v>371.31</v>
      </c>
      <c r="BC6" s="36">
        <f t="shared" si="6"/>
        <v>377.63</v>
      </c>
      <c r="BD6" s="35" t="str">
        <f>IF(BD7="","",IF(BD7="-","【-】","【"&amp;SUBSTITUTE(TEXT(BD7,"#,##0.00"),"-","△")&amp;"】"))</f>
        <v>【262.87】</v>
      </c>
      <c r="BE6" s="36">
        <f>IF(BE7="",NA(),BE7)</f>
        <v>611.35</v>
      </c>
      <c r="BF6" s="36">
        <f t="shared" ref="BF6:BN6" si="7">IF(BF7="",NA(),BF7)</f>
        <v>644.63</v>
      </c>
      <c r="BG6" s="36">
        <f t="shared" si="7"/>
        <v>711.31</v>
      </c>
      <c r="BH6" s="36">
        <f t="shared" si="7"/>
        <v>719.32</v>
      </c>
      <c r="BI6" s="36">
        <f t="shared" si="7"/>
        <v>743.22</v>
      </c>
      <c r="BJ6" s="36">
        <f t="shared" si="7"/>
        <v>391.4</v>
      </c>
      <c r="BK6" s="36">
        <f t="shared" si="7"/>
        <v>382.65</v>
      </c>
      <c r="BL6" s="36">
        <f t="shared" si="7"/>
        <v>385.06</v>
      </c>
      <c r="BM6" s="36">
        <f t="shared" si="7"/>
        <v>373.09</v>
      </c>
      <c r="BN6" s="36">
        <f t="shared" si="7"/>
        <v>364.71</v>
      </c>
      <c r="BO6" s="35" t="str">
        <f>IF(BO7="","",IF(BO7="-","【-】","【"&amp;SUBSTITUTE(TEXT(BO7,"#,##0.00"),"-","△")&amp;"】"))</f>
        <v>【270.87】</v>
      </c>
      <c r="BP6" s="36">
        <f>IF(BP7="",NA(),BP7)</f>
        <v>104.58</v>
      </c>
      <c r="BQ6" s="36">
        <f t="shared" ref="BQ6:BY6" si="8">IF(BQ7="",NA(),BQ7)</f>
        <v>101.6</v>
      </c>
      <c r="BR6" s="36">
        <f t="shared" si="8"/>
        <v>98.03</v>
      </c>
      <c r="BS6" s="36">
        <f t="shared" si="8"/>
        <v>104.16</v>
      </c>
      <c r="BT6" s="36">
        <f t="shared" si="8"/>
        <v>101.47</v>
      </c>
      <c r="BU6" s="36">
        <f t="shared" si="8"/>
        <v>95.91</v>
      </c>
      <c r="BV6" s="36">
        <f t="shared" si="8"/>
        <v>96.1</v>
      </c>
      <c r="BW6" s="36">
        <f t="shared" si="8"/>
        <v>99.07</v>
      </c>
      <c r="BX6" s="36">
        <f t="shared" si="8"/>
        <v>99.99</v>
      </c>
      <c r="BY6" s="36">
        <f t="shared" si="8"/>
        <v>100.65</v>
      </c>
      <c r="BZ6" s="35" t="str">
        <f>IF(BZ7="","",IF(BZ7="-","【-】","【"&amp;SUBSTITUTE(TEXT(BZ7,"#,##0.00"),"-","△")&amp;"】"))</f>
        <v>【105.59】</v>
      </c>
      <c r="CA6" s="36">
        <f>IF(CA7="",NA(),CA7)</f>
        <v>268.56</v>
      </c>
      <c r="CB6" s="36">
        <f t="shared" ref="CB6:CJ6" si="9">IF(CB7="",NA(),CB7)</f>
        <v>277.27</v>
      </c>
      <c r="CC6" s="36">
        <f t="shared" si="9"/>
        <v>288.26</v>
      </c>
      <c r="CD6" s="36">
        <f t="shared" si="9"/>
        <v>271.39</v>
      </c>
      <c r="CE6" s="36">
        <f t="shared" si="9"/>
        <v>279.13</v>
      </c>
      <c r="CF6" s="36">
        <f t="shared" si="9"/>
        <v>179.29</v>
      </c>
      <c r="CG6" s="36">
        <f t="shared" si="9"/>
        <v>178.39</v>
      </c>
      <c r="CH6" s="36">
        <f t="shared" si="9"/>
        <v>173.03</v>
      </c>
      <c r="CI6" s="36">
        <f t="shared" si="9"/>
        <v>171.15</v>
      </c>
      <c r="CJ6" s="36">
        <f t="shared" si="9"/>
        <v>170.19</v>
      </c>
      <c r="CK6" s="35" t="str">
        <f>IF(CK7="","",IF(CK7="-","【-】","【"&amp;SUBSTITUTE(TEXT(CK7,"#,##0.00"),"-","△")&amp;"】"))</f>
        <v>【163.27】</v>
      </c>
      <c r="CL6" s="36">
        <f>IF(CL7="",NA(),CL7)</f>
        <v>70.56</v>
      </c>
      <c r="CM6" s="36">
        <f t="shared" ref="CM6:CU6" si="10">IF(CM7="",NA(),CM7)</f>
        <v>66.599999999999994</v>
      </c>
      <c r="CN6" s="36">
        <f t="shared" si="10"/>
        <v>64.430000000000007</v>
      </c>
      <c r="CO6" s="36">
        <f t="shared" si="10"/>
        <v>65.3</v>
      </c>
      <c r="CP6" s="36">
        <f t="shared" si="10"/>
        <v>64.7</v>
      </c>
      <c r="CQ6" s="36">
        <f t="shared" si="10"/>
        <v>59.09</v>
      </c>
      <c r="CR6" s="36">
        <f t="shared" si="10"/>
        <v>59.23</v>
      </c>
      <c r="CS6" s="36">
        <f t="shared" si="10"/>
        <v>58.58</v>
      </c>
      <c r="CT6" s="36">
        <f t="shared" si="10"/>
        <v>58.53</v>
      </c>
      <c r="CU6" s="36">
        <f t="shared" si="10"/>
        <v>59.01</v>
      </c>
      <c r="CV6" s="35" t="str">
        <f>IF(CV7="","",IF(CV7="-","【-】","【"&amp;SUBSTITUTE(TEXT(CV7,"#,##0.00"),"-","△")&amp;"】"))</f>
        <v>【59.94】</v>
      </c>
      <c r="CW6" s="36">
        <f>IF(CW7="",NA(),CW7)</f>
        <v>81.11</v>
      </c>
      <c r="CX6" s="36">
        <f t="shared" ref="CX6:DF6" si="11">IF(CX7="",NA(),CX7)</f>
        <v>84.4</v>
      </c>
      <c r="CY6" s="36">
        <f t="shared" si="11"/>
        <v>84.08</v>
      </c>
      <c r="CZ6" s="36">
        <f t="shared" si="11"/>
        <v>82.49</v>
      </c>
      <c r="DA6" s="36">
        <f t="shared" si="11"/>
        <v>83.04</v>
      </c>
      <c r="DB6" s="36">
        <f t="shared" si="11"/>
        <v>85.4</v>
      </c>
      <c r="DC6" s="36">
        <f t="shared" si="11"/>
        <v>85.53</v>
      </c>
      <c r="DD6" s="36">
        <f t="shared" si="11"/>
        <v>85.23</v>
      </c>
      <c r="DE6" s="36">
        <f t="shared" si="11"/>
        <v>85.26</v>
      </c>
      <c r="DF6" s="36">
        <f t="shared" si="11"/>
        <v>85.37</v>
      </c>
      <c r="DG6" s="35" t="str">
        <f>IF(DG7="","",IF(DG7="-","【-】","【"&amp;SUBSTITUTE(TEXT(DG7,"#,##0.00"),"-","△")&amp;"】"))</f>
        <v>【90.22】</v>
      </c>
      <c r="DH6" s="36">
        <f>IF(DH7="",NA(),DH7)</f>
        <v>36.61</v>
      </c>
      <c r="DI6" s="36">
        <f t="shared" ref="DI6:DQ6" si="12">IF(DI7="",NA(),DI7)</f>
        <v>37.99</v>
      </c>
      <c r="DJ6" s="36">
        <f t="shared" si="12"/>
        <v>44.01</v>
      </c>
      <c r="DK6" s="36">
        <f t="shared" si="12"/>
        <v>44.87</v>
      </c>
      <c r="DL6" s="36">
        <f t="shared" si="12"/>
        <v>46.42</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19.11</v>
      </c>
      <c r="DT6" s="36">
        <f t="shared" ref="DT6:EB6" si="13">IF(DT7="",NA(),DT7)</f>
        <v>18.100000000000001</v>
      </c>
      <c r="DU6" s="36">
        <f t="shared" si="13"/>
        <v>16.829999999999998</v>
      </c>
      <c r="DV6" s="36">
        <f t="shared" si="13"/>
        <v>15.68</v>
      </c>
      <c r="DW6" s="36">
        <f t="shared" si="13"/>
        <v>14.63</v>
      </c>
      <c r="DX6" s="36">
        <f t="shared" si="13"/>
        <v>7.8</v>
      </c>
      <c r="DY6" s="36">
        <f t="shared" si="13"/>
        <v>8.39</v>
      </c>
      <c r="DZ6" s="36">
        <f t="shared" si="13"/>
        <v>10.09</v>
      </c>
      <c r="EA6" s="36">
        <f t="shared" si="13"/>
        <v>10.54</v>
      </c>
      <c r="EB6" s="36">
        <f t="shared" si="13"/>
        <v>12.03</v>
      </c>
      <c r="EC6" s="35" t="str">
        <f>IF(EC7="","",IF(EC7="-","【-】","【"&amp;SUBSTITUTE(TEXT(EC7,"#,##0.00"),"-","△")&amp;"】"))</f>
        <v>【15.00】</v>
      </c>
      <c r="ED6" s="36">
        <f>IF(ED7="",NA(),ED7)</f>
        <v>0.63</v>
      </c>
      <c r="EE6" s="36">
        <f t="shared" ref="EE6:EM6" si="14">IF(EE7="",NA(),EE7)</f>
        <v>0.17</v>
      </c>
      <c r="EF6" s="36">
        <f t="shared" si="14"/>
        <v>0.2</v>
      </c>
      <c r="EG6" s="36">
        <f t="shared" si="14"/>
        <v>0.85</v>
      </c>
      <c r="EH6" s="36">
        <f t="shared" si="14"/>
        <v>0.76</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28665</v>
      </c>
      <c r="D7" s="38">
        <v>46</v>
      </c>
      <c r="E7" s="38">
        <v>1</v>
      </c>
      <c r="F7" s="38">
        <v>0</v>
      </c>
      <c r="G7" s="38">
        <v>1</v>
      </c>
      <c r="H7" s="38" t="s">
        <v>105</v>
      </c>
      <c r="I7" s="38" t="s">
        <v>106</v>
      </c>
      <c r="J7" s="38" t="s">
        <v>107</v>
      </c>
      <c r="K7" s="38" t="s">
        <v>108</v>
      </c>
      <c r="L7" s="38" t="s">
        <v>109</v>
      </c>
      <c r="M7" s="38"/>
      <c r="N7" s="39" t="s">
        <v>110</v>
      </c>
      <c r="O7" s="39">
        <v>67.849999999999994</v>
      </c>
      <c r="P7" s="39">
        <v>86.87</v>
      </c>
      <c r="Q7" s="39">
        <v>5540</v>
      </c>
      <c r="R7" s="39" t="s">
        <v>110</v>
      </c>
      <c r="S7" s="39" t="s">
        <v>110</v>
      </c>
      <c r="T7" s="39" t="s">
        <v>110</v>
      </c>
      <c r="U7" s="39">
        <v>30975</v>
      </c>
      <c r="V7" s="39">
        <v>365.66</v>
      </c>
      <c r="W7" s="39">
        <v>84.71</v>
      </c>
      <c r="X7" s="39">
        <v>110.01</v>
      </c>
      <c r="Y7" s="39">
        <v>107.44</v>
      </c>
      <c r="Z7" s="39">
        <v>104.11</v>
      </c>
      <c r="AA7" s="39">
        <v>110.76</v>
      </c>
      <c r="AB7" s="39">
        <v>108</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4095.19</v>
      </c>
      <c r="AU7" s="39">
        <v>6051.29</v>
      </c>
      <c r="AV7" s="39">
        <v>749.06</v>
      </c>
      <c r="AW7" s="39">
        <v>688.34</v>
      </c>
      <c r="AX7" s="39">
        <v>352.68</v>
      </c>
      <c r="AY7" s="39">
        <v>852.01</v>
      </c>
      <c r="AZ7" s="39">
        <v>909.68</v>
      </c>
      <c r="BA7" s="39">
        <v>382.09</v>
      </c>
      <c r="BB7" s="39">
        <v>371.31</v>
      </c>
      <c r="BC7" s="39">
        <v>377.63</v>
      </c>
      <c r="BD7" s="39">
        <v>262.87</v>
      </c>
      <c r="BE7" s="39">
        <v>611.35</v>
      </c>
      <c r="BF7" s="39">
        <v>644.63</v>
      </c>
      <c r="BG7" s="39">
        <v>711.31</v>
      </c>
      <c r="BH7" s="39">
        <v>719.32</v>
      </c>
      <c r="BI7" s="39">
        <v>743.22</v>
      </c>
      <c r="BJ7" s="39">
        <v>391.4</v>
      </c>
      <c r="BK7" s="39">
        <v>382.65</v>
      </c>
      <c r="BL7" s="39">
        <v>385.06</v>
      </c>
      <c r="BM7" s="39">
        <v>373.09</v>
      </c>
      <c r="BN7" s="39">
        <v>364.71</v>
      </c>
      <c r="BO7" s="39">
        <v>270.87</v>
      </c>
      <c r="BP7" s="39">
        <v>104.58</v>
      </c>
      <c r="BQ7" s="39">
        <v>101.6</v>
      </c>
      <c r="BR7" s="39">
        <v>98.03</v>
      </c>
      <c r="BS7" s="39">
        <v>104.16</v>
      </c>
      <c r="BT7" s="39">
        <v>101.47</v>
      </c>
      <c r="BU7" s="39">
        <v>95.91</v>
      </c>
      <c r="BV7" s="39">
        <v>96.1</v>
      </c>
      <c r="BW7" s="39">
        <v>99.07</v>
      </c>
      <c r="BX7" s="39">
        <v>99.99</v>
      </c>
      <c r="BY7" s="39">
        <v>100.65</v>
      </c>
      <c r="BZ7" s="39">
        <v>105.59</v>
      </c>
      <c r="CA7" s="39">
        <v>268.56</v>
      </c>
      <c r="CB7" s="39">
        <v>277.27</v>
      </c>
      <c r="CC7" s="39">
        <v>288.26</v>
      </c>
      <c r="CD7" s="39">
        <v>271.39</v>
      </c>
      <c r="CE7" s="39">
        <v>279.13</v>
      </c>
      <c r="CF7" s="39">
        <v>179.29</v>
      </c>
      <c r="CG7" s="39">
        <v>178.39</v>
      </c>
      <c r="CH7" s="39">
        <v>173.03</v>
      </c>
      <c r="CI7" s="39">
        <v>171.15</v>
      </c>
      <c r="CJ7" s="39">
        <v>170.19</v>
      </c>
      <c r="CK7" s="39">
        <v>163.27000000000001</v>
      </c>
      <c r="CL7" s="39">
        <v>70.56</v>
      </c>
      <c r="CM7" s="39">
        <v>66.599999999999994</v>
      </c>
      <c r="CN7" s="39">
        <v>64.430000000000007</v>
      </c>
      <c r="CO7" s="39">
        <v>65.3</v>
      </c>
      <c r="CP7" s="39">
        <v>64.7</v>
      </c>
      <c r="CQ7" s="39">
        <v>59.09</v>
      </c>
      <c r="CR7" s="39">
        <v>59.23</v>
      </c>
      <c r="CS7" s="39">
        <v>58.58</v>
      </c>
      <c r="CT7" s="39">
        <v>58.53</v>
      </c>
      <c r="CU7" s="39">
        <v>59.01</v>
      </c>
      <c r="CV7" s="39">
        <v>59.94</v>
      </c>
      <c r="CW7" s="39">
        <v>81.11</v>
      </c>
      <c r="CX7" s="39">
        <v>84.4</v>
      </c>
      <c r="CY7" s="39">
        <v>84.08</v>
      </c>
      <c r="CZ7" s="39">
        <v>82.49</v>
      </c>
      <c r="DA7" s="39">
        <v>83.04</v>
      </c>
      <c r="DB7" s="39">
        <v>85.4</v>
      </c>
      <c r="DC7" s="39">
        <v>85.53</v>
      </c>
      <c r="DD7" s="39">
        <v>85.23</v>
      </c>
      <c r="DE7" s="39">
        <v>85.26</v>
      </c>
      <c r="DF7" s="39">
        <v>85.37</v>
      </c>
      <c r="DG7" s="39">
        <v>90.22</v>
      </c>
      <c r="DH7" s="39">
        <v>36.61</v>
      </c>
      <c r="DI7" s="39">
        <v>37.99</v>
      </c>
      <c r="DJ7" s="39">
        <v>44.01</v>
      </c>
      <c r="DK7" s="39">
        <v>44.87</v>
      </c>
      <c r="DL7" s="39">
        <v>46.42</v>
      </c>
      <c r="DM7" s="39">
        <v>36.36</v>
      </c>
      <c r="DN7" s="39">
        <v>37.340000000000003</v>
      </c>
      <c r="DO7" s="39">
        <v>44.31</v>
      </c>
      <c r="DP7" s="39">
        <v>45.75</v>
      </c>
      <c r="DQ7" s="39">
        <v>46.9</v>
      </c>
      <c r="DR7" s="39">
        <v>47.91</v>
      </c>
      <c r="DS7" s="39">
        <v>19.11</v>
      </c>
      <c r="DT7" s="39">
        <v>18.100000000000001</v>
      </c>
      <c r="DU7" s="39">
        <v>16.829999999999998</v>
      </c>
      <c r="DV7" s="39">
        <v>15.68</v>
      </c>
      <c r="DW7" s="39">
        <v>14.63</v>
      </c>
      <c r="DX7" s="39">
        <v>7.8</v>
      </c>
      <c r="DY7" s="39">
        <v>8.39</v>
      </c>
      <c r="DZ7" s="39">
        <v>10.09</v>
      </c>
      <c r="EA7" s="39">
        <v>10.54</v>
      </c>
      <c r="EB7" s="39">
        <v>12.03</v>
      </c>
      <c r="EC7" s="39">
        <v>15</v>
      </c>
      <c r="ED7" s="39">
        <v>0.63</v>
      </c>
      <c r="EE7" s="39">
        <v>0.17</v>
      </c>
      <c r="EF7" s="39">
        <v>0.2</v>
      </c>
      <c r="EG7" s="39">
        <v>0.85</v>
      </c>
      <c r="EH7" s="39">
        <v>0.76</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dcterms:modified xsi:type="dcterms:W3CDTF">2018-02-17T00:44:03Z</dcterms:modified>
</cp:coreProperties>
</file>