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wsv200\J10管理課\会計係業務\経営比較分析表\H28【照会】経営比較分析表30.1.29\経営比較分析表回答\"/>
    </mc:Choice>
  </mc:AlternateContent>
  <workbookProtection workbookPassword="B319" lockStructure="1"/>
  <bookViews>
    <workbookView xWindow="0" yWindow="0" windowWidth="24000" windowHeight="14010"/>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I10" i="4"/>
  <c r="B10" i="4"/>
  <c r="BB8" i="4"/>
  <c r="AT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<sst xmlns="http://schemas.openxmlformats.org/spreadsheetml/2006/main" count="232" uniqueCount="120">
  <si>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</si>
  <si>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</si>
  <si>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</si>
  <si>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</si>
  <si>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</si>
  <si>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</si>
  <si>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</si>
  <si>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</si>
  <si>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</si>
  <si>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</si>
  <si>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</si>
  <si>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</si>
  <si>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</si>
  <si>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</si>
  <si>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</si>
  <si>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</si>
  <si>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</si>
  <si>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</si>
  <si>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</si>
  <si>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</si>
  <si>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</si>
  <si>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</si>
  <si>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</si>
  <si>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</si>
  <si>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</si>
  <si>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</si>
  <si>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</si>
  <si>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</si>
  <si>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</si>
  <si>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</si>
  <si>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</si>
  <si>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</si>
  <si>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</si>
  <si>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</si>
  <si>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</si>
  <si>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</si>
  <si>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</si>
  <si>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</si>
  <si>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</si>
  <si>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</si>
  <si>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</si>
  <si>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</si>
  <si>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</si>
  <si>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</si>
  <si>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</si>
  <si>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</si>
  <si>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</si>
  <si>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</si>
  <si>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</si>
  <si>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</si>
  <si>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</si>
  <si>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</si>
  <si>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</si>
  <si>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</si>
  <si>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</si>
  <si>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</si>
  <si>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</si>
  <si>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</si>
  <si>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</si>
  <si>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</si>
  <si>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</si>
  <si>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</si>
  <si>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</si>
  <si>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</si>
  <si>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</si>
  <si>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</si>
  <si>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</si>
  <si>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</si>
  <si>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</si>
  <si>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</si>
  <si>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</si>
  <si>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</si>
  <si>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</si>
  <si>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</si>
  <si>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</si>
  <si>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</si>
  <si>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</si>
  <si>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</si>
  <si>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</si>
  <si>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</si>
  <si>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</si>
  <si>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</si>
  <si>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</si>
  <si>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</si>
  <si>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</si>
  <si>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</si>
  <si>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</si>
  <si>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</si>
  <si>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</si>
  <si>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</si>
  <si>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</si>
  <si>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</si>
  <si>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</si>
  <si>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</si>
  <si>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</si>
  <si>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</si>
  <si>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</si>
  <si>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</si>
  <si>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</si>
  <si>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</si>
  <si>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</si>
  <si>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</si>
  <si>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</si>
  <si>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</si>
  <si>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</si>
  <si>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十和田市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</si>
  <si>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</si>
  <si>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</si>
  <si>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</si>
  <si>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</si>
  <si>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</si>
  <si>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</si>
  <si>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</si>
  <si>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</si>
  <si>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</si>
  <si>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</si>
  <si>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経営状況は、現在のところ良好な状態と言えるが、今後は人口減少等により料金収入が緩やかな減少傾向と見込まれることから、経費削減・経営の効率化に努める必要がある。
　老朽化の状況についても、良好な状態にあると言えるが、企業債残高対給水収益比率や給水原価から当市の企業債に頼った経営や給水原価の高さが読み取れることから、管路更新事業については、更新すべき管路に優先順位をつけて計画し、更新事業の平準化を図っていくことが必要となる。</t>
    <phoneticPr fontId="4"/>
  </si>
  <si>
    <t xml:space="preserve">①経常収支比率は100％以上であり、類似団体の平均値と比較しても高い水準となっている。
②累積欠損金は発生しておらず、累積欠損金比率は０％となっている。
③流動比率は100％以上であるが、類似団体の平均値をやや下回っている状況にある。
④企業債残高対給水収益比率は、類似団体の平均値と比較すると各年度ともに倍以上の高い水準となっており、企業債に頼って積極的な事業を行ってきたことがわかる。
⑤料金回収率は、100％を超えており適切な料金設定であると言える。
⑥給水原価は、類似団体の平均値と比較すると各年度ともに高い水準となっているため、維持管理の削減や経営の効率化に努める必要がある。
⑦施設利用率は類似団体の平均値と比較すると、高い水準となっている。
⑧有収率は、類似団体の平均値と比較すると依然下回っている。主たる原因は地中漏水であると考えられるため、平成25年度から漏水調査を実施しており、近年では改善が見られている。
</t>
    <rPh sb="348" eb="350">
      <t>イゼン</t>
    </rPh>
    <phoneticPr fontId="4"/>
  </si>
  <si>
    <t>非設置</t>
    <phoneticPr fontId="4"/>
  </si>
  <si>
    <t>①有形固定資産減価償却率を見ると、類似団体と比較して老朽化は進んでいない状態と判断できる。
②管路経年化率を見ると、上昇傾向にあるが、類似団体と比較して下回っているので法定耐用年数を経過した管路は少ないと判断できる。
③管路更新率を見ると他の類似団体を上回っており、積極的に管路の更新が行われ、良好な状態にあると判断できる。</t>
    <rPh sb="36" eb="38">
      <t>ジョウタイ</t>
    </rPh>
    <rPh sb="58" eb="60">
      <t>ジョウショウ</t>
    </rPh>
    <rPh sb="60" eb="62">
      <t>ケイコウ</t>
    </rPh>
    <rPh sb="76" eb="78">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</si>
</sst>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0.45</c:v>
                </c:pt>
                <c:pt idx="1">
                  <c:v>2.08</c:v>
                </c:pt>
                <c:pt idx="2">
                  <c:v>0.92</c:v>
                </c:pt>
                <c:pt idx="3">
                  <c:v>0.85</c:v>
                </c:pt>
                <c:pt idx="4">
                  <c:v>3.36</c:v>
                </c:pt>
              </c:numCache>
            </c:numRef>
          </c:val>
          <c:extLst>
            <c:ext xmlns:c16="http://schemas.microsoft.com/office/drawing/2014/chart" uri="{C3380CC4-5D6E-409C-BE32-E72D297353CC}">
              <c16:uniqueId val="{00000000-C53E-4371-BF02-4982DA910730}"/>
            </c:ext>
          </c:extLst>
        </c:ser>
        <c:dLbls>
          <c:showLegendKey val="0"/>
          <c:showVal val="0"/>
          <c:showCatName val="0"/>
          <c:showSerName val="0"/>
          <c:showPercent val="0"/>
          <c:showBubbleSize val="0"/>
        </c:dLbls>
        <c:gapWidth val="150"/>
        <c:axId val="119265536"/>
        <c:axId val="14001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extLst>
            <c:ext xmlns:c16="http://schemas.microsoft.com/office/drawing/2014/chart" uri="{C3380CC4-5D6E-409C-BE32-E72D297353CC}">
              <c16:uniqueId val="{00000001-C53E-4371-BF02-4982DA910730}"/>
            </c:ext>
          </c:extLst>
        </c:ser>
        <c:dLbls>
          <c:showLegendKey val="0"/>
          <c:showVal val="0"/>
          <c:showCatName val="0"/>
          <c:showSerName val="0"/>
          <c:showPercent val="0"/>
          <c:showBubbleSize val="0"/>
        </c:dLbls>
        <c:marker val="1"/>
        <c:smooth val="0"/>
        <c:axId val="119265536"/>
        <c:axId val="140018048"/>
      </c:lineChart>
      <c:dateAx>
        <c:axId val="119265536"/>
        <c:scaling>
          <c:orientation val="minMax"/>
        </c:scaling>
        <c:delete val="1"/>
        <c:axPos val="b"/>
        <c:numFmt formatCode="ge" sourceLinked="1"/>
        <c:majorTickMark val="none"/>
        <c:minorTickMark val="none"/>
        <c:tickLblPos val="none"/>
        <c:crossAx val="140018048"/>
        <c:crosses val="autoZero"/>
        <c:auto val="1"/>
        <c:lblOffset val="100"/>
        <c:baseTimeUnit val="years"/>
      </c:dateAx>
      <c:valAx>
        <c:axId val="14001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6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108.29</c:v>
                </c:pt>
                <c:pt idx="1">
                  <c:v>109.88</c:v>
                </c:pt>
                <c:pt idx="2">
                  <c:v>111.69</c:v>
                </c:pt>
                <c:pt idx="3">
                  <c:v>116.53</c:v>
                </c:pt>
                <c:pt idx="4">
                  <c:v>116.43</c:v>
                </c:pt>
              </c:numCache>
            </c:numRef>
          </c:val>
          <c:extLst>
            <c:ext xmlns:c16="http://schemas.microsoft.com/office/drawing/2014/chart" uri="{C3380CC4-5D6E-409C-BE32-E72D297353CC}">
              <c16:uniqueId val="{00000000-96ED-415E-B32C-8A44C172E2D5}"/>
            </c:ext>
          </c:extLst>
        </c:ser>
        <c:dLbls>
          <c:showLegendKey val="0"/>
          <c:showVal val="0"/>
          <c:showCatName val="0"/>
          <c:showSerName val="0"/>
          <c:showPercent val="0"/>
          <c:showBubbleSize val="0"/>
        </c:dLbls>
        <c:gapWidth val="150"/>
        <c:axId val="144820096"/>
        <c:axId val="14632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extLst>
            <c:ext xmlns:c16="http://schemas.microsoft.com/office/drawing/2014/chart" uri="{C3380CC4-5D6E-409C-BE32-E72D297353CC}">
              <c16:uniqueId val="{00000001-96ED-415E-B32C-8A44C172E2D5}"/>
            </c:ext>
          </c:extLst>
        </c:ser>
        <c:dLbls>
          <c:showLegendKey val="0"/>
          <c:showVal val="0"/>
          <c:showCatName val="0"/>
          <c:showSerName val="0"/>
          <c:showPercent val="0"/>
          <c:showBubbleSize val="0"/>
        </c:dLbls>
        <c:marker val="1"/>
        <c:smooth val="0"/>
        <c:axId val="144820096"/>
        <c:axId val="146325504"/>
      </c:lineChart>
      <c:dateAx>
        <c:axId val="144820096"/>
        <c:scaling>
          <c:orientation val="minMax"/>
        </c:scaling>
        <c:delete val="1"/>
        <c:axPos val="b"/>
        <c:numFmt formatCode="ge" sourceLinked="1"/>
        <c:majorTickMark val="none"/>
        <c:minorTickMark val="none"/>
        <c:tickLblPos val="none"/>
        <c:crossAx val="146325504"/>
        <c:crosses val="autoZero"/>
        <c:auto val="1"/>
        <c:lblOffset val="100"/>
        <c:baseTimeUnit val="years"/>
      </c:dateAx>
      <c:valAx>
        <c:axId val="146325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482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35.520000000000003</c:v>
                </c:pt>
                <c:pt idx="1">
                  <c:v>37.21</c:v>
                </c:pt>
                <c:pt idx="2">
                  <c:v>39.97</c:v>
                </c:pt>
                <c:pt idx="3">
                  <c:v>41.75</c:v>
                </c:pt>
                <c:pt idx="4">
                  <c:v>39.479999999999997</c:v>
                </c:pt>
              </c:numCache>
            </c:numRef>
          </c:val>
          <c:extLst>
            <c:ext xmlns:c16="http://schemas.microsoft.com/office/drawing/2014/chart" uri="{C3380CC4-5D6E-409C-BE32-E72D297353CC}">
              <c16:uniqueId val="{00000000-E0D9-494E-B37E-0BDCFC19D4CD}"/>
            </c:ext>
          </c:extLst>
        </c:ser>
        <c:dLbls>
          <c:showLegendKey val="0"/>
          <c:showVal val="0"/>
          <c:showCatName val="0"/>
          <c:showSerName val="0"/>
          <c:showPercent val="0"/>
          <c:showBubbleSize val="0"/>
        </c:dLbls>
        <c:gapWidth val="150"/>
        <c:axId val="146445824"/>
        <c:axId val="14644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extLst>
            <c:ext xmlns:c16="http://schemas.microsoft.com/office/drawing/2014/chart" uri="{C3380CC4-5D6E-409C-BE32-E72D297353CC}">
              <c16:uniqueId val="{00000001-E0D9-494E-B37E-0BDCFC19D4CD}"/>
            </c:ext>
          </c:extLst>
        </c:ser>
        <c:dLbls>
          <c:showLegendKey val="0"/>
          <c:showVal val="0"/>
          <c:showCatName val="0"/>
          <c:showSerName val="0"/>
          <c:showPercent val="0"/>
          <c:showBubbleSize val="0"/>
        </c:dLbls>
        <c:marker val="1"/>
        <c:smooth val="0"/>
        <c:axId val="146445824"/>
        <c:axId val="146447744"/>
      </c:lineChart>
      <c:dateAx>
        <c:axId val="146445824"/>
        <c:scaling>
          <c:orientation val="minMax"/>
        </c:scaling>
        <c:delete val="1"/>
        <c:axPos val="b"/>
        <c:numFmt formatCode="ge" sourceLinked="1"/>
        <c:majorTickMark val="none"/>
        <c:minorTickMark val="none"/>
        <c:tickLblPos val="none"/>
        <c:crossAx val="146447744"/>
        <c:crosses val="autoZero"/>
        <c:auto val="1"/>
        <c:lblOffset val="100"/>
        <c:baseTimeUnit val="years"/>
      </c:dateAx>
      <c:valAx>
        <c:axId val="14644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4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0.35</c:v>
                </c:pt>
                <c:pt idx="1">
                  <c:v>0.34</c:v>
                </c:pt>
                <c:pt idx="2">
                  <c:v>4.3</c:v>
                </c:pt>
                <c:pt idx="3">
                  <c:v>3.65</c:v>
                </c:pt>
                <c:pt idx="4">
                  <c:v>7.43</c:v>
                </c:pt>
              </c:numCache>
            </c:numRef>
          </c:val>
          <c:extLst>
            <c:ext xmlns:c16="http://schemas.microsoft.com/office/drawing/2014/chart" uri="{C3380CC4-5D6E-409C-BE32-E72D297353CC}">
              <c16:uniqueId val="{00000000-12DF-4851-93E4-30FA3EC1984D}"/>
            </c:ext>
          </c:extLst>
        </c:ser>
        <c:dLbls>
          <c:showLegendKey val="0"/>
          <c:showVal val="0"/>
          <c:showCatName val="0"/>
          <c:showSerName val="0"/>
          <c:showPercent val="0"/>
          <c:showBubbleSize val="0"/>
        </c:dLbls>
        <c:gapWidth val="150"/>
        <c:axId val="148460672"/>
        <c:axId val="14846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extLst>
            <c:ext xmlns:c16="http://schemas.microsoft.com/office/drawing/2014/chart" uri="{C3380CC4-5D6E-409C-BE32-E72D297353CC}">
              <c16:uniqueId val="{00000001-12DF-4851-93E4-30FA3EC1984D}"/>
            </c:ext>
          </c:extLst>
        </c:ser>
        <c:dLbls>
          <c:showLegendKey val="0"/>
          <c:showVal val="0"/>
          <c:showCatName val="0"/>
          <c:showSerName val="0"/>
          <c:showPercent val="0"/>
          <c:showBubbleSize val="0"/>
        </c:dLbls>
        <c:marker val="1"/>
        <c:smooth val="0"/>
        <c:axId val="148460672"/>
        <c:axId val="148462592"/>
      </c:lineChart>
      <c:dateAx>
        <c:axId val="148460672"/>
        <c:scaling>
          <c:orientation val="minMax"/>
        </c:scaling>
        <c:delete val="1"/>
        <c:axPos val="b"/>
        <c:numFmt formatCode="ge" sourceLinked="1"/>
        <c:majorTickMark val="none"/>
        <c:minorTickMark val="none"/>
        <c:tickLblPos val="none"/>
        <c:crossAx val="148462592"/>
        <c:crosses val="autoZero"/>
        <c:auto val="1"/>
        <c:lblOffset val="100"/>
        <c:baseTimeUnit val="years"/>
      </c:dateAx>
      <c:valAx>
        <c:axId val="14846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6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76-4C87-A4FD-F5CFAD702517}"/>
            </c:ext>
          </c:extLst>
        </c:ser>
        <c:dLbls>
          <c:showLegendKey val="0"/>
          <c:showVal val="0"/>
          <c:showCatName val="0"/>
          <c:showSerName val="0"/>
          <c:showPercent val="0"/>
          <c:showBubbleSize val="0"/>
        </c:dLbls>
        <c:gapWidth val="150"/>
        <c:axId val="148489344"/>
        <c:axId val="14849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extLst>
            <c:ext xmlns:c16="http://schemas.microsoft.com/office/drawing/2014/chart" uri="{C3380CC4-5D6E-409C-BE32-E72D297353CC}">
              <c16:uniqueId val="{00000001-E676-4C87-A4FD-F5CFAD702517}"/>
            </c:ext>
          </c:extLst>
        </c:ser>
        <c:dLbls>
          <c:showLegendKey val="0"/>
          <c:showVal val="0"/>
          <c:showCatName val="0"/>
          <c:showSerName val="0"/>
          <c:showPercent val="0"/>
          <c:showBubbleSize val="0"/>
        </c:dLbls>
        <c:marker val="1"/>
        <c:smooth val="0"/>
        <c:axId val="148489344"/>
        <c:axId val="148491264"/>
      </c:lineChart>
      <c:dateAx>
        <c:axId val="148489344"/>
        <c:scaling>
          <c:orientation val="minMax"/>
        </c:scaling>
        <c:delete val="1"/>
        <c:axPos val="b"/>
        <c:numFmt formatCode="ge" sourceLinked="1"/>
        <c:majorTickMark val="none"/>
        <c:minorTickMark val="none"/>
        <c:tickLblPos val="none"/>
        <c:crossAx val="148491264"/>
        <c:crosses val="autoZero"/>
        <c:auto val="1"/>
        <c:lblOffset val="100"/>
        <c:baseTimeUnit val="years"/>
      </c:dateAx>
      <c:valAx>
        <c:axId val="148491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48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8225.32</c:v>
                </c:pt>
                <c:pt idx="1">
                  <c:v>7905.18</c:v>
                </c:pt>
                <c:pt idx="2">
                  <c:v>318.88</c:v>
                </c:pt>
                <c:pt idx="3">
                  <c:v>280.14</c:v>
                </c:pt>
                <c:pt idx="4">
                  <c:v>232.78</c:v>
                </c:pt>
              </c:numCache>
            </c:numRef>
          </c:val>
          <c:extLst>
            <c:ext xmlns:c16="http://schemas.microsoft.com/office/drawing/2014/chart" uri="{C3380CC4-5D6E-409C-BE32-E72D297353CC}">
              <c16:uniqueId val="{00000000-4AF3-4B55-8609-43CEEE27C73A}"/>
            </c:ext>
          </c:extLst>
        </c:ser>
        <c:dLbls>
          <c:showLegendKey val="0"/>
          <c:showVal val="0"/>
          <c:showCatName val="0"/>
          <c:showSerName val="0"/>
          <c:showPercent val="0"/>
          <c:showBubbleSize val="0"/>
        </c:dLbls>
        <c:gapWidth val="150"/>
        <c:axId val="148517632"/>
        <c:axId val="14851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extLst>
            <c:ext xmlns:c16="http://schemas.microsoft.com/office/drawing/2014/chart" uri="{C3380CC4-5D6E-409C-BE32-E72D297353CC}">
              <c16:uniqueId val="{00000001-4AF3-4B55-8609-43CEEE27C73A}"/>
            </c:ext>
          </c:extLst>
        </c:ser>
        <c:dLbls>
          <c:showLegendKey val="0"/>
          <c:showVal val="0"/>
          <c:showCatName val="0"/>
          <c:showSerName val="0"/>
          <c:showPercent val="0"/>
          <c:showBubbleSize val="0"/>
        </c:dLbls>
        <c:marker val="1"/>
        <c:smooth val="0"/>
        <c:axId val="148517632"/>
        <c:axId val="148519552"/>
      </c:lineChart>
      <c:dateAx>
        <c:axId val="148517632"/>
        <c:scaling>
          <c:orientation val="minMax"/>
        </c:scaling>
        <c:delete val="1"/>
        <c:axPos val="b"/>
        <c:numFmt formatCode="ge" sourceLinked="1"/>
        <c:majorTickMark val="none"/>
        <c:minorTickMark val="none"/>
        <c:tickLblPos val="none"/>
        <c:crossAx val="148519552"/>
        <c:crosses val="autoZero"/>
        <c:auto val="1"/>
        <c:lblOffset val="100"/>
        <c:baseTimeUnit val="years"/>
      </c:dateAx>
      <c:valAx>
        <c:axId val="148519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51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707.91</c:v>
                </c:pt>
                <c:pt idx="1">
                  <c:v>713.57</c:v>
                </c:pt>
                <c:pt idx="2">
                  <c:v>724.48</c:v>
                </c:pt>
                <c:pt idx="3">
                  <c:v>702.4</c:v>
                </c:pt>
                <c:pt idx="4">
                  <c:v>705.98</c:v>
                </c:pt>
              </c:numCache>
            </c:numRef>
          </c:val>
          <c:extLst>
            <c:ext xmlns:c16="http://schemas.microsoft.com/office/drawing/2014/chart" uri="{C3380CC4-5D6E-409C-BE32-E72D297353CC}">
              <c16:uniqueId val="{00000000-05AD-45D6-900D-B0310F03EF16}"/>
            </c:ext>
          </c:extLst>
        </c:ser>
        <c:dLbls>
          <c:showLegendKey val="0"/>
          <c:showVal val="0"/>
          <c:showCatName val="0"/>
          <c:showSerName val="0"/>
          <c:showPercent val="0"/>
          <c:showBubbleSize val="0"/>
        </c:dLbls>
        <c:gapWidth val="150"/>
        <c:axId val="148550016"/>
        <c:axId val="14855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extLst>
            <c:ext xmlns:c16="http://schemas.microsoft.com/office/drawing/2014/chart" uri="{C3380CC4-5D6E-409C-BE32-E72D297353CC}">
              <c16:uniqueId val="{00000001-05AD-45D6-900D-B0310F03EF16}"/>
            </c:ext>
          </c:extLst>
        </c:ser>
        <c:dLbls>
          <c:showLegendKey val="0"/>
          <c:showVal val="0"/>
          <c:showCatName val="0"/>
          <c:showSerName val="0"/>
          <c:showPercent val="0"/>
          <c:showBubbleSize val="0"/>
        </c:dLbls>
        <c:marker val="1"/>
        <c:smooth val="0"/>
        <c:axId val="148550016"/>
        <c:axId val="148551936"/>
      </c:lineChart>
      <c:dateAx>
        <c:axId val="148550016"/>
        <c:scaling>
          <c:orientation val="minMax"/>
        </c:scaling>
        <c:delete val="1"/>
        <c:axPos val="b"/>
        <c:numFmt formatCode="ge" sourceLinked="1"/>
        <c:majorTickMark val="none"/>
        <c:minorTickMark val="none"/>
        <c:tickLblPos val="none"/>
        <c:crossAx val="148551936"/>
        <c:crosses val="autoZero"/>
        <c:auto val="1"/>
        <c:lblOffset val="100"/>
        <c:baseTimeUnit val="years"/>
      </c:dateAx>
      <c:valAx>
        <c:axId val="148551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55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100.25</c:v>
                </c:pt>
                <c:pt idx="1">
                  <c:v>101.83</c:v>
                </c:pt>
                <c:pt idx="2">
                  <c:v>102.63</c:v>
                </c:pt>
                <c:pt idx="3">
                  <c:v>106.84</c:v>
                </c:pt>
                <c:pt idx="4">
                  <c:v>106.38</c:v>
                </c:pt>
              </c:numCache>
            </c:numRef>
          </c:val>
          <c:extLst>
            <c:ext xmlns:c16="http://schemas.microsoft.com/office/drawing/2014/chart" uri="{C3380CC4-5D6E-409C-BE32-E72D297353CC}">
              <c16:uniqueId val="{00000000-6CAD-4E45-9436-EAF121317849}"/>
            </c:ext>
          </c:extLst>
        </c:ser>
        <c:dLbls>
          <c:showLegendKey val="0"/>
          <c:showVal val="0"/>
          <c:showCatName val="0"/>
          <c:showSerName val="0"/>
          <c:showPercent val="0"/>
          <c:showBubbleSize val="0"/>
        </c:dLbls>
        <c:gapWidth val="150"/>
        <c:axId val="148975616"/>
        <c:axId val="14897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extLst>
            <c:ext xmlns:c16="http://schemas.microsoft.com/office/drawing/2014/chart" uri="{C3380CC4-5D6E-409C-BE32-E72D297353CC}">
              <c16:uniqueId val="{00000001-6CAD-4E45-9436-EAF121317849}"/>
            </c:ext>
          </c:extLst>
        </c:ser>
        <c:dLbls>
          <c:showLegendKey val="0"/>
          <c:showVal val="0"/>
          <c:showCatName val="0"/>
          <c:showSerName val="0"/>
          <c:showPercent val="0"/>
          <c:showBubbleSize val="0"/>
        </c:dLbls>
        <c:marker val="1"/>
        <c:smooth val="0"/>
        <c:axId val="148975616"/>
        <c:axId val="148977536"/>
      </c:lineChart>
      <c:dateAx>
        <c:axId val="148975616"/>
        <c:scaling>
          <c:orientation val="minMax"/>
        </c:scaling>
        <c:delete val="1"/>
        <c:axPos val="b"/>
        <c:numFmt formatCode="ge" sourceLinked="1"/>
        <c:majorTickMark val="none"/>
        <c:minorTickMark val="none"/>
        <c:tickLblPos val="none"/>
        <c:crossAx val="148977536"/>
        <c:crosses val="autoZero"/>
        <c:auto val="1"/>
        <c:lblOffset val="100"/>
        <c:baseTimeUnit val="years"/>
      </c:dateAx>
      <c:valAx>
        <c:axId val="14897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7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216.95</c:v>
                </c:pt>
                <c:pt idx="1">
                  <c:v>214.01</c:v>
                </c:pt>
                <c:pt idx="2">
                  <c:v>213.15</c:v>
                </c:pt>
                <c:pt idx="3">
                  <c:v>205.39</c:v>
                </c:pt>
                <c:pt idx="4">
                  <c:v>206.81</c:v>
                </c:pt>
              </c:numCache>
            </c:numRef>
          </c:val>
          <c:extLst>
            <c:ext xmlns:c16="http://schemas.microsoft.com/office/drawing/2014/chart" uri="{C3380CC4-5D6E-409C-BE32-E72D297353CC}">
              <c16:uniqueId val="{00000000-D368-4CBD-8CDA-8EE9CE1A644D}"/>
            </c:ext>
          </c:extLst>
        </c:ser>
        <c:dLbls>
          <c:showLegendKey val="0"/>
          <c:showVal val="0"/>
          <c:showCatName val="0"/>
          <c:showSerName val="0"/>
          <c:showPercent val="0"/>
          <c:showBubbleSize val="0"/>
        </c:dLbls>
        <c:gapWidth val="150"/>
        <c:axId val="149171584"/>
        <c:axId val="14917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extLst>
            <c:ext xmlns:c16="http://schemas.microsoft.com/office/drawing/2014/chart" uri="{C3380CC4-5D6E-409C-BE32-E72D297353CC}">
              <c16:uniqueId val="{00000001-D368-4CBD-8CDA-8EE9CE1A644D}"/>
            </c:ext>
          </c:extLst>
        </c:ser>
        <c:dLbls>
          <c:showLegendKey val="0"/>
          <c:showVal val="0"/>
          <c:showCatName val="0"/>
          <c:showSerName val="0"/>
          <c:showPercent val="0"/>
          <c:showBubbleSize val="0"/>
        </c:dLbls>
        <c:marker val="1"/>
        <c:smooth val="0"/>
        <c:axId val="149171584"/>
        <c:axId val="149173760"/>
      </c:lineChart>
      <c:dateAx>
        <c:axId val="149171584"/>
        <c:scaling>
          <c:orientation val="minMax"/>
        </c:scaling>
        <c:delete val="1"/>
        <c:axPos val="b"/>
        <c:numFmt formatCode="ge" sourceLinked="1"/>
        <c:majorTickMark val="none"/>
        <c:minorTickMark val="none"/>
        <c:tickLblPos val="none"/>
        <c:crossAx val="149173760"/>
        <c:crosses val="autoZero"/>
        <c:auto val="1"/>
        <c:lblOffset val="100"/>
        <c:baseTimeUnit val="years"/>
      </c:dateAx>
      <c:valAx>
        <c:axId val="14917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7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70.17</c:v>
                </c:pt>
                <c:pt idx="1">
                  <c:v>70.86</c:v>
                </c:pt>
                <c:pt idx="2">
                  <c:v>69.709999999999994</c:v>
                </c:pt>
                <c:pt idx="3">
                  <c:v>68.5</c:v>
                </c:pt>
                <c:pt idx="4">
                  <c:v>73.89</c:v>
                </c:pt>
              </c:numCache>
            </c:numRef>
          </c:val>
          <c:extLst>
            <c:ext xmlns:c16="http://schemas.microsoft.com/office/drawing/2014/chart" uri="{C3380CC4-5D6E-409C-BE32-E72D297353CC}">
              <c16:uniqueId val="{00000000-E483-45AC-B631-0D4F306E0323}"/>
            </c:ext>
          </c:extLst>
        </c:ser>
        <c:dLbls>
          <c:showLegendKey val="0"/>
          <c:showVal val="0"/>
          <c:showCatName val="0"/>
          <c:showSerName val="0"/>
          <c:showPercent val="0"/>
          <c:showBubbleSize val="0"/>
        </c:dLbls>
        <c:gapWidth val="150"/>
        <c:axId val="149196160"/>
        <c:axId val="14921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extLst>
            <c:ext xmlns:c16="http://schemas.microsoft.com/office/drawing/2014/chart" uri="{C3380CC4-5D6E-409C-BE32-E72D297353CC}">
              <c16:uniqueId val="{00000001-E483-45AC-B631-0D4F306E0323}"/>
            </c:ext>
          </c:extLst>
        </c:ser>
        <c:dLbls>
          <c:showLegendKey val="0"/>
          <c:showVal val="0"/>
          <c:showCatName val="0"/>
          <c:showSerName val="0"/>
          <c:showPercent val="0"/>
          <c:showBubbleSize val="0"/>
        </c:dLbls>
        <c:marker val="1"/>
        <c:smooth val="0"/>
        <c:axId val="149196160"/>
        <c:axId val="149210624"/>
      </c:lineChart>
      <c:dateAx>
        <c:axId val="149196160"/>
        <c:scaling>
          <c:orientation val="minMax"/>
        </c:scaling>
        <c:delete val="1"/>
        <c:axPos val="b"/>
        <c:numFmt formatCode="ge" sourceLinked="1"/>
        <c:majorTickMark val="none"/>
        <c:minorTickMark val="none"/>
        <c:tickLblPos val="none"/>
        <c:crossAx val="149210624"/>
        <c:crosses val="autoZero"/>
        <c:auto val="1"/>
        <c:lblOffset val="100"/>
        <c:baseTimeUnit val="years"/>
      </c:dateAx>
      <c:valAx>
        <c:axId val="14921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9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86.58</c:v>
                </c:pt>
                <c:pt idx="1">
                  <c:v>84.71</c:v>
                </c:pt>
                <c:pt idx="2">
                  <c:v>84.84</c:v>
                </c:pt>
                <c:pt idx="3">
                  <c:v>86.07</c:v>
                </c:pt>
                <c:pt idx="4">
                  <c:v>87.04</c:v>
                </c:pt>
              </c:numCache>
            </c:numRef>
          </c:val>
          <c:extLst>
            <c:ext xmlns:c16="http://schemas.microsoft.com/office/drawing/2014/chart" uri="{C3380CC4-5D6E-409C-BE32-E72D297353CC}">
              <c16:uniqueId val="{00000000-42B5-4583-B1E7-BB1B74788CCE}"/>
            </c:ext>
          </c:extLst>
        </c:ser>
        <c:dLbls>
          <c:showLegendKey val="0"/>
          <c:showVal val="0"/>
          <c:showCatName val="0"/>
          <c:showSerName val="0"/>
          <c:showPercent val="0"/>
          <c:showBubbleSize val="0"/>
        </c:dLbls>
        <c:gapWidth val="150"/>
        <c:axId val="149298176"/>
        <c:axId val="14930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extLst>
            <c:ext xmlns:c16="http://schemas.microsoft.com/office/drawing/2014/chart" uri="{C3380CC4-5D6E-409C-BE32-E72D297353CC}">
              <c16:uniqueId val="{00000001-42B5-4583-B1E7-BB1B74788CCE}"/>
            </c:ext>
          </c:extLst>
        </c:ser>
        <c:dLbls>
          <c:showLegendKey val="0"/>
          <c:showVal val="0"/>
          <c:showCatName val="0"/>
          <c:showSerName val="0"/>
          <c:showPercent val="0"/>
          <c:showBubbleSize val="0"/>
        </c:dLbls>
        <c:marker val="1"/>
        <c:smooth val="0"/>
        <c:axId val="149298176"/>
        <c:axId val="149304448"/>
      </c:lineChart>
      <c:dateAx>
        <c:axId val="149298176"/>
        <c:scaling>
          <c:orientation val="minMax"/>
        </c:scaling>
        <c:delete val="1"/>
        <c:axPos val="b"/>
        <c:numFmt formatCode="ge" sourceLinked="1"/>
        <c:majorTickMark val="none"/>
        <c:minorTickMark val="none"/>
        <c:tickLblPos val="none"/>
        <c:crossAx val="149304448"/>
        <c:crosses val="autoZero"/>
        <c:auto val="1"/>
        <c:lblOffset val="100"/>
        <c:baseTimeUnit val="years"/>
      </c:dateAx>
      <c:valAx>
        <c:axId val="14930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9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1"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青森県　十和田市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4" t="s">
        <v>118</v>
      </c>
      <c r="AE8" s="84"/>
      <c r="AF8" s="84"/>
      <c r="AG8" s="84"/>
      <c r="AH8" s="84"/>
      <c r="AI8" s="84"/>
      <c r="AJ8" s="84"/>
      <c r="AK8" s="5"/>
      <c r="AL8" s="71">
        <f>データ!$R$6</f>
        <v>62958</v>
      </c>
      <c r="AM8" s="71"/>
      <c r="AN8" s="71"/>
      <c r="AO8" s="71"/>
      <c r="AP8" s="71"/>
      <c r="AQ8" s="71"/>
      <c r="AR8" s="71"/>
      <c r="AS8" s="71"/>
      <c r="AT8" s="67">
        <f>データ!$S$6</f>
        <v>725.65</v>
      </c>
      <c r="AU8" s="68"/>
      <c r="AV8" s="68"/>
      <c r="AW8" s="68"/>
      <c r="AX8" s="68"/>
      <c r="AY8" s="68"/>
      <c r="AZ8" s="68"/>
      <c r="BA8" s="68"/>
      <c r="BB8" s="70">
        <f>データ!$T$6</f>
        <v>86.76</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50.23</v>
      </c>
      <c r="J10" s="68"/>
      <c r="K10" s="68"/>
      <c r="L10" s="68"/>
      <c r="M10" s="68"/>
      <c r="N10" s="68"/>
      <c r="O10" s="69"/>
      <c r="P10" s="70">
        <f>データ!$P$6</f>
        <v>98.15</v>
      </c>
      <c r="Q10" s="70"/>
      <c r="R10" s="70"/>
      <c r="S10" s="70"/>
      <c r="T10" s="70"/>
      <c r="U10" s="70"/>
      <c r="V10" s="70"/>
      <c r="W10" s="71">
        <f>データ!$Q$6</f>
        <v>3963</v>
      </c>
      <c r="X10" s="71"/>
      <c r="Y10" s="71"/>
      <c r="Z10" s="71"/>
      <c r="AA10" s="71"/>
      <c r="AB10" s="71"/>
      <c r="AC10" s="71"/>
      <c r="AD10" s="2"/>
      <c r="AE10" s="2"/>
      <c r="AF10" s="2"/>
      <c r="AG10" s="2"/>
      <c r="AH10" s="5"/>
      <c r="AI10" s="5"/>
      <c r="AJ10" s="5"/>
      <c r="AK10" s="5"/>
      <c r="AL10" s="71">
        <f>データ!$U$6</f>
        <v>61343</v>
      </c>
      <c r="AM10" s="71"/>
      <c r="AN10" s="71"/>
      <c r="AO10" s="71"/>
      <c r="AP10" s="71"/>
      <c r="AQ10" s="71"/>
      <c r="AR10" s="71"/>
      <c r="AS10" s="71"/>
      <c r="AT10" s="67">
        <f>データ!$V$6</f>
        <v>142.83000000000001</v>
      </c>
      <c r="AU10" s="68"/>
      <c r="AV10" s="68"/>
      <c r="AW10" s="68"/>
      <c r="AX10" s="68"/>
      <c r="AY10" s="68"/>
      <c r="AZ10" s="68"/>
      <c r="BA10" s="68"/>
      <c r="BB10" s="70">
        <f>データ!$W$6</f>
        <v>429.48</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22063</v>
      </c>
      <c r="D6" s="34">
        <f t="shared" si="3"/>
        <v>46</v>
      </c>
      <c r="E6" s="34">
        <f t="shared" si="3"/>
        <v>1</v>
      </c>
      <c r="F6" s="34">
        <f t="shared" si="3"/>
        <v>0</v>
      </c>
      <c r="G6" s="34">
        <f t="shared" si="3"/>
        <v>1</v>
      </c>
      <c r="H6" s="34" t="str">
        <f t="shared" si="3"/>
        <v>青森県　十和田市</v>
      </c>
      <c r="I6" s="34" t="str">
        <f t="shared" si="3"/>
        <v>法適用</v>
      </c>
      <c r="J6" s="34" t="str">
        <f t="shared" si="3"/>
        <v>水道事業</v>
      </c>
      <c r="K6" s="34" t="str">
        <f t="shared" si="3"/>
        <v>末端給水事業</v>
      </c>
      <c r="L6" s="34" t="str">
        <f t="shared" si="3"/>
        <v>A4</v>
      </c>
      <c r="M6" s="34">
        <f t="shared" si="3"/>
        <v>0</v>
      </c>
      <c r="N6" s="35" t="str">
        <f t="shared" si="3"/>
        <v>-</v>
      </c>
      <c r="O6" s="35">
        <f t="shared" si="3"/>
        <v>50.23</v>
      </c>
      <c r="P6" s="35">
        <f t="shared" si="3"/>
        <v>98.15</v>
      </c>
      <c r="Q6" s="35">
        <f t="shared" si="3"/>
        <v>3963</v>
      </c>
      <c r="R6" s="35">
        <f t="shared" si="3"/>
        <v>62958</v>
      </c>
      <c r="S6" s="35">
        <f t="shared" si="3"/>
        <v>725.65</v>
      </c>
      <c r="T6" s="35">
        <f t="shared" si="3"/>
        <v>86.76</v>
      </c>
      <c r="U6" s="35">
        <f t="shared" si="3"/>
        <v>61343</v>
      </c>
      <c r="V6" s="35">
        <f t="shared" si="3"/>
        <v>142.83000000000001</v>
      </c>
      <c r="W6" s="35">
        <f t="shared" si="3"/>
        <v>429.48</v>
      </c>
      <c r="X6" s="36">
        <f>IF(X7="",NA(),X7)</f>
        <v>108.29</v>
      </c>
      <c r="Y6" s="36">
        <f t="shared" ref="Y6:AG6" si="4">IF(Y7="",NA(),Y7)</f>
        <v>109.88</v>
      </c>
      <c r="Z6" s="36">
        <f t="shared" si="4"/>
        <v>111.69</v>
      </c>
      <c r="AA6" s="36">
        <f t="shared" si="4"/>
        <v>116.53</v>
      </c>
      <c r="AB6" s="36">
        <f t="shared" si="4"/>
        <v>116.43</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8225.32</v>
      </c>
      <c r="AU6" s="36">
        <f t="shared" ref="AU6:BC6" si="6">IF(AU7="",NA(),AU7)</f>
        <v>7905.18</v>
      </c>
      <c r="AV6" s="36">
        <f t="shared" si="6"/>
        <v>318.88</v>
      </c>
      <c r="AW6" s="36">
        <f t="shared" si="6"/>
        <v>280.14</v>
      </c>
      <c r="AX6" s="36">
        <f t="shared" si="6"/>
        <v>232.78</v>
      </c>
      <c r="AY6" s="36">
        <f t="shared" si="6"/>
        <v>701</v>
      </c>
      <c r="AZ6" s="36">
        <f t="shared" si="6"/>
        <v>739.59</v>
      </c>
      <c r="BA6" s="36">
        <f t="shared" si="6"/>
        <v>335.95</v>
      </c>
      <c r="BB6" s="36">
        <f t="shared" si="6"/>
        <v>346.59</v>
      </c>
      <c r="BC6" s="36">
        <f t="shared" si="6"/>
        <v>357.82</v>
      </c>
      <c r="BD6" s="35" t="str">
        <f>IF(BD7="","",IF(BD7="-","【-】","【"&amp;SUBSTITUTE(TEXT(BD7,"#,##0.00"),"-","△")&amp;"】"))</f>
        <v>【262.87】</v>
      </c>
      <c r="BE6" s="36">
        <f>IF(BE7="",NA(),BE7)</f>
        <v>707.91</v>
      </c>
      <c r="BF6" s="36">
        <f t="shared" ref="BF6:BN6" si="7">IF(BF7="",NA(),BF7)</f>
        <v>713.57</v>
      </c>
      <c r="BG6" s="36">
        <f t="shared" si="7"/>
        <v>724.48</v>
      </c>
      <c r="BH6" s="36">
        <f t="shared" si="7"/>
        <v>702.4</v>
      </c>
      <c r="BI6" s="36">
        <f t="shared" si="7"/>
        <v>705.98</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100.25</v>
      </c>
      <c r="BQ6" s="36">
        <f t="shared" ref="BQ6:BY6" si="8">IF(BQ7="",NA(),BQ7)</f>
        <v>101.83</v>
      </c>
      <c r="BR6" s="36">
        <f t="shared" si="8"/>
        <v>102.63</v>
      </c>
      <c r="BS6" s="36">
        <f t="shared" si="8"/>
        <v>106.84</v>
      </c>
      <c r="BT6" s="36">
        <f t="shared" si="8"/>
        <v>106.38</v>
      </c>
      <c r="BU6" s="36">
        <f t="shared" si="8"/>
        <v>100.27</v>
      </c>
      <c r="BV6" s="36">
        <f t="shared" si="8"/>
        <v>99.46</v>
      </c>
      <c r="BW6" s="36">
        <f t="shared" si="8"/>
        <v>105.21</v>
      </c>
      <c r="BX6" s="36">
        <f t="shared" si="8"/>
        <v>105.71</v>
      </c>
      <c r="BY6" s="36">
        <f t="shared" si="8"/>
        <v>106.01</v>
      </c>
      <c r="BZ6" s="35" t="str">
        <f>IF(BZ7="","",IF(BZ7="-","【-】","【"&amp;SUBSTITUTE(TEXT(BZ7,"#,##0.00"),"-","△")&amp;"】"))</f>
        <v>【105.59】</v>
      </c>
      <c r="CA6" s="36">
        <f>IF(CA7="",NA(),CA7)</f>
        <v>216.95</v>
      </c>
      <c r="CB6" s="36">
        <f t="shared" ref="CB6:CJ6" si="9">IF(CB7="",NA(),CB7)</f>
        <v>214.01</v>
      </c>
      <c r="CC6" s="36">
        <f t="shared" si="9"/>
        <v>213.15</v>
      </c>
      <c r="CD6" s="36">
        <f t="shared" si="9"/>
        <v>205.39</v>
      </c>
      <c r="CE6" s="36">
        <f t="shared" si="9"/>
        <v>206.81</v>
      </c>
      <c r="CF6" s="36">
        <f t="shared" si="9"/>
        <v>169.62</v>
      </c>
      <c r="CG6" s="36">
        <f t="shared" si="9"/>
        <v>171.78</v>
      </c>
      <c r="CH6" s="36">
        <f t="shared" si="9"/>
        <v>162.59</v>
      </c>
      <c r="CI6" s="36">
        <f t="shared" si="9"/>
        <v>162.15</v>
      </c>
      <c r="CJ6" s="36">
        <f t="shared" si="9"/>
        <v>162.24</v>
      </c>
      <c r="CK6" s="35" t="str">
        <f>IF(CK7="","",IF(CK7="-","【-】","【"&amp;SUBSTITUTE(TEXT(CK7,"#,##0.00"),"-","△")&amp;"】"))</f>
        <v>【163.27】</v>
      </c>
      <c r="CL6" s="36">
        <f>IF(CL7="",NA(),CL7)</f>
        <v>70.17</v>
      </c>
      <c r="CM6" s="36">
        <f t="shared" ref="CM6:CU6" si="10">IF(CM7="",NA(),CM7)</f>
        <v>70.86</v>
      </c>
      <c r="CN6" s="36">
        <f t="shared" si="10"/>
        <v>69.709999999999994</v>
      </c>
      <c r="CO6" s="36">
        <f t="shared" si="10"/>
        <v>68.5</v>
      </c>
      <c r="CP6" s="36">
        <f t="shared" si="10"/>
        <v>73.89</v>
      </c>
      <c r="CQ6" s="36">
        <f t="shared" si="10"/>
        <v>59.88</v>
      </c>
      <c r="CR6" s="36">
        <f t="shared" si="10"/>
        <v>59.68</v>
      </c>
      <c r="CS6" s="36">
        <f t="shared" si="10"/>
        <v>59.17</v>
      </c>
      <c r="CT6" s="36">
        <f t="shared" si="10"/>
        <v>59.34</v>
      </c>
      <c r="CU6" s="36">
        <f t="shared" si="10"/>
        <v>59.11</v>
      </c>
      <c r="CV6" s="35" t="str">
        <f>IF(CV7="","",IF(CV7="-","【-】","【"&amp;SUBSTITUTE(TEXT(CV7,"#,##0.00"),"-","△")&amp;"】"))</f>
        <v>【59.94】</v>
      </c>
      <c r="CW6" s="36">
        <f>IF(CW7="",NA(),CW7)</f>
        <v>86.58</v>
      </c>
      <c r="CX6" s="36">
        <f t="shared" ref="CX6:DF6" si="11">IF(CX7="",NA(),CX7)</f>
        <v>84.71</v>
      </c>
      <c r="CY6" s="36">
        <f t="shared" si="11"/>
        <v>84.84</v>
      </c>
      <c r="CZ6" s="36">
        <f t="shared" si="11"/>
        <v>86.07</v>
      </c>
      <c r="DA6" s="36">
        <f t="shared" si="11"/>
        <v>87.04</v>
      </c>
      <c r="DB6" s="36">
        <f t="shared" si="11"/>
        <v>87.65</v>
      </c>
      <c r="DC6" s="36">
        <f t="shared" si="11"/>
        <v>87.63</v>
      </c>
      <c r="DD6" s="36">
        <f t="shared" si="11"/>
        <v>87.6</v>
      </c>
      <c r="DE6" s="36">
        <f t="shared" si="11"/>
        <v>87.74</v>
      </c>
      <c r="DF6" s="36">
        <f t="shared" si="11"/>
        <v>87.91</v>
      </c>
      <c r="DG6" s="35" t="str">
        <f>IF(DG7="","",IF(DG7="-","【-】","【"&amp;SUBSTITUTE(TEXT(DG7,"#,##0.00"),"-","△")&amp;"】"))</f>
        <v>【90.22】</v>
      </c>
      <c r="DH6" s="36">
        <f>IF(DH7="",NA(),DH7)</f>
        <v>35.520000000000003</v>
      </c>
      <c r="DI6" s="36">
        <f t="shared" ref="DI6:DQ6" si="12">IF(DI7="",NA(),DI7)</f>
        <v>37.21</v>
      </c>
      <c r="DJ6" s="36">
        <f t="shared" si="12"/>
        <v>39.97</v>
      </c>
      <c r="DK6" s="36">
        <f t="shared" si="12"/>
        <v>41.75</v>
      </c>
      <c r="DL6" s="36">
        <f t="shared" si="12"/>
        <v>39.479999999999997</v>
      </c>
      <c r="DM6" s="36">
        <f t="shared" si="12"/>
        <v>38.69</v>
      </c>
      <c r="DN6" s="36">
        <f t="shared" si="12"/>
        <v>39.65</v>
      </c>
      <c r="DO6" s="36">
        <f t="shared" si="12"/>
        <v>45.25</v>
      </c>
      <c r="DP6" s="36">
        <f t="shared" si="12"/>
        <v>46.27</v>
      </c>
      <c r="DQ6" s="36">
        <f t="shared" si="12"/>
        <v>46.88</v>
      </c>
      <c r="DR6" s="35" t="str">
        <f>IF(DR7="","",IF(DR7="-","【-】","【"&amp;SUBSTITUTE(TEXT(DR7,"#,##0.00"),"-","△")&amp;"】"))</f>
        <v>【47.91】</v>
      </c>
      <c r="DS6" s="36">
        <f>IF(DS7="",NA(),DS7)</f>
        <v>0.35</v>
      </c>
      <c r="DT6" s="36">
        <f t="shared" ref="DT6:EB6" si="13">IF(DT7="",NA(),DT7)</f>
        <v>0.34</v>
      </c>
      <c r="DU6" s="36">
        <f t="shared" si="13"/>
        <v>4.3</v>
      </c>
      <c r="DV6" s="36">
        <f t="shared" si="13"/>
        <v>3.65</v>
      </c>
      <c r="DW6" s="36">
        <f t="shared" si="13"/>
        <v>7.43</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0.45</v>
      </c>
      <c r="EE6" s="36">
        <f t="shared" ref="EE6:EM6" si="14">IF(EE7="",NA(),EE7)</f>
        <v>2.08</v>
      </c>
      <c r="EF6" s="36">
        <f t="shared" si="14"/>
        <v>0.92</v>
      </c>
      <c r="EG6" s="36">
        <f t="shared" si="14"/>
        <v>0.85</v>
      </c>
      <c r="EH6" s="36">
        <f t="shared" si="14"/>
        <v>3.36</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22063</v>
      </c>
      <c r="D7" s="38">
        <v>46</v>
      </c>
      <c r="E7" s="38">
        <v>1</v>
      </c>
      <c r="F7" s="38">
        <v>0</v>
      </c>
      <c r="G7" s="38">
        <v>1</v>
      </c>
      <c r="H7" s="38" t="s">
        <v>105</v>
      </c>
      <c r="I7" s="38" t="s">
        <v>106</v>
      </c>
      <c r="J7" s="38" t="s">
        <v>107</v>
      </c>
      <c r="K7" s="38" t="s">
        <v>108</v>
      </c>
      <c r="L7" s="38" t="s">
        <v>109</v>
      </c>
      <c r="M7" s="38"/>
      <c r="N7" s="39" t="s">
        <v>110</v>
      </c>
      <c r="O7" s="39">
        <v>50.23</v>
      </c>
      <c r="P7" s="39">
        <v>98.15</v>
      </c>
      <c r="Q7" s="39">
        <v>3963</v>
      </c>
      <c r="R7" s="39">
        <v>62958</v>
      </c>
      <c r="S7" s="39">
        <v>725.65</v>
      </c>
      <c r="T7" s="39">
        <v>86.76</v>
      </c>
      <c r="U7" s="39">
        <v>61343</v>
      </c>
      <c r="V7" s="39">
        <v>142.83000000000001</v>
      </c>
      <c r="W7" s="39">
        <v>429.48</v>
      </c>
      <c r="X7" s="39">
        <v>108.29</v>
      </c>
      <c r="Y7" s="39">
        <v>109.88</v>
      </c>
      <c r="Z7" s="39">
        <v>111.69</v>
      </c>
      <c r="AA7" s="39">
        <v>116.53</v>
      </c>
      <c r="AB7" s="39">
        <v>116.43</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8225.32</v>
      </c>
      <c r="AU7" s="39">
        <v>7905.18</v>
      </c>
      <c r="AV7" s="39">
        <v>318.88</v>
      </c>
      <c r="AW7" s="39">
        <v>280.14</v>
      </c>
      <c r="AX7" s="39">
        <v>232.78</v>
      </c>
      <c r="AY7" s="39">
        <v>701</v>
      </c>
      <c r="AZ7" s="39">
        <v>739.59</v>
      </c>
      <c r="BA7" s="39">
        <v>335.95</v>
      </c>
      <c r="BB7" s="39">
        <v>346.59</v>
      </c>
      <c r="BC7" s="39">
        <v>357.82</v>
      </c>
      <c r="BD7" s="39">
        <v>262.87</v>
      </c>
      <c r="BE7" s="39">
        <v>707.91</v>
      </c>
      <c r="BF7" s="39">
        <v>713.57</v>
      </c>
      <c r="BG7" s="39">
        <v>724.48</v>
      </c>
      <c r="BH7" s="39">
        <v>702.4</v>
      </c>
      <c r="BI7" s="39">
        <v>705.98</v>
      </c>
      <c r="BJ7" s="39">
        <v>330.99</v>
      </c>
      <c r="BK7" s="39">
        <v>324.08999999999997</v>
      </c>
      <c r="BL7" s="39">
        <v>319.82</v>
      </c>
      <c r="BM7" s="39">
        <v>312.02999999999997</v>
      </c>
      <c r="BN7" s="39">
        <v>307.45999999999998</v>
      </c>
      <c r="BO7" s="39">
        <v>270.87</v>
      </c>
      <c r="BP7" s="39">
        <v>100.25</v>
      </c>
      <c r="BQ7" s="39">
        <v>101.83</v>
      </c>
      <c r="BR7" s="39">
        <v>102.63</v>
      </c>
      <c r="BS7" s="39">
        <v>106.84</v>
      </c>
      <c r="BT7" s="39">
        <v>106.38</v>
      </c>
      <c r="BU7" s="39">
        <v>100.27</v>
      </c>
      <c r="BV7" s="39">
        <v>99.46</v>
      </c>
      <c r="BW7" s="39">
        <v>105.21</v>
      </c>
      <c r="BX7" s="39">
        <v>105.71</v>
      </c>
      <c r="BY7" s="39">
        <v>106.01</v>
      </c>
      <c r="BZ7" s="39">
        <v>105.59</v>
      </c>
      <c r="CA7" s="39">
        <v>216.95</v>
      </c>
      <c r="CB7" s="39">
        <v>214.01</v>
      </c>
      <c r="CC7" s="39">
        <v>213.15</v>
      </c>
      <c r="CD7" s="39">
        <v>205.39</v>
      </c>
      <c r="CE7" s="39">
        <v>206.81</v>
      </c>
      <c r="CF7" s="39">
        <v>169.62</v>
      </c>
      <c r="CG7" s="39">
        <v>171.78</v>
      </c>
      <c r="CH7" s="39">
        <v>162.59</v>
      </c>
      <c r="CI7" s="39">
        <v>162.15</v>
      </c>
      <c r="CJ7" s="39">
        <v>162.24</v>
      </c>
      <c r="CK7" s="39">
        <v>163.27000000000001</v>
      </c>
      <c r="CL7" s="39">
        <v>70.17</v>
      </c>
      <c r="CM7" s="39">
        <v>70.86</v>
      </c>
      <c r="CN7" s="39">
        <v>69.709999999999994</v>
      </c>
      <c r="CO7" s="39">
        <v>68.5</v>
      </c>
      <c r="CP7" s="39">
        <v>73.89</v>
      </c>
      <c r="CQ7" s="39">
        <v>59.88</v>
      </c>
      <c r="CR7" s="39">
        <v>59.68</v>
      </c>
      <c r="CS7" s="39">
        <v>59.17</v>
      </c>
      <c r="CT7" s="39">
        <v>59.34</v>
      </c>
      <c r="CU7" s="39">
        <v>59.11</v>
      </c>
      <c r="CV7" s="39">
        <v>59.94</v>
      </c>
      <c r="CW7" s="39">
        <v>86.58</v>
      </c>
      <c r="CX7" s="39">
        <v>84.71</v>
      </c>
      <c r="CY7" s="39">
        <v>84.84</v>
      </c>
      <c r="CZ7" s="39">
        <v>86.07</v>
      </c>
      <c r="DA7" s="39">
        <v>87.04</v>
      </c>
      <c r="DB7" s="39">
        <v>87.65</v>
      </c>
      <c r="DC7" s="39">
        <v>87.63</v>
      </c>
      <c r="DD7" s="39">
        <v>87.6</v>
      </c>
      <c r="DE7" s="39">
        <v>87.74</v>
      </c>
      <c r="DF7" s="39">
        <v>87.91</v>
      </c>
      <c r="DG7" s="39">
        <v>90.22</v>
      </c>
      <c r="DH7" s="39">
        <v>35.520000000000003</v>
      </c>
      <c r="DI7" s="39">
        <v>37.21</v>
      </c>
      <c r="DJ7" s="39">
        <v>39.97</v>
      </c>
      <c r="DK7" s="39">
        <v>41.75</v>
      </c>
      <c r="DL7" s="39">
        <v>39.479999999999997</v>
      </c>
      <c r="DM7" s="39">
        <v>38.69</v>
      </c>
      <c r="DN7" s="39">
        <v>39.65</v>
      </c>
      <c r="DO7" s="39">
        <v>45.25</v>
      </c>
      <c r="DP7" s="39">
        <v>46.27</v>
      </c>
      <c r="DQ7" s="39">
        <v>46.88</v>
      </c>
      <c r="DR7" s="39">
        <v>47.91</v>
      </c>
      <c r="DS7" s="39">
        <v>0.35</v>
      </c>
      <c r="DT7" s="39">
        <v>0.34</v>
      </c>
      <c r="DU7" s="39">
        <v>4.3</v>
      </c>
      <c r="DV7" s="39">
        <v>3.65</v>
      </c>
      <c r="DW7" s="39">
        <v>7.43</v>
      </c>
      <c r="DX7" s="39">
        <v>8.4</v>
      </c>
      <c r="DY7" s="39">
        <v>9.7100000000000009</v>
      </c>
      <c r="DZ7" s="39">
        <v>10.71</v>
      </c>
      <c r="EA7" s="39">
        <v>10.93</v>
      </c>
      <c r="EB7" s="39">
        <v>13.39</v>
      </c>
      <c r="EC7" s="39">
        <v>15</v>
      </c>
      <c r="ED7" s="39">
        <v>0.45</v>
      </c>
      <c r="EE7" s="39">
        <v>2.08</v>
      </c>
      <c r="EF7" s="39">
        <v>0.92</v>
      </c>
      <c r="EG7" s="39">
        <v>0.85</v>
      </c>
      <c r="EH7" s="39">
        <v>3.36</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suido-cl28</cp:lastModifiedBy>
  <cp:lastPrinted>2018-02-09T01:12:28Z</cp:lastPrinted>
  <dcterms:created xsi:type="dcterms:W3CDTF">2017-12-25T01:20:48Z</dcterms:created>
  <dcterms:modified xsi:type="dcterms:W3CDTF">2018-02-09T01:19:16Z</dcterms:modified>
  <cp:category/>
</cp:coreProperties>
</file>