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<sst xmlns="http://schemas.openxmlformats.org/spreadsheetml/2006/main" count="232" uniqueCount="120">
  <si>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</si>
  <si>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</si>
  <si>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</si>
  <si>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</si>
  <si>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</si>
  <si>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</si>
  <si>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</si>
  <si>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</si>
  <si>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</si>
  <si>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</si>
  <si>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</si>
  <si>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</si>
  <si>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</si>
  <si>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</si>
  <si>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</si>
  <si>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</si>
  <si>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</si>
  <si>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</si>
  <si>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</si>
  <si>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</si>
  <si>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</si>
  <si>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</si>
  <si>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</si>
  <si>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</si>
  <si>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</si>
  <si>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</si>
  <si>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</si>
  <si>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</si>
  <si>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</si>
  <si>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</si>
  <si>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</si>
  <si>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</si>
  <si>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</si>
  <si>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</si>
  <si>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</si>
  <si>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</si>
  <si>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</si>
  <si>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</si>
  <si>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</si>
  <si>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</si>
  <si>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</si>
  <si>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</si>
  <si>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</si>
  <si>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</si>
  <si>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</si>
  <si>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</si>
  <si>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</si>
  <si>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</si>
  <si>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</si>
  <si>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</si>
  <si>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</si>
  <si>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</si>
  <si>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</si>
  <si>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</si>
  <si>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</si>
  <si>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</si>
  <si>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</si>
  <si>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</si>
  <si>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</si>
  <si>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</si>
  <si>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</si>
  <si>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</si>
  <si>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</si>
  <si>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</si>
  <si>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</si>
  <si>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</si>
  <si>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</si>
  <si>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</si>
  <si>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</si>
  <si>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</si>
  <si>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</si>
  <si>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</si>
  <si>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</si>
  <si>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</si>
  <si>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</si>
  <si>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</si>
  <si>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</si>
  <si>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</si>
  <si>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</si>
  <si>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</si>
  <si>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</si>
  <si>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</si>
  <si>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</si>
  <si>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</si>
  <si>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</si>
  <si>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</si>
  <si>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</si>
  <si>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</si>
  <si>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</si>
  <si>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</si>
  <si>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</si>
  <si>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</si>
  <si>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</si>
  <si>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</si>
  <si>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</si>
  <si>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</si>
  <si>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</si>
  <si>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</si>
  <si>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</si>
  <si>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</si>
  <si>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</si>
  <si>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</si>
  <si>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</si>
  <si>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</si>
  <si>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</si>
  <si>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青森県　大間町</t>
  </si>
  <si>
    <t>法適用</t>
  </si>
  <si>
    <t>水道事業</t>
  </si>
  <si>
    <t>末端給水事業</t>
  </si>
  <si>
    <t>A8</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</si>
  <si>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</si>
  <si>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</si>
  <si>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</si>
  <si>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</si>
  <si>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</si>
  <si>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</si>
  <si>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</si>
  <si>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経常損益は、給水人口の減少及び発電所建設の休止による料金収入の減少が見受けられ、平成28年度も類似団体平均値を下回っており、料金収入の減少が料金回収率の減少にも影響を与えている。
又、債務残高は、水道施設の老朽化等に伴う企業債の発行により類似団体平均値を上まわっており、更に、漏水等による有収率の低さが、給水原価の高騰に寄与していると思われる。
今後も更なる経費削減に努め、当町の主財源である給水収益を確保する為、水道使用者に理解を求め水道料金の見直しを行わないといけない状況にあります。
又、漏水調査等を行い有収率向上に努め、給水原価の減少に努めます。</t>
    <rPh sb="0" eb="2">
      <t>ケイジョウ</t>
    </rPh>
    <rPh sb="2" eb="4">
      <t>ソンエキ</t>
    </rPh>
    <rPh sb="6" eb="8">
      <t>キュウスイ</t>
    </rPh>
    <rPh sb="8" eb="10">
      <t>ジンコウ</t>
    </rPh>
    <rPh sb="11" eb="13">
      <t>ゲンショウ</t>
    </rPh>
    <rPh sb="13" eb="14">
      <t>オヨ</t>
    </rPh>
    <rPh sb="15" eb="17">
      <t>ハツデン</t>
    </rPh>
    <rPh sb="17" eb="18">
      <t>ショ</t>
    </rPh>
    <rPh sb="18" eb="20">
      <t>ケンセツ</t>
    </rPh>
    <rPh sb="21" eb="23">
      <t>キュウシ</t>
    </rPh>
    <rPh sb="26" eb="28">
      <t>リョウキン</t>
    </rPh>
    <rPh sb="28" eb="30">
      <t>シュウニュウ</t>
    </rPh>
    <rPh sb="31" eb="33">
      <t>ゲンショウ</t>
    </rPh>
    <rPh sb="34" eb="36">
      <t>ミウ</t>
    </rPh>
    <rPh sb="40" eb="42">
      <t>ヘイセイ</t>
    </rPh>
    <rPh sb="44" eb="46">
      <t>ネンド</t>
    </rPh>
    <rPh sb="47" eb="49">
      <t>ルイジ</t>
    </rPh>
    <rPh sb="49" eb="51">
      <t>ダンタイ</t>
    </rPh>
    <rPh sb="51" eb="54">
      <t>ヘイキンチ</t>
    </rPh>
    <rPh sb="55" eb="57">
      <t>シタマワ</t>
    </rPh>
    <rPh sb="62" eb="64">
      <t>リョウキン</t>
    </rPh>
    <rPh sb="64" eb="66">
      <t>シュウニュウ</t>
    </rPh>
    <rPh sb="67" eb="69">
      <t>ゲンショウ</t>
    </rPh>
    <rPh sb="70" eb="72">
      <t>リョウキン</t>
    </rPh>
    <rPh sb="72" eb="74">
      <t>カイシュウ</t>
    </rPh>
    <rPh sb="74" eb="75">
      <t>リツ</t>
    </rPh>
    <rPh sb="76" eb="78">
      <t>ゲンショウ</t>
    </rPh>
    <rPh sb="80" eb="82">
      <t>エイキョウ</t>
    </rPh>
    <rPh sb="83" eb="84">
      <t>アタ</t>
    </rPh>
    <rPh sb="90" eb="91">
      <t>マタ</t>
    </rPh>
    <rPh sb="92" eb="94">
      <t>サイム</t>
    </rPh>
    <rPh sb="94" eb="96">
      <t>ザンダカ</t>
    </rPh>
    <rPh sb="98" eb="100">
      <t>スイドウ</t>
    </rPh>
    <rPh sb="100" eb="102">
      <t>シセツ</t>
    </rPh>
    <rPh sb="103" eb="106">
      <t>ロウキュウカ</t>
    </rPh>
    <rPh sb="106" eb="107">
      <t>トウ</t>
    </rPh>
    <rPh sb="108" eb="109">
      <t>トモナ</t>
    </rPh>
    <rPh sb="135" eb="136">
      <t>サラ</t>
    </rPh>
    <rPh sb="138" eb="140">
      <t>ロウスイ</t>
    </rPh>
    <rPh sb="140" eb="141">
      <t>トウ</t>
    </rPh>
    <rPh sb="144" eb="146">
      <t>ユウシュウ</t>
    </rPh>
    <rPh sb="146" eb="147">
      <t>リツ</t>
    </rPh>
    <rPh sb="148" eb="149">
      <t>ヒク</t>
    </rPh>
    <rPh sb="152" eb="154">
      <t>キュウスイ</t>
    </rPh>
    <rPh sb="154" eb="156">
      <t>ゲンカ</t>
    </rPh>
    <rPh sb="157" eb="159">
      <t>コウトウ</t>
    </rPh>
    <rPh sb="160" eb="162">
      <t>キヨ</t>
    </rPh>
    <rPh sb="167" eb="168">
      <t>オモ</t>
    </rPh>
    <rPh sb="173" eb="175">
      <t>コンゴ</t>
    </rPh>
    <rPh sb="176" eb="177">
      <t>サラ</t>
    </rPh>
    <rPh sb="179" eb="181">
      <t>ケイヒ</t>
    </rPh>
    <rPh sb="181" eb="183">
      <t>サクゲン</t>
    </rPh>
    <rPh sb="184" eb="185">
      <t>ツト</t>
    </rPh>
    <rPh sb="201" eb="203">
      <t>カクホ</t>
    </rPh>
    <rPh sb="207" eb="209">
      <t>スイドウ</t>
    </rPh>
    <rPh sb="209" eb="212">
      <t>シヨウシャ</t>
    </rPh>
    <rPh sb="213" eb="215">
      <t>リカイ</t>
    </rPh>
    <rPh sb="216" eb="217">
      <t>モト</t>
    </rPh>
    <rPh sb="218" eb="220">
      <t>スイドウ</t>
    </rPh>
    <rPh sb="220" eb="222">
      <t>リョウキン</t>
    </rPh>
    <rPh sb="223" eb="225">
      <t>ミナオ</t>
    </rPh>
    <rPh sb="227" eb="228">
      <t>オコナ</t>
    </rPh>
    <rPh sb="236" eb="238">
      <t>ジョウキョウ</t>
    </rPh>
    <rPh sb="245" eb="246">
      <t>マタ</t>
    </rPh>
    <rPh sb="247" eb="249">
      <t>ロウスイ</t>
    </rPh>
    <rPh sb="249" eb="251">
      <t>チョウサ</t>
    </rPh>
    <rPh sb="251" eb="252">
      <t>トウ</t>
    </rPh>
    <rPh sb="253" eb="254">
      <t>オコナ</t>
    </rPh>
    <rPh sb="261" eb="262">
      <t>ツト</t>
    </rPh>
    <rPh sb="264" eb="266">
      <t>キュウスイ</t>
    </rPh>
    <rPh sb="266" eb="268">
      <t>ゲンカ</t>
    </rPh>
    <rPh sb="269" eb="271">
      <t>ゲンショウ</t>
    </rPh>
    <rPh sb="272" eb="273">
      <t>ツト</t>
    </rPh>
    <phoneticPr fontId="4"/>
  </si>
  <si>
    <t>類似団体平均値を下回っているが、今後の水道施設老朽化に伴い、施設の耐震化を含む中長期的な施設整備計画が必要となる。</t>
    <rPh sb="0" eb="2">
      <t>ルイジ</t>
    </rPh>
    <rPh sb="2" eb="4">
      <t>ダンタイ</t>
    </rPh>
    <rPh sb="4" eb="7">
      <t>ヘイキンチ</t>
    </rPh>
    <rPh sb="8" eb="10">
      <t>シタマワ</t>
    </rPh>
    <rPh sb="16" eb="18">
      <t>コンゴ</t>
    </rPh>
    <rPh sb="19" eb="21">
      <t>スイドウ</t>
    </rPh>
    <rPh sb="21" eb="23">
      <t>シセツ</t>
    </rPh>
    <rPh sb="23" eb="26">
      <t>ロウキュウカ</t>
    </rPh>
    <rPh sb="27" eb="28">
      <t>トモナ</t>
    </rPh>
    <rPh sb="30" eb="32">
      <t>シセツ</t>
    </rPh>
    <rPh sb="33" eb="36">
      <t>タイシンカ</t>
    </rPh>
    <rPh sb="37" eb="38">
      <t>フク</t>
    </rPh>
    <rPh sb="39" eb="40">
      <t>チュウ</t>
    </rPh>
    <rPh sb="40" eb="43">
      <t>チョウキテキ</t>
    </rPh>
    <rPh sb="44" eb="46">
      <t>シセツ</t>
    </rPh>
    <rPh sb="46" eb="48">
      <t>セイビ</t>
    </rPh>
    <rPh sb="48" eb="50">
      <t>ケイカク</t>
    </rPh>
    <rPh sb="51" eb="53">
      <t>ヒツヨウ</t>
    </rPh>
    <phoneticPr fontId="4"/>
  </si>
  <si>
    <t>類似団体平均に比べ、脆弱な経営状態となっている。
今後の給水人口減少に伴う料金収入減少に対応する為、尚一層の経費削減及び水道料金の見直しが必要である。
又、今後の水道施設老朽化に伴い、施設の耐震化を含む中長期的な施設整備計画が必要となる。</t>
    <rPh sb="0" eb="2">
      <t>ルイジ</t>
    </rPh>
    <rPh sb="2" eb="4">
      <t>ダンタイ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</si>
</sst>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formatCode="#,##0.00;&quot;△&quot;#,##0.00;&quot;-&quot;">
                  <c:v>0.09</c:v>
                </c:pt>
                <c:pt idx="1">
                  <c:v>0</c:v>
                </c:pt>
                <c:pt idx="2" formatCode="#,##0.00;&quot;△&quot;#,##0.00;&quot;-&quot;">
                  <c:v>0.04</c:v>
                </c:pt>
                <c:pt idx="3">
                  <c:v>0</c:v>
                </c:pt>
                <c:pt idx="4">
                  <c:v>0</c:v>
                </c:pt>
              </c:numCache>
            </c:numRef>
          </c:val>
        </c:ser>
        <c:dLbls>
          <c:showLegendKey val="0"/>
          <c:showVal val="0"/>
          <c:showCatName val="0"/>
          <c:showSerName val="0"/>
          <c:showPercent val="0"/>
          <c:showBubbleSize val="0"/>
        </c:dLbls>
        <c:gapWidth val="150"/>
        <c:axId val="85353600"/>
        <c:axId val="8535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0.64</c:v>
                </c:pt>
                <c:pt idx="2">
                  <c:v>0.56000000000000005</c:v>
                </c:pt>
                <c:pt idx="3">
                  <c:v>0.65</c:v>
                </c:pt>
                <c:pt idx="4">
                  <c:v>0.46</c:v>
                </c:pt>
              </c:numCache>
            </c:numRef>
          </c:val>
          <c:smooth val="0"/>
        </c:ser>
        <c:dLbls>
          <c:showLegendKey val="0"/>
          <c:showVal val="0"/>
          <c:showCatName val="0"/>
          <c:showSerName val="0"/>
          <c:showPercent val="0"/>
          <c:showBubbleSize val="0"/>
        </c:dLbls>
        <c:marker val="1"/>
        <c:smooth val="0"/>
        <c:axId val="85353600"/>
        <c:axId val="85355520"/>
      </c:lineChart>
      <c:dateAx>
        <c:axId val="85353600"/>
        <c:scaling>
          <c:orientation val="minMax"/>
        </c:scaling>
        <c:delete val="1"/>
        <c:axPos val="b"/>
        <c:numFmt formatCode="ge" sourceLinked="1"/>
        <c:majorTickMark val="none"/>
        <c:minorTickMark val="none"/>
        <c:tickLblPos val="none"/>
        <c:crossAx val="85355520"/>
        <c:crosses val="autoZero"/>
        <c:auto val="1"/>
        <c:lblOffset val="100"/>
        <c:baseTimeUnit val="years"/>
      </c:dateAx>
      <c:valAx>
        <c:axId val="8535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5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51.61</c:v>
                </c:pt>
                <c:pt idx="1">
                  <c:v>55.39</c:v>
                </c:pt>
                <c:pt idx="2">
                  <c:v>50.38</c:v>
                </c:pt>
                <c:pt idx="3">
                  <c:v>45.83</c:v>
                </c:pt>
                <c:pt idx="4">
                  <c:v>45.86</c:v>
                </c:pt>
              </c:numCache>
            </c:numRef>
          </c:val>
        </c:ser>
        <c:dLbls>
          <c:showLegendKey val="0"/>
          <c:showVal val="0"/>
          <c:showCatName val="0"/>
          <c:showSerName val="0"/>
          <c:showPercent val="0"/>
          <c:showBubbleSize val="0"/>
        </c:dLbls>
        <c:gapWidth val="150"/>
        <c:axId val="86763008"/>
        <c:axId val="8676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49.69</c:v>
                </c:pt>
                <c:pt idx="1">
                  <c:v>49.77</c:v>
                </c:pt>
                <c:pt idx="2">
                  <c:v>49.22</c:v>
                </c:pt>
                <c:pt idx="3">
                  <c:v>49.08</c:v>
                </c:pt>
                <c:pt idx="4">
                  <c:v>49.32</c:v>
                </c:pt>
              </c:numCache>
            </c:numRef>
          </c:val>
          <c:smooth val="0"/>
        </c:ser>
        <c:dLbls>
          <c:showLegendKey val="0"/>
          <c:showVal val="0"/>
          <c:showCatName val="0"/>
          <c:showSerName val="0"/>
          <c:showPercent val="0"/>
          <c:showBubbleSize val="0"/>
        </c:dLbls>
        <c:marker val="1"/>
        <c:smooth val="0"/>
        <c:axId val="86763008"/>
        <c:axId val="86764928"/>
      </c:lineChart>
      <c:dateAx>
        <c:axId val="86763008"/>
        <c:scaling>
          <c:orientation val="minMax"/>
        </c:scaling>
        <c:delete val="1"/>
        <c:axPos val="b"/>
        <c:numFmt formatCode="ge" sourceLinked="1"/>
        <c:majorTickMark val="none"/>
        <c:minorTickMark val="none"/>
        <c:tickLblPos val="none"/>
        <c:crossAx val="86764928"/>
        <c:crosses val="autoZero"/>
        <c:auto val="1"/>
        <c:lblOffset val="100"/>
        <c:baseTimeUnit val="years"/>
      </c:dateAx>
      <c:valAx>
        <c:axId val="8676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6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71.5</c:v>
                </c:pt>
                <c:pt idx="1">
                  <c:v>69</c:v>
                </c:pt>
                <c:pt idx="2">
                  <c:v>71.88</c:v>
                </c:pt>
                <c:pt idx="3">
                  <c:v>72.260000000000005</c:v>
                </c:pt>
                <c:pt idx="4">
                  <c:v>71.13</c:v>
                </c:pt>
              </c:numCache>
            </c:numRef>
          </c:val>
        </c:ser>
        <c:dLbls>
          <c:showLegendKey val="0"/>
          <c:showVal val="0"/>
          <c:showCatName val="0"/>
          <c:showSerName val="0"/>
          <c:showPercent val="0"/>
          <c:showBubbleSize val="0"/>
        </c:dLbls>
        <c:gapWidth val="150"/>
        <c:axId val="86795392"/>
        <c:axId val="8679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80.010000000000005</c:v>
                </c:pt>
                <c:pt idx="1">
                  <c:v>79.98</c:v>
                </c:pt>
                <c:pt idx="2">
                  <c:v>79.48</c:v>
                </c:pt>
                <c:pt idx="3">
                  <c:v>79.3</c:v>
                </c:pt>
                <c:pt idx="4">
                  <c:v>79.34</c:v>
                </c:pt>
              </c:numCache>
            </c:numRef>
          </c:val>
          <c:smooth val="0"/>
        </c:ser>
        <c:dLbls>
          <c:showLegendKey val="0"/>
          <c:showVal val="0"/>
          <c:showCatName val="0"/>
          <c:showSerName val="0"/>
          <c:showPercent val="0"/>
          <c:showBubbleSize val="0"/>
        </c:dLbls>
        <c:marker val="1"/>
        <c:smooth val="0"/>
        <c:axId val="86795392"/>
        <c:axId val="86797312"/>
      </c:lineChart>
      <c:dateAx>
        <c:axId val="86795392"/>
        <c:scaling>
          <c:orientation val="minMax"/>
        </c:scaling>
        <c:delete val="1"/>
        <c:axPos val="b"/>
        <c:numFmt formatCode="ge" sourceLinked="1"/>
        <c:majorTickMark val="none"/>
        <c:minorTickMark val="none"/>
        <c:tickLblPos val="none"/>
        <c:crossAx val="86797312"/>
        <c:crosses val="autoZero"/>
        <c:auto val="1"/>
        <c:lblOffset val="100"/>
        <c:baseTimeUnit val="years"/>
      </c:dateAx>
      <c:valAx>
        <c:axId val="8679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9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106.83</c:v>
                </c:pt>
                <c:pt idx="1">
                  <c:v>110.89</c:v>
                </c:pt>
                <c:pt idx="2">
                  <c:v>97.93</c:v>
                </c:pt>
                <c:pt idx="3">
                  <c:v>95.74</c:v>
                </c:pt>
                <c:pt idx="4">
                  <c:v>93.52</c:v>
                </c:pt>
              </c:numCache>
            </c:numRef>
          </c:val>
        </c:ser>
        <c:dLbls>
          <c:showLegendKey val="0"/>
          <c:showVal val="0"/>
          <c:showCatName val="0"/>
          <c:showSerName val="0"/>
          <c:showPercent val="0"/>
          <c:showBubbleSize val="0"/>
        </c:dLbls>
        <c:gapWidth val="150"/>
        <c:axId val="86582016"/>
        <c:axId val="8658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104.95</c:v>
                </c:pt>
                <c:pt idx="1">
                  <c:v>105.53</c:v>
                </c:pt>
                <c:pt idx="2">
                  <c:v>107.2</c:v>
                </c:pt>
                <c:pt idx="3">
                  <c:v>106.62</c:v>
                </c:pt>
                <c:pt idx="4">
                  <c:v>107.95</c:v>
                </c:pt>
              </c:numCache>
            </c:numRef>
          </c:val>
          <c:smooth val="0"/>
        </c:ser>
        <c:dLbls>
          <c:showLegendKey val="0"/>
          <c:showVal val="0"/>
          <c:showCatName val="0"/>
          <c:showSerName val="0"/>
          <c:showPercent val="0"/>
          <c:showBubbleSize val="0"/>
        </c:dLbls>
        <c:marker val="1"/>
        <c:smooth val="0"/>
        <c:axId val="86582016"/>
        <c:axId val="86583936"/>
      </c:lineChart>
      <c:dateAx>
        <c:axId val="86582016"/>
        <c:scaling>
          <c:orientation val="minMax"/>
        </c:scaling>
        <c:delete val="1"/>
        <c:axPos val="b"/>
        <c:numFmt formatCode="ge" sourceLinked="1"/>
        <c:majorTickMark val="none"/>
        <c:minorTickMark val="none"/>
        <c:tickLblPos val="none"/>
        <c:crossAx val="86583936"/>
        <c:crosses val="autoZero"/>
        <c:auto val="1"/>
        <c:lblOffset val="100"/>
        <c:baseTimeUnit val="years"/>
      </c:dateAx>
      <c:valAx>
        <c:axId val="86583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58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3.02</c:v>
                </c:pt>
                <c:pt idx="1">
                  <c:v>2.89</c:v>
                </c:pt>
                <c:pt idx="2">
                  <c:v>4.8600000000000003</c:v>
                </c:pt>
                <c:pt idx="3">
                  <c:v>5.16</c:v>
                </c:pt>
                <c:pt idx="4">
                  <c:v>5.51</c:v>
                </c:pt>
              </c:numCache>
            </c:numRef>
          </c:val>
        </c:ser>
        <c:dLbls>
          <c:showLegendKey val="0"/>
          <c:showVal val="0"/>
          <c:showCatName val="0"/>
          <c:showSerName val="0"/>
          <c:showPercent val="0"/>
          <c:showBubbleSize val="0"/>
        </c:dLbls>
        <c:gapWidth val="150"/>
        <c:axId val="86618496"/>
        <c:axId val="8662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35.18</c:v>
                </c:pt>
                <c:pt idx="1">
                  <c:v>36.43</c:v>
                </c:pt>
                <c:pt idx="2">
                  <c:v>46.12</c:v>
                </c:pt>
                <c:pt idx="3">
                  <c:v>47.44</c:v>
                </c:pt>
                <c:pt idx="4">
                  <c:v>48.3</c:v>
                </c:pt>
              </c:numCache>
            </c:numRef>
          </c:val>
          <c:smooth val="0"/>
        </c:ser>
        <c:dLbls>
          <c:showLegendKey val="0"/>
          <c:showVal val="0"/>
          <c:showCatName val="0"/>
          <c:showSerName val="0"/>
          <c:showPercent val="0"/>
          <c:showBubbleSize val="0"/>
        </c:dLbls>
        <c:marker val="1"/>
        <c:smooth val="0"/>
        <c:axId val="86618496"/>
        <c:axId val="86620416"/>
      </c:lineChart>
      <c:dateAx>
        <c:axId val="86618496"/>
        <c:scaling>
          <c:orientation val="minMax"/>
        </c:scaling>
        <c:delete val="1"/>
        <c:axPos val="b"/>
        <c:numFmt formatCode="ge" sourceLinked="1"/>
        <c:majorTickMark val="none"/>
        <c:minorTickMark val="none"/>
        <c:tickLblPos val="none"/>
        <c:crossAx val="86620416"/>
        <c:crosses val="autoZero"/>
        <c:auto val="1"/>
        <c:lblOffset val="100"/>
        <c:baseTimeUnit val="years"/>
      </c:dateAx>
      <c:valAx>
        <c:axId val="8662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61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1.23</c:v>
                </c:pt>
                <c:pt idx="1">
                  <c:v>1.23</c:v>
                </c:pt>
                <c:pt idx="2">
                  <c:v>1.23</c:v>
                </c:pt>
                <c:pt idx="3">
                  <c:v>1.23</c:v>
                </c:pt>
                <c:pt idx="4">
                  <c:v>1.23</c:v>
                </c:pt>
              </c:numCache>
            </c:numRef>
          </c:val>
        </c:ser>
        <c:dLbls>
          <c:showLegendKey val="0"/>
          <c:showVal val="0"/>
          <c:showCatName val="0"/>
          <c:showSerName val="0"/>
          <c:showPercent val="0"/>
          <c:showBubbleSize val="0"/>
        </c:dLbls>
        <c:gapWidth val="150"/>
        <c:axId val="86337408"/>
        <c:axId val="8634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8.41</c:v>
                </c:pt>
                <c:pt idx="1">
                  <c:v>8.7200000000000006</c:v>
                </c:pt>
                <c:pt idx="2">
                  <c:v>9.86</c:v>
                </c:pt>
                <c:pt idx="3">
                  <c:v>11.16</c:v>
                </c:pt>
                <c:pt idx="4">
                  <c:v>12.43</c:v>
                </c:pt>
              </c:numCache>
            </c:numRef>
          </c:val>
          <c:smooth val="0"/>
        </c:ser>
        <c:dLbls>
          <c:showLegendKey val="0"/>
          <c:showVal val="0"/>
          <c:showCatName val="0"/>
          <c:showSerName val="0"/>
          <c:showPercent val="0"/>
          <c:showBubbleSize val="0"/>
        </c:dLbls>
        <c:marker val="1"/>
        <c:smooth val="0"/>
        <c:axId val="86337408"/>
        <c:axId val="86343680"/>
      </c:lineChart>
      <c:dateAx>
        <c:axId val="86337408"/>
        <c:scaling>
          <c:orientation val="minMax"/>
        </c:scaling>
        <c:delete val="1"/>
        <c:axPos val="b"/>
        <c:numFmt formatCode="ge" sourceLinked="1"/>
        <c:majorTickMark val="none"/>
        <c:minorTickMark val="none"/>
        <c:tickLblPos val="none"/>
        <c:crossAx val="86343680"/>
        <c:crosses val="autoZero"/>
        <c:auto val="1"/>
        <c:lblOffset val="100"/>
        <c:baseTimeUnit val="years"/>
      </c:dateAx>
      <c:valAx>
        <c:axId val="8634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3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6370176"/>
        <c:axId val="8645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26.81</c:v>
                </c:pt>
                <c:pt idx="1">
                  <c:v>28.31</c:v>
                </c:pt>
                <c:pt idx="2">
                  <c:v>13.46</c:v>
                </c:pt>
                <c:pt idx="3">
                  <c:v>12.59</c:v>
                </c:pt>
                <c:pt idx="4">
                  <c:v>12.44</c:v>
                </c:pt>
              </c:numCache>
            </c:numRef>
          </c:val>
          <c:smooth val="0"/>
        </c:ser>
        <c:dLbls>
          <c:showLegendKey val="0"/>
          <c:showVal val="0"/>
          <c:showCatName val="0"/>
          <c:showSerName val="0"/>
          <c:showPercent val="0"/>
          <c:showBubbleSize val="0"/>
        </c:dLbls>
        <c:marker val="1"/>
        <c:smooth val="0"/>
        <c:axId val="86370176"/>
        <c:axId val="86454272"/>
      </c:lineChart>
      <c:dateAx>
        <c:axId val="86370176"/>
        <c:scaling>
          <c:orientation val="minMax"/>
        </c:scaling>
        <c:delete val="1"/>
        <c:axPos val="b"/>
        <c:numFmt formatCode="ge" sourceLinked="1"/>
        <c:majorTickMark val="none"/>
        <c:minorTickMark val="none"/>
        <c:tickLblPos val="none"/>
        <c:crossAx val="86454272"/>
        <c:crosses val="autoZero"/>
        <c:auto val="1"/>
        <c:lblOffset val="100"/>
        <c:baseTimeUnit val="years"/>
      </c:dateAx>
      <c:valAx>
        <c:axId val="86454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37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2559.15</c:v>
                </c:pt>
                <c:pt idx="1">
                  <c:v>4703.1099999999997</c:v>
                </c:pt>
                <c:pt idx="2">
                  <c:v>180.28</c:v>
                </c:pt>
                <c:pt idx="3">
                  <c:v>156.82</c:v>
                </c:pt>
                <c:pt idx="4">
                  <c:v>111.86</c:v>
                </c:pt>
              </c:numCache>
            </c:numRef>
          </c:val>
        </c:ser>
        <c:dLbls>
          <c:showLegendKey val="0"/>
          <c:showVal val="0"/>
          <c:showCatName val="0"/>
          <c:showSerName val="0"/>
          <c:showPercent val="0"/>
          <c:showBubbleSize val="0"/>
        </c:dLbls>
        <c:gapWidth val="150"/>
        <c:axId val="86492672"/>
        <c:axId val="8649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1002.64</c:v>
                </c:pt>
                <c:pt idx="1">
                  <c:v>1164.51</c:v>
                </c:pt>
                <c:pt idx="2">
                  <c:v>434.72</c:v>
                </c:pt>
                <c:pt idx="3">
                  <c:v>416.14</c:v>
                </c:pt>
                <c:pt idx="4">
                  <c:v>371.89</c:v>
                </c:pt>
              </c:numCache>
            </c:numRef>
          </c:val>
          <c:smooth val="0"/>
        </c:ser>
        <c:dLbls>
          <c:showLegendKey val="0"/>
          <c:showVal val="0"/>
          <c:showCatName val="0"/>
          <c:showSerName val="0"/>
          <c:showPercent val="0"/>
          <c:showBubbleSize val="0"/>
        </c:dLbls>
        <c:marker val="1"/>
        <c:smooth val="0"/>
        <c:axId val="86492672"/>
        <c:axId val="86494592"/>
      </c:lineChart>
      <c:dateAx>
        <c:axId val="86492672"/>
        <c:scaling>
          <c:orientation val="minMax"/>
        </c:scaling>
        <c:delete val="1"/>
        <c:axPos val="b"/>
        <c:numFmt formatCode="ge" sourceLinked="1"/>
        <c:majorTickMark val="none"/>
        <c:minorTickMark val="none"/>
        <c:tickLblPos val="none"/>
        <c:crossAx val="86494592"/>
        <c:crosses val="autoZero"/>
        <c:auto val="1"/>
        <c:lblOffset val="100"/>
        <c:baseTimeUnit val="years"/>
      </c:dateAx>
      <c:valAx>
        <c:axId val="86494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49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774.84</c:v>
                </c:pt>
                <c:pt idx="1">
                  <c:v>725.67</c:v>
                </c:pt>
                <c:pt idx="2">
                  <c:v>715.72</c:v>
                </c:pt>
                <c:pt idx="3">
                  <c:v>714.16</c:v>
                </c:pt>
                <c:pt idx="4">
                  <c:v>677.78</c:v>
                </c:pt>
              </c:numCache>
            </c:numRef>
          </c:val>
        </c:ser>
        <c:dLbls>
          <c:showLegendKey val="0"/>
          <c:showVal val="0"/>
          <c:showCatName val="0"/>
          <c:showSerName val="0"/>
          <c:showPercent val="0"/>
          <c:showBubbleSize val="0"/>
        </c:dLbls>
        <c:gapWidth val="150"/>
        <c:axId val="86512768"/>
        <c:axId val="8651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520.29999999999995</c:v>
                </c:pt>
                <c:pt idx="1">
                  <c:v>498.27</c:v>
                </c:pt>
                <c:pt idx="2">
                  <c:v>495.76</c:v>
                </c:pt>
                <c:pt idx="3">
                  <c:v>487.22</c:v>
                </c:pt>
                <c:pt idx="4">
                  <c:v>483.11</c:v>
                </c:pt>
              </c:numCache>
            </c:numRef>
          </c:val>
          <c:smooth val="0"/>
        </c:ser>
        <c:dLbls>
          <c:showLegendKey val="0"/>
          <c:showVal val="0"/>
          <c:showCatName val="0"/>
          <c:showSerName val="0"/>
          <c:showPercent val="0"/>
          <c:showBubbleSize val="0"/>
        </c:dLbls>
        <c:marker val="1"/>
        <c:smooth val="0"/>
        <c:axId val="86512768"/>
        <c:axId val="86514688"/>
      </c:lineChart>
      <c:dateAx>
        <c:axId val="86512768"/>
        <c:scaling>
          <c:orientation val="minMax"/>
        </c:scaling>
        <c:delete val="1"/>
        <c:axPos val="b"/>
        <c:numFmt formatCode="ge" sourceLinked="1"/>
        <c:majorTickMark val="none"/>
        <c:minorTickMark val="none"/>
        <c:tickLblPos val="none"/>
        <c:crossAx val="86514688"/>
        <c:crosses val="autoZero"/>
        <c:auto val="1"/>
        <c:lblOffset val="100"/>
        <c:baseTimeUnit val="years"/>
      </c:dateAx>
      <c:valAx>
        <c:axId val="86514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51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104.82</c:v>
                </c:pt>
                <c:pt idx="1">
                  <c:v>108.58</c:v>
                </c:pt>
                <c:pt idx="2">
                  <c:v>95.39</c:v>
                </c:pt>
                <c:pt idx="3">
                  <c:v>92.4</c:v>
                </c:pt>
                <c:pt idx="4">
                  <c:v>90.56</c:v>
                </c:pt>
              </c:numCache>
            </c:numRef>
          </c:val>
        </c:ser>
        <c:dLbls>
          <c:showLegendKey val="0"/>
          <c:showVal val="0"/>
          <c:showCatName val="0"/>
          <c:showSerName val="0"/>
          <c:showPercent val="0"/>
          <c:showBubbleSize val="0"/>
        </c:dLbls>
        <c:gapWidth val="150"/>
        <c:axId val="86547072"/>
        <c:axId val="8656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90.69</c:v>
                </c:pt>
                <c:pt idx="1">
                  <c:v>90.64</c:v>
                </c:pt>
                <c:pt idx="2">
                  <c:v>93.66</c:v>
                </c:pt>
                <c:pt idx="3">
                  <c:v>92.76</c:v>
                </c:pt>
                <c:pt idx="4">
                  <c:v>93.28</c:v>
                </c:pt>
              </c:numCache>
            </c:numRef>
          </c:val>
          <c:smooth val="0"/>
        </c:ser>
        <c:dLbls>
          <c:showLegendKey val="0"/>
          <c:showVal val="0"/>
          <c:showCatName val="0"/>
          <c:showSerName val="0"/>
          <c:showPercent val="0"/>
          <c:showBubbleSize val="0"/>
        </c:dLbls>
        <c:marker val="1"/>
        <c:smooth val="0"/>
        <c:axId val="86547072"/>
        <c:axId val="86569728"/>
      </c:lineChart>
      <c:dateAx>
        <c:axId val="86547072"/>
        <c:scaling>
          <c:orientation val="minMax"/>
        </c:scaling>
        <c:delete val="1"/>
        <c:axPos val="b"/>
        <c:numFmt formatCode="ge" sourceLinked="1"/>
        <c:majorTickMark val="none"/>
        <c:minorTickMark val="none"/>
        <c:tickLblPos val="none"/>
        <c:crossAx val="86569728"/>
        <c:crosses val="autoZero"/>
        <c:auto val="1"/>
        <c:lblOffset val="100"/>
        <c:baseTimeUnit val="years"/>
      </c:dateAx>
      <c:valAx>
        <c:axId val="8656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4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195.34</c:v>
                </c:pt>
                <c:pt idx="1">
                  <c:v>184.87</c:v>
                </c:pt>
                <c:pt idx="2">
                  <c:v>213.04</c:v>
                </c:pt>
                <c:pt idx="3">
                  <c:v>226.3</c:v>
                </c:pt>
                <c:pt idx="4">
                  <c:v>231.8</c:v>
                </c:pt>
              </c:numCache>
            </c:numRef>
          </c:val>
        </c:ser>
        <c:dLbls>
          <c:showLegendKey val="0"/>
          <c:showVal val="0"/>
          <c:showCatName val="0"/>
          <c:showSerName val="0"/>
          <c:showPercent val="0"/>
          <c:showBubbleSize val="0"/>
        </c:dLbls>
        <c:gapWidth val="150"/>
        <c:axId val="86730624"/>
        <c:axId val="8673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211.08</c:v>
                </c:pt>
                <c:pt idx="1">
                  <c:v>213.52</c:v>
                </c:pt>
                <c:pt idx="2">
                  <c:v>208.21</c:v>
                </c:pt>
                <c:pt idx="3">
                  <c:v>208.67</c:v>
                </c:pt>
                <c:pt idx="4">
                  <c:v>208.29</c:v>
                </c:pt>
              </c:numCache>
            </c:numRef>
          </c:val>
          <c:smooth val="0"/>
        </c:ser>
        <c:dLbls>
          <c:showLegendKey val="0"/>
          <c:showVal val="0"/>
          <c:showCatName val="0"/>
          <c:showSerName val="0"/>
          <c:showPercent val="0"/>
          <c:showBubbleSize val="0"/>
        </c:dLbls>
        <c:marker val="1"/>
        <c:smooth val="0"/>
        <c:axId val="86730624"/>
        <c:axId val="86732800"/>
      </c:lineChart>
      <c:dateAx>
        <c:axId val="86730624"/>
        <c:scaling>
          <c:orientation val="minMax"/>
        </c:scaling>
        <c:delete val="1"/>
        <c:axPos val="b"/>
        <c:numFmt formatCode="ge" sourceLinked="1"/>
        <c:majorTickMark val="none"/>
        <c:minorTickMark val="none"/>
        <c:tickLblPos val="none"/>
        <c:crossAx val="86732800"/>
        <c:crosses val="autoZero"/>
        <c:auto val="1"/>
        <c:lblOffset val="100"/>
        <c:baseTimeUnit val="years"/>
      </c:dateAx>
      <c:valAx>
        <c:axId val="8673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3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68" zoomScaleNormal="68" workbookViewId="0">
      <selection activeCell="B2" sqref="B2:BZ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青森県　大間町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84" t="s">
        <v>116</v>
      </c>
      <c r="AE8" s="84"/>
      <c r="AF8" s="84"/>
      <c r="AG8" s="84"/>
      <c r="AH8" s="84"/>
      <c r="AI8" s="84"/>
      <c r="AJ8" s="84"/>
      <c r="AK8" s="5"/>
      <c r="AL8" s="71">
        <f>データ!$R$6</f>
        <v>5595</v>
      </c>
      <c r="AM8" s="71"/>
      <c r="AN8" s="71"/>
      <c r="AO8" s="71"/>
      <c r="AP8" s="71"/>
      <c r="AQ8" s="71"/>
      <c r="AR8" s="71"/>
      <c r="AS8" s="71"/>
      <c r="AT8" s="67">
        <f>データ!$S$6</f>
        <v>52.1</v>
      </c>
      <c r="AU8" s="68"/>
      <c r="AV8" s="68"/>
      <c r="AW8" s="68"/>
      <c r="AX8" s="68"/>
      <c r="AY8" s="68"/>
      <c r="AZ8" s="68"/>
      <c r="BA8" s="68"/>
      <c r="BB8" s="70">
        <f>データ!$T$6</f>
        <v>107.39</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48.75</v>
      </c>
      <c r="J10" s="68"/>
      <c r="K10" s="68"/>
      <c r="L10" s="68"/>
      <c r="M10" s="68"/>
      <c r="N10" s="68"/>
      <c r="O10" s="69"/>
      <c r="P10" s="70">
        <f>データ!$P$6</f>
        <v>99.53</v>
      </c>
      <c r="Q10" s="70"/>
      <c r="R10" s="70"/>
      <c r="S10" s="70"/>
      <c r="T10" s="70"/>
      <c r="U10" s="70"/>
      <c r="V10" s="70"/>
      <c r="W10" s="71">
        <f>データ!$Q$6</f>
        <v>4266</v>
      </c>
      <c r="X10" s="71"/>
      <c r="Y10" s="71"/>
      <c r="Z10" s="71"/>
      <c r="AA10" s="71"/>
      <c r="AB10" s="71"/>
      <c r="AC10" s="71"/>
      <c r="AD10" s="2"/>
      <c r="AE10" s="2"/>
      <c r="AF10" s="2"/>
      <c r="AG10" s="2"/>
      <c r="AH10" s="5"/>
      <c r="AI10" s="5"/>
      <c r="AJ10" s="5"/>
      <c r="AK10" s="5"/>
      <c r="AL10" s="71">
        <f>データ!$U$6</f>
        <v>5460</v>
      </c>
      <c r="AM10" s="71"/>
      <c r="AN10" s="71"/>
      <c r="AO10" s="71"/>
      <c r="AP10" s="71"/>
      <c r="AQ10" s="71"/>
      <c r="AR10" s="71"/>
      <c r="AS10" s="71"/>
      <c r="AT10" s="67">
        <f>データ!$V$6</f>
        <v>9.3000000000000007</v>
      </c>
      <c r="AU10" s="68"/>
      <c r="AV10" s="68"/>
      <c r="AW10" s="68"/>
      <c r="AX10" s="68"/>
      <c r="AY10" s="68"/>
      <c r="AZ10" s="68"/>
      <c r="BA10" s="68"/>
      <c r="BB10" s="70">
        <f>データ!$W$6</f>
        <v>587.1</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118</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119</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24236</v>
      </c>
      <c r="D6" s="34">
        <f t="shared" si="3"/>
        <v>46</v>
      </c>
      <c r="E6" s="34">
        <f t="shared" si="3"/>
        <v>1</v>
      </c>
      <c r="F6" s="34">
        <f t="shared" si="3"/>
        <v>0</v>
      </c>
      <c r="G6" s="34">
        <f t="shared" si="3"/>
        <v>1</v>
      </c>
      <c r="H6" s="34" t="str">
        <f t="shared" si="3"/>
        <v>青森県　大間町</v>
      </c>
      <c r="I6" s="34" t="str">
        <f t="shared" si="3"/>
        <v>法適用</v>
      </c>
      <c r="J6" s="34" t="str">
        <f t="shared" si="3"/>
        <v>水道事業</v>
      </c>
      <c r="K6" s="34" t="str">
        <f t="shared" si="3"/>
        <v>末端給水事業</v>
      </c>
      <c r="L6" s="34" t="str">
        <f t="shared" si="3"/>
        <v>A8</v>
      </c>
      <c r="M6" s="34">
        <f t="shared" si="3"/>
        <v>0</v>
      </c>
      <c r="N6" s="35" t="str">
        <f t="shared" si="3"/>
        <v>-</v>
      </c>
      <c r="O6" s="35">
        <f t="shared" si="3"/>
        <v>48.75</v>
      </c>
      <c r="P6" s="35">
        <f t="shared" si="3"/>
        <v>99.53</v>
      </c>
      <c r="Q6" s="35">
        <f t="shared" si="3"/>
        <v>4266</v>
      </c>
      <c r="R6" s="35">
        <f t="shared" si="3"/>
        <v>5595</v>
      </c>
      <c r="S6" s="35">
        <f t="shared" si="3"/>
        <v>52.1</v>
      </c>
      <c r="T6" s="35">
        <f t="shared" si="3"/>
        <v>107.39</v>
      </c>
      <c r="U6" s="35">
        <f t="shared" si="3"/>
        <v>5460</v>
      </c>
      <c r="V6" s="35">
        <f t="shared" si="3"/>
        <v>9.3000000000000007</v>
      </c>
      <c r="W6" s="35">
        <f t="shared" si="3"/>
        <v>587.1</v>
      </c>
      <c r="X6" s="36">
        <f>IF(X7="",NA(),X7)</f>
        <v>106.83</v>
      </c>
      <c r="Y6" s="36">
        <f t="shared" ref="Y6:AG6" si="4">IF(Y7="",NA(),Y7)</f>
        <v>110.89</v>
      </c>
      <c r="Z6" s="36">
        <f t="shared" si="4"/>
        <v>97.93</v>
      </c>
      <c r="AA6" s="36">
        <f t="shared" si="4"/>
        <v>95.74</v>
      </c>
      <c r="AB6" s="36">
        <f t="shared" si="4"/>
        <v>93.52</v>
      </c>
      <c r="AC6" s="36">
        <f t="shared" si="4"/>
        <v>104.95</v>
      </c>
      <c r="AD6" s="36">
        <f t="shared" si="4"/>
        <v>105.53</v>
      </c>
      <c r="AE6" s="36">
        <f t="shared" si="4"/>
        <v>107.2</v>
      </c>
      <c r="AF6" s="36">
        <f t="shared" si="4"/>
        <v>106.62</v>
      </c>
      <c r="AG6" s="36">
        <f t="shared" si="4"/>
        <v>107.95</v>
      </c>
      <c r="AH6" s="35" t="str">
        <f>IF(AH7="","",IF(AH7="-","【-】","【"&amp;SUBSTITUTE(TEXT(AH7,"#,##0.00"),"-","△")&amp;"】"))</f>
        <v>【114.35】</v>
      </c>
      <c r="AI6" s="35">
        <f>IF(AI7="",NA(),AI7)</f>
        <v>0</v>
      </c>
      <c r="AJ6" s="35">
        <f t="shared" ref="AJ6:AR6" si="5">IF(AJ7="",NA(),AJ7)</f>
        <v>0</v>
      </c>
      <c r="AK6" s="35">
        <f t="shared" si="5"/>
        <v>0</v>
      </c>
      <c r="AL6" s="35">
        <f t="shared" si="5"/>
        <v>0</v>
      </c>
      <c r="AM6" s="35">
        <f t="shared" si="5"/>
        <v>0</v>
      </c>
      <c r="AN6" s="36">
        <f t="shared" si="5"/>
        <v>26.81</v>
      </c>
      <c r="AO6" s="36">
        <f t="shared" si="5"/>
        <v>28.31</v>
      </c>
      <c r="AP6" s="36">
        <f t="shared" si="5"/>
        <v>13.46</v>
      </c>
      <c r="AQ6" s="36">
        <f t="shared" si="5"/>
        <v>12.59</v>
      </c>
      <c r="AR6" s="36">
        <f t="shared" si="5"/>
        <v>12.44</v>
      </c>
      <c r="AS6" s="35" t="str">
        <f>IF(AS7="","",IF(AS7="-","【-】","【"&amp;SUBSTITUTE(TEXT(AS7,"#,##0.00"),"-","△")&amp;"】"))</f>
        <v>【0.79】</v>
      </c>
      <c r="AT6" s="36">
        <f>IF(AT7="",NA(),AT7)</f>
        <v>2559.15</v>
      </c>
      <c r="AU6" s="36">
        <f t="shared" ref="AU6:BC6" si="6">IF(AU7="",NA(),AU7)</f>
        <v>4703.1099999999997</v>
      </c>
      <c r="AV6" s="36">
        <f t="shared" si="6"/>
        <v>180.28</v>
      </c>
      <c r="AW6" s="36">
        <f t="shared" si="6"/>
        <v>156.82</v>
      </c>
      <c r="AX6" s="36">
        <f t="shared" si="6"/>
        <v>111.86</v>
      </c>
      <c r="AY6" s="36">
        <f t="shared" si="6"/>
        <v>1002.64</v>
      </c>
      <c r="AZ6" s="36">
        <f t="shared" si="6"/>
        <v>1164.51</v>
      </c>
      <c r="BA6" s="36">
        <f t="shared" si="6"/>
        <v>434.72</v>
      </c>
      <c r="BB6" s="36">
        <f t="shared" si="6"/>
        <v>416.14</v>
      </c>
      <c r="BC6" s="36">
        <f t="shared" si="6"/>
        <v>371.89</v>
      </c>
      <c r="BD6" s="35" t="str">
        <f>IF(BD7="","",IF(BD7="-","【-】","【"&amp;SUBSTITUTE(TEXT(BD7,"#,##0.00"),"-","△")&amp;"】"))</f>
        <v>【262.87】</v>
      </c>
      <c r="BE6" s="36">
        <f>IF(BE7="",NA(),BE7)</f>
        <v>774.84</v>
      </c>
      <c r="BF6" s="36">
        <f t="shared" ref="BF6:BN6" si="7">IF(BF7="",NA(),BF7)</f>
        <v>725.67</v>
      </c>
      <c r="BG6" s="36">
        <f t="shared" si="7"/>
        <v>715.72</v>
      </c>
      <c r="BH6" s="36">
        <f t="shared" si="7"/>
        <v>714.16</v>
      </c>
      <c r="BI6" s="36">
        <f t="shared" si="7"/>
        <v>677.78</v>
      </c>
      <c r="BJ6" s="36">
        <f t="shared" si="7"/>
        <v>520.29999999999995</v>
      </c>
      <c r="BK6" s="36">
        <f t="shared" si="7"/>
        <v>498.27</v>
      </c>
      <c r="BL6" s="36">
        <f t="shared" si="7"/>
        <v>495.76</v>
      </c>
      <c r="BM6" s="36">
        <f t="shared" si="7"/>
        <v>487.22</v>
      </c>
      <c r="BN6" s="36">
        <f t="shared" si="7"/>
        <v>483.11</v>
      </c>
      <c r="BO6" s="35" t="str">
        <f>IF(BO7="","",IF(BO7="-","【-】","【"&amp;SUBSTITUTE(TEXT(BO7,"#,##0.00"),"-","△")&amp;"】"))</f>
        <v>【270.87】</v>
      </c>
      <c r="BP6" s="36">
        <f>IF(BP7="",NA(),BP7)</f>
        <v>104.82</v>
      </c>
      <c r="BQ6" s="36">
        <f t="shared" ref="BQ6:BY6" si="8">IF(BQ7="",NA(),BQ7)</f>
        <v>108.58</v>
      </c>
      <c r="BR6" s="36">
        <f t="shared" si="8"/>
        <v>95.39</v>
      </c>
      <c r="BS6" s="36">
        <f t="shared" si="8"/>
        <v>92.4</v>
      </c>
      <c r="BT6" s="36">
        <f t="shared" si="8"/>
        <v>90.56</v>
      </c>
      <c r="BU6" s="36">
        <f t="shared" si="8"/>
        <v>90.69</v>
      </c>
      <c r="BV6" s="36">
        <f t="shared" si="8"/>
        <v>90.64</v>
      </c>
      <c r="BW6" s="36">
        <f t="shared" si="8"/>
        <v>93.66</v>
      </c>
      <c r="BX6" s="36">
        <f t="shared" si="8"/>
        <v>92.76</v>
      </c>
      <c r="BY6" s="36">
        <f t="shared" si="8"/>
        <v>93.28</v>
      </c>
      <c r="BZ6" s="35" t="str">
        <f>IF(BZ7="","",IF(BZ7="-","【-】","【"&amp;SUBSTITUTE(TEXT(BZ7,"#,##0.00"),"-","△")&amp;"】"))</f>
        <v>【105.59】</v>
      </c>
      <c r="CA6" s="36">
        <f>IF(CA7="",NA(),CA7)</f>
        <v>195.34</v>
      </c>
      <c r="CB6" s="36">
        <f t="shared" ref="CB6:CJ6" si="9">IF(CB7="",NA(),CB7)</f>
        <v>184.87</v>
      </c>
      <c r="CC6" s="36">
        <f t="shared" si="9"/>
        <v>213.04</v>
      </c>
      <c r="CD6" s="36">
        <f t="shared" si="9"/>
        <v>226.3</v>
      </c>
      <c r="CE6" s="36">
        <f t="shared" si="9"/>
        <v>231.8</v>
      </c>
      <c r="CF6" s="36">
        <f t="shared" si="9"/>
        <v>211.08</v>
      </c>
      <c r="CG6" s="36">
        <f t="shared" si="9"/>
        <v>213.52</v>
      </c>
      <c r="CH6" s="36">
        <f t="shared" si="9"/>
        <v>208.21</v>
      </c>
      <c r="CI6" s="36">
        <f t="shared" si="9"/>
        <v>208.67</v>
      </c>
      <c r="CJ6" s="36">
        <f t="shared" si="9"/>
        <v>208.29</v>
      </c>
      <c r="CK6" s="35" t="str">
        <f>IF(CK7="","",IF(CK7="-","【-】","【"&amp;SUBSTITUTE(TEXT(CK7,"#,##0.00"),"-","△")&amp;"】"))</f>
        <v>【163.27】</v>
      </c>
      <c r="CL6" s="36">
        <f>IF(CL7="",NA(),CL7)</f>
        <v>51.61</v>
      </c>
      <c r="CM6" s="36">
        <f t="shared" ref="CM6:CU6" si="10">IF(CM7="",NA(),CM7)</f>
        <v>55.39</v>
      </c>
      <c r="CN6" s="36">
        <f t="shared" si="10"/>
        <v>50.38</v>
      </c>
      <c r="CO6" s="36">
        <f t="shared" si="10"/>
        <v>45.83</v>
      </c>
      <c r="CP6" s="36">
        <f t="shared" si="10"/>
        <v>45.86</v>
      </c>
      <c r="CQ6" s="36">
        <f t="shared" si="10"/>
        <v>49.69</v>
      </c>
      <c r="CR6" s="36">
        <f t="shared" si="10"/>
        <v>49.77</v>
      </c>
      <c r="CS6" s="36">
        <f t="shared" si="10"/>
        <v>49.22</v>
      </c>
      <c r="CT6" s="36">
        <f t="shared" si="10"/>
        <v>49.08</v>
      </c>
      <c r="CU6" s="36">
        <f t="shared" si="10"/>
        <v>49.32</v>
      </c>
      <c r="CV6" s="35" t="str">
        <f>IF(CV7="","",IF(CV7="-","【-】","【"&amp;SUBSTITUTE(TEXT(CV7,"#,##0.00"),"-","△")&amp;"】"))</f>
        <v>【59.94】</v>
      </c>
      <c r="CW6" s="36">
        <f>IF(CW7="",NA(),CW7)</f>
        <v>71.5</v>
      </c>
      <c r="CX6" s="36">
        <f t="shared" ref="CX6:DF6" si="11">IF(CX7="",NA(),CX7)</f>
        <v>69</v>
      </c>
      <c r="CY6" s="36">
        <f t="shared" si="11"/>
        <v>71.88</v>
      </c>
      <c r="CZ6" s="36">
        <f t="shared" si="11"/>
        <v>72.260000000000005</v>
      </c>
      <c r="DA6" s="36">
        <f t="shared" si="11"/>
        <v>71.13</v>
      </c>
      <c r="DB6" s="36">
        <f t="shared" si="11"/>
        <v>80.010000000000005</v>
      </c>
      <c r="DC6" s="36">
        <f t="shared" si="11"/>
        <v>79.98</v>
      </c>
      <c r="DD6" s="36">
        <f t="shared" si="11"/>
        <v>79.48</v>
      </c>
      <c r="DE6" s="36">
        <f t="shared" si="11"/>
        <v>79.3</v>
      </c>
      <c r="DF6" s="36">
        <f t="shared" si="11"/>
        <v>79.34</v>
      </c>
      <c r="DG6" s="35" t="str">
        <f>IF(DG7="","",IF(DG7="-","【-】","【"&amp;SUBSTITUTE(TEXT(DG7,"#,##0.00"),"-","△")&amp;"】"))</f>
        <v>【90.22】</v>
      </c>
      <c r="DH6" s="36">
        <f>IF(DH7="",NA(),DH7)</f>
        <v>3.02</v>
      </c>
      <c r="DI6" s="36">
        <f t="shared" ref="DI6:DQ6" si="12">IF(DI7="",NA(),DI7)</f>
        <v>2.89</v>
      </c>
      <c r="DJ6" s="36">
        <f t="shared" si="12"/>
        <v>4.8600000000000003</v>
      </c>
      <c r="DK6" s="36">
        <f t="shared" si="12"/>
        <v>5.16</v>
      </c>
      <c r="DL6" s="36">
        <f t="shared" si="12"/>
        <v>5.51</v>
      </c>
      <c r="DM6" s="36">
        <f t="shared" si="12"/>
        <v>35.18</v>
      </c>
      <c r="DN6" s="36">
        <f t="shared" si="12"/>
        <v>36.43</v>
      </c>
      <c r="DO6" s="36">
        <f t="shared" si="12"/>
        <v>46.12</v>
      </c>
      <c r="DP6" s="36">
        <f t="shared" si="12"/>
        <v>47.44</v>
      </c>
      <c r="DQ6" s="36">
        <f t="shared" si="12"/>
        <v>48.3</v>
      </c>
      <c r="DR6" s="35" t="str">
        <f>IF(DR7="","",IF(DR7="-","【-】","【"&amp;SUBSTITUTE(TEXT(DR7,"#,##0.00"),"-","△")&amp;"】"))</f>
        <v>【47.91】</v>
      </c>
      <c r="DS6" s="36">
        <f>IF(DS7="",NA(),DS7)</f>
        <v>1.23</v>
      </c>
      <c r="DT6" s="36">
        <f t="shared" ref="DT6:EB6" si="13">IF(DT7="",NA(),DT7)</f>
        <v>1.23</v>
      </c>
      <c r="DU6" s="36">
        <f t="shared" si="13"/>
        <v>1.23</v>
      </c>
      <c r="DV6" s="36">
        <f t="shared" si="13"/>
        <v>1.23</v>
      </c>
      <c r="DW6" s="36">
        <f t="shared" si="13"/>
        <v>1.23</v>
      </c>
      <c r="DX6" s="36">
        <f t="shared" si="13"/>
        <v>8.41</v>
      </c>
      <c r="DY6" s="36">
        <f t="shared" si="13"/>
        <v>8.7200000000000006</v>
      </c>
      <c r="DZ6" s="36">
        <f t="shared" si="13"/>
        <v>9.86</v>
      </c>
      <c r="EA6" s="36">
        <f t="shared" si="13"/>
        <v>11.16</v>
      </c>
      <c r="EB6" s="36">
        <f t="shared" si="13"/>
        <v>12.43</v>
      </c>
      <c r="EC6" s="35" t="str">
        <f>IF(EC7="","",IF(EC7="-","【-】","【"&amp;SUBSTITUTE(TEXT(EC7,"#,##0.00"),"-","△")&amp;"】"))</f>
        <v>【15.00】</v>
      </c>
      <c r="ED6" s="36">
        <f>IF(ED7="",NA(),ED7)</f>
        <v>0.09</v>
      </c>
      <c r="EE6" s="35">
        <f t="shared" ref="EE6:EM6" si="14">IF(EE7="",NA(),EE7)</f>
        <v>0</v>
      </c>
      <c r="EF6" s="36">
        <f t="shared" si="14"/>
        <v>0.04</v>
      </c>
      <c r="EG6" s="35">
        <f t="shared" si="14"/>
        <v>0</v>
      </c>
      <c r="EH6" s="35">
        <f t="shared" si="14"/>
        <v>0</v>
      </c>
      <c r="EI6" s="36">
        <f t="shared" si="14"/>
        <v>0.66</v>
      </c>
      <c r="EJ6" s="36">
        <f t="shared" si="14"/>
        <v>0.64</v>
      </c>
      <c r="EK6" s="36">
        <f t="shared" si="14"/>
        <v>0.56000000000000005</v>
      </c>
      <c r="EL6" s="36">
        <f t="shared" si="14"/>
        <v>0.65</v>
      </c>
      <c r="EM6" s="36">
        <f t="shared" si="14"/>
        <v>0.46</v>
      </c>
      <c r="EN6" s="35" t="str">
        <f>IF(EN7="","",IF(EN7="-","【-】","【"&amp;SUBSTITUTE(TEXT(EN7,"#,##0.00"),"-","△")&amp;"】"))</f>
        <v>【0.76】</v>
      </c>
    </row>
    <row r="7" spans="1:144" s="37" customFormat="1">
      <c r="A7" s="29"/>
      <c r="B7" s="38">
        <v>2016</v>
      </c>
      <c r="C7" s="38">
        <v>24236</v>
      </c>
      <c r="D7" s="38">
        <v>46</v>
      </c>
      <c r="E7" s="38">
        <v>1</v>
      </c>
      <c r="F7" s="38">
        <v>0</v>
      </c>
      <c r="G7" s="38">
        <v>1</v>
      </c>
      <c r="H7" s="38" t="s">
        <v>105</v>
      </c>
      <c r="I7" s="38" t="s">
        <v>106</v>
      </c>
      <c r="J7" s="38" t="s">
        <v>107</v>
      </c>
      <c r="K7" s="38" t="s">
        <v>108</v>
      </c>
      <c r="L7" s="38" t="s">
        <v>109</v>
      </c>
      <c r="M7" s="38"/>
      <c r="N7" s="39" t="s">
        <v>110</v>
      </c>
      <c r="O7" s="39">
        <v>48.75</v>
      </c>
      <c r="P7" s="39">
        <v>99.53</v>
      </c>
      <c r="Q7" s="39">
        <v>4266</v>
      </c>
      <c r="R7" s="39">
        <v>5595</v>
      </c>
      <c r="S7" s="39">
        <v>52.1</v>
      </c>
      <c r="T7" s="39">
        <v>107.39</v>
      </c>
      <c r="U7" s="39">
        <v>5460</v>
      </c>
      <c r="V7" s="39">
        <v>9.3000000000000007</v>
      </c>
      <c r="W7" s="39">
        <v>587.1</v>
      </c>
      <c r="X7" s="39">
        <v>106.83</v>
      </c>
      <c r="Y7" s="39">
        <v>110.89</v>
      </c>
      <c r="Z7" s="39">
        <v>97.93</v>
      </c>
      <c r="AA7" s="39">
        <v>95.74</v>
      </c>
      <c r="AB7" s="39">
        <v>93.52</v>
      </c>
      <c r="AC7" s="39">
        <v>104.95</v>
      </c>
      <c r="AD7" s="39">
        <v>105.53</v>
      </c>
      <c r="AE7" s="39">
        <v>107.2</v>
      </c>
      <c r="AF7" s="39">
        <v>106.62</v>
      </c>
      <c r="AG7" s="39">
        <v>107.95</v>
      </c>
      <c r="AH7" s="39">
        <v>114.35</v>
      </c>
      <c r="AI7" s="39">
        <v>0</v>
      </c>
      <c r="AJ7" s="39">
        <v>0</v>
      </c>
      <c r="AK7" s="39">
        <v>0</v>
      </c>
      <c r="AL7" s="39">
        <v>0</v>
      </c>
      <c r="AM7" s="39">
        <v>0</v>
      </c>
      <c r="AN7" s="39">
        <v>26.81</v>
      </c>
      <c r="AO7" s="39">
        <v>28.31</v>
      </c>
      <c r="AP7" s="39">
        <v>13.46</v>
      </c>
      <c r="AQ7" s="39">
        <v>12.59</v>
      </c>
      <c r="AR7" s="39">
        <v>12.44</v>
      </c>
      <c r="AS7" s="39">
        <v>0.79</v>
      </c>
      <c r="AT7" s="39">
        <v>2559.15</v>
      </c>
      <c r="AU7" s="39">
        <v>4703.1099999999997</v>
      </c>
      <c r="AV7" s="39">
        <v>180.28</v>
      </c>
      <c r="AW7" s="39">
        <v>156.82</v>
      </c>
      <c r="AX7" s="39">
        <v>111.86</v>
      </c>
      <c r="AY7" s="39">
        <v>1002.64</v>
      </c>
      <c r="AZ7" s="39">
        <v>1164.51</v>
      </c>
      <c r="BA7" s="39">
        <v>434.72</v>
      </c>
      <c r="BB7" s="39">
        <v>416.14</v>
      </c>
      <c r="BC7" s="39">
        <v>371.89</v>
      </c>
      <c r="BD7" s="39">
        <v>262.87</v>
      </c>
      <c r="BE7" s="39">
        <v>774.84</v>
      </c>
      <c r="BF7" s="39">
        <v>725.67</v>
      </c>
      <c r="BG7" s="39">
        <v>715.72</v>
      </c>
      <c r="BH7" s="39">
        <v>714.16</v>
      </c>
      <c r="BI7" s="39">
        <v>677.78</v>
      </c>
      <c r="BJ7" s="39">
        <v>520.29999999999995</v>
      </c>
      <c r="BK7" s="39">
        <v>498.27</v>
      </c>
      <c r="BL7" s="39">
        <v>495.76</v>
      </c>
      <c r="BM7" s="39">
        <v>487.22</v>
      </c>
      <c r="BN7" s="39">
        <v>483.11</v>
      </c>
      <c r="BO7" s="39">
        <v>270.87</v>
      </c>
      <c r="BP7" s="39">
        <v>104.82</v>
      </c>
      <c r="BQ7" s="39">
        <v>108.58</v>
      </c>
      <c r="BR7" s="39">
        <v>95.39</v>
      </c>
      <c r="BS7" s="39">
        <v>92.4</v>
      </c>
      <c r="BT7" s="39">
        <v>90.56</v>
      </c>
      <c r="BU7" s="39">
        <v>90.69</v>
      </c>
      <c r="BV7" s="39">
        <v>90.64</v>
      </c>
      <c r="BW7" s="39">
        <v>93.66</v>
      </c>
      <c r="BX7" s="39">
        <v>92.76</v>
      </c>
      <c r="BY7" s="39">
        <v>93.28</v>
      </c>
      <c r="BZ7" s="39">
        <v>105.59</v>
      </c>
      <c r="CA7" s="39">
        <v>195.34</v>
      </c>
      <c r="CB7" s="39">
        <v>184.87</v>
      </c>
      <c r="CC7" s="39">
        <v>213.04</v>
      </c>
      <c r="CD7" s="39">
        <v>226.3</v>
      </c>
      <c r="CE7" s="39">
        <v>231.8</v>
      </c>
      <c r="CF7" s="39">
        <v>211.08</v>
      </c>
      <c r="CG7" s="39">
        <v>213.52</v>
      </c>
      <c r="CH7" s="39">
        <v>208.21</v>
      </c>
      <c r="CI7" s="39">
        <v>208.67</v>
      </c>
      <c r="CJ7" s="39">
        <v>208.29</v>
      </c>
      <c r="CK7" s="39">
        <v>163.27000000000001</v>
      </c>
      <c r="CL7" s="39">
        <v>51.61</v>
      </c>
      <c r="CM7" s="39">
        <v>55.39</v>
      </c>
      <c r="CN7" s="39">
        <v>50.38</v>
      </c>
      <c r="CO7" s="39">
        <v>45.83</v>
      </c>
      <c r="CP7" s="39">
        <v>45.86</v>
      </c>
      <c r="CQ7" s="39">
        <v>49.69</v>
      </c>
      <c r="CR7" s="39">
        <v>49.77</v>
      </c>
      <c r="CS7" s="39">
        <v>49.22</v>
      </c>
      <c r="CT7" s="39">
        <v>49.08</v>
      </c>
      <c r="CU7" s="39">
        <v>49.32</v>
      </c>
      <c r="CV7" s="39">
        <v>59.94</v>
      </c>
      <c r="CW7" s="39">
        <v>71.5</v>
      </c>
      <c r="CX7" s="39">
        <v>69</v>
      </c>
      <c r="CY7" s="39">
        <v>71.88</v>
      </c>
      <c r="CZ7" s="39">
        <v>72.260000000000005</v>
      </c>
      <c r="DA7" s="39">
        <v>71.13</v>
      </c>
      <c r="DB7" s="39">
        <v>80.010000000000005</v>
      </c>
      <c r="DC7" s="39">
        <v>79.98</v>
      </c>
      <c r="DD7" s="39">
        <v>79.48</v>
      </c>
      <c r="DE7" s="39">
        <v>79.3</v>
      </c>
      <c r="DF7" s="39">
        <v>79.34</v>
      </c>
      <c r="DG7" s="39">
        <v>90.22</v>
      </c>
      <c r="DH7" s="39">
        <v>3.02</v>
      </c>
      <c r="DI7" s="39">
        <v>2.89</v>
      </c>
      <c r="DJ7" s="39">
        <v>4.8600000000000003</v>
      </c>
      <c r="DK7" s="39">
        <v>5.16</v>
      </c>
      <c r="DL7" s="39">
        <v>5.51</v>
      </c>
      <c r="DM7" s="39">
        <v>35.18</v>
      </c>
      <c r="DN7" s="39">
        <v>36.43</v>
      </c>
      <c r="DO7" s="39">
        <v>46.12</v>
      </c>
      <c r="DP7" s="39">
        <v>47.44</v>
      </c>
      <c r="DQ7" s="39">
        <v>48.3</v>
      </c>
      <c r="DR7" s="39">
        <v>47.91</v>
      </c>
      <c r="DS7" s="39">
        <v>1.23</v>
      </c>
      <c r="DT7" s="39">
        <v>1.23</v>
      </c>
      <c r="DU7" s="39">
        <v>1.23</v>
      </c>
      <c r="DV7" s="39">
        <v>1.23</v>
      </c>
      <c r="DW7" s="39">
        <v>1.23</v>
      </c>
      <c r="DX7" s="39">
        <v>8.41</v>
      </c>
      <c r="DY7" s="39">
        <v>8.7200000000000006</v>
      </c>
      <c r="DZ7" s="39">
        <v>9.86</v>
      </c>
      <c r="EA7" s="39">
        <v>11.16</v>
      </c>
      <c r="EB7" s="39">
        <v>12.43</v>
      </c>
      <c r="EC7" s="39">
        <v>15</v>
      </c>
      <c r="ED7" s="39">
        <v>0.09</v>
      </c>
      <c r="EE7" s="39">
        <v>0</v>
      </c>
      <c r="EF7" s="39">
        <v>0.04</v>
      </c>
      <c r="EG7" s="39">
        <v>0</v>
      </c>
      <c r="EH7" s="39">
        <v>0</v>
      </c>
      <c r="EI7" s="39">
        <v>0.66</v>
      </c>
      <c r="EJ7" s="39">
        <v>0.64</v>
      </c>
      <c r="EK7" s="39">
        <v>0.56000000000000005</v>
      </c>
      <c r="EL7" s="39">
        <v>0.65</v>
      </c>
      <c r="EM7" s="39">
        <v>0.46</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PC USER</cp:lastModifiedBy>
  <cp:lastPrinted>2018-02-02T07:15:46Z</cp:lastPrinted>
  <dcterms:created xsi:type="dcterms:W3CDTF">2017-12-25T01:21:04Z</dcterms:created>
  <dcterms:modified xsi:type="dcterms:W3CDTF">2018-02-02T07:15:50Z</dcterms:modified>
</cp:coreProperties>
</file>