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6.155\7010ki-soum\財務係文書\経営比較分析表\ホームページ掲載（上下水道共通）\H28上下水道経営比較分析表\経営比較分析表（上水道）\"/>
    </mc:Choice>
  </mc:AlternateContent>
  <workbookProtection workbookPassword="B319" lockStructure="1"/>
  <bookViews>
    <workbookView xWindow="0" yWindow="0" windowWidth="28800" windowHeight="1221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<sst xmlns="http://schemas.openxmlformats.org/spreadsheetml/2006/main" count="232" uniqueCount="120">
  <si>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</si>
  <si>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</si>
  <si>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</si>
  <si>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</si>
  <si>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</si>
  <si>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</si>
  <si>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</si>
  <si>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</si>
  <si>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</si>
  <si>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</si>
  <si>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</si>
  <si>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</si>
  <si>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</si>
  <si>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</si>
  <si>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</si>
  <si>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</si>
  <si>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</si>
  <si>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</si>
  <si>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</si>
  <si>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</si>
  <si>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</si>
  <si>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</si>
  <si>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</si>
  <si>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</si>
  <si>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</si>
  <si>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</si>
  <si>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</si>
  <si>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</si>
  <si>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</si>
  <si>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</si>
  <si>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</si>
  <si>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</si>
  <si>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</si>
  <si>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</si>
  <si>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</si>
  <si>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</si>
  <si>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</si>
  <si>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</si>
  <si>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</si>
  <si>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</si>
  <si>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</si>
  <si>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</si>
  <si>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</si>
  <si>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</si>
  <si>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</si>
  <si>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</si>
  <si>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</si>
  <si>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</si>
  <si>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</si>
  <si>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</si>
  <si>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</si>
  <si>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</si>
  <si>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</si>
  <si>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</si>
  <si>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</si>
  <si>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</si>
  <si>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</si>
  <si>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</si>
  <si>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</si>
  <si>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</si>
  <si>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</si>
  <si>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</si>
  <si>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</si>
  <si>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</si>
  <si>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</si>
  <si>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</si>
  <si>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</si>
  <si>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</si>
  <si>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</si>
  <si>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</si>
  <si>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</si>
  <si>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</si>
  <si>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</si>
  <si>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</si>
  <si>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</si>
  <si>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</si>
  <si>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</si>
  <si>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</si>
  <si>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</si>
  <si>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</si>
  <si>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</si>
  <si>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</si>
  <si>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</si>
  <si>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</si>
  <si>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</si>
  <si>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</si>
  <si>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</si>
  <si>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</si>
  <si>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</si>
  <si>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</si>
  <si>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</si>
  <si>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</si>
  <si>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</si>
  <si>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</si>
  <si>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</si>
  <si>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</si>
  <si>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</si>
  <si>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</si>
  <si>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</si>
  <si>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</si>
  <si>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</si>
  <si>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</si>
  <si>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</si>
  <si>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</si>
  <si>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</si>
  <si>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むつ市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</si>
  <si>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</si>
  <si>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</si>
  <si>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</si>
  <si>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</si>
  <si>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</si>
  <si>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</si>
  <si>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</si>
  <si>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</si>
  <si>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</si>
  <si>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</si>
  <si>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</si>
  <si>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経常収支比率は全国及び類似団体平均値を下回るものの100％を超え、単年度収支は黒字を確保している。また、③流動比率は平均値を下回るものの、基準値の100％を超えていることから短期的債務に対する支払能力は確保されているといえる。⑤料金回収率も基準値の100％以上であることから、給水に係る費用を給水収益で賄えている状態といえる。
　しかし、老朽施設に要する維持管理費用のため、⑥給水原価が高額になっているとともに、④企業債残高対給水収益比率は、更新投資の財源を企業債に依存しているため、全国及び類似団体平均値を大きく上回っている。
　⑦施設利用率は平成28年度において、配水能力の数値を、変更認可後の水量値に改めたことに伴い、全国及び類似団体平均値を上回り、高い数値となっているが、⑧有収率は平均値より低水準で、収益につながっていないため、より一層の漏水対策を講じる必要がある。
　</t>
    <rPh sb="2" eb="4">
      <t>ケイジョウ</t>
    </rPh>
    <rPh sb="4" eb="6">
      <t>シュウシ</t>
    </rPh>
    <rPh sb="6" eb="8">
      <t>ヒリツ</t>
    </rPh>
    <rPh sb="9" eb="11">
      <t>ゼンコク</t>
    </rPh>
    <rPh sb="11" eb="12">
      <t>オヨ</t>
    </rPh>
    <rPh sb="13" eb="15">
      <t>ルイジ</t>
    </rPh>
    <rPh sb="15" eb="17">
      <t>ダンタイ</t>
    </rPh>
    <rPh sb="17" eb="20">
      <t>ヘイキンチ</t>
    </rPh>
    <rPh sb="21" eb="23">
      <t>シタマワ</t>
    </rPh>
    <rPh sb="32" eb="33">
      <t>コ</t>
    </rPh>
    <rPh sb="35" eb="38">
      <t>タンネンド</t>
    </rPh>
    <rPh sb="38" eb="40">
      <t>シュウシ</t>
    </rPh>
    <rPh sb="41" eb="43">
      <t>クロジ</t>
    </rPh>
    <rPh sb="44" eb="46">
      <t>カクホ</t>
    </rPh>
    <rPh sb="55" eb="57">
      <t>リュウドウ</t>
    </rPh>
    <rPh sb="57" eb="59">
      <t>ヒリツ</t>
    </rPh>
    <rPh sb="60" eb="63">
      <t>ヘイキンチ</t>
    </rPh>
    <rPh sb="64" eb="66">
      <t>シタマワ</t>
    </rPh>
    <rPh sb="71" eb="73">
      <t>キジュン</t>
    </rPh>
    <rPh sb="73" eb="74">
      <t>チ</t>
    </rPh>
    <rPh sb="80" eb="81">
      <t>コ</t>
    </rPh>
    <rPh sb="89" eb="92">
      <t>タンキテキ</t>
    </rPh>
    <rPh sb="92" eb="94">
      <t>サイム</t>
    </rPh>
    <rPh sb="95" eb="96">
      <t>タイ</t>
    </rPh>
    <rPh sb="98" eb="100">
      <t>シハラ</t>
    </rPh>
    <rPh sb="100" eb="102">
      <t>ノウリョク</t>
    </rPh>
    <rPh sb="103" eb="105">
      <t>カクホ</t>
    </rPh>
    <rPh sb="116" eb="118">
      <t>リョウキン</t>
    </rPh>
    <rPh sb="118" eb="120">
      <t>カイシュウ</t>
    </rPh>
    <rPh sb="120" eb="121">
      <t>リツ</t>
    </rPh>
    <rPh sb="122" eb="125">
      <t>キジュンチ</t>
    </rPh>
    <rPh sb="130" eb="132">
      <t>イジョウ</t>
    </rPh>
    <rPh sb="140" eb="142">
      <t>キュウスイ</t>
    </rPh>
    <rPh sb="143" eb="144">
      <t>カカ</t>
    </rPh>
    <rPh sb="145" eb="147">
      <t>ヒヨウ</t>
    </rPh>
    <rPh sb="148" eb="150">
      <t>キュウスイ</t>
    </rPh>
    <rPh sb="150" eb="152">
      <t>シュウエキ</t>
    </rPh>
    <rPh sb="153" eb="154">
      <t>マカナ</t>
    </rPh>
    <rPh sb="158" eb="160">
      <t>ジョウタイ</t>
    </rPh>
    <rPh sb="171" eb="173">
      <t>ロウキュウ</t>
    </rPh>
    <rPh sb="173" eb="175">
      <t>シセツ</t>
    </rPh>
    <rPh sb="176" eb="177">
      <t>ヨウ</t>
    </rPh>
    <rPh sb="179" eb="181">
      <t>イジ</t>
    </rPh>
    <rPh sb="181" eb="183">
      <t>カンリ</t>
    </rPh>
    <rPh sb="183" eb="185">
      <t>ヒヨウ</t>
    </rPh>
    <rPh sb="190" eb="192">
      <t>キュウスイ</t>
    </rPh>
    <rPh sb="192" eb="194">
      <t>ゲンカ</t>
    </rPh>
    <rPh sb="195" eb="197">
      <t>コウガク</t>
    </rPh>
    <rPh sb="209" eb="211">
      <t>キギョウ</t>
    </rPh>
    <rPh sb="211" eb="212">
      <t>サイ</t>
    </rPh>
    <rPh sb="212" eb="214">
      <t>ザンダカ</t>
    </rPh>
    <rPh sb="214" eb="215">
      <t>タイ</t>
    </rPh>
    <rPh sb="215" eb="217">
      <t>キュウスイ</t>
    </rPh>
    <rPh sb="217" eb="219">
      <t>シュウエキ</t>
    </rPh>
    <rPh sb="219" eb="221">
      <t>ヒリツ</t>
    </rPh>
    <rPh sb="223" eb="225">
      <t>コウシン</t>
    </rPh>
    <rPh sb="225" eb="227">
      <t>トウシ</t>
    </rPh>
    <rPh sb="228" eb="230">
      <t>ザイゲン</t>
    </rPh>
    <rPh sb="231" eb="233">
      <t>キギョウ</t>
    </rPh>
    <rPh sb="233" eb="234">
      <t>サイ</t>
    </rPh>
    <rPh sb="235" eb="237">
      <t>イゾン</t>
    </rPh>
    <rPh sb="244" eb="246">
      <t>ゼンコク</t>
    </rPh>
    <rPh sb="246" eb="247">
      <t>オヨ</t>
    </rPh>
    <rPh sb="248" eb="250">
      <t>ルイジ</t>
    </rPh>
    <rPh sb="250" eb="252">
      <t>ダンタイ</t>
    </rPh>
    <rPh sb="252" eb="254">
      <t>ヘイキン</t>
    </rPh>
    <rPh sb="254" eb="255">
      <t>チ</t>
    </rPh>
    <rPh sb="256" eb="257">
      <t>オオ</t>
    </rPh>
    <rPh sb="259" eb="261">
      <t>ウワマワ</t>
    </rPh>
    <rPh sb="269" eb="271">
      <t>シセツ</t>
    </rPh>
    <rPh sb="271" eb="274">
      <t>リヨウリツ</t>
    </rPh>
    <rPh sb="275" eb="277">
      <t>ヘイセイ</t>
    </rPh>
    <rPh sb="279" eb="281">
      <t>ネンド</t>
    </rPh>
    <rPh sb="286" eb="288">
      <t>ハイスイ</t>
    </rPh>
    <rPh sb="288" eb="290">
      <t>ノウリョク</t>
    </rPh>
    <rPh sb="291" eb="293">
      <t>スウチ</t>
    </rPh>
    <rPh sb="295" eb="297">
      <t>ヘンコウ</t>
    </rPh>
    <rPh sb="297" eb="299">
      <t>ニンカ</t>
    </rPh>
    <rPh sb="299" eb="300">
      <t>ゴ</t>
    </rPh>
    <rPh sb="301" eb="303">
      <t>スイリョウ</t>
    </rPh>
    <rPh sb="303" eb="304">
      <t>アタイ</t>
    </rPh>
    <rPh sb="305" eb="306">
      <t>アラタ</t>
    </rPh>
    <rPh sb="311" eb="312">
      <t>トモナ</t>
    </rPh>
    <rPh sb="314" eb="316">
      <t>ゼンコク</t>
    </rPh>
    <rPh sb="316" eb="317">
      <t>オヨ</t>
    </rPh>
    <rPh sb="318" eb="320">
      <t>ルイジ</t>
    </rPh>
    <rPh sb="320" eb="322">
      <t>ダンタイ</t>
    </rPh>
    <rPh sb="322" eb="325">
      <t>ヘイキンチ</t>
    </rPh>
    <rPh sb="326" eb="328">
      <t>ウワマワ</t>
    </rPh>
    <rPh sb="330" eb="331">
      <t>タカ</t>
    </rPh>
    <rPh sb="332" eb="334">
      <t>スウチ</t>
    </rPh>
    <rPh sb="343" eb="344">
      <t>ユウ</t>
    </rPh>
    <rPh sb="344" eb="345">
      <t>シュウ</t>
    </rPh>
    <rPh sb="345" eb="346">
      <t>リツ</t>
    </rPh>
    <rPh sb="347" eb="350">
      <t>ヘイキンチ</t>
    </rPh>
    <rPh sb="352" eb="355">
      <t>テイスイジュン</t>
    </rPh>
    <rPh sb="357" eb="359">
      <t>シュウエキ</t>
    </rPh>
    <rPh sb="373" eb="375">
      <t>イッソウ</t>
    </rPh>
    <rPh sb="376" eb="378">
      <t>ロウスイ</t>
    </rPh>
    <rPh sb="378" eb="380">
      <t>タイサク</t>
    </rPh>
    <rPh sb="381" eb="382">
      <t>コウ</t>
    </rPh>
    <rPh sb="384" eb="386">
      <t>ヒツヨウ</t>
    </rPh>
    <phoneticPr fontId="4"/>
  </si>
  <si>
    <t>　今後も人口減少等による、給水収益の減少や、老朽施設の維持管理費の増加などが見込まれるが、利用者負担を抑制しながら、安全・安心な水道水の供給を持続していくために、更なる経費削減と有収率の向上に努めながら、中長期的な計画のもと、経営改善を図っていく必要がある。</t>
    <rPh sb="1" eb="3">
      <t>コンゴ</t>
    </rPh>
    <rPh sb="4" eb="6">
      <t>ジンコウ</t>
    </rPh>
    <rPh sb="6" eb="8">
      <t>ゲンショウ</t>
    </rPh>
    <rPh sb="8" eb="9">
      <t>トウ</t>
    </rPh>
    <rPh sb="13" eb="15">
      <t>キュウスイ</t>
    </rPh>
    <rPh sb="15" eb="17">
      <t>シュウエキ</t>
    </rPh>
    <rPh sb="18" eb="20">
      <t>ゲンショウ</t>
    </rPh>
    <rPh sb="22" eb="24">
      <t>ロウキュウ</t>
    </rPh>
    <rPh sb="24" eb="26">
      <t>シセツ</t>
    </rPh>
    <rPh sb="27" eb="29">
      <t>イジ</t>
    </rPh>
    <rPh sb="29" eb="32">
      <t>カンリヒ</t>
    </rPh>
    <rPh sb="33" eb="35">
      <t>ゾウカ</t>
    </rPh>
    <rPh sb="38" eb="40">
      <t>ミコ</t>
    </rPh>
    <rPh sb="45" eb="48">
      <t>リヨウシャ</t>
    </rPh>
    <rPh sb="48" eb="50">
      <t>フタン</t>
    </rPh>
    <rPh sb="51" eb="53">
      <t>ヨクセイ</t>
    </rPh>
    <rPh sb="58" eb="60">
      <t>アンゼン</t>
    </rPh>
    <rPh sb="61" eb="63">
      <t>アンシン</t>
    </rPh>
    <rPh sb="64" eb="67">
      <t>スイドウスイ</t>
    </rPh>
    <rPh sb="68" eb="70">
      <t>キョウキュウ</t>
    </rPh>
    <rPh sb="71" eb="73">
      <t>ジゾク</t>
    </rPh>
    <rPh sb="81" eb="82">
      <t>サラ</t>
    </rPh>
    <rPh sb="84" eb="86">
      <t>ケイヒ</t>
    </rPh>
    <rPh sb="86" eb="88">
      <t>サクゲン</t>
    </rPh>
    <rPh sb="89" eb="92">
      <t>ユウシュウリツ</t>
    </rPh>
    <rPh sb="93" eb="95">
      <t>コウジョウ</t>
    </rPh>
    <rPh sb="96" eb="97">
      <t>ツト</t>
    </rPh>
    <rPh sb="102" eb="106">
      <t>チュウチョウキテキ</t>
    </rPh>
    <rPh sb="107" eb="109">
      <t>ケイカク</t>
    </rPh>
    <rPh sb="113" eb="115">
      <t>ケイエイ</t>
    </rPh>
    <rPh sb="115" eb="117">
      <t>カイゼン</t>
    </rPh>
    <rPh sb="118" eb="119">
      <t>ハカ</t>
    </rPh>
    <rPh sb="123" eb="125">
      <t>ヒツヨウ</t>
    </rPh>
    <phoneticPr fontId="4"/>
  </si>
  <si>
    <t xml:space="preserve">　①有形固定資産減価償却率は、平成28年度に継続事業として建設した浄水場等を、新規取得したため固定資産が増加し、前年度と比較すると減少し、全国及び類似団体平均値を下回った。
　また、②管路経年化率は老朽管更新を進めているため、平均値より低いものの、③管路更新率は前年度より減少しており、全国及び類似団体平均値より低いため、今後も管路の更新投資を計画的に進めることが重要といえる。
</t>
    <rPh sb="2" eb="4">
      <t>ユウケイ</t>
    </rPh>
    <rPh sb="4" eb="6">
      <t>コテイ</t>
    </rPh>
    <rPh sb="6" eb="8">
      <t>シサン</t>
    </rPh>
    <rPh sb="8" eb="10">
      <t>ゲンカ</t>
    </rPh>
    <rPh sb="10" eb="12">
      <t>ショウキャク</t>
    </rPh>
    <rPh sb="12" eb="13">
      <t>リツ</t>
    </rPh>
    <rPh sb="15" eb="17">
      <t>ヘイセイ</t>
    </rPh>
    <rPh sb="19" eb="21">
      <t>ネンド</t>
    </rPh>
    <rPh sb="22" eb="24">
      <t>ケイゾク</t>
    </rPh>
    <rPh sb="24" eb="26">
      <t>ジギョウ</t>
    </rPh>
    <rPh sb="29" eb="31">
      <t>ケンセツ</t>
    </rPh>
    <rPh sb="33" eb="36">
      <t>ジョウスイジョウ</t>
    </rPh>
    <rPh sb="36" eb="37">
      <t>トウ</t>
    </rPh>
    <rPh sb="39" eb="41">
      <t>シンキ</t>
    </rPh>
    <rPh sb="41" eb="43">
      <t>シュトク</t>
    </rPh>
    <rPh sb="47" eb="49">
      <t>コテイ</t>
    </rPh>
    <rPh sb="49" eb="51">
      <t>シサン</t>
    </rPh>
    <rPh sb="52" eb="54">
      <t>ゾウカ</t>
    </rPh>
    <rPh sb="56" eb="58">
      <t>ゼンネン</t>
    </rPh>
    <rPh sb="58" eb="59">
      <t>ド</t>
    </rPh>
    <rPh sb="60" eb="62">
      <t>ヒカク</t>
    </rPh>
    <rPh sb="65" eb="67">
      <t>ゲンショウ</t>
    </rPh>
    <rPh sb="69" eb="71">
      <t>ゼンコク</t>
    </rPh>
    <rPh sb="71" eb="72">
      <t>オヨ</t>
    </rPh>
    <rPh sb="73" eb="75">
      <t>ルイジ</t>
    </rPh>
    <rPh sb="75" eb="77">
      <t>ダンタイ</t>
    </rPh>
    <rPh sb="77" eb="80">
      <t>ヘイキンチ</t>
    </rPh>
    <rPh sb="81" eb="83">
      <t>シタマワ</t>
    </rPh>
    <rPh sb="92" eb="94">
      <t>カンロ</t>
    </rPh>
    <rPh sb="94" eb="97">
      <t>ケイネンカ</t>
    </rPh>
    <rPh sb="97" eb="98">
      <t>リツ</t>
    </rPh>
    <rPh sb="99" eb="101">
      <t>ロウキュウ</t>
    </rPh>
    <rPh sb="101" eb="102">
      <t>カン</t>
    </rPh>
    <rPh sb="102" eb="104">
      <t>コウシン</t>
    </rPh>
    <rPh sb="105" eb="106">
      <t>スス</t>
    </rPh>
    <rPh sb="113" eb="116">
      <t>ヘイキンチ</t>
    </rPh>
    <rPh sb="125" eb="127">
      <t>カンロ</t>
    </rPh>
    <rPh sb="127" eb="129">
      <t>コウシン</t>
    </rPh>
    <rPh sb="129" eb="130">
      <t>リツ</t>
    </rPh>
    <rPh sb="131" eb="134">
      <t>ゼンネンド</t>
    </rPh>
    <rPh sb="136" eb="138">
      <t>ゲンショウ</t>
    </rPh>
    <rPh sb="143" eb="145">
      <t>ゼンコク</t>
    </rPh>
    <rPh sb="145" eb="146">
      <t>オヨ</t>
    </rPh>
    <rPh sb="147" eb="149">
      <t>ルイジ</t>
    </rPh>
    <rPh sb="149" eb="151">
      <t>ダンタイ</t>
    </rPh>
    <rPh sb="151" eb="154">
      <t>ヘイキンチ</t>
    </rPh>
    <rPh sb="156" eb="157">
      <t>ヒク</t>
    </rPh>
    <rPh sb="161" eb="163">
      <t>コンゴ</t>
    </rPh>
    <rPh sb="164" eb="166">
      <t>カンロ</t>
    </rPh>
    <rPh sb="172" eb="175">
      <t>ケイカクテキ</t>
    </rPh>
    <rPh sb="176" eb="177">
      <t>スス</t>
    </rPh>
    <rPh sb="182" eb="18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</si>
</sst>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1.69</c:v>
                </c:pt>
                <c:pt idx="1">
                  <c:v>1.26</c:v>
                </c:pt>
                <c:pt idx="2">
                  <c:v>0.82</c:v>
                </c:pt>
                <c:pt idx="3">
                  <c:v>0.7</c:v>
                </c:pt>
                <c:pt idx="4">
                  <c:v>0.56000000000000005</c:v>
                </c:pt>
              </c:numCache>
            </c:numRef>
          </c:val>
          <c:extLst>
            <c:ext xmlns:c16="http://schemas.microsoft.com/office/drawing/2014/chart" uri="{C3380CC4-5D6E-409C-BE32-E72D297353CC}">
              <c16:uniqueId val="{00000000-54C8-443E-BA6E-19A306504F92}"/>
            </c:ext>
          </c:extLst>
        </c:ser>
        <c:dLbls>
          <c:showLegendKey val="0"/>
          <c:showVal val="0"/>
          <c:showCatName val="0"/>
          <c:showSerName val="0"/>
          <c:showPercent val="0"/>
          <c:showBubbleSize val="0"/>
        </c:dLbls>
        <c:gapWidth val="150"/>
        <c:axId val="119265536"/>
        <c:axId val="1320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54C8-443E-BA6E-19A306504F92}"/>
            </c:ext>
          </c:extLst>
        </c:ser>
        <c:dLbls>
          <c:showLegendKey val="0"/>
          <c:showVal val="0"/>
          <c:showCatName val="0"/>
          <c:showSerName val="0"/>
          <c:showPercent val="0"/>
          <c:showBubbleSize val="0"/>
        </c:dLbls>
        <c:marker val="1"/>
        <c:smooth val="0"/>
        <c:axId val="119265536"/>
        <c:axId val="132043136"/>
      </c:lineChart>
      <c:dateAx>
        <c:axId val="119265536"/>
        <c:scaling>
          <c:orientation val="minMax"/>
        </c:scaling>
        <c:delete val="1"/>
        <c:axPos val="b"/>
        <c:numFmt formatCode="ge" sourceLinked="1"/>
        <c:majorTickMark val="none"/>
        <c:minorTickMark val="none"/>
        <c:tickLblPos val="none"/>
        <c:crossAx val="132043136"/>
        <c:crosses val="autoZero"/>
        <c:auto val="1"/>
        <c:lblOffset val="100"/>
        <c:baseTimeUnit val="years"/>
      </c:dateAx>
      <c:valAx>
        <c:axId val="1320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57.29</c:v>
                </c:pt>
                <c:pt idx="1">
                  <c:v>56.31</c:v>
                </c:pt>
                <c:pt idx="2">
                  <c:v>56.2</c:v>
                </c:pt>
                <c:pt idx="3">
                  <c:v>56.24</c:v>
                </c:pt>
                <c:pt idx="4">
                  <c:v>76.41</c:v>
                </c:pt>
              </c:numCache>
            </c:numRef>
          </c:val>
          <c:extLst>
            <c:ext xmlns:c16="http://schemas.microsoft.com/office/drawing/2014/chart" uri="{C3380CC4-5D6E-409C-BE32-E72D297353CC}">
              <c16:uniqueId val="{00000000-54BB-40B4-8171-AA1CC0EC96CF}"/>
            </c:ext>
          </c:extLst>
        </c:ser>
        <c:dLbls>
          <c:showLegendKey val="0"/>
          <c:showVal val="0"/>
          <c:showCatName val="0"/>
          <c:showSerName val="0"/>
          <c:showPercent val="0"/>
          <c:showBubbleSize val="0"/>
        </c:dLbls>
        <c:gapWidth val="150"/>
        <c:axId val="149200256"/>
        <c:axId val="1492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54BB-40B4-8171-AA1CC0EC96CF}"/>
            </c:ext>
          </c:extLst>
        </c:ser>
        <c:dLbls>
          <c:showLegendKey val="0"/>
          <c:showVal val="0"/>
          <c:showCatName val="0"/>
          <c:showSerName val="0"/>
          <c:showPercent val="0"/>
          <c:showBubbleSize val="0"/>
        </c:dLbls>
        <c:marker val="1"/>
        <c:smooth val="0"/>
        <c:axId val="149200256"/>
        <c:axId val="149292544"/>
      </c:lineChart>
      <c:dateAx>
        <c:axId val="149200256"/>
        <c:scaling>
          <c:orientation val="minMax"/>
        </c:scaling>
        <c:delete val="1"/>
        <c:axPos val="b"/>
        <c:numFmt formatCode="ge" sourceLinked="1"/>
        <c:majorTickMark val="none"/>
        <c:minorTickMark val="none"/>
        <c:tickLblPos val="none"/>
        <c:crossAx val="149292544"/>
        <c:crosses val="autoZero"/>
        <c:auto val="1"/>
        <c:lblOffset val="100"/>
        <c:baseTimeUnit val="years"/>
      </c:dateAx>
      <c:valAx>
        <c:axId val="1492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82.87</c:v>
                </c:pt>
                <c:pt idx="1">
                  <c:v>81.489999999999995</c:v>
                </c:pt>
                <c:pt idx="2">
                  <c:v>80.5</c:v>
                </c:pt>
                <c:pt idx="3">
                  <c:v>79.94</c:v>
                </c:pt>
                <c:pt idx="4">
                  <c:v>79.459999999999994</c:v>
                </c:pt>
              </c:numCache>
            </c:numRef>
          </c:val>
          <c:extLst>
            <c:ext xmlns:c16="http://schemas.microsoft.com/office/drawing/2014/chart" uri="{C3380CC4-5D6E-409C-BE32-E72D297353CC}">
              <c16:uniqueId val="{00000000-22F3-48F4-97C7-56B45F9D5D3D}"/>
            </c:ext>
          </c:extLst>
        </c:ser>
        <c:dLbls>
          <c:showLegendKey val="0"/>
          <c:showVal val="0"/>
          <c:showCatName val="0"/>
          <c:showSerName val="0"/>
          <c:showPercent val="0"/>
          <c:showBubbleSize val="0"/>
        </c:dLbls>
        <c:gapWidth val="150"/>
        <c:axId val="149306368"/>
        <c:axId val="1493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22F3-48F4-97C7-56B45F9D5D3D}"/>
            </c:ext>
          </c:extLst>
        </c:ser>
        <c:dLbls>
          <c:showLegendKey val="0"/>
          <c:showVal val="0"/>
          <c:showCatName val="0"/>
          <c:showSerName val="0"/>
          <c:showPercent val="0"/>
          <c:showBubbleSize val="0"/>
        </c:dLbls>
        <c:marker val="1"/>
        <c:smooth val="0"/>
        <c:axId val="149306368"/>
        <c:axId val="149312640"/>
      </c:lineChart>
      <c:dateAx>
        <c:axId val="149306368"/>
        <c:scaling>
          <c:orientation val="minMax"/>
        </c:scaling>
        <c:delete val="1"/>
        <c:axPos val="b"/>
        <c:numFmt formatCode="ge" sourceLinked="1"/>
        <c:majorTickMark val="none"/>
        <c:minorTickMark val="none"/>
        <c:tickLblPos val="none"/>
        <c:crossAx val="149312640"/>
        <c:crosses val="autoZero"/>
        <c:auto val="1"/>
        <c:lblOffset val="100"/>
        <c:baseTimeUnit val="years"/>
      </c:dateAx>
      <c:valAx>
        <c:axId val="1493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107.43</c:v>
                </c:pt>
                <c:pt idx="1">
                  <c:v>104.89</c:v>
                </c:pt>
                <c:pt idx="2">
                  <c:v>107.59</c:v>
                </c:pt>
                <c:pt idx="3">
                  <c:v>107.87</c:v>
                </c:pt>
                <c:pt idx="4">
                  <c:v>107.99</c:v>
                </c:pt>
              </c:numCache>
            </c:numRef>
          </c:val>
          <c:extLst>
            <c:ext xmlns:c16="http://schemas.microsoft.com/office/drawing/2014/chart" uri="{C3380CC4-5D6E-409C-BE32-E72D297353CC}">
              <c16:uniqueId val="{00000000-81E9-414D-B1B4-4874961D14C5}"/>
            </c:ext>
          </c:extLst>
        </c:ser>
        <c:dLbls>
          <c:showLegendKey val="0"/>
          <c:showVal val="0"/>
          <c:showCatName val="0"/>
          <c:showSerName val="0"/>
          <c:showPercent val="0"/>
          <c:showBubbleSize val="0"/>
        </c:dLbls>
        <c:gapWidth val="150"/>
        <c:axId val="144820096"/>
        <c:axId val="146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81E9-414D-B1B4-4874961D14C5}"/>
            </c:ext>
          </c:extLst>
        </c:ser>
        <c:dLbls>
          <c:showLegendKey val="0"/>
          <c:showVal val="0"/>
          <c:showCatName val="0"/>
          <c:showSerName val="0"/>
          <c:showPercent val="0"/>
          <c:showBubbleSize val="0"/>
        </c:dLbls>
        <c:marker val="1"/>
        <c:smooth val="0"/>
        <c:axId val="144820096"/>
        <c:axId val="146333696"/>
      </c:lineChart>
      <c:dateAx>
        <c:axId val="144820096"/>
        <c:scaling>
          <c:orientation val="minMax"/>
        </c:scaling>
        <c:delete val="1"/>
        <c:axPos val="b"/>
        <c:numFmt formatCode="ge" sourceLinked="1"/>
        <c:majorTickMark val="none"/>
        <c:minorTickMark val="none"/>
        <c:tickLblPos val="none"/>
        <c:crossAx val="146333696"/>
        <c:crosses val="autoZero"/>
        <c:auto val="1"/>
        <c:lblOffset val="100"/>
        <c:baseTimeUnit val="years"/>
      </c:dateAx>
      <c:valAx>
        <c:axId val="14633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35.69</c:v>
                </c:pt>
                <c:pt idx="1">
                  <c:v>36.97</c:v>
                </c:pt>
                <c:pt idx="2">
                  <c:v>47.57</c:v>
                </c:pt>
                <c:pt idx="3">
                  <c:v>48.63</c:v>
                </c:pt>
                <c:pt idx="4">
                  <c:v>42.75</c:v>
                </c:pt>
              </c:numCache>
            </c:numRef>
          </c:val>
          <c:extLst>
            <c:ext xmlns:c16="http://schemas.microsoft.com/office/drawing/2014/chart" uri="{C3380CC4-5D6E-409C-BE32-E72D297353CC}">
              <c16:uniqueId val="{00000000-76DE-4FD3-A879-E097F8D94784}"/>
            </c:ext>
          </c:extLst>
        </c:ser>
        <c:dLbls>
          <c:showLegendKey val="0"/>
          <c:showVal val="0"/>
          <c:showCatName val="0"/>
          <c:showSerName val="0"/>
          <c:showPercent val="0"/>
          <c:showBubbleSize val="0"/>
        </c:dLbls>
        <c:gapWidth val="150"/>
        <c:axId val="146470400"/>
        <c:axId val="146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76DE-4FD3-A879-E097F8D94784}"/>
            </c:ext>
          </c:extLst>
        </c:ser>
        <c:dLbls>
          <c:showLegendKey val="0"/>
          <c:showVal val="0"/>
          <c:showCatName val="0"/>
          <c:showSerName val="0"/>
          <c:showPercent val="0"/>
          <c:showBubbleSize val="0"/>
        </c:dLbls>
        <c:marker val="1"/>
        <c:smooth val="0"/>
        <c:axId val="146470400"/>
        <c:axId val="146472320"/>
      </c:lineChart>
      <c:dateAx>
        <c:axId val="146470400"/>
        <c:scaling>
          <c:orientation val="minMax"/>
        </c:scaling>
        <c:delete val="1"/>
        <c:axPos val="b"/>
        <c:numFmt formatCode="ge" sourceLinked="1"/>
        <c:majorTickMark val="none"/>
        <c:minorTickMark val="none"/>
        <c:tickLblPos val="none"/>
        <c:crossAx val="146472320"/>
        <c:crosses val="autoZero"/>
        <c:auto val="1"/>
        <c:lblOffset val="100"/>
        <c:baseTimeUnit val="years"/>
      </c:dateAx>
      <c:valAx>
        <c:axId val="146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8.75</c:v>
                </c:pt>
                <c:pt idx="1">
                  <c:v>10.57</c:v>
                </c:pt>
                <c:pt idx="2">
                  <c:v>9.9</c:v>
                </c:pt>
                <c:pt idx="3">
                  <c:v>9.59</c:v>
                </c:pt>
                <c:pt idx="4">
                  <c:v>9.15</c:v>
                </c:pt>
              </c:numCache>
            </c:numRef>
          </c:val>
          <c:extLst>
            <c:ext xmlns:c16="http://schemas.microsoft.com/office/drawing/2014/chart" uri="{C3380CC4-5D6E-409C-BE32-E72D297353CC}">
              <c16:uniqueId val="{00000000-1C58-4B5C-A800-C85F77CBA578}"/>
            </c:ext>
          </c:extLst>
        </c:ser>
        <c:dLbls>
          <c:showLegendKey val="0"/>
          <c:showVal val="0"/>
          <c:showCatName val="0"/>
          <c:showSerName val="0"/>
          <c:showPercent val="0"/>
          <c:showBubbleSize val="0"/>
        </c:dLbls>
        <c:gapWidth val="150"/>
        <c:axId val="148464768"/>
        <c:axId val="148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1C58-4B5C-A800-C85F77CBA578}"/>
            </c:ext>
          </c:extLst>
        </c:ser>
        <c:dLbls>
          <c:showLegendKey val="0"/>
          <c:showVal val="0"/>
          <c:showCatName val="0"/>
          <c:showSerName val="0"/>
          <c:showPercent val="0"/>
          <c:showBubbleSize val="0"/>
        </c:dLbls>
        <c:marker val="1"/>
        <c:smooth val="0"/>
        <c:axId val="148464768"/>
        <c:axId val="148466688"/>
      </c:lineChart>
      <c:dateAx>
        <c:axId val="148464768"/>
        <c:scaling>
          <c:orientation val="minMax"/>
        </c:scaling>
        <c:delete val="1"/>
        <c:axPos val="b"/>
        <c:numFmt formatCode="ge" sourceLinked="1"/>
        <c:majorTickMark val="none"/>
        <c:minorTickMark val="none"/>
        <c:tickLblPos val="none"/>
        <c:crossAx val="148466688"/>
        <c:crosses val="autoZero"/>
        <c:auto val="1"/>
        <c:lblOffset val="100"/>
        <c:baseTimeUnit val="years"/>
      </c:dateAx>
      <c:valAx>
        <c:axId val="148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D-45AB-B3D2-0BAB54A81441}"/>
            </c:ext>
          </c:extLst>
        </c:ser>
        <c:dLbls>
          <c:showLegendKey val="0"/>
          <c:showVal val="0"/>
          <c:showCatName val="0"/>
          <c:showSerName val="0"/>
          <c:showPercent val="0"/>
          <c:showBubbleSize val="0"/>
        </c:dLbls>
        <c:gapWidth val="150"/>
        <c:axId val="148493440"/>
        <c:axId val="148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84AD-45AB-B3D2-0BAB54A81441}"/>
            </c:ext>
          </c:extLst>
        </c:ser>
        <c:dLbls>
          <c:showLegendKey val="0"/>
          <c:showVal val="0"/>
          <c:showCatName val="0"/>
          <c:showSerName val="0"/>
          <c:showPercent val="0"/>
          <c:showBubbleSize val="0"/>
        </c:dLbls>
        <c:marker val="1"/>
        <c:smooth val="0"/>
        <c:axId val="148493440"/>
        <c:axId val="148495360"/>
      </c:lineChart>
      <c:dateAx>
        <c:axId val="148493440"/>
        <c:scaling>
          <c:orientation val="minMax"/>
        </c:scaling>
        <c:delete val="1"/>
        <c:axPos val="b"/>
        <c:numFmt formatCode="ge" sourceLinked="1"/>
        <c:majorTickMark val="none"/>
        <c:minorTickMark val="none"/>
        <c:tickLblPos val="none"/>
        <c:crossAx val="148495360"/>
        <c:crosses val="autoZero"/>
        <c:auto val="1"/>
        <c:lblOffset val="100"/>
        <c:baseTimeUnit val="years"/>
      </c:dateAx>
      <c:valAx>
        <c:axId val="14849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4125.62</c:v>
                </c:pt>
                <c:pt idx="1">
                  <c:v>2310.0700000000002</c:v>
                </c:pt>
                <c:pt idx="2">
                  <c:v>163.19</c:v>
                </c:pt>
                <c:pt idx="3">
                  <c:v>178.8</c:v>
                </c:pt>
                <c:pt idx="4">
                  <c:v>185.29</c:v>
                </c:pt>
              </c:numCache>
            </c:numRef>
          </c:val>
          <c:extLst>
            <c:ext xmlns:c16="http://schemas.microsoft.com/office/drawing/2014/chart" uri="{C3380CC4-5D6E-409C-BE32-E72D297353CC}">
              <c16:uniqueId val="{00000000-9D91-42AD-8C70-AA4DFB1C50E6}"/>
            </c:ext>
          </c:extLst>
        </c:ser>
        <c:dLbls>
          <c:showLegendKey val="0"/>
          <c:showVal val="0"/>
          <c:showCatName val="0"/>
          <c:showSerName val="0"/>
          <c:showPercent val="0"/>
          <c:showBubbleSize val="0"/>
        </c:dLbls>
        <c:gapWidth val="150"/>
        <c:axId val="148529920"/>
        <c:axId val="1485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9D91-42AD-8C70-AA4DFB1C50E6}"/>
            </c:ext>
          </c:extLst>
        </c:ser>
        <c:dLbls>
          <c:showLegendKey val="0"/>
          <c:showVal val="0"/>
          <c:showCatName val="0"/>
          <c:showSerName val="0"/>
          <c:showPercent val="0"/>
          <c:showBubbleSize val="0"/>
        </c:dLbls>
        <c:marker val="1"/>
        <c:smooth val="0"/>
        <c:axId val="148529920"/>
        <c:axId val="148531840"/>
      </c:lineChart>
      <c:dateAx>
        <c:axId val="148529920"/>
        <c:scaling>
          <c:orientation val="minMax"/>
        </c:scaling>
        <c:delete val="1"/>
        <c:axPos val="b"/>
        <c:numFmt formatCode="ge" sourceLinked="1"/>
        <c:majorTickMark val="none"/>
        <c:minorTickMark val="none"/>
        <c:tickLblPos val="none"/>
        <c:crossAx val="148531840"/>
        <c:crosses val="autoZero"/>
        <c:auto val="1"/>
        <c:lblOffset val="100"/>
        <c:baseTimeUnit val="years"/>
      </c:dateAx>
      <c:valAx>
        <c:axId val="14853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826.23</c:v>
                </c:pt>
                <c:pt idx="1">
                  <c:v>860.82</c:v>
                </c:pt>
                <c:pt idx="2">
                  <c:v>872.17</c:v>
                </c:pt>
                <c:pt idx="3">
                  <c:v>909.76</c:v>
                </c:pt>
                <c:pt idx="4">
                  <c:v>952.61</c:v>
                </c:pt>
              </c:numCache>
            </c:numRef>
          </c:val>
          <c:extLst>
            <c:ext xmlns:c16="http://schemas.microsoft.com/office/drawing/2014/chart" uri="{C3380CC4-5D6E-409C-BE32-E72D297353CC}">
              <c16:uniqueId val="{00000000-31BE-48FE-8A50-E8586D3A0DA1}"/>
            </c:ext>
          </c:extLst>
        </c:ser>
        <c:dLbls>
          <c:showLegendKey val="0"/>
          <c:showVal val="0"/>
          <c:showCatName val="0"/>
          <c:showSerName val="0"/>
          <c:showPercent val="0"/>
          <c:showBubbleSize val="0"/>
        </c:dLbls>
        <c:gapWidth val="150"/>
        <c:axId val="148558208"/>
        <c:axId val="148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31BE-48FE-8A50-E8586D3A0DA1}"/>
            </c:ext>
          </c:extLst>
        </c:ser>
        <c:dLbls>
          <c:showLegendKey val="0"/>
          <c:showVal val="0"/>
          <c:showCatName val="0"/>
          <c:showSerName val="0"/>
          <c:showPercent val="0"/>
          <c:showBubbleSize val="0"/>
        </c:dLbls>
        <c:marker val="1"/>
        <c:smooth val="0"/>
        <c:axId val="148558208"/>
        <c:axId val="148560128"/>
      </c:lineChart>
      <c:dateAx>
        <c:axId val="148558208"/>
        <c:scaling>
          <c:orientation val="minMax"/>
        </c:scaling>
        <c:delete val="1"/>
        <c:axPos val="b"/>
        <c:numFmt formatCode="ge" sourceLinked="1"/>
        <c:majorTickMark val="none"/>
        <c:minorTickMark val="none"/>
        <c:tickLblPos val="none"/>
        <c:crossAx val="148560128"/>
        <c:crosses val="autoZero"/>
        <c:auto val="1"/>
        <c:lblOffset val="100"/>
        <c:baseTimeUnit val="years"/>
      </c:dateAx>
      <c:valAx>
        <c:axId val="14856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95.48</c:v>
                </c:pt>
                <c:pt idx="1">
                  <c:v>95.01</c:v>
                </c:pt>
                <c:pt idx="2">
                  <c:v>103.2</c:v>
                </c:pt>
                <c:pt idx="3">
                  <c:v>103.06</c:v>
                </c:pt>
                <c:pt idx="4">
                  <c:v>103.92</c:v>
                </c:pt>
              </c:numCache>
            </c:numRef>
          </c:val>
          <c:extLst>
            <c:ext xmlns:c16="http://schemas.microsoft.com/office/drawing/2014/chart" uri="{C3380CC4-5D6E-409C-BE32-E72D297353CC}">
              <c16:uniqueId val="{00000000-52EC-4C7E-A119-2A328C298CEF}"/>
            </c:ext>
          </c:extLst>
        </c:ser>
        <c:dLbls>
          <c:showLegendKey val="0"/>
          <c:showVal val="0"/>
          <c:showCatName val="0"/>
          <c:showSerName val="0"/>
          <c:showPercent val="0"/>
          <c:showBubbleSize val="0"/>
        </c:dLbls>
        <c:gapWidth val="150"/>
        <c:axId val="148987904"/>
        <c:axId val="1489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52EC-4C7E-A119-2A328C298CEF}"/>
            </c:ext>
          </c:extLst>
        </c:ser>
        <c:dLbls>
          <c:showLegendKey val="0"/>
          <c:showVal val="0"/>
          <c:showCatName val="0"/>
          <c:showSerName val="0"/>
          <c:showPercent val="0"/>
          <c:showBubbleSize val="0"/>
        </c:dLbls>
        <c:marker val="1"/>
        <c:smooth val="0"/>
        <c:axId val="148987904"/>
        <c:axId val="148989824"/>
      </c:lineChart>
      <c:dateAx>
        <c:axId val="148987904"/>
        <c:scaling>
          <c:orientation val="minMax"/>
        </c:scaling>
        <c:delete val="1"/>
        <c:axPos val="b"/>
        <c:numFmt formatCode="ge" sourceLinked="1"/>
        <c:majorTickMark val="none"/>
        <c:minorTickMark val="none"/>
        <c:tickLblPos val="none"/>
        <c:crossAx val="148989824"/>
        <c:crosses val="autoZero"/>
        <c:auto val="1"/>
        <c:lblOffset val="100"/>
        <c:baseTimeUnit val="years"/>
      </c:dateAx>
      <c:valAx>
        <c:axId val="1489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247.9</c:v>
                </c:pt>
                <c:pt idx="1">
                  <c:v>251.21</c:v>
                </c:pt>
                <c:pt idx="2">
                  <c:v>236.75</c:v>
                </c:pt>
                <c:pt idx="3">
                  <c:v>236.43</c:v>
                </c:pt>
                <c:pt idx="4">
                  <c:v>237.98</c:v>
                </c:pt>
              </c:numCache>
            </c:numRef>
          </c:val>
          <c:extLst>
            <c:ext xmlns:c16="http://schemas.microsoft.com/office/drawing/2014/chart" uri="{C3380CC4-5D6E-409C-BE32-E72D297353CC}">
              <c16:uniqueId val="{00000000-FA7D-4D66-B41C-DDBE86B1AEA6}"/>
            </c:ext>
          </c:extLst>
        </c:ser>
        <c:dLbls>
          <c:showLegendKey val="0"/>
          <c:showVal val="0"/>
          <c:showCatName val="0"/>
          <c:showSerName val="0"/>
          <c:showPercent val="0"/>
          <c:showBubbleSize val="0"/>
        </c:dLbls>
        <c:gapWidth val="150"/>
        <c:axId val="149175680"/>
        <c:axId val="1491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FA7D-4D66-B41C-DDBE86B1AEA6}"/>
            </c:ext>
          </c:extLst>
        </c:ser>
        <c:dLbls>
          <c:showLegendKey val="0"/>
          <c:showVal val="0"/>
          <c:showCatName val="0"/>
          <c:showSerName val="0"/>
          <c:showPercent val="0"/>
          <c:showBubbleSize val="0"/>
        </c:dLbls>
        <c:marker val="1"/>
        <c:smooth val="0"/>
        <c:axId val="149175680"/>
        <c:axId val="149177856"/>
      </c:lineChart>
      <c:dateAx>
        <c:axId val="149175680"/>
        <c:scaling>
          <c:orientation val="minMax"/>
        </c:scaling>
        <c:delete val="1"/>
        <c:axPos val="b"/>
        <c:numFmt formatCode="ge" sourceLinked="1"/>
        <c:majorTickMark val="none"/>
        <c:minorTickMark val="none"/>
        <c:tickLblPos val="none"/>
        <c:crossAx val="149177856"/>
        <c:crosses val="autoZero"/>
        <c:auto val="1"/>
        <c:lblOffset val="100"/>
        <c:baseTimeUnit val="years"/>
      </c:dateAx>
      <c:valAx>
        <c:axId val="1491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3"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青森県　むつ市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59944</v>
      </c>
      <c r="AM8" s="61"/>
      <c r="AN8" s="61"/>
      <c r="AO8" s="61"/>
      <c r="AP8" s="61"/>
      <c r="AQ8" s="61"/>
      <c r="AR8" s="61"/>
      <c r="AS8" s="61"/>
      <c r="AT8" s="51">
        <f>データ!$S$6</f>
        <v>864.12</v>
      </c>
      <c r="AU8" s="52"/>
      <c r="AV8" s="52"/>
      <c r="AW8" s="52"/>
      <c r="AX8" s="52"/>
      <c r="AY8" s="52"/>
      <c r="AZ8" s="52"/>
      <c r="BA8" s="52"/>
      <c r="BB8" s="53">
        <f>データ!$T$6</f>
        <v>69.37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34.590000000000003</v>
      </c>
      <c r="J10" s="52"/>
      <c r="K10" s="52"/>
      <c r="L10" s="52"/>
      <c r="M10" s="52"/>
      <c r="N10" s="52"/>
      <c r="O10" s="64"/>
      <c r="P10" s="53">
        <f>データ!$P$6</f>
        <v>93.16</v>
      </c>
      <c r="Q10" s="53"/>
      <c r="R10" s="53"/>
      <c r="S10" s="53"/>
      <c r="T10" s="53"/>
      <c r="U10" s="53"/>
      <c r="V10" s="53"/>
      <c r="W10" s="61">
        <f>データ!$Q$6</f>
        <v>4590</v>
      </c>
      <c r="X10" s="61"/>
      <c r="Y10" s="61"/>
      <c r="Z10" s="61"/>
      <c r="AA10" s="61"/>
      <c r="AB10" s="61"/>
      <c r="AC10" s="61"/>
      <c r="AD10" s="2"/>
      <c r="AE10" s="2"/>
      <c r="AF10" s="2"/>
      <c r="AG10" s="2"/>
      <c r="AH10" s="5"/>
      <c r="AI10" s="5"/>
      <c r="AJ10" s="5"/>
      <c r="AK10" s="5"/>
      <c r="AL10" s="61">
        <f>データ!$U$6</f>
        <v>55214</v>
      </c>
      <c r="AM10" s="61"/>
      <c r="AN10" s="61"/>
      <c r="AO10" s="61"/>
      <c r="AP10" s="61"/>
      <c r="AQ10" s="61"/>
      <c r="AR10" s="61"/>
      <c r="AS10" s="61"/>
      <c r="AT10" s="51">
        <f>データ!$V$6</f>
        <v>72.23</v>
      </c>
      <c r="AU10" s="52"/>
      <c r="AV10" s="52"/>
      <c r="AW10" s="52"/>
      <c r="AX10" s="52"/>
      <c r="AY10" s="52"/>
      <c r="AZ10" s="52"/>
      <c r="BA10" s="52"/>
      <c r="BB10" s="53">
        <f>データ!$W$6</f>
        <v>764.42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22080</v>
      </c>
      <c r="D6" s="34">
        <f t="shared" si="3"/>
        <v>46</v>
      </c>
      <c r="E6" s="34">
        <f t="shared" si="3"/>
        <v>1</v>
      </c>
      <c r="F6" s="34">
        <f t="shared" si="3"/>
        <v>0</v>
      </c>
      <c r="G6" s="34">
        <f t="shared" si="3"/>
        <v>1</v>
      </c>
      <c r="H6" s="34" t="str">
        <f t="shared" si="3"/>
        <v>青森県　むつ市</v>
      </c>
      <c r="I6" s="34" t="str">
        <f t="shared" si="3"/>
        <v>法適用</v>
      </c>
      <c r="J6" s="34" t="str">
        <f t="shared" si="3"/>
        <v>水道事業</v>
      </c>
      <c r="K6" s="34" t="str">
        <f t="shared" si="3"/>
        <v>末端給水事業</v>
      </c>
      <c r="L6" s="34" t="str">
        <f t="shared" si="3"/>
        <v>A4</v>
      </c>
      <c r="M6" s="34">
        <f t="shared" si="3"/>
        <v>0</v>
      </c>
      <c r="N6" s="35" t="str">
        <f t="shared" si="3"/>
        <v>-</v>
      </c>
      <c r="O6" s="35">
        <f t="shared" si="3"/>
        <v>34.590000000000003</v>
      </c>
      <c r="P6" s="35">
        <f t="shared" si="3"/>
        <v>93.16</v>
      </c>
      <c r="Q6" s="35">
        <f t="shared" si="3"/>
        <v>4590</v>
      </c>
      <c r="R6" s="35">
        <f t="shared" si="3"/>
        <v>59944</v>
      </c>
      <c r="S6" s="35">
        <f t="shared" si="3"/>
        <v>864.12</v>
      </c>
      <c r="T6" s="35">
        <f t="shared" si="3"/>
        <v>69.37</v>
      </c>
      <c r="U6" s="35">
        <f t="shared" si="3"/>
        <v>55214</v>
      </c>
      <c r="V6" s="35">
        <f t="shared" si="3"/>
        <v>72.23</v>
      </c>
      <c r="W6" s="35">
        <f t="shared" si="3"/>
        <v>764.42</v>
      </c>
      <c r="X6" s="36">
        <f>IF(X7="",NA(),X7)</f>
        <v>107.43</v>
      </c>
      <c r="Y6" s="36">
        <f t="shared" ref="Y6:AG6" si="4">IF(Y7="",NA(),Y7)</f>
        <v>104.89</v>
      </c>
      <c r="Z6" s="36">
        <f t="shared" si="4"/>
        <v>107.59</v>
      </c>
      <c r="AA6" s="36">
        <f t="shared" si="4"/>
        <v>107.87</v>
      </c>
      <c r="AB6" s="36">
        <f t="shared" si="4"/>
        <v>107.99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4125.62</v>
      </c>
      <c r="AU6" s="36">
        <f t="shared" ref="AU6:BC6" si="6">IF(AU7="",NA(),AU7)</f>
        <v>2310.0700000000002</v>
      </c>
      <c r="AV6" s="36">
        <f t="shared" si="6"/>
        <v>163.19</v>
      </c>
      <c r="AW6" s="36">
        <f t="shared" si="6"/>
        <v>178.8</v>
      </c>
      <c r="AX6" s="36">
        <f t="shared" si="6"/>
        <v>185.29</v>
      </c>
      <c r="AY6" s="36">
        <f t="shared" si="6"/>
        <v>701</v>
      </c>
      <c r="AZ6" s="36">
        <f t="shared" si="6"/>
        <v>739.59</v>
      </c>
      <c r="BA6" s="36">
        <f t="shared" si="6"/>
        <v>335.95</v>
      </c>
      <c r="BB6" s="36">
        <f t="shared" si="6"/>
        <v>346.59</v>
      </c>
      <c r="BC6" s="36">
        <f t="shared" si="6"/>
        <v>357.82</v>
      </c>
      <c r="BD6" s="35" t="str">
        <f>IF(BD7="","",IF(BD7="-","【-】","【"&amp;SUBSTITUTE(TEXT(BD7,"#,##0.00"),"-","△")&amp;"】"))</f>
        <v>【262.87】</v>
      </c>
      <c r="BE6" s="36">
        <f>IF(BE7="",NA(),BE7)</f>
        <v>826.23</v>
      </c>
      <c r="BF6" s="36">
        <f t="shared" ref="BF6:BN6" si="7">IF(BF7="",NA(),BF7)</f>
        <v>860.82</v>
      </c>
      <c r="BG6" s="36">
        <f t="shared" si="7"/>
        <v>872.17</v>
      </c>
      <c r="BH6" s="36">
        <f t="shared" si="7"/>
        <v>909.76</v>
      </c>
      <c r="BI6" s="36">
        <f t="shared" si="7"/>
        <v>952.61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95.48</v>
      </c>
      <c r="BQ6" s="36">
        <f t="shared" ref="BQ6:BY6" si="8">IF(BQ7="",NA(),BQ7)</f>
        <v>95.01</v>
      </c>
      <c r="BR6" s="36">
        <f t="shared" si="8"/>
        <v>103.2</v>
      </c>
      <c r="BS6" s="36">
        <f t="shared" si="8"/>
        <v>103.06</v>
      </c>
      <c r="BT6" s="36">
        <f t="shared" si="8"/>
        <v>103.92</v>
      </c>
      <c r="BU6" s="36">
        <f t="shared" si="8"/>
        <v>100.27</v>
      </c>
      <c r="BV6" s="36">
        <f t="shared" si="8"/>
        <v>99.46</v>
      </c>
      <c r="BW6" s="36">
        <f t="shared" si="8"/>
        <v>105.21</v>
      </c>
      <c r="BX6" s="36">
        <f t="shared" si="8"/>
        <v>105.71</v>
      </c>
      <c r="BY6" s="36">
        <f t="shared" si="8"/>
        <v>106.01</v>
      </c>
      <c r="BZ6" s="35" t="str">
        <f>IF(BZ7="","",IF(BZ7="-","【-】","【"&amp;SUBSTITUTE(TEXT(BZ7,"#,##0.00"),"-","△")&amp;"】"))</f>
        <v>【105.59】</v>
      </c>
      <c r="CA6" s="36">
        <f>IF(CA7="",NA(),CA7)</f>
        <v>247.9</v>
      </c>
      <c r="CB6" s="36">
        <f t="shared" ref="CB6:CJ6" si="9">IF(CB7="",NA(),CB7)</f>
        <v>251.21</v>
      </c>
      <c r="CC6" s="36">
        <f t="shared" si="9"/>
        <v>236.75</v>
      </c>
      <c r="CD6" s="36">
        <f t="shared" si="9"/>
        <v>236.43</v>
      </c>
      <c r="CE6" s="36">
        <f t="shared" si="9"/>
        <v>237.98</v>
      </c>
      <c r="CF6" s="36">
        <f t="shared" si="9"/>
        <v>169.62</v>
      </c>
      <c r="CG6" s="36">
        <f t="shared" si="9"/>
        <v>171.78</v>
      </c>
      <c r="CH6" s="36">
        <f t="shared" si="9"/>
        <v>162.59</v>
      </c>
      <c r="CI6" s="36">
        <f t="shared" si="9"/>
        <v>162.15</v>
      </c>
      <c r="CJ6" s="36">
        <f t="shared" si="9"/>
        <v>162.24</v>
      </c>
      <c r="CK6" s="35" t="str">
        <f>IF(CK7="","",IF(CK7="-","【-】","【"&amp;SUBSTITUTE(TEXT(CK7,"#,##0.00"),"-","△")&amp;"】"))</f>
        <v>【163.27】</v>
      </c>
      <c r="CL6" s="36">
        <f>IF(CL7="",NA(),CL7)</f>
        <v>57.29</v>
      </c>
      <c r="CM6" s="36">
        <f t="shared" ref="CM6:CU6" si="10">IF(CM7="",NA(),CM7)</f>
        <v>56.31</v>
      </c>
      <c r="CN6" s="36">
        <f t="shared" si="10"/>
        <v>56.2</v>
      </c>
      <c r="CO6" s="36">
        <f t="shared" si="10"/>
        <v>56.24</v>
      </c>
      <c r="CP6" s="36">
        <f t="shared" si="10"/>
        <v>76.41</v>
      </c>
      <c r="CQ6" s="36">
        <f t="shared" si="10"/>
        <v>59.88</v>
      </c>
      <c r="CR6" s="36">
        <f t="shared" si="10"/>
        <v>59.68</v>
      </c>
      <c r="CS6" s="36">
        <f t="shared" si="10"/>
        <v>59.17</v>
      </c>
      <c r="CT6" s="36">
        <f t="shared" si="10"/>
        <v>59.34</v>
      </c>
      <c r="CU6" s="36">
        <f t="shared" si="10"/>
        <v>59.11</v>
      </c>
      <c r="CV6" s="35" t="str">
        <f>IF(CV7="","",IF(CV7="-","【-】","【"&amp;SUBSTITUTE(TEXT(CV7,"#,##0.00"),"-","△")&amp;"】"))</f>
        <v>【59.94】</v>
      </c>
      <c r="CW6" s="36">
        <f>IF(CW7="",NA(),CW7)</f>
        <v>82.87</v>
      </c>
      <c r="CX6" s="36">
        <f t="shared" ref="CX6:DF6" si="11">IF(CX7="",NA(),CX7)</f>
        <v>81.489999999999995</v>
      </c>
      <c r="CY6" s="36">
        <f t="shared" si="11"/>
        <v>80.5</v>
      </c>
      <c r="CZ6" s="36">
        <f t="shared" si="11"/>
        <v>79.94</v>
      </c>
      <c r="DA6" s="36">
        <f t="shared" si="11"/>
        <v>79.459999999999994</v>
      </c>
      <c r="DB6" s="36">
        <f t="shared" si="11"/>
        <v>87.65</v>
      </c>
      <c r="DC6" s="36">
        <f t="shared" si="11"/>
        <v>87.63</v>
      </c>
      <c r="DD6" s="36">
        <f t="shared" si="11"/>
        <v>87.6</v>
      </c>
      <c r="DE6" s="36">
        <f t="shared" si="11"/>
        <v>87.74</v>
      </c>
      <c r="DF6" s="36">
        <f t="shared" si="11"/>
        <v>87.91</v>
      </c>
      <c r="DG6" s="35" t="str">
        <f>IF(DG7="","",IF(DG7="-","【-】","【"&amp;SUBSTITUTE(TEXT(DG7,"#,##0.00"),"-","△")&amp;"】"))</f>
        <v>【90.22】</v>
      </c>
      <c r="DH6" s="36">
        <f>IF(DH7="",NA(),DH7)</f>
        <v>35.69</v>
      </c>
      <c r="DI6" s="36">
        <f t="shared" ref="DI6:DQ6" si="12">IF(DI7="",NA(),DI7)</f>
        <v>36.97</v>
      </c>
      <c r="DJ6" s="36">
        <f t="shared" si="12"/>
        <v>47.57</v>
      </c>
      <c r="DK6" s="36">
        <f t="shared" si="12"/>
        <v>48.63</v>
      </c>
      <c r="DL6" s="36">
        <f t="shared" si="12"/>
        <v>42.75</v>
      </c>
      <c r="DM6" s="36">
        <f t="shared" si="12"/>
        <v>38.69</v>
      </c>
      <c r="DN6" s="36">
        <f t="shared" si="12"/>
        <v>39.65</v>
      </c>
      <c r="DO6" s="36">
        <f t="shared" si="12"/>
        <v>45.25</v>
      </c>
      <c r="DP6" s="36">
        <f t="shared" si="12"/>
        <v>46.27</v>
      </c>
      <c r="DQ6" s="36">
        <f t="shared" si="12"/>
        <v>46.88</v>
      </c>
      <c r="DR6" s="35" t="str">
        <f>IF(DR7="","",IF(DR7="-","【-】","【"&amp;SUBSTITUTE(TEXT(DR7,"#,##0.00"),"-","△")&amp;"】"))</f>
        <v>【47.91】</v>
      </c>
      <c r="DS6" s="36">
        <f>IF(DS7="",NA(),DS7)</f>
        <v>8.75</v>
      </c>
      <c r="DT6" s="36">
        <f t="shared" ref="DT6:EB6" si="13">IF(DT7="",NA(),DT7)</f>
        <v>10.57</v>
      </c>
      <c r="DU6" s="36">
        <f t="shared" si="13"/>
        <v>9.9</v>
      </c>
      <c r="DV6" s="36">
        <f t="shared" si="13"/>
        <v>9.59</v>
      </c>
      <c r="DW6" s="36">
        <f t="shared" si="13"/>
        <v>9.15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1.69</v>
      </c>
      <c r="EE6" s="36">
        <f t="shared" ref="EE6:EM6" si="14">IF(EE7="",NA(),EE7)</f>
        <v>1.26</v>
      </c>
      <c r="EF6" s="36">
        <f t="shared" si="14"/>
        <v>0.82</v>
      </c>
      <c r="EG6" s="36">
        <f t="shared" si="14"/>
        <v>0.7</v>
      </c>
      <c r="EH6" s="36">
        <f t="shared" si="14"/>
        <v>0.56000000000000005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22080</v>
      </c>
      <c r="D7" s="38">
        <v>46</v>
      </c>
      <c r="E7" s="38">
        <v>1</v>
      </c>
      <c r="F7" s="38">
        <v>0</v>
      </c>
      <c r="G7" s="38">
        <v>1</v>
      </c>
      <c r="H7" s="38" t="s">
        <v>105</v>
      </c>
      <c r="I7" s="38" t="s">
        <v>106</v>
      </c>
      <c r="J7" s="38" t="s">
        <v>107</v>
      </c>
      <c r="K7" s="38" t="s">
        <v>108</v>
      </c>
      <c r="L7" s="38" t="s">
        <v>109</v>
      </c>
      <c r="M7" s="38"/>
      <c r="N7" s="39" t="s">
        <v>110</v>
      </c>
      <c r="O7" s="39">
        <v>34.590000000000003</v>
      </c>
      <c r="P7" s="39">
        <v>93.16</v>
      </c>
      <c r="Q7" s="39">
        <v>4590</v>
      </c>
      <c r="R7" s="39">
        <v>59944</v>
      </c>
      <c r="S7" s="39">
        <v>864.12</v>
      </c>
      <c r="T7" s="39">
        <v>69.37</v>
      </c>
      <c r="U7" s="39">
        <v>55214</v>
      </c>
      <c r="V7" s="39">
        <v>72.23</v>
      </c>
      <c r="W7" s="39">
        <v>764.42</v>
      </c>
      <c r="X7" s="39">
        <v>107.43</v>
      </c>
      <c r="Y7" s="39">
        <v>104.89</v>
      </c>
      <c r="Z7" s="39">
        <v>107.59</v>
      </c>
      <c r="AA7" s="39">
        <v>107.87</v>
      </c>
      <c r="AB7" s="39">
        <v>107.99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4125.62</v>
      </c>
      <c r="AU7" s="39">
        <v>2310.0700000000002</v>
      </c>
      <c r="AV7" s="39">
        <v>163.19</v>
      </c>
      <c r="AW7" s="39">
        <v>178.8</v>
      </c>
      <c r="AX7" s="39">
        <v>185.29</v>
      </c>
      <c r="AY7" s="39">
        <v>701</v>
      </c>
      <c r="AZ7" s="39">
        <v>739.59</v>
      </c>
      <c r="BA7" s="39">
        <v>335.95</v>
      </c>
      <c r="BB7" s="39">
        <v>346.59</v>
      </c>
      <c r="BC7" s="39">
        <v>357.82</v>
      </c>
      <c r="BD7" s="39">
        <v>262.87</v>
      </c>
      <c r="BE7" s="39">
        <v>826.23</v>
      </c>
      <c r="BF7" s="39">
        <v>860.82</v>
      </c>
      <c r="BG7" s="39">
        <v>872.17</v>
      </c>
      <c r="BH7" s="39">
        <v>909.76</v>
      </c>
      <c r="BI7" s="39">
        <v>952.61</v>
      </c>
      <c r="BJ7" s="39">
        <v>330.99</v>
      </c>
      <c r="BK7" s="39">
        <v>324.08999999999997</v>
      </c>
      <c r="BL7" s="39">
        <v>319.82</v>
      </c>
      <c r="BM7" s="39">
        <v>312.02999999999997</v>
      </c>
      <c r="BN7" s="39">
        <v>307.45999999999998</v>
      </c>
      <c r="BO7" s="39">
        <v>270.87</v>
      </c>
      <c r="BP7" s="39">
        <v>95.48</v>
      </c>
      <c r="BQ7" s="39">
        <v>95.01</v>
      </c>
      <c r="BR7" s="39">
        <v>103.2</v>
      </c>
      <c r="BS7" s="39">
        <v>103.06</v>
      </c>
      <c r="BT7" s="39">
        <v>103.92</v>
      </c>
      <c r="BU7" s="39">
        <v>100.27</v>
      </c>
      <c r="BV7" s="39">
        <v>99.46</v>
      </c>
      <c r="BW7" s="39">
        <v>105.21</v>
      </c>
      <c r="BX7" s="39">
        <v>105.71</v>
      </c>
      <c r="BY7" s="39">
        <v>106.01</v>
      </c>
      <c r="BZ7" s="39">
        <v>105.59</v>
      </c>
      <c r="CA7" s="39">
        <v>247.9</v>
      </c>
      <c r="CB7" s="39">
        <v>251.21</v>
      </c>
      <c r="CC7" s="39">
        <v>236.75</v>
      </c>
      <c r="CD7" s="39">
        <v>236.43</v>
      </c>
      <c r="CE7" s="39">
        <v>237.98</v>
      </c>
      <c r="CF7" s="39">
        <v>169.62</v>
      </c>
      <c r="CG7" s="39">
        <v>171.78</v>
      </c>
      <c r="CH7" s="39">
        <v>162.59</v>
      </c>
      <c r="CI7" s="39">
        <v>162.15</v>
      </c>
      <c r="CJ7" s="39">
        <v>162.24</v>
      </c>
      <c r="CK7" s="39">
        <v>163.27000000000001</v>
      </c>
      <c r="CL7" s="39">
        <v>57.29</v>
      </c>
      <c r="CM7" s="39">
        <v>56.31</v>
      </c>
      <c r="CN7" s="39">
        <v>56.2</v>
      </c>
      <c r="CO7" s="39">
        <v>56.24</v>
      </c>
      <c r="CP7" s="39">
        <v>76.41</v>
      </c>
      <c r="CQ7" s="39">
        <v>59.88</v>
      </c>
      <c r="CR7" s="39">
        <v>59.68</v>
      </c>
      <c r="CS7" s="39">
        <v>59.17</v>
      </c>
      <c r="CT7" s="39">
        <v>59.34</v>
      </c>
      <c r="CU7" s="39">
        <v>59.11</v>
      </c>
      <c r="CV7" s="39">
        <v>59.94</v>
      </c>
      <c r="CW7" s="39">
        <v>82.87</v>
      </c>
      <c r="CX7" s="39">
        <v>81.489999999999995</v>
      </c>
      <c r="CY7" s="39">
        <v>80.5</v>
      </c>
      <c r="CZ7" s="39">
        <v>79.94</v>
      </c>
      <c r="DA7" s="39">
        <v>79.459999999999994</v>
      </c>
      <c r="DB7" s="39">
        <v>87.65</v>
      </c>
      <c r="DC7" s="39">
        <v>87.63</v>
      </c>
      <c r="DD7" s="39">
        <v>87.6</v>
      </c>
      <c r="DE7" s="39">
        <v>87.74</v>
      </c>
      <c r="DF7" s="39">
        <v>87.91</v>
      </c>
      <c r="DG7" s="39">
        <v>90.22</v>
      </c>
      <c r="DH7" s="39">
        <v>35.69</v>
      </c>
      <c r="DI7" s="39">
        <v>36.97</v>
      </c>
      <c r="DJ7" s="39">
        <v>47.57</v>
      </c>
      <c r="DK7" s="39">
        <v>48.63</v>
      </c>
      <c r="DL7" s="39">
        <v>42.75</v>
      </c>
      <c r="DM7" s="39">
        <v>38.69</v>
      </c>
      <c r="DN7" s="39">
        <v>39.65</v>
      </c>
      <c r="DO7" s="39">
        <v>45.25</v>
      </c>
      <c r="DP7" s="39">
        <v>46.27</v>
      </c>
      <c r="DQ7" s="39">
        <v>46.88</v>
      </c>
      <c r="DR7" s="39">
        <v>47.91</v>
      </c>
      <c r="DS7" s="39">
        <v>8.75</v>
      </c>
      <c r="DT7" s="39">
        <v>10.57</v>
      </c>
      <c r="DU7" s="39">
        <v>9.9</v>
      </c>
      <c r="DV7" s="39">
        <v>9.59</v>
      </c>
      <c r="DW7" s="39">
        <v>9.15</v>
      </c>
      <c r="DX7" s="39">
        <v>8.4</v>
      </c>
      <c r="DY7" s="39">
        <v>9.7100000000000009</v>
      </c>
      <c r="DZ7" s="39">
        <v>10.71</v>
      </c>
      <c r="EA7" s="39">
        <v>10.93</v>
      </c>
      <c r="EB7" s="39">
        <v>13.39</v>
      </c>
      <c r="EC7" s="39">
        <v>15</v>
      </c>
      <c r="ED7" s="39">
        <v>1.69</v>
      </c>
      <c r="EE7" s="39">
        <v>1.26</v>
      </c>
      <c r="EF7" s="39">
        <v>0.82</v>
      </c>
      <c r="EG7" s="39">
        <v>0.7</v>
      </c>
      <c r="EH7" s="39">
        <v>0.56000000000000005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2018-02-01T08:55:25Z</cp:lastPrinted>
  <dcterms:created xsi:type="dcterms:W3CDTF">2017-12-25T01:20:50Z</dcterms:created>
  <dcterms:modified xsi:type="dcterms:W3CDTF">2018-02-01T23:26:35Z</dcterms:modified>
  <cp:category/>
</cp:coreProperties>
</file>