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192.168.158.151\水道事業所\河村\庶務係\01   財政関係\04   経営比較分析表\H29\02経営比較分析表分析\"/>
    </mc:Choice>
  </mc:AlternateContent>
  <workbookProtection workbookPassword="B319" lockStructure="1"/>
  <bookViews>
    <workbookView xWindow="0" yWindow="0" windowWidth="20490" windowHeight="744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<sst xmlns="http://schemas.openxmlformats.org/spreadsheetml/2006/main" count="232" uniqueCount="120">
  <si>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</si>
  <si>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</si>
  <si>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</si>
  <si>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</si>
  <si>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</si>
  <si>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</si>
  <si>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</si>
  <si>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</si>
  <si>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</si>
  <si>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</si>
  <si>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</si>
  <si>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</si>
  <si>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</si>
  <si>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</si>
  <si>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</si>
  <si>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</si>
  <si>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</si>
  <si>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</si>
  <si>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</si>
  <si>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</si>
  <si>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</si>
  <si>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</si>
  <si>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</si>
  <si>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</si>
  <si>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</si>
  <si>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</si>
  <si>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</si>
  <si>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</si>
  <si>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</si>
  <si>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</si>
  <si>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</si>
  <si>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</si>
  <si>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</si>
  <si>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</si>
  <si>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</si>
  <si>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</si>
  <si>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</si>
  <si>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</si>
  <si>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</si>
  <si>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</si>
  <si>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</si>
  <si>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</si>
  <si>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</si>
  <si>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</si>
  <si>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</si>
  <si>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</si>
  <si>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</si>
  <si>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</si>
  <si>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</si>
  <si>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</si>
  <si>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</si>
  <si>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</si>
  <si>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</si>
  <si>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</si>
  <si>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</si>
  <si>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</si>
  <si>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</si>
  <si>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</si>
  <si>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</si>
  <si>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</si>
  <si>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</si>
  <si>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</si>
  <si>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</si>
  <si>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</si>
  <si>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</si>
  <si>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</si>
  <si>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</si>
  <si>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</si>
  <si>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</si>
  <si>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</si>
  <si>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</si>
  <si>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</si>
  <si>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</si>
  <si>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</si>
  <si>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</si>
  <si>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</si>
  <si>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</si>
  <si>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</si>
  <si>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</si>
  <si>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</si>
  <si>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</si>
  <si>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</si>
  <si>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</si>
  <si>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</si>
  <si>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</si>
  <si>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</si>
  <si>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</si>
  <si>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</si>
  <si>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</si>
  <si>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</si>
  <si>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</si>
  <si>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</si>
  <si>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</si>
  <si>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</si>
  <si>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</si>
  <si>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</si>
  <si>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</si>
  <si>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</si>
  <si>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</si>
  <si>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</si>
  <si>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</si>
  <si>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</si>
  <si>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</si>
  <si>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</si>
  <si>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</si>
  <si>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三沢市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</si>
  <si>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</si>
  <si>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</si>
  <si>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</si>
  <si>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</si>
  <si>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</si>
  <si>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</si>
  <si>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</si>
  <si>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</si>
  <si>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</si>
  <si>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</si>
  <si>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①経常収支比率は、H26から類似団体平均値を下回っておりますが、常に費用等の抑制に努め増加傾向となっております。また、黒字基準である１００％は、上回っております。
③流動比率は、１００％を大きく上回っており、事業を円滑に実施するための支払能力は、確保されております。
④企業債残高対給水収益比率は、配水場整備事業に伴う財源確保のため、企業債への依存度は高く、企業債残高は、年々増加傾向にあります。
⑦施設利用率は、類似団体平均値と比較して高水準を維持しているものの、⑧有収率は、類似団体平均値を下回っており、漏水や消防用水など、収益につながらない水量が多い状況となっております。</t>
    <rPh sb="1" eb="3">
      <t>ケイジョウ</t>
    </rPh>
    <rPh sb="3" eb="7">
      <t>シュウシヒリツ</t>
    </rPh>
    <rPh sb="14" eb="21">
      <t>ルイジダンタイヘイキンチ</t>
    </rPh>
    <rPh sb="22" eb="24">
      <t>シタマワ</t>
    </rPh>
    <rPh sb="32" eb="33">
      <t>ツネ</t>
    </rPh>
    <rPh sb="34" eb="36">
      <t>ヒヨウ</t>
    </rPh>
    <rPh sb="36" eb="37">
      <t>トウ</t>
    </rPh>
    <rPh sb="38" eb="40">
      <t>ヨクセイ</t>
    </rPh>
    <rPh sb="41" eb="42">
      <t>ツト</t>
    </rPh>
    <rPh sb="43" eb="45">
      <t>ゾウカ</t>
    </rPh>
    <rPh sb="45" eb="47">
      <t>ケイコウ</t>
    </rPh>
    <rPh sb="59" eb="61">
      <t>クロジ</t>
    </rPh>
    <rPh sb="61" eb="63">
      <t>キジュン</t>
    </rPh>
    <rPh sb="72" eb="74">
      <t>ウワマワ</t>
    </rPh>
    <rPh sb="83" eb="87">
      <t>リュウドウヒリツ</t>
    </rPh>
    <rPh sb="94" eb="95">
      <t>オオ</t>
    </rPh>
    <rPh sb="97" eb="99">
      <t>ウワマワ</t>
    </rPh>
    <rPh sb="104" eb="106">
      <t>ジギョウ</t>
    </rPh>
    <rPh sb="107" eb="109">
      <t>エンカツ</t>
    </rPh>
    <rPh sb="110" eb="112">
      <t>ジッシ</t>
    </rPh>
    <rPh sb="117" eb="119">
      <t>シハライ</t>
    </rPh>
    <rPh sb="119" eb="121">
      <t>ノウリョク</t>
    </rPh>
    <rPh sb="123" eb="125">
      <t>カクホ</t>
    </rPh>
    <rPh sb="135" eb="137">
      <t>キギョウ</t>
    </rPh>
    <rPh sb="137" eb="138">
      <t>サイ</t>
    </rPh>
    <rPh sb="138" eb="140">
      <t>ザンダカ</t>
    </rPh>
    <rPh sb="140" eb="141">
      <t>タイ</t>
    </rPh>
    <rPh sb="141" eb="143">
      <t>キュウスイ</t>
    </rPh>
    <rPh sb="143" eb="145">
      <t>シュウエキ</t>
    </rPh>
    <rPh sb="145" eb="147">
      <t>ヒリツ</t>
    </rPh>
    <rPh sb="149" eb="151">
      <t>ハイスイ</t>
    </rPh>
    <rPh sb="151" eb="152">
      <t>ジョウ</t>
    </rPh>
    <rPh sb="152" eb="156">
      <t>セイビジギョウ</t>
    </rPh>
    <rPh sb="157" eb="158">
      <t>トモナ</t>
    </rPh>
    <rPh sb="159" eb="161">
      <t>ザイゲン</t>
    </rPh>
    <rPh sb="161" eb="163">
      <t>カクホ</t>
    </rPh>
    <rPh sb="167" eb="169">
      <t>キギョウ</t>
    </rPh>
    <rPh sb="169" eb="170">
      <t>サイ</t>
    </rPh>
    <rPh sb="172" eb="175">
      <t>イゾンド</t>
    </rPh>
    <rPh sb="176" eb="177">
      <t>タカ</t>
    </rPh>
    <rPh sb="179" eb="181">
      <t>キギョウ</t>
    </rPh>
    <rPh sb="181" eb="182">
      <t>サイ</t>
    </rPh>
    <rPh sb="182" eb="184">
      <t>ザンダカ</t>
    </rPh>
    <rPh sb="186" eb="188">
      <t>ネンネン</t>
    </rPh>
    <rPh sb="188" eb="190">
      <t>ゾウカ</t>
    </rPh>
    <rPh sb="190" eb="192">
      <t>ケイコウ</t>
    </rPh>
    <rPh sb="200" eb="202">
      <t>シセツ</t>
    </rPh>
    <rPh sb="202" eb="204">
      <t>リヨウ</t>
    </rPh>
    <rPh sb="204" eb="205">
      <t>リツ</t>
    </rPh>
    <rPh sb="207" eb="209">
      <t>ルイジ</t>
    </rPh>
    <rPh sb="209" eb="211">
      <t>ダンタイ</t>
    </rPh>
    <rPh sb="211" eb="214">
      <t>ヘイキンチ</t>
    </rPh>
    <rPh sb="215" eb="217">
      <t>ヒカク</t>
    </rPh>
    <rPh sb="219" eb="222">
      <t>コウスイジュン</t>
    </rPh>
    <rPh sb="223" eb="225">
      <t>イジ</t>
    </rPh>
    <rPh sb="234" eb="237">
      <t>ユウシュウリツ</t>
    </rPh>
    <rPh sb="239" eb="246">
      <t>ルイジダンタイヘイキンチ</t>
    </rPh>
    <rPh sb="247" eb="249">
      <t>シタマワ</t>
    </rPh>
    <rPh sb="254" eb="256">
      <t>ロウスイ</t>
    </rPh>
    <rPh sb="257" eb="259">
      <t>ショウボウ</t>
    </rPh>
    <rPh sb="259" eb="261">
      <t>ヨウスイ</t>
    </rPh>
    <rPh sb="264" eb="266">
      <t>シュウエキ</t>
    </rPh>
    <rPh sb="273" eb="275">
      <t>スイリョウ</t>
    </rPh>
    <rPh sb="276" eb="277">
      <t>オオ</t>
    </rPh>
    <rPh sb="278" eb="280">
      <t>ジョウキョウ</t>
    </rPh>
    <phoneticPr fontId="4"/>
  </si>
  <si>
    <t>①有形固定資産減価償却率は、類似団体平均値を下回っており、保有資産の老朽度は、低くなっております。
②管路経年化率は、類似団体と比較して高くなっており、法定耐用年数を経過した管路を多く保有している状況となっております。
③管路更新率は、類似団体平均値を上回っております。今後は、更新時期を迎える管路が増加していくため、計画的な更新が必要となっております。</t>
    <rPh sb="1" eb="7">
      <t>ユウケイコテイシサン</t>
    </rPh>
    <rPh sb="7" eb="11">
      <t>ゲンカショウキャク</t>
    </rPh>
    <rPh sb="11" eb="12">
      <t>リツ</t>
    </rPh>
    <rPh sb="14" eb="21">
      <t>ルイジダンタイヘイキンチ</t>
    </rPh>
    <rPh sb="22" eb="24">
      <t>シタマワ</t>
    </rPh>
    <rPh sb="29" eb="31">
      <t>ホユウ</t>
    </rPh>
    <rPh sb="31" eb="33">
      <t>シサン</t>
    </rPh>
    <rPh sb="34" eb="36">
      <t>ロウキュウ</t>
    </rPh>
    <rPh sb="36" eb="37">
      <t>ド</t>
    </rPh>
    <rPh sb="39" eb="40">
      <t>ヒク</t>
    </rPh>
    <rPh sb="51" eb="53">
      <t>カンロ</t>
    </rPh>
    <rPh sb="53" eb="56">
      <t>ケイネンカ</t>
    </rPh>
    <rPh sb="56" eb="57">
      <t>リツ</t>
    </rPh>
    <rPh sb="59" eb="61">
      <t>ルイジ</t>
    </rPh>
    <rPh sb="61" eb="63">
      <t>ダンタイ</t>
    </rPh>
    <rPh sb="64" eb="66">
      <t>ヒカク</t>
    </rPh>
    <rPh sb="68" eb="69">
      <t>タカ</t>
    </rPh>
    <rPh sb="76" eb="82">
      <t>ホウテイタイヨウネンスウ</t>
    </rPh>
    <rPh sb="83" eb="85">
      <t>ケイカ</t>
    </rPh>
    <rPh sb="87" eb="89">
      <t>カンロ</t>
    </rPh>
    <rPh sb="90" eb="91">
      <t>オオ</t>
    </rPh>
    <rPh sb="92" eb="94">
      <t>ホユウ</t>
    </rPh>
    <rPh sb="98" eb="100">
      <t>ジョウキョウ</t>
    </rPh>
    <rPh sb="111" eb="113">
      <t>カンロ</t>
    </rPh>
    <rPh sb="113" eb="115">
      <t>コウシン</t>
    </rPh>
    <rPh sb="115" eb="116">
      <t>リツ</t>
    </rPh>
    <rPh sb="118" eb="125">
      <t>ルイジダンタイヘイキンチ</t>
    </rPh>
    <rPh sb="126" eb="128">
      <t>ウワマワ</t>
    </rPh>
    <rPh sb="135" eb="137">
      <t>コンゴ</t>
    </rPh>
    <rPh sb="139" eb="141">
      <t>コウシン</t>
    </rPh>
    <rPh sb="141" eb="143">
      <t>ジキ</t>
    </rPh>
    <rPh sb="144" eb="145">
      <t>ムカ</t>
    </rPh>
    <rPh sb="147" eb="149">
      <t>カンロ</t>
    </rPh>
    <rPh sb="150" eb="152">
      <t>ゾウカ</t>
    </rPh>
    <phoneticPr fontId="4"/>
  </si>
  <si>
    <t>経営の健全性・効率性から見ると、企業債残高の割合は高いものの、経常収支比率は１００％を超えており、累積欠損比率も０％で、概ね健全な経営状況であるといえます。
しかし、給水人口の減少に伴い給水収益が減少する中、更新時期を迎える管路の増加、更に企業債に依存する割合が高くなるなど、水道事業の運営はより厳しくなっていくものと考えられます。
そうした中で、水道水の安定供給のため、災害に強いライフラインの構築、持続可能な水道事業の実現が求められております。そのためには、費用の抑制や給水収益の確保等に努め、計画的な管路更新と経営健全化に向けての取り組みが必要となります。</t>
    <rPh sb="0" eb="2">
      <t>ケイエイ</t>
    </rPh>
    <rPh sb="83" eb="85">
      <t>キュウスイ</t>
    </rPh>
    <rPh sb="85" eb="87">
      <t>ジンコウ</t>
    </rPh>
    <rPh sb="88" eb="90">
      <t>ゲンショウ</t>
    </rPh>
    <rPh sb="91" eb="92">
      <t>トモナ</t>
    </rPh>
    <rPh sb="93" eb="95">
      <t>キュウスイ</t>
    </rPh>
    <rPh sb="95" eb="97">
      <t>シュウエキ</t>
    </rPh>
    <rPh sb="98" eb="100">
      <t>ゲンショウ</t>
    </rPh>
    <rPh sb="102" eb="103">
      <t>ナカ</t>
    </rPh>
    <rPh sb="104" eb="108">
      <t>コウシンジキ</t>
    </rPh>
    <rPh sb="109" eb="110">
      <t>ムカ</t>
    </rPh>
    <rPh sb="112" eb="114">
      <t>カンロ</t>
    </rPh>
    <rPh sb="115" eb="117">
      <t>ゾウカ</t>
    </rPh>
    <rPh sb="118" eb="119">
      <t>サラ</t>
    </rPh>
    <rPh sb="120" eb="122">
      <t>キギョウ</t>
    </rPh>
    <rPh sb="122" eb="123">
      <t>サイ</t>
    </rPh>
    <rPh sb="124" eb="126">
      <t>イゾン</t>
    </rPh>
    <rPh sb="128" eb="130">
      <t>ワリアイ</t>
    </rPh>
    <rPh sb="131" eb="132">
      <t>タカ</t>
    </rPh>
    <rPh sb="138" eb="142">
      <t>スイドウジギョウ</t>
    </rPh>
    <rPh sb="143" eb="145">
      <t>ウンエイ</t>
    </rPh>
    <rPh sb="148" eb="149">
      <t>キビ</t>
    </rPh>
    <rPh sb="159" eb="160">
      <t>カンガ</t>
    </rPh>
    <rPh sb="171" eb="172">
      <t>ナカ</t>
    </rPh>
    <rPh sb="174" eb="177">
      <t>スイドウスイ</t>
    </rPh>
    <rPh sb="178" eb="180">
      <t>アンテイ</t>
    </rPh>
    <rPh sb="180" eb="182">
      <t>キョウキュウ</t>
    </rPh>
    <rPh sb="186" eb="188">
      <t>サイガイ</t>
    </rPh>
    <rPh sb="189" eb="190">
      <t>ツヨ</t>
    </rPh>
    <rPh sb="198" eb="200">
      <t>コウチク</t>
    </rPh>
    <rPh sb="201" eb="205">
      <t>ジゾクカノウ</t>
    </rPh>
    <rPh sb="206" eb="208">
      <t>スイドウ</t>
    </rPh>
    <rPh sb="208" eb="210">
      <t>ジギョウ</t>
    </rPh>
    <rPh sb="211" eb="213">
      <t>ジツゲン</t>
    </rPh>
    <rPh sb="214" eb="215">
      <t>モト</t>
    </rPh>
    <rPh sb="231" eb="233">
      <t>ヒヨウ</t>
    </rPh>
    <rPh sb="234" eb="236">
      <t>ヨクセイ</t>
    </rPh>
    <rPh sb="237" eb="239">
      <t>キュウスイ</t>
    </rPh>
    <rPh sb="239" eb="241">
      <t>シュウエキ</t>
    </rPh>
    <rPh sb="242" eb="244">
      <t>カクホ</t>
    </rPh>
    <rPh sb="244" eb="245">
      <t>トウ</t>
    </rPh>
    <rPh sb="246" eb="247">
      <t>ツト</t>
    </rPh>
    <rPh sb="249" eb="252">
      <t>ケイカクテキ</t>
    </rPh>
    <rPh sb="253" eb="257">
      <t>カンロコウシン</t>
    </rPh>
    <rPh sb="258" eb="260">
      <t>ケイエイ</t>
    </rPh>
    <rPh sb="260" eb="263">
      <t>ケンゼンカ</t>
    </rPh>
    <rPh sb="264" eb="265">
      <t>ム</t>
    </rPh>
    <rPh sb="268" eb="269">
      <t>ト</t>
    </rPh>
    <rPh sb="270" eb="271">
      <t>ク</t>
    </rPh>
    <rPh sb="273" eb="27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</si>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</sst>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1.89</c:v>
                </c:pt>
                <c:pt idx="1">
                  <c:v>0.96</c:v>
                </c:pt>
                <c:pt idx="2">
                  <c:v>1.1299999999999999</c:v>
                </c:pt>
                <c:pt idx="3">
                  <c:v>0.73</c:v>
                </c:pt>
                <c:pt idx="4">
                  <c:v>1.02</c:v>
                </c:pt>
              </c:numCache>
            </c:numRef>
          </c:val>
          <c:extLst>
            <c:ext xmlns:c16="http://schemas.microsoft.com/office/drawing/2014/chart" uri="{C3380CC4-5D6E-409C-BE32-E72D297353CC}">
              <c16:uniqueId val="{00000000-5E26-4593-8426-DA40E74593AD}"/>
            </c:ext>
          </c:extLst>
        </c:ser>
        <c:dLbls>
          <c:showLegendKey val="0"/>
          <c:showVal val="0"/>
          <c:showCatName val="0"/>
          <c:showSerName val="0"/>
          <c:showPercent val="0"/>
          <c:showBubbleSize val="0"/>
        </c:dLbls>
        <c:gapWidth val="150"/>
        <c:axId val="119269632"/>
        <c:axId val="140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5E26-4593-8426-DA40E74593AD}"/>
            </c:ext>
          </c:extLst>
        </c:ser>
        <c:dLbls>
          <c:showLegendKey val="0"/>
          <c:showVal val="0"/>
          <c:showCatName val="0"/>
          <c:showSerName val="0"/>
          <c:showPercent val="0"/>
          <c:showBubbleSize val="0"/>
        </c:dLbls>
        <c:marker val="1"/>
        <c:smooth val="0"/>
        <c:axId val="119269632"/>
        <c:axId val="140018048"/>
      </c:lineChart>
      <c:dateAx>
        <c:axId val="119269632"/>
        <c:scaling>
          <c:orientation val="minMax"/>
        </c:scaling>
        <c:delete val="1"/>
        <c:axPos val="b"/>
        <c:numFmt formatCode="ge" sourceLinked="1"/>
        <c:majorTickMark val="none"/>
        <c:minorTickMark val="none"/>
        <c:tickLblPos val="none"/>
        <c:crossAx val="140018048"/>
        <c:crosses val="autoZero"/>
        <c:auto val="1"/>
        <c:lblOffset val="100"/>
        <c:baseTimeUnit val="years"/>
      </c:dateAx>
      <c:valAx>
        <c:axId val="140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73.78</c:v>
                </c:pt>
                <c:pt idx="1">
                  <c:v>72.75</c:v>
                </c:pt>
                <c:pt idx="2">
                  <c:v>72.010000000000005</c:v>
                </c:pt>
                <c:pt idx="3">
                  <c:v>78.099999999999994</c:v>
                </c:pt>
                <c:pt idx="4">
                  <c:v>77.28</c:v>
                </c:pt>
              </c:numCache>
            </c:numRef>
          </c:val>
          <c:extLst>
            <c:ext xmlns:c16="http://schemas.microsoft.com/office/drawing/2014/chart" uri="{C3380CC4-5D6E-409C-BE32-E72D297353CC}">
              <c16:uniqueId val="{00000000-7987-4FF7-B852-E90CF85B2192}"/>
            </c:ext>
          </c:extLst>
        </c:ser>
        <c:dLbls>
          <c:showLegendKey val="0"/>
          <c:showVal val="0"/>
          <c:showCatName val="0"/>
          <c:showSerName val="0"/>
          <c:showPercent val="0"/>
          <c:showBubbleSize val="0"/>
        </c:dLbls>
        <c:gapWidth val="150"/>
        <c:axId val="149204352"/>
        <c:axId val="149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7987-4FF7-B852-E90CF85B2192}"/>
            </c:ext>
          </c:extLst>
        </c:ser>
        <c:dLbls>
          <c:showLegendKey val="0"/>
          <c:showVal val="0"/>
          <c:showCatName val="0"/>
          <c:showSerName val="0"/>
          <c:showPercent val="0"/>
          <c:showBubbleSize val="0"/>
        </c:dLbls>
        <c:marker val="1"/>
        <c:smooth val="0"/>
        <c:axId val="149204352"/>
        <c:axId val="149292544"/>
      </c:lineChart>
      <c:dateAx>
        <c:axId val="149204352"/>
        <c:scaling>
          <c:orientation val="minMax"/>
        </c:scaling>
        <c:delete val="1"/>
        <c:axPos val="b"/>
        <c:numFmt formatCode="ge" sourceLinked="1"/>
        <c:majorTickMark val="none"/>
        <c:minorTickMark val="none"/>
        <c:tickLblPos val="none"/>
        <c:crossAx val="149292544"/>
        <c:crosses val="autoZero"/>
        <c:auto val="1"/>
        <c:lblOffset val="100"/>
        <c:baseTimeUnit val="years"/>
      </c:dateAx>
      <c:valAx>
        <c:axId val="149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c:v>
                </c:pt>
                <c:pt idx="1">
                  <c:v>81.900000000000006</c:v>
                </c:pt>
                <c:pt idx="2">
                  <c:v>82</c:v>
                </c:pt>
                <c:pt idx="3">
                  <c:v>82.1</c:v>
                </c:pt>
                <c:pt idx="4">
                  <c:v>82</c:v>
                </c:pt>
              </c:numCache>
            </c:numRef>
          </c:val>
          <c:extLst>
            <c:ext xmlns:c16="http://schemas.microsoft.com/office/drawing/2014/chart" uri="{C3380CC4-5D6E-409C-BE32-E72D297353CC}">
              <c16:uniqueId val="{00000000-2490-4925-B87B-ECE7226A84A7}"/>
            </c:ext>
          </c:extLst>
        </c:ser>
        <c:dLbls>
          <c:showLegendKey val="0"/>
          <c:showVal val="0"/>
          <c:showCatName val="0"/>
          <c:showSerName val="0"/>
          <c:showPercent val="0"/>
          <c:showBubbleSize val="0"/>
        </c:dLbls>
        <c:gapWidth val="150"/>
        <c:axId val="149306368"/>
        <c:axId val="1493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2490-4925-B87B-ECE7226A84A7}"/>
            </c:ext>
          </c:extLst>
        </c:ser>
        <c:dLbls>
          <c:showLegendKey val="0"/>
          <c:showVal val="0"/>
          <c:showCatName val="0"/>
          <c:showSerName val="0"/>
          <c:showPercent val="0"/>
          <c:showBubbleSize val="0"/>
        </c:dLbls>
        <c:marker val="1"/>
        <c:smooth val="0"/>
        <c:axId val="149306368"/>
        <c:axId val="149312640"/>
      </c:lineChart>
      <c:dateAx>
        <c:axId val="149306368"/>
        <c:scaling>
          <c:orientation val="minMax"/>
        </c:scaling>
        <c:delete val="1"/>
        <c:axPos val="b"/>
        <c:numFmt formatCode="ge" sourceLinked="1"/>
        <c:majorTickMark val="none"/>
        <c:minorTickMark val="none"/>
        <c:tickLblPos val="none"/>
        <c:crossAx val="149312640"/>
        <c:crosses val="autoZero"/>
        <c:auto val="1"/>
        <c:lblOffset val="100"/>
        <c:baseTimeUnit val="years"/>
      </c:dateAx>
      <c:valAx>
        <c:axId val="1493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115.87</c:v>
                </c:pt>
                <c:pt idx="1">
                  <c:v>110.21</c:v>
                </c:pt>
                <c:pt idx="2">
                  <c:v>101.23</c:v>
                </c:pt>
                <c:pt idx="3">
                  <c:v>106.81</c:v>
                </c:pt>
                <c:pt idx="4">
                  <c:v>107.27</c:v>
                </c:pt>
              </c:numCache>
            </c:numRef>
          </c:val>
          <c:extLst>
            <c:ext xmlns:c16="http://schemas.microsoft.com/office/drawing/2014/chart" uri="{C3380CC4-5D6E-409C-BE32-E72D297353CC}">
              <c16:uniqueId val="{00000000-7C00-4A80-A3CA-18AFD9740106}"/>
            </c:ext>
          </c:extLst>
        </c:ser>
        <c:dLbls>
          <c:showLegendKey val="0"/>
          <c:showVal val="0"/>
          <c:showCatName val="0"/>
          <c:showSerName val="0"/>
          <c:showPercent val="0"/>
          <c:showBubbleSize val="0"/>
        </c:dLbls>
        <c:gapWidth val="150"/>
        <c:axId val="144820096"/>
        <c:axId val="146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7C00-4A80-A3CA-18AFD9740106}"/>
            </c:ext>
          </c:extLst>
        </c:ser>
        <c:dLbls>
          <c:showLegendKey val="0"/>
          <c:showVal val="0"/>
          <c:showCatName val="0"/>
          <c:showSerName val="0"/>
          <c:showPercent val="0"/>
          <c:showBubbleSize val="0"/>
        </c:dLbls>
        <c:marker val="1"/>
        <c:smooth val="0"/>
        <c:axId val="144820096"/>
        <c:axId val="146325504"/>
      </c:lineChart>
      <c:dateAx>
        <c:axId val="144820096"/>
        <c:scaling>
          <c:orientation val="minMax"/>
        </c:scaling>
        <c:delete val="1"/>
        <c:axPos val="b"/>
        <c:numFmt formatCode="ge" sourceLinked="1"/>
        <c:majorTickMark val="none"/>
        <c:minorTickMark val="none"/>
        <c:tickLblPos val="none"/>
        <c:crossAx val="146325504"/>
        <c:crosses val="autoZero"/>
        <c:auto val="1"/>
        <c:lblOffset val="100"/>
        <c:baseTimeUnit val="years"/>
      </c:dateAx>
      <c:valAx>
        <c:axId val="14632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25.27</c:v>
                </c:pt>
                <c:pt idx="1">
                  <c:v>21.05</c:v>
                </c:pt>
                <c:pt idx="2">
                  <c:v>40.619999999999997</c:v>
                </c:pt>
                <c:pt idx="3">
                  <c:v>41.96</c:v>
                </c:pt>
                <c:pt idx="4">
                  <c:v>43.39</c:v>
                </c:pt>
              </c:numCache>
            </c:numRef>
          </c:val>
          <c:extLst>
            <c:ext xmlns:c16="http://schemas.microsoft.com/office/drawing/2014/chart" uri="{C3380CC4-5D6E-409C-BE32-E72D297353CC}">
              <c16:uniqueId val="{00000000-366C-441F-9742-BCB4492E470F}"/>
            </c:ext>
          </c:extLst>
        </c:ser>
        <c:dLbls>
          <c:showLegendKey val="0"/>
          <c:showVal val="0"/>
          <c:showCatName val="0"/>
          <c:showSerName val="0"/>
          <c:showPercent val="0"/>
          <c:showBubbleSize val="0"/>
        </c:dLbls>
        <c:gapWidth val="150"/>
        <c:axId val="146470400"/>
        <c:axId val="146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366C-441F-9742-BCB4492E470F}"/>
            </c:ext>
          </c:extLst>
        </c:ser>
        <c:dLbls>
          <c:showLegendKey val="0"/>
          <c:showVal val="0"/>
          <c:showCatName val="0"/>
          <c:showSerName val="0"/>
          <c:showPercent val="0"/>
          <c:showBubbleSize val="0"/>
        </c:dLbls>
        <c:marker val="1"/>
        <c:smooth val="0"/>
        <c:axId val="146470400"/>
        <c:axId val="146472320"/>
      </c:lineChart>
      <c:dateAx>
        <c:axId val="146470400"/>
        <c:scaling>
          <c:orientation val="minMax"/>
        </c:scaling>
        <c:delete val="1"/>
        <c:axPos val="b"/>
        <c:numFmt formatCode="ge" sourceLinked="1"/>
        <c:majorTickMark val="none"/>
        <c:minorTickMark val="none"/>
        <c:tickLblPos val="none"/>
        <c:crossAx val="146472320"/>
        <c:crosses val="autoZero"/>
        <c:auto val="1"/>
        <c:lblOffset val="100"/>
        <c:baseTimeUnit val="years"/>
      </c:dateAx>
      <c:valAx>
        <c:axId val="146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15.15</c:v>
                </c:pt>
                <c:pt idx="1">
                  <c:v>15.44</c:v>
                </c:pt>
                <c:pt idx="2">
                  <c:v>15.47</c:v>
                </c:pt>
                <c:pt idx="3">
                  <c:v>22.92</c:v>
                </c:pt>
                <c:pt idx="4">
                  <c:v>28.44</c:v>
                </c:pt>
              </c:numCache>
            </c:numRef>
          </c:val>
          <c:extLst>
            <c:ext xmlns:c16="http://schemas.microsoft.com/office/drawing/2014/chart" uri="{C3380CC4-5D6E-409C-BE32-E72D297353CC}">
              <c16:uniqueId val="{00000000-4A42-410C-A9A4-ADD9E24D21CE}"/>
            </c:ext>
          </c:extLst>
        </c:ser>
        <c:dLbls>
          <c:showLegendKey val="0"/>
          <c:showVal val="0"/>
          <c:showCatName val="0"/>
          <c:showSerName val="0"/>
          <c:showPercent val="0"/>
          <c:showBubbleSize val="0"/>
        </c:dLbls>
        <c:gapWidth val="150"/>
        <c:axId val="148464768"/>
        <c:axId val="14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4A42-410C-A9A4-ADD9E24D21CE}"/>
            </c:ext>
          </c:extLst>
        </c:ser>
        <c:dLbls>
          <c:showLegendKey val="0"/>
          <c:showVal val="0"/>
          <c:showCatName val="0"/>
          <c:showSerName val="0"/>
          <c:showPercent val="0"/>
          <c:showBubbleSize val="0"/>
        </c:dLbls>
        <c:marker val="1"/>
        <c:smooth val="0"/>
        <c:axId val="148464768"/>
        <c:axId val="148466688"/>
      </c:lineChart>
      <c:dateAx>
        <c:axId val="148464768"/>
        <c:scaling>
          <c:orientation val="minMax"/>
        </c:scaling>
        <c:delete val="1"/>
        <c:axPos val="b"/>
        <c:numFmt formatCode="ge" sourceLinked="1"/>
        <c:majorTickMark val="none"/>
        <c:minorTickMark val="none"/>
        <c:tickLblPos val="none"/>
        <c:crossAx val="148466688"/>
        <c:crosses val="autoZero"/>
        <c:auto val="1"/>
        <c:lblOffset val="100"/>
        <c:baseTimeUnit val="years"/>
      </c:dateAx>
      <c:valAx>
        <c:axId val="148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3-4CDE-A624-7F510FA83E8C}"/>
            </c:ext>
          </c:extLst>
        </c:ser>
        <c:dLbls>
          <c:showLegendKey val="0"/>
          <c:showVal val="0"/>
          <c:showCatName val="0"/>
          <c:showSerName val="0"/>
          <c:showPercent val="0"/>
          <c:showBubbleSize val="0"/>
        </c:dLbls>
        <c:gapWidth val="150"/>
        <c:axId val="148497536"/>
        <c:axId val="148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1DA3-4CDE-A624-7F510FA83E8C}"/>
            </c:ext>
          </c:extLst>
        </c:ser>
        <c:dLbls>
          <c:showLegendKey val="0"/>
          <c:showVal val="0"/>
          <c:showCatName val="0"/>
          <c:showSerName val="0"/>
          <c:showPercent val="0"/>
          <c:showBubbleSize val="0"/>
        </c:dLbls>
        <c:marker val="1"/>
        <c:smooth val="0"/>
        <c:axId val="148497536"/>
        <c:axId val="148499456"/>
      </c:lineChart>
      <c:dateAx>
        <c:axId val="148497536"/>
        <c:scaling>
          <c:orientation val="minMax"/>
        </c:scaling>
        <c:delete val="1"/>
        <c:axPos val="b"/>
        <c:numFmt formatCode="ge" sourceLinked="1"/>
        <c:majorTickMark val="none"/>
        <c:minorTickMark val="none"/>
        <c:tickLblPos val="none"/>
        <c:crossAx val="148499456"/>
        <c:crosses val="autoZero"/>
        <c:auto val="1"/>
        <c:lblOffset val="100"/>
        <c:baseTimeUnit val="years"/>
      </c:dateAx>
      <c:valAx>
        <c:axId val="14849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182.68</c:v>
                </c:pt>
                <c:pt idx="1">
                  <c:v>437.17</c:v>
                </c:pt>
                <c:pt idx="2">
                  <c:v>287.89</c:v>
                </c:pt>
                <c:pt idx="3">
                  <c:v>308.63</c:v>
                </c:pt>
                <c:pt idx="4">
                  <c:v>268.93</c:v>
                </c:pt>
              </c:numCache>
            </c:numRef>
          </c:val>
          <c:extLst>
            <c:ext xmlns:c16="http://schemas.microsoft.com/office/drawing/2014/chart" uri="{C3380CC4-5D6E-409C-BE32-E72D297353CC}">
              <c16:uniqueId val="{00000000-25E4-4FD6-9F3A-81E7110876E3}"/>
            </c:ext>
          </c:extLst>
        </c:ser>
        <c:dLbls>
          <c:showLegendKey val="0"/>
          <c:showVal val="0"/>
          <c:showCatName val="0"/>
          <c:showSerName val="0"/>
          <c:showPercent val="0"/>
          <c:showBubbleSize val="0"/>
        </c:dLbls>
        <c:gapWidth val="150"/>
        <c:axId val="148529920"/>
        <c:axId val="1485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5E4-4FD6-9F3A-81E7110876E3}"/>
            </c:ext>
          </c:extLst>
        </c:ser>
        <c:dLbls>
          <c:showLegendKey val="0"/>
          <c:showVal val="0"/>
          <c:showCatName val="0"/>
          <c:showSerName val="0"/>
          <c:showPercent val="0"/>
          <c:showBubbleSize val="0"/>
        </c:dLbls>
        <c:marker val="1"/>
        <c:smooth val="0"/>
        <c:axId val="148529920"/>
        <c:axId val="148531840"/>
      </c:lineChart>
      <c:dateAx>
        <c:axId val="148529920"/>
        <c:scaling>
          <c:orientation val="minMax"/>
        </c:scaling>
        <c:delete val="1"/>
        <c:axPos val="b"/>
        <c:numFmt formatCode="ge" sourceLinked="1"/>
        <c:majorTickMark val="none"/>
        <c:minorTickMark val="none"/>
        <c:tickLblPos val="none"/>
        <c:crossAx val="148531840"/>
        <c:crosses val="autoZero"/>
        <c:auto val="1"/>
        <c:lblOffset val="100"/>
        <c:baseTimeUnit val="years"/>
      </c:dateAx>
      <c:valAx>
        <c:axId val="14853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369.04</c:v>
                </c:pt>
                <c:pt idx="1">
                  <c:v>379.71</c:v>
                </c:pt>
                <c:pt idx="2">
                  <c:v>387.81</c:v>
                </c:pt>
                <c:pt idx="3">
                  <c:v>390.88</c:v>
                </c:pt>
                <c:pt idx="4">
                  <c:v>394.83</c:v>
                </c:pt>
              </c:numCache>
            </c:numRef>
          </c:val>
          <c:extLst>
            <c:ext xmlns:c16="http://schemas.microsoft.com/office/drawing/2014/chart" uri="{C3380CC4-5D6E-409C-BE32-E72D297353CC}">
              <c16:uniqueId val="{00000000-6C04-4177-A861-C949681467D6}"/>
            </c:ext>
          </c:extLst>
        </c:ser>
        <c:dLbls>
          <c:showLegendKey val="0"/>
          <c:showVal val="0"/>
          <c:showCatName val="0"/>
          <c:showSerName val="0"/>
          <c:showPercent val="0"/>
          <c:showBubbleSize val="0"/>
        </c:dLbls>
        <c:gapWidth val="150"/>
        <c:axId val="148558208"/>
        <c:axId val="148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6C04-4177-A861-C949681467D6}"/>
            </c:ext>
          </c:extLst>
        </c:ser>
        <c:dLbls>
          <c:showLegendKey val="0"/>
          <c:showVal val="0"/>
          <c:showCatName val="0"/>
          <c:showSerName val="0"/>
          <c:showPercent val="0"/>
          <c:showBubbleSize val="0"/>
        </c:dLbls>
        <c:marker val="1"/>
        <c:smooth val="0"/>
        <c:axId val="148558208"/>
        <c:axId val="148560128"/>
      </c:lineChart>
      <c:dateAx>
        <c:axId val="148558208"/>
        <c:scaling>
          <c:orientation val="minMax"/>
        </c:scaling>
        <c:delete val="1"/>
        <c:axPos val="b"/>
        <c:numFmt formatCode="ge" sourceLinked="1"/>
        <c:majorTickMark val="none"/>
        <c:minorTickMark val="none"/>
        <c:tickLblPos val="none"/>
        <c:crossAx val="148560128"/>
        <c:crosses val="autoZero"/>
        <c:auto val="1"/>
        <c:lblOffset val="100"/>
        <c:baseTimeUnit val="years"/>
      </c:dateAx>
      <c:valAx>
        <c:axId val="1485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109.23</c:v>
                </c:pt>
                <c:pt idx="1">
                  <c:v>103.82</c:v>
                </c:pt>
                <c:pt idx="2">
                  <c:v>95.91</c:v>
                </c:pt>
                <c:pt idx="3">
                  <c:v>103</c:v>
                </c:pt>
                <c:pt idx="4">
                  <c:v>102.79</c:v>
                </c:pt>
              </c:numCache>
            </c:numRef>
          </c:val>
          <c:extLst>
            <c:ext xmlns:c16="http://schemas.microsoft.com/office/drawing/2014/chart" uri="{C3380CC4-5D6E-409C-BE32-E72D297353CC}">
              <c16:uniqueId val="{00000000-7768-4602-BCB3-0CB1748F7893}"/>
            </c:ext>
          </c:extLst>
        </c:ser>
        <c:dLbls>
          <c:showLegendKey val="0"/>
          <c:showVal val="0"/>
          <c:showCatName val="0"/>
          <c:showSerName val="0"/>
          <c:showPercent val="0"/>
          <c:showBubbleSize val="0"/>
        </c:dLbls>
        <c:gapWidth val="150"/>
        <c:axId val="148987904"/>
        <c:axId val="1489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7768-4602-BCB3-0CB1748F7893}"/>
            </c:ext>
          </c:extLst>
        </c:ser>
        <c:dLbls>
          <c:showLegendKey val="0"/>
          <c:showVal val="0"/>
          <c:showCatName val="0"/>
          <c:showSerName val="0"/>
          <c:showPercent val="0"/>
          <c:showBubbleSize val="0"/>
        </c:dLbls>
        <c:marker val="1"/>
        <c:smooth val="0"/>
        <c:axId val="148987904"/>
        <c:axId val="148989824"/>
      </c:lineChart>
      <c:dateAx>
        <c:axId val="148987904"/>
        <c:scaling>
          <c:orientation val="minMax"/>
        </c:scaling>
        <c:delete val="1"/>
        <c:axPos val="b"/>
        <c:numFmt formatCode="ge" sourceLinked="1"/>
        <c:majorTickMark val="none"/>
        <c:minorTickMark val="none"/>
        <c:tickLblPos val="none"/>
        <c:crossAx val="148989824"/>
        <c:crosses val="autoZero"/>
        <c:auto val="1"/>
        <c:lblOffset val="100"/>
        <c:baseTimeUnit val="years"/>
      </c:dateAx>
      <c:valAx>
        <c:axId val="1489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131.55000000000001</c:v>
                </c:pt>
                <c:pt idx="1">
                  <c:v>138.94999999999999</c:v>
                </c:pt>
                <c:pt idx="2">
                  <c:v>150.59</c:v>
                </c:pt>
                <c:pt idx="3">
                  <c:v>140.34</c:v>
                </c:pt>
                <c:pt idx="4">
                  <c:v>141.35</c:v>
                </c:pt>
              </c:numCache>
            </c:numRef>
          </c:val>
          <c:extLst>
            <c:ext xmlns:c16="http://schemas.microsoft.com/office/drawing/2014/chart" uri="{C3380CC4-5D6E-409C-BE32-E72D297353CC}">
              <c16:uniqueId val="{00000000-A74B-40C3-8F54-FCB916439E01}"/>
            </c:ext>
          </c:extLst>
        </c:ser>
        <c:dLbls>
          <c:showLegendKey val="0"/>
          <c:showVal val="0"/>
          <c:showCatName val="0"/>
          <c:showSerName val="0"/>
          <c:showPercent val="0"/>
          <c:showBubbleSize val="0"/>
        </c:dLbls>
        <c:gapWidth val="150"/>
        <c:axId val="149175680"/>
        <c:axId val="149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A74B-40C3-8F54-FCB916439E01}"/>
            </c:ext>
          </c:extLst>
        </c:ser>
        <c:dLbls>
          <c:showLegendKey val="0"/>
          <c:showVal val="0"/>
          <c:showCatName val="0"/>
          <c:showSerName val="0"/>
          <c:showPercent val="0"/>
          <c:showBubbleSize val="0"/>
        </c:dLbls>
        <c:marker val="1"/>
        <c:smooth val="0"/>
        <c:axId val="149175680"/>
        <c:axId val="149181952"/>
      </c:lineChart>
      <c:dateAx>
        <c:axId val="149175680"/>
        <c:scaling>
          <c:orientation val="minMax"/>
        </c:scaling>
        <c:delete val="1"/>
        <c:axPos val="b"/>
        <c:numFmt formatCode="ge" sourceLinked="1"/>
        <c:majorTickMark val="none"/>
        <c:minorTickMark val="none"/>
        <c:tickLblPos val="none"/>
        <c:crossAx val="149181952"/>
        <c:crosses val="autoZero"/>
        <c:auto val="1"/>
        <c:lblOffset val="100"/>
        <c:baseTimeUnit val="years"/>
      </c:dateAx>
      <c:valAx>
        <c:axId val="149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三沢市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40480</v>
      </c>
      <c r="AM8" s="71"/>
      <c r="AN8" s="71"/>
      <c r="AO8" s="71"/>
      <c r="AP8" s="71"/>
      <c r="AQ8" s="71"/>
      <c r="AR8" s="71"/>
      <c r="AS8" s="71"/>
      <c r="AT8" s="67">
        <f>データ!$S$6</f>
        <v>119.87</v>
      </c>
      <c r="AU8" s="68"/>
      <c r="AV8" s="68"/>
      <c r="AW8" s="68"/>
      <c r="AX8" s="68"/>
      <c r="AY8" s="68"/>
      <c r="AZ8" s="68"/>
      <c r="BA8" s="68"/>
      <c r="BB8" s="70">
        <f>データ!$T$6</f>
        <v>337.7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74.66</v>
      </c>
      <c r="J10" s="68"/>
      <c r="K10" s="68"/>
      <c r="L10" s="68"/>
      <c r="M10" s="68"/>
      <c r="N10" s="68"/>
      <c r="O10" s="69"/>
      <c r="P10" s="70">
        <f>データ!$P$6</f>
        <v>99.96</v>
      </c>
      <c r="Q10" s="70"/>
      <c r="R10" s="70"/>
      <c r="S10" s="70"/>
      <c r="T10" s="70"/>
      <c r="U10" s="70"/>
      <c r="V10" s="70"/>
      <c r="W10" s="71">
        <f>データ!$Q$6</f>
        <v>2590</v>
      </c>
      <c r="X10" s="71"/>
      <c r="Y10" s="71"/>
      <c r="Z10" s="71"/>
      <c r="AA10" s="71"/>
      <c r="AB10" s="71"/>
      <c r="AC10" s="71"/>
      <c r="AD10" s="2"/>
      <c r="AE10" s="2"/>
      <c r="AF10" s="2"/>
      <c r="AG10" s="2"/>
      <c r="AH10" s="5"/>
      <c r="AI10" s="5"/>
      <c r="AJ10" s="5"/>
      <c r="AK10" s="5"/>
      <c r="AL10" s="71">
        <f>データ!$U$6</f>
        <v>39721</v>
      </c>
      <c r="AM10" s="71"/>
      <c r="AN10" s="71"/>
      <c r="AO10" s="71"/>
      <c r="AP10" s="71"/>
      <c r="AQ10" s="71"/>
      <c r="AR10" s="71"/>
      <c r="AS10" s="71"/>
      <c r="AT10" s="67">
        <f>データ!$V$6</f>
        <v>119.87</v>
      </c>
      <c r="AU10" s="68"/>
      <c r="AV10" s="68"/>
      <c r="AW10" s="68"/>
      <c r="AX10" s="68"/>
      <c r="AY10" s="68"/>
      <c r="AZ10" s="68"/>
      <c r="BA10" s="68"/>
      <c r="BB10" s="70">
        <f>データ!$W$6</f>
        <v>331.37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22071</v>
      </c>
      <c r="D6" s="34">
        <f t="shared" si="3"/>
        <v>46</v>
      </c>
      <c r="E6" s="34">
        <f t="shared" si="3"/>
        <v>1</v>
      </c>
      <c r="F6" s="34">
        <f t="shared" si="3"/>
        <v>0</v>
      </c>
      <c r="G6" s="34">
        <f t="shared" si="3"/>
        <v>1</v>
      </c>
      <c r="H6" s="34" t="str">
        <f t="shared" si="3"/>
        <v>青森県　三沢市</v>
      </c>
      <c r="I6" s="34" t="str">
        <f t="shared" si="3"/>
        <v>法適用</v>
      </c>
      <c r="J6" s="34" t="str">
        <f t="shared" si="3"/>
        <v>水道事業</v>
      </c>
      <c r="K6" s="34" t="str">
        <f t="shared" si="3"/>
        <v>末端給水事業</v>
      </c>
      <c r="L6" s="34" t="str">
        <f t="shared" si="3"/>
        <v>A5</v>
      </c>
      <c r="M6" s="34">
        <f t="shared" si="3"/>
        <v>0</v>
      </c>
      <c r="N6" s="35" t="str">
        <f t="shared" si="3"/>
        <v>-</v>
      </c>
      <c r="O6" s="35">
        <f t="shared" si="3"/>
        <v>74.66</v>
      </c>
      <c r="P6" s="35">
        <f t="shared" si="3"/>
        <v>99.96</v>
      </c>
      <c r="Q6" s="35">
        <f t="shared" si="3"/>
        <v>2590</v>
      </c>
      <c r="R6" s="35">
        <f t="shared" si="3"/>
        <v>40480</v>
      </c>
      <c r="S6" s="35">
        <f t="shared" si="3"/>
        <v>119.87</v>
      </c>
      <c r="T6" s="35">
        <f t="shared" si="3"/>
        <v>337.7</v>
      </c>
      <c r="U6" s="35">
        <f t="shared" si="3"/>
        <v>39721</v>
      </c>
      <c r="V6" s="35">
        <f t="shared" si="3"/>
        <v>119.87</v>
      </c>
      <c r="W6" s="35">
        <f t="shared" si="3"/>
        <v>331.37</v>
      </c>
      <c r="X6" s="36">
        <f>IF(X7="",NA(),X7)</f>
        <v>115.87</v>
      </c>
      <c r="Y6" s="36">
        <f t="shared" ref="Y6:AG6" si="4">IF(Y7="",NA(),Y7)</f>
        <v>110.21</v>
      </c>
      <c r="Z6" s="36">
        <f t="shared" si="4"/>
        <v>101.23</v>
      </c>
      <c r="AA6" s="36">
        <f t="shared" si="4"/>
        <v>106.81</v>
      </c>
      <c r="AB6" s="36">
        <f t="shared" si="4"/>
        <v>107.27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182.68</v>
      </c>
      <c r="AU6" s="36">
        <f t="shared" ref="AU6:BC6" si="6">IF(AU7="",NA(),AU7)</f>
        <v>437.17</v>
      </c>
      <c r="AV6" s="36">
        <f t="shared" si="6"/>
        <v>287.89</v>
      </c>
      <c r="AW6" s="36">
        <f t="shared" si="6"/>
        <v>308.63</v>
      </c>
      <c r="AX6" s="36">
        <f t="shared" si="6"/>
        <v>268.93</v>
      </c>
      <c r="AY6" s="36">
        <f t="shared" si="6"/>
        <v>852.01</v>
      </c>
      <c r="AZ6" s="36">
        <f t="shared" si="6"/>
        <v>909.68</v>
      </c>
      <c r="BA6" s="36">
        <f t="shared" si="6"/>
        <v>382.09</v>
      </c>
      <c r="BB6" s="36">
        <f t="shared" si="6"/>
        <v>371.31</v>
      </c>
      <c r="BC6" s="36">
        <f t="shared" si="6"/>
        <v>377.63</v>
      </c>
      <c r="BD6" s="35" t="str">
        <f>IF(BD7="","",IF(BD7="-","【-】","【"&amp;SUBSTITUTE(TEXT(BD7,"#,##0.00"),"-","△")&amp;"】"))</f>
        <v>【262.87】</v>
      </c>
      <c r="BE6" s="36">
        <f>IF(BE7="",NA(),BE7)</f>
        <v>369.04</v>
      </c>
      <c r="BF6" s="36">
        <f t="shared" ref="BF6:BN6" si="7">IF(BF7="",NA(),BF7)</f>
        <v>379.71</v>
      </c>
      <c r="BG6" s="36">
        <f t="shared" si="7"/>
        <v>387.81</v>
      </c>
      <c r="BH6" s="36">
        <f t="shared" si="7"/>
        <v>390.88</v>
      </c>
      <c r="BI6" s="36">
        <f t="shared" si="7"/>
        <v>394.83</v>
      </c>
      <c r="BJ6" s="36">
        <f t="shared" si="7"/>
        <v>391.4</v>
      </c>
      <c r="BK6" s="36">
        <f t="shared" si="7"/>
        <v>382.65</v>
      </c>
      <c r="BL6" s="36">
        <f t="shared" si="7"/>
        <v>385.06</v>
      </c>
      <c r="BM6" s="36">
        <f t="shared" si="7"/>
        <v>373.09</v>
      </c>
      <c r="BN6" s="36">
        <f t="shared" si="7"/>
        <v>364.71</v>
      </c>
      <c r="BO6" s="35" t="str">
        <f>IF(BO7="","",IF(BO7="-","【-】","【"&amp;SUBSTITUTE(TEXT(BO7,"#,##0.00"),"-","△")&amp;"】"))</f>
        <v>【270.87】</v>
      </c>
      <c r="BP6" s="36">
        <f>IF(BP7="",NA(),BP7)</f>
        <v>109.23</v>
      </c>
      <c r="BQ6" s="36">
        <f t="shared" ref="BQ6:BY6" si="8">IF(BQ7="",NA(),BQ7)</f>
        <v>103.82</v>
      </c>
      <c r="BR6" s="36">
        <f t="shared" si="8"/>
        <v>95.91</v>
      </c>
      <c r="BS6" s="36">
        <f t="shared" si="8"/>
        <v>103</v>
      </c>
      <c r="BT6" s="36">
        <f t="shared" si="8"/>
        <v>102.79</v>
      </c>
      <c r="BU6" s="36">
        <f t="shared" si="8"/>
        <v>95.91</v>
      </c>
      <c r="BV6" s="36">
        <f t="shared" si="8"/>
        <v>96.1</v>
      </c>
      <c r="BW6" s="36">
        <f t="shared" si="8"/>
        <v>99.07</v>
      </c>
      <c r="BX6" s="36">
        <f t="shared" si="8"/>
        <v>99.99</v>
      </c>
      <c r="BY6" s="36">
        <f t="shared" si="8"/>
        <v>100.65</v>
      </c>
      <c r="BZ6" s="35" t="str">
        <f>IF(BZ7="","",IF(BZ7="-","【-】","【"&amp;SUBSTITUTE(TEXT(BZ7,"#,##0.00"),"-","△")&amp;"】"))</f>
        <v>【105.59】</v>
      </c>
      <c r="CA6" s="36">
        <f>IF(CA7="",NA(),CA7)</f>
        <v>131.55000000000001</v>
      </c>
      <c r="CB6" s="36">
        <f t="shared" ref="CB6:CJ6" si="9">IF(CB7="",NA(),CB7)</f>
        <v>138.94999999999999</v>
      </c>
      <c r="CC6" s="36">
        <f t="shared" si="9"/>
        <v>150.59</v>
      </c>
      <c r="CD6" s="36">
        <f t="shared" si="9"/>
        <v>140.34</v>
      </c>
      <c r="CE6" s="36">
        <f t="shared" si="9"/>
        <v>141.35</v>
      </c>
      <c r="CF6" s="36">
        <f t="shared" si="9"/>
        <v>179.29</v>
      </c>
      <c r="CG6" s="36">
        <f t="shared" si="9"/>
        <v>178.39</v>
      </c>
      <c r="CH6" s="36">
        <f t="shared" si="9"/>
        <v>173.03</v>
      </c>
      <c r="CI6" s="36">
        <f t="shared" si="9"/>
        <v>171.15</v>
      </c>
      <c r="CJ6" s="36">
        <f t="shared" si="9"/>
        <v>170.19</v>
      </c>
      <c r="CK6" s="35" t="str">
        <f>IF(CK7="","",IF(CK7="-","【-】","【"&amp;SUBSTITUTE(TEXT(CK7,"#,##0.00"),"-","△")&amp;"】"))</f>
        <v>【163.27】</v>
      </c>
      <c r="CL6" s="36">
        <f>IF(CL7="",NA(),CL7)</f>
        <v>73.78</v>
      </c>
      <c r="CM6" s="36">
        <f t="shared" ref="CM6:CU6" si="10">IF(CM7="",NA(),CM7)</f>
        <v>72.75</v>
      </c>
      <c r="CN6" s="36">
        <f t="shared" si="10"/>
        <v>72.010000000000005</v>
      </c>
      <c r="CO6" s="36">
        <f t="shared" si="10"/>
        <v>78.099999999999994</v>
      </c>
      <c r="CP6" s="36">
        <f t="shared" si="10"/>
        <v>77.28</v>
      </c>
      <c r="CQ6" s="36">
        <f t="shared" si="10"/>
        <v>59.09</v>
      </c>
      <c r="CR6" s="36">
        <f t="shared" si="10"/>
        <v>59.23</v>
      </c>
      <c r="CS6" s="36">
        <f t="shared" si="10"/>
        <v>58.58</v>
      </c>
      <c r="CT6" s="36">
        <f t="shared" si="10"/>
        <v>58.53</v>
      </c>
      <c r="CU6" s="36">
        <f t="shared" si="10"/>
        <v>59.01</v>
      </c>
      <c r="CV6" s="35" t="str">
        <f>IF(CV7="","",IF(CV7="-","【-】","【"&amp;SUBSTITUTE(TEXT(CV7,"#,##0.00"),"-","△")&amp;"】"))</f>
        <v>【59.94】</v>
      </c>
      <c r="CW6" s="36">
        <f>IF(CW7="",NA(),CW7)</f>
        <v>82.1</v>
      </c>
      <c r="CX6" s="36">
        <f t="shared" ref="CX6:DF6" si="11">IF(CX7="",NA(),CX7)</f>
        <v>81.900000000000006</v>
      </c>
      <c r="CY6" s="36">
        <f t="shared" si="11"/>
        <v>82</v>
      </c>
      <c r="CZ6" s="36">
        <f t="shared" si="11"/>
        <v>82.1</v>
      </c>
      <c r="DA6" s="36">
        <f t="shared" si="11"/>
        <v>82</v>
      </c>
      <c r="DB6" s="36">
        <f t="shared" si="11"/>
        <v>85.4</v>
      </c>
      <c r="DC6" s="36">
        <f t="shared" si="11"/>
        <v>85.53</v>
      </c>
      <c r="DD6" s="36">
        <f t="shared" si="11"/>
        <v>85.23</v>
      </c>
      <c r="DE6" s="36">
        <f t="shared" si="11"/>
        <v>85.26</v>
      </c>
      <c r="DF6" s="36">
        <f t="shared" si="11"/>
        <v>85.37</v>
      </c>
      <c r="DG6" s="35" t="str">
        <f>IF(DG7="","",IF(DG7="-","【-】","【"&amp;SUBSTITUTE(TEXT(DG7,"#,##0.00"),"-","△")&amp;"】"))</f>
        <v>【90.22】</v>
      </c>
      <c r="DH6" s="36">
        <f>IF(DH7="",NA(),DH7)</f>
        <v>25.27</v>
      </c>
      <c r="DI6" s="36">
        <f t="shared" ref="DI6:DQ6" si="12">IF(DI7="",NA(),DI7)</f>
        <v>21.05</v>
      </c>
      <c r="DJ6" s="36">
        <f t="shared" si="12"/>
        <v>40.619999999999997</v>
      </c>
      <c r="DK6" s="36">
        <f t="shared" si="12"/>
        <v>41.96</v>
      </c>
      <c r="DL6" s="36">
        <f t="shared" si="12"/>
        <v>43.39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15.15</v>
      </c>
      <c r="DT6" s="36">
        <f t="shared" ref="DT6:EB6" si="13">IF(DT7="",NA(),DT7)</f>
        <v>15.44</v>
      </c>
      <c r="DU6" s="36">
        <f t="shared" si="13"/>
        <v>15.47</v>
      </c>
      <c r="DV6" s="36">
        <f t="shared" si="13"/>
        <v>22.92</v>
      </c>
      <c r="DW6" s="36">
        <f t="shared" si="13"/>
        <v>28.44</v>
      </c>
      <c r="DX6" s="36">
        <f t="shared" si="13"/>
        <v>7.8</v>
      </c>
      <c r="DY6" s="36">
        <f t="shared" si="13"/>
        <v>8.39</v>
      </c>
      <c r="DZ6" s="36">
        <f t="shared" si="13"/>
        <v>10.09</v>
      </c>
      <c r="EA6" s="36">
        <f t="shared" si="13"/>
        <v>10.54</v>
      </c>
      <c r="EB6" s="36">
        <f t="shared" si="13"/>
        <v>12.03</v>
      </c>
      <c r="EC6" s="35" t="str">
        <f>IF(EC7="","",IF(EC7="-","【-】","【"&amp;SUBSTITUTE(TEXT(EC7,"#,##0.00"),"-","△")&amp;"】"))</f>
        <v>【15.00】</v>
      </c>
      <c r="ED6" s="36">
        <f>IF(ED7="",NA(),ED7)</f>
        <v>1.89</v>
      </c>
      <c r="EE6" s="36">
        <f t="shared" ref="EE6:EM6" si="14">IF(EE7="",NA(),EE7)</f>
        <v>0.96</v>
      </c>
      <c r="EF6" s="36">
        <f t="shared" si="14"/>
        <v>1.1299999999999999</v>
      </c>
      <c r="EG6" s="36">
        <f t="shared" si="14"/>
        <v>0.73</v>
      </c>
      <c r="EH6" s="36">
        <f t="shared" si="14"/>
        <v>1.02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22071</v>
      </c>
      <c r="D7" s="38">
        <v>46</v>
      </c>
      <c r="E7" s="38">
        <v>1</v>
      </c>
      <c r="F7" s="38">
        <v>0</v>
      </c>
      <c r="G7" s="38">
        <v>1</v>
      </c>
      <c r="H7" s="38" t="s">
        <v>105</v>
      </c>
      <c r="I7" s="38" t="s">
        <v>106</v>
      </c>
      <c r="J7" s="38" t="s">
        <v>107</v>
      </c>
      <c r="K7" s="38" t="s">
        <v>108</v>
      </c>
      <c r="L7" s="38" t="s">
        <v>109</v>
      </c>
      <c r="M7" s="38"/>
      <c r="N7" s="39" t="s">
        <v>110</v>
      </c>
      <c r="O7" s="39">
        <v>74.66</v>
      </c>
      <c r="P7" s="39">
        <v>99.96</v>
      </c>
      <c r="Q7" s="39">
        <v>2590</v>
      </c>
      <c r="R7" s="39">
        <v>40480</v>
      </c>
      <c r="S7" s="39">
        <v>119.87</v>
      </c>
      <c r="T7" s="39">
        <v>337.7</v>
      </c>
      <c r="U7" s="39">
        <v>39721</v>
      </c>
      <c r="V7" s="39">
        <v>119.87</v>
      </c>
      <c r="W7" s="39">
        <v>331.37</v>
      </c>
      <c r="X7" s="39">
        <v>115.87</v>
      </c>
      <c r="Y7" s="39">
        <v>110.21</v>
      </c>
      <c r="Z7" s="39">
        <v>101.23</v>
      </c>
      <c r="AA7" s="39">
        <v>106.81</v>
      </c>
      <c r="AB7" s="39">
        <v>107.27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182.68</v>
      </c>
      <c r="AU7" s="39">
        <v>437.17</v>
      </c>
      <c r="AV7" s="39">
        <v>287.89</v>
      </c>
      <c r="AW7" s="39">
        <v>308.63</v>
      </c>
      <c r="AX7" s="39">
        <v>268.93</v>
      </c>
      <c r="AY7" s="39">
        <v>852.01</v>
      </c>
      <c r="AZ7" s="39">
        <v>909.68</v>
      </c>
      <c r="BA7" s="39">
        <v>382.09</v>
      </c>
      <c r="BB7" s="39">
        <v>371.31</v>
      </c>
      <c r="BC7" s="39">
        <v>377.63</v>
      </c>
      <c r="BD7" s="39">
        <v>262.87</v>
      </c>
      <c r="BE7" s="39">
        <v>369.04</v>
      </c>
      <c r="BF7" s="39">
        <v>379.71</v>
      </c>
      <c r="BG7" s="39">
        <v>387.81</v>
      </c>
      <c r="BH7" s="39">
        <v>390.88</v>
      </c>
      <c r="BI7" s="39">
        <v>394.83</v>
      </c>
      <c r="BJ7" s="39">
        <v>391.4</v>
      </c>
      <c r="BK7" s="39">
        <v>382.65</v>
      </c>
      <c r="BL7" s="39">
        <v>385.06</v>
      </c>
      <c r="BM7" s="39">
        <v>373.09</v>
      </c>
      <c r="BN7" s="39">
        <v>364.71</v>
      </c>
      <c r="BO7" s="39">
        <v>270.87</v>
      </c>
      <c r="BP7" s="39">
        <v>109.23</v>
      </c>
      <c r="BQ7" s="39">
        <v>103.82</v>
      </c>
      <c r="BR7" s="39">
        <v>95.91</v>
      </c>
      <c r="BS7" s="39">
        <v>103</v>
      </c>
      <c r="BT7" s="39">
        <v>102.79</v>
      </c>
      <c r="BU7" s="39">
        <v>95.91</v>
      </c>
      <c r="BV7" s="39">
        <v>96.1</v>
      </c>
      <c r="BW7" s="39">
        <v>99.07</v>
      </c>
      <c r="BX7" s="39">
        <v>99.99</v>
      </c>
      <c r="BY7" s="39">
        <v>100.65</v>
      </c>
      <c r="BZ7" s="39">
        <v>105.59</v>
      </c>
      <c r="CA7" s="39">
        <v>131.55000000000001</v>
      </c>
      <c r="CB7" s="39">
        <v>138.94999999999999</v>
      </c>
      <c r="CC7" s="39">
        <v>150.59</v>
      </c>
      <c r="CD7" s="39">
        <v>140.34</v>
      </c>
      <c r="CE7" s="39">
        <v>141.35</v>
      </c>
      <c r="CF7" s="39">
        <v>179.29</v>
      </c>
      <c r="CG7" s="39">
        <v>178.39</v>
      </c>
      <c r="CH7" s="39">
        <v>173.03</v>
      </c>
      <c r="CI7" s="39">
        <v>171.15</v>
      </c>
      <c r="CJ7" s="39">
        <v>170.19</v>
      </c>
      <c r="CK7" s="39">
        <v>163.27000000000001</v>
      </c>
      <c r="CL7" s="39">
        <v>73.78</v>
      </c>
      <c r="CM7" s="39">
        <v>72.75</v>
      </c>
      <c r="CN7" s="39">
        <v>72.010000000000005</v>
      </c>
      <c r="CO7" s="39">
        <v>78.099999999999994</v>
      </c>
      <c r="CP7" s="39">
        <v>77.28</v>
      </c>
      <c r="CQ7" s="39">
        <v>59.09</v>
      </c>
      <c r="CR7" s="39">
        <v>59.23</v>
      </c>
      <c r="CS7" s="39">
        <v>58.58</v>
      </c>
      <c r="CT7" s="39">
        <v>58.53</v>
      </c>
      <c r="CU7" s="39">
        <v>59.01</v>
      </c>
      <c r="CV7" s="39">
        <v>59.94</v>
      </c>
      <c r="CW7" s="39">
        <v>82.1</v>
      </c>
      <c r="CX7" s="39">
        <v>81.900000000000006</v>
      </c>
      <c r="CY7" s="39">
        <v>82</v>
      </c>
      <c r="CZ7" s="39">
        <v>82.1</v>
      </c>
      <c r="DA7" s="39">
        <v>82</v>
      </c>
      <c r="DB7" s="39">
        <v>85.4</v>
      </c>
      <c r="DC7" s="39">
        <v>85.53</v>
      </c>
      <c r="DD7" s="39">
        <v>85.23</v>
      </c>
      <c r="DE7" s="39">
        <v>85.26</v>
      </c>
      <c r="DF7" s="39">
        <v>85.37</v>
      </c>
      <c r="DG7" s="39">
        <v>90.22</v>
      </c>
      <c r="DH7" s="39">
        <v>25.27</v>
      </c>
      <c r="DI7" s="39">
        <v>21.05</v>
      </c>
      <c r="DJ7" s="39">
        <v>40.619999999999997</v>
      </c>
      <c r="DK7" s="39">
        <v>41.96</v>
      </c>
      <c r="DL7" s="39">
        <v>43.39</v>
      </c>
      <c r="DM7" s="39">
        <v>36.36</v>
      </c>
      <c r="DN7" s="39">
        <v>37.340000000000003</v>
      </c>
      <c r="DO7" s="39">
        <v>44.31</v>
      </c>
      <c r="DP7" s="39">
        <v>45.75</v>
      </c>
      <c r="DQ7" s="39">
        <v>46.9</v>
      </c>
      <c r="DR7" s="39">
        <v>47.91</v>
      </c>
      <c r="DS7" s="39">
        <v>15.15</v>
      </c>
      <c r="DT7" s="39">
        <v>15.44</v>
      </c>
      <c r="DU7" s="39">
        <v>15.47</v>
      </c>
      <c r="DV7" s="39">
        <v>22.92</v>
      </c>
      <c r="DW7" s="39">
        <v>28.44</v>
      </c>
      <c r="DX7" s="39">
        <v>7.8</v>
      </c>
      <c r="DY7" s="39">
        <v>8.39</v>
      </c>
      <c r="DZ7" s="39">
        <v>10.09</v>
      </c>
      <c r="EA7" s="39">
        <v>10.54</v>
      </c>
      <c r="EB7" s="39">
        <v>12.03</v>
      </c>
      <c r="EC7" s="39">
        <v>15</v>
      </c>
      <c r="ED7" s="39">
        <v>1.89</v>
      </c>
      <c r="EE7" s="39">
        <v>0.96</v>
      </c>
      <c r="EF7" s="39">
        <v>1.1299999999999999</v>
      </c>
      <c r="EG7" s="39">
        <v>0.73</v>
      </c>
      <c r="EH7" s="39">
        <v>1.02</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2018-02-05T05:19:46Z</cp:lastPrinted>
  <dcterms:created xsi:type="dcterms:W3CDTF">2017-12-25T01:20:49Z</dcterms:created>
  <dcterms:modified xsi:type="dcterms:W3CDTF">2018-02-13T00:02:43Z</dcterms:modified>
  <cp:category/>
</cp:coreProperties>
</file>