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<sst xmlns="http://schemas.openxmlformats.org/spreadsheetml/2006/main" count="232" uniqueCount="120">
  <si>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</si>
  <si>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</si>
  <si>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</si>
  <si>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</si>
  <si>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</si>
  <si>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</si>
  <si>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</si>
  <si>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</si>
  <si>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</si>
  <si>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</si>
  <si>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</si>
  <si>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</si>
  <si>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</si>
  <si>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</si>
  <si>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</si>
  <si>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</si>
  <si>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</si>
  <si>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</si>
  <si>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</si>
  <si>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</si>
  <si>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</si>
  <si>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</si>
  <si>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</si>
  <si>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</si>
  <si>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</si>
  <si>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</si>
  <si>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</si>
  <si>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</si>
  <si>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</si>
  <si>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</si>
  <si>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</si>
  <si>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</si>
  <si>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</si>
  <si>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</si>
  <si>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</si>
  <si>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</si>
  <si>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</si>
  <si>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</si>
  <si>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</si>
  <si>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</si>
  <si>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</si>
  <si>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</si>
  <si>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</si>
  <si>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</si>
  <si>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</si>
  <si>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</si>
  <si>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</si>
  <si>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</si>
  <si>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</si>
  <si>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</si>
  <si>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</si>
  <si>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</si>
  <si>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</si>
  <si>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</si>
  <si>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</si>
  <si>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</si>
  <si>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</si>
  <si>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</si>
  <si>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</si>
  <si>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</si>
  <si>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</si>
  <si>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</si>
  <si>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</si>
  <si>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</si>
  <si>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</si>
  <si>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</si>
  <si>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</si>
  <si>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</si>
  <si>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</si>
  <si>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</si>
  <si>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</si>
  <si>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</si>
  <si>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</si>
  <si>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</si>
  <si>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</si>
  <si>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</si>
  <si>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</si>
  <si>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</si>
  <si>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</si>
  <si>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</si>
  <si>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</si>
  <si>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</si>
  <si>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</si>
  <si>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</si>
  <si>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</si>
  <si>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</si>
  <si>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</si>
  <si>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</si>
  <si>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</si>
  <si>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</si>
  <si>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</si>
  <si>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</si>
  <si>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</si>
  <si>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</si>
  <si>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</si>
  <si>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</si>
  <si>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</si>
  <si>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</si>
  <si>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</si>
  <si>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</si>
  <si>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</si>
  <si>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</si>
  <si>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</si>
  <si>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</si>
  <si>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</si>
  <si>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板柳町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</si>
  <si>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</si>
  <si>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</si>
  <si>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</si>
  <si>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</si>
  <si>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</si>
  <si>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</si>
  <si>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</si>
  <si>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</si>
  <si>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</si>
  <si>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</si>
  <si>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近年、経営の健全化を図ったことから、平成20年度以降は経常利益が常に黒字で、経常収支比率も100％を大きく上回っており有収率も高く、また平成26年度まで新規の企業債を発行していないことから企業債残高が少なく、現在は低利払負担及び経費削減等により損益計算書上の収益が増加傾向となっている。
　しかし、昭和63年に建設された配水場の施設利用率についいては、給水人口の減少により低い状態にあることから、今後は水需要の減少を想定したうえで計画給水人口を再検討する必要があると考えられる。</t>
    <rPh sb="1" eb="3">
      <t>キンネン</t>
    </rPh>
    <rPh sb="4" eb="6">
      <t>ケイエイ</t>
    </rPh>
    <rPh sb="9" eb="10">
      <t>カ</t>
    </rPh>
    <rPh sb="19" eb="21">
      <t>ヘイセイ</t>
    </rPh>
    <rPh sb="23" eb="25">
      <t>ネンド</t>
    </rPh>
    <rPh sb="25" eb="27">
      <t>イコウ</t>
    </rPh>
    <rPh sb="28" eb="30">
      <t>ケイジョウ</t>
    </rPh>
    <rPh sb="30" eb="32">
      <t>リエキ</t>
    </rPh>
    <rPh sb="33" eb="34">
      <t>ツネ</t>
    </rPh>
    <rPh sb="35" eb="37">
      <t>クロジ</t>
    </rPh>
    <rPh sb="39" eb="41">
      <t>ケイジョウ</t>
    </rPh>
    <rPh sb="41" eb="43">
      <t>シュウシ</t>
    </rPh>
    <rPh sb="43" eb="45">
      <t>ヒリツ</t>
    </rPh>
    <rPh sb="51" eb="52">
      <t>オオ</t>
    </rPh>
    <rPh sb="54" eb="56">
      <t>ウワマワ</t>
    </rPh>
    <rPh sb="60" eb="62">
      <t>ユウシュウ</t>
    </rPh>
    <rPh sb="62" eb="63">
      <t>リツ</t>
    </rPh>
    <rPh sb="64" eb="65">
      <t>タカ</t>
    </rPh>
    <rPh sb="69" eb="71">
      <t>ヘイセイ</t>
    </rPh>
    <rPh sb="73" eb="75">
      <t>ネンド</t>
    </rPh>
    <rPh sb="77" eb="79">
      <t>シンキ</t>
    </rPh>
    <rPh sb="80" eb="83">
      <t>キギョウサイ</t>
    </rPh>
    <rPh sb="84" eb="86">
      <t>ハッコウ</t>
    </rPh>
    <rPh sb="95" eb="98">
      <t>キギョウサイ</t>
    </rPh>
    <rPh sb="98" eb="100">
      <t>ザンダカ</t>
    </rPh>
    <rPh sb="101" eb="102">
      <t>スク</t>
    </rPh>
    <rPh sb="105" eb="107">
      <t>ゲンザイ</t>
    </rPh>
    <rPh sb="108" eb="109">
      <t>テイ</t>
    </rPh>
    <rPh sb="109" eb="111">
      <t>リバラ</t>
    </rPh>
    <rPh sb="111" eb="113">
      <t>フタン</t>
    </rPh>
    <rPh sb="113" eb="114">
      <t>オヨ</t>
    </rPh>
    <rPh sb="115" eb="117">
      <t>ケイヒ</t>
    </rPh>
    <rPh sb="117" eb="119">
      <t>サクゲン</t>
    </rPh>
    <rPh sb="119" eb="120">
      <t>トウ</t>
    </rPh>
    <rPh sb="123" eb="125">
      <t>ソンエキ</t>
    </rPh>
    <rPh sb="125" eb="128">
      <t>ケイサンショ</t>
    </rPh>
    <rPh sb="128" eb="129">
      <t>ジョウ</t>
    </rPh>
    <rPh sb="130" eb="132">
      <t>シュウエキ</t>
    </rPh>
    <rPh sb="133" eb="135">
      <t>ゾウカ</t>
    </rPh>
    <rPh sb="135" eb="137">
      <t>ケイコウ</t>
    </rPh>
    <rPh sb="150" eb="152">
      <t>ショウワ</t>
    </rPh>
    <rPh sb="154" eb="155">
      <t>ネン</t>
    </rPh>
    <rPh sb="156" eb="158">
      <t>ケンセツ</t>
    </rPh>
    <rPh sb="161" eb="164">
      <t>ハイスイジョウ</t>
    </rPh>
    <rPh sb="165" eb="167">
      <t>シセツ</t>
    </rPh>
    <rPh sb="167" eb="170">
      <t>リヨウリツ</t>
    </rPh>
    <rPh sb="177" eb="179">
      <t>キュウスイ</t>
    </rPh>
    <rPh sb="179" eb="181">
      <t>ジンコウ</t>
    </rPh>
    <rPh sb="182" eb="184">
      <t>ゲンショウ</t>
    </rPh>
    <rPh sb="187" eb="188">
      <t>ヒク</t>
    </rPh>
    <rPh sb="189" eb="191">
      <t>ジョウタイ</t>
    </rPh>
    <rPh sb="199" eb="201">
      <t>コンゴ</t>
    </rPh>
    <rPh sb="202" eb="203">
      <t>ミズ</t>
    </rPh>
    <rPh sb="203" eb="205">
      <t>ジュヨウ</t>
    </rPh>
    <rPh sb="206" eb="208">
      <t>ゲンショウ</t>
    </rPh>
    <rPh sb="209" eb="211">
      <t>ソウテイ</t>
    </rPh>
    <rPh sb="218" eb="220">
      <t>キュウスイ</t>
    </rPh>
    <rPh sb="220" eb="222">
      <t>ジンコウ</t>
    </rPh>
    <rPh sb="223" eb="226">
      <t>サイケントウ</t>
    </rPh>
    <phoneticPr fontId="7"/>
  </si>
  <si>
    <t>　現在のところ、経営状況は比較的安定しているが、給水人口の減少に伴う料金収入の減少、管路等の更新工事を進行するなかで、今後料金改定をせずに事業を安定的に運営する方法などを十分に検討していく必要がある。</t>
    <rPh sb="1" eb="3">
      <t>ゲンザイ</t>
    </rPh>
    <rPh sb="8" eb="10">
      <t>ケイエイ</t>
    </rPh>
    <rPh sb="10" eb="12">
      <t>ジョウキョウ</t>
    </rPh>
    <rPh sb="13" eb="16">
      <t>ヒカクテキ</t>
    </rPh>
    <rPh sb="16" eb="18">
      <t>アンテイ</t>
    </rPh>
    <rPh sb="24" eb="26">
      <t>キュウスイ</t>
    </rPh>
    <rPh sb="26" eb="28">
      <t>ジンコウ</t>
    </rPh>
    <rPh sb="29" eb="31">
      <t>ゲンショウ</t>
    </rPh>
    <rPh sb="32" eb="33">
      <t>トモナ</t>
    </rPh>
    <rPh sb="34" eb="36">
      <t>リョウキン</t>
    </rPh>
    <rPh sb="36" eb="38">
      <t>シュウニュウ</t>
    </rPh>
    <rPh sb="39" eb="41">
      <t>ゲンショウ</t>
    </rPh>
    <rPh sb="42" eb="44">
      <t>カンロ</t>
    </rPh>
    <rPh sb="44" eb="45">
      <t>トウ</t>
    </rPh>
    <rPh sb="46" eb="48">
      <t>コウシン</t>
    </rPh>
    <rPh sb="48" eb="50">
      <t>コウジ</t>
    </rPh>
    <rPh sb="51" eb="53">
      <t>シンコウ</t>
    </rPh>
    <rPh sb="59" eb="61">
      <t>コンゴ</t>
    </rPh>
    <rPh sb="61" eb="63">
      <t>リョウキン</t>
    </rPh>
    <rPh sb="63" eb="65">
      <t>カイテイ</t>
    </rPh>
    <rPh sb="69" eb="71">
      <t>ジギョウ</t>
    </rPh>
    <rPh sb="72" eb="74">
      <t>アンテイ</t>
    </rPh>
    <rPh sb="74" eb="75">
      <t>テキ</t>
    </rPh>
    <rPh sb="76" eb="78">
      <t>ウンエイ</t>
    </rPh>
    <rPh sb="80" eb="82">
      <t>ホウホウ</t>
    </rPh>
    <rPh sb="85" eb="87">
      <t>ジュウブン</t>
    </rPh>
    <rPh sb="88" eb="90">
      <t>ケントウ</t>
    </rPh>
    <rPh sb="94" eb="96">
      <t>ヒツヨウ</t>
    </rPh>
    <phoneticPr fontId="7"/>
  </si>
  <si>
    <t>　経営の健全化を優先するために平成16年度以降一部の老朽管更新工事を除き全町の管路更新工事が本格的に行われなかったことから老朽化が進行しているが、平成30年度からの10年間の計画により石綿管を耐震管へ更新する工事が予定されており、今後は経営に負担をかけることなく適正に管路更新に着手していきたい。</t>
    <rPh sb="1" eb="3">
      <t>ケイエイ</t>
    </rPh>
    <rPh sb="4" eb="7">
      <t>ケンゼンカ</t>
    </rPh>
    <rPh sb="8" eb="10">
      <t>ユウセン</t>
    </rPh>
    <rPh sb="15" eb="17">
      <t>ヘイセイ</t>
    </rPh>
    <rPh sb="19" eb="21">
      <t>ネンド</t>
    </rPh>
    <rPh sb="21" eb="23">
      <t>イコウ</t>
    </rPh>
    <rPh sb="23" eb="25">
      <t>イチブ</t>
    </rPh>
    <rPh sb="26" eb="29">
      <t>ロウキュウカン</t>
    </rPh>
    <rPh sb="29" eb="31">
      <t>コウシン</t>
    </rPh>
    <rPh sb="31" eb="33">
      <t>コウジ</t>
    </rPh>
    <rPh sb="34" eb="35">
      <t>ノゾ</t>
    </rPh>
    <rPh sb="36" eb="38">
      <t>ゼンチョウ</t>
    </rPh>
    <rPh sb="39" eb="41">
      <t>カンロ</t>
    </rPh>
    <rPh sb="41" eb="43">
      <t>コウシン</t>
    </rPh>
    <rPh sb="43" eb="45">
      <t>コウジ</t>
    </rPh>
    <rPh sb="46" eb="49">
      <t>ホンカクテキ</t>
    </rPh>
    <rPh sb="50" eb="51">
      <t>オコナ</t>
    </rPh>
    <rPh sb="61" eb="64">
      <t>ロウキュウカ</t>
    </rPh>
    <rPh sb="65" eb="67">
      <t>シンコウ</t>
    </rPh>
    <rPh sb="73" eb="75">
      <t>ヘイセイ</t>
    </rPh>
    <rPh sb="85" eb="86">
      <t>カン</t>
    </rPh>
    <rPh sb="87" eb="89">
      <t>ケイカク</t>
    </rPh>
    <rPh sb="100" eb="102">
      <t>コウシン</t>
    </rPh>
    <rPh sb="107" eb="109">
      <t>ヨテイ</t>
    </rPh>
    <rPh sb="115" eb="117">
      <t>コンゴ</t>
    </rPh>
    <rPh sb="134" eb="136">
      <t>カンロ</t>
    </rPh>
    <rPh sb="136" eb="138">
      <t>コウシン</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</si>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</sst>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0123648"/>
        <c:axId val="11014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ser>
        <c:dLbls>
          <c:showLegendKey val="0"/>
          <c:showVal val="0"/>
          <c:showCatName val="0"/>
          <c:showSerName val="0"/>
          <c:showPercent val="0"/>
          <c:showBubbleSize val="0"/>
        </c:dLbls>
        <c:marker val="1"/>
        <c:smooth val="0"/>
        <c:axId val="110123648"/>
        <c:axId val="110146304"/>
      </c:lineChart>
      <c:dateAx>
        <c:axId val="110123648"/>
        <c:scaling>
          <c:orientation val="minMax"/>
        </c:scaling>
        <c:delete val="1"/>
        <c:axPos val="b"/>
        <c:numFmt formatCode="ge" sourceLinked="1"/>
        <c:majorTickMark val="none"/>
        <c:minorTickMark val="none"/>
        <c:tickLblPos val="none"/>
        <c:crossAx val="110146304"/>
        <c:crosses val="autoZero"/>
        <c:auto val="1"/>
        <c:lblOffset val="100"/>
        <c:baseTimeUnit val="years"/>
      </c:dateAx>
      <c:valAx>
        <c:axId val="11014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2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53.16</c:v>
                </c:pt>
                <c:pt idx="1">
                  <c:v>52.32</c:v>
                </c:pt>
                <c:pt idx="2">
                  <c:v>51.07</c:v>
                </c:pt>
                <c:pt idx="3">
                  <c:v>50.67</c:v>
                </c:pt>
                <c:pt idx="4">
                  <c:v>51.48</c:v>
                </c:pt>
              </c:numCache>
            </c:numRef>
          </c:val>
        </c:ser>
        <c:dLbls>
          <c:showLegendKey val="0"/>
          <c:showVal val="0"/>
          <c:showCatName val="0"/>
          <c:showSerName val="0"/>
          <c:showPercent val="0"/>
          <c:showBubbleSize val="0"/>
        </c:dLbls>
        <c:gapWidth val="150"/>
        <c:axId val="111713280"/>
        <c:axId val="11174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ser>
        <c:dLbls>
          <c:showLegendKey val="0"/>
          <c:showVal val="0"/>
          <c:showCatName val="0"/>
          <c:showSerName val="0"/>
          <c:showPercent val="0"/>
          <c:showBubbleSize val="0"/>
        </c:dLbls>
        <c:marker val="1"/>
        <c:smooth val="0"/>
        <c:axId val="111713280"/>
        <c:axId val="111748224"/>
      </c:lineChart>
      <c:dateAx>
        <c:axId val="111713280"/>
        <c:scaling>
          <c:orientation val="minMax"/>
        </c:scaling>
        <c:delete val="1"/>
        <c:axPos val="b"/>
        <c:numFmt formatCode="ge" sourceLinked="1"/>
        <c:majorTickMark val="none"/>
        <c:minorTickMark val="none"/>
        <c:tickLblPos val="none"/>
        <c:crossAx val="111748224"/>
        <c:crosses val="autoZero"/>
        <c:auto val="1"/>
        <c:lblOffset val="100"/>
        <c:baseTimeUnit val="years"/>
      </c:dateAx>
      <c:valAx>
        <c:axId val="1117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1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90.1</c:v>
                </c:pt>
                <c:pt idx="1">
                  <c:v>89.7</c:v>
                </c:pt>
                <c:pt idx="2">
                  <c:v>91.66</c:v>
                </c:pt>
                <c:pt idx="3">
                  <c:v>90.08</c:v>
                </c:pt>
                <c:pt idx="4">
                  <c:v>90.31</c:v>
                </c:pt>
              </c:numCache>
            </c:numRef>
          </c:val>
        </c:ser>
        <c:dLbls>
          <c:showLegendKey val="0"/>
          <c:showVal val="0"/>
          <c:showCatName val="0"/>
          <c:showSerName val="0"/>
          <c:showPercent val="0"/>
          <c:showBubbleSize val="0"/>
        </c:dLbls>
        <c:gapWidth val="150"/>
        <c:axId val="111774336"/>
        <c:axId val="11178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ser>
        <c:dLbls>
          <c:showLegendKey val="0"/>
          <c:showVal val="0"/>
          <c:showCatName val="0"/>
          <c:showSerName val="0"/>
          <c:showPercent val="0"/>
          <c:showBubbleSize val="0"/>
        </c:dLbls>
        <c:marker val="1"/>
        <c:smooth val="0"/>
        <c:axId val="111774336"/>
        <c:axId val="111788800"/>
      </c:lineChart>
      <c:dateAx>
        <c:axId val="111774336"/>
        <c:scaling>
          <c:orientation val="minMax"/>
        </c:scaling>
        <c:delete val="1"/>
        <c:axPos val="b"/>
        <c:numFmt formatCode="ge" sourceLinked="1"/>
        <c:majorTickMark val="none"/>
        <c:minorTickMark val="none"/>
        <c:tickLblPos val="none"/>
        <c:crossAx val="111788800"/>
        <c:crosses val="autoZero"/>
        <c:auto val="1"/>
        <c:lblOffset val="100"/>
        <c:baseTimeUnit val="years"/>
      </c:dateAx>
      <c:valAx>
        <c:axId val="11178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7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109.63</c:v>
                </c:pt>
                <c:pt idx="1">
                  <c:v>117.18</c:v>
                </c:pt>
                <c:pt idx="2">
                  <c:v>125.51</c:v>
                </c:pt>
                <c:pt idx="3">
                  <c:v>122.28</c:v>
                </c:pt>
                <c:pt idx="4">
                  <c:v>128.13999999999999</c:v>
                </c:pt>
              </c:numCache>
            </c:numRef>
          </c:val>
        </c:ser>
        <c:dLbls>
          <c:showLegendKey val="0"/>
          <c:showVal val="0"/>
          <c:showCatName val="0"/>
          <c:showSerName val="0"/>
          <c:showPercent val="0"/>
          <c:showBubbleSize val="0"/>
        </c:dLbls>
        <c:gapWidth val="150"/>
        <c:axId val="111425792"/>
        <c:axId val="11143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ser>
        <c:dLbls>
          <c:showLegendKey val="0"/>
          <c:showVal val="0"/>
          <c:showCatName val="0"/>
          <c:showSerName val="0"/>
          <c:showPercent val="0"/>
          <c:showBubbleSize val="0"/>
        </c:dLbls>
        <c:marker val="1"/>
        <c:smooth val="0"/>
        <c:axId val="111425792"/>
        <c:axId val="111436160"/>
      </c:lineChart>
      <c:dateAx>
        <c:axId val="111425792"/>
        <c:scaling>
          <c:orientation val="minMax"/>
        </c:scaling>
        <c:delete val="1"/>
        <c:axPos val="b"/>
        <c:numFmt formatCode="ge" sourceLinked="1"/>
        <c:majorTickMark val="none"/>
        <c:minorTickMark val="none"/>
        <c:tickLblPos val="none"/>
        <c:crossAx val="111436160"/>
        <c:crosses val="autoZero"/>
        <c:auto val="1"/>
        <c:lblOffset val="100"/>
        <c:baseTimeUnit val="years"/>
      </c:dateAx>
      <c:valAx>
        <c:axId val="111436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42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42.97</c:v>
                </c:pt>
                <c:pt idx="1">
                  <c:v>44.23</c:v>
                </c:pt>
                <c:pt idx="2">
                  <c:v>55.19</c:v>
                </c:pt>
                <c:pt idx="3">
                  <c:v>56.59</c:v>
                </c:pt>
                <c:pt idx="4">
                  <c:v>58.33</c:v>
                </c:pt>
              </c:numCache>
            </c:numRef>
          </c:val>
        </c:ser>
        <c:dLbls>
          <c:showLegendKey val="0"/>
          <c:showVal val="0"/>
          <c:showCatName val="0"/>
          <c:showSerName val="0"/>
          <c:showPercent val="0"/>
          <c:showBubbleSize val="0"/>
        </c:dLbls>
        <c:gapWidth val="150"/>
        <c:axId val="111462272"/>
        <c:axId val="11147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ser>
        <c:dLbls>
          <c:showLegendKey val="0"/>
          <c:showVal val="0"/>
          <c:showCatName val="0"/>
          <c:showSerName val="0"/>
          <c:showPercent val="0"/>
          <c:showBubbleSize val="0"/>
        </c:dLbls>
        <c:marker val="1"/>
        <c:smooth val="0"/>
        <c:axId val="111462272"/>
        <c:axId val="111476736"/>
      </c:lineChart>
      <c:dateAx>
        <c:axId val="111462272"/>
        <c:scaling>
          <c:orientation val="minMax"/>
        </c:scaling>
        <c:delete val="1"/>
        <c:axPos val="b"/>
        <c:numFmt formatCode="ge" sourceLinked="1"/>
        <c:majorTickMark val="none"/>
        <c:minorTickMark val="none"/>
        <c:tickLblPos val="none"/>
        <c:crossAx val="111476736"/>
        <c:crosses val="autoZero"/>
        <c:auto val="1"/>
        <c:lblOffset val="100"/>
        <c:baseTimeUnit val="years"/>
      </c:dateAx>
      <c:valAx>
        <c:axId val="11147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6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16.489999999999998</c:v>
                </c:pt>
                <c:pt idx="1">
                  <c:v>16.45</c:v>
                </c:pt>
                <c:pt idx="2">
                  <c:v>16.45</c:v>
                </c:pt>
                <c:pt idx="3">
                  <c:v>16.48</c:v>
                </c:pt>
                <c:pt idx="4">
                  <c:v>16.48</c:v>
                </c:pt>
              </c:numCache>
            </c:numRef>
          </c:val>
        </c:ser>
        <c:dLbls>
          <c:showLegendKey val="0"/>
          <c:showVal val="0"/>
          <c:showCatName val="0"/>
          <c:showSerName val="0"/>
          <c:showPercent val="0"/>
          <c:showBubbleSize val="0"/>
        </c:dLbls>
        <c:gapWidth val="150"/>
        <c:axId val="111494656"/>
        <c:axId val="11149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ser>
        <c:dLbls>
          <c:showLegendKey val="0"/>
          <c:showVal val="0"/>
          <c:showCatName val="0"/>
          <c:showSerName val="0"/>
          <c:showPercent val="0"/>
          <c:showBubbleSize val="0"/>
        </c:dLbls>
        <c:marker val="1"/>
        <c:smooth val="0"/>
        <c:axId val="111494656"/>
        <c:axId val="111496576"/>
      </c:lineChart>
      <c:dateAx>
        <c:axId val="111494656"/>
        <c:scaling>
          <c:orientation val="minMax"/>
        </c:scaling>
        <c:delete val="1"/>
        <c:axPos val="b"/>
        <c:numFmt formatCode="ge" sourceLinked="1"/>
        <c:majorTickMark val="none"/>
        <c:minorTickMark val="none"/>
        <c:tickLblPos val="none"/>
        <c:crossAx val="111496576"/>
        <c:crosses val="autoZero"/>
        <c:auto val="1"/>
        <c:lblOffset val="100"/>
        <c:baseTimeUnit val="years"/>
      </c:dateAx>
      <c:valAx>
        <c:axId val="11149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9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1811584"/>
        <c:axId val="11181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ser>
        <c:dLbls>
          <c:showLegendKey val="0"/>
          <c:showVal val="0"/>
          <c:showCatName val="0"/>
          <c:showSerName val="0"/>
          <c:showPercent val="0"/>
          <c:showBubbleSize val="0"/>
        </c:dLbls>
        <c:marker val="1"/>
        <c:smooth val="0"/>
        <c:axId val="111811584"/>
        <c:axId val="111817856"/>
      </c:lineChart>
      <c:dateAx>
        <c:axId val="111811584"/>
        <c:scaling>
          <c:orientation val="minMax"/>
        </c:scaling>
        <c:delete val="1"/>
        <c:axPos val="b"/>
        <c:numFmt formatCode="ge" sourceLinked="1"/>
        <c:majorTickMark val="none"/>
        <c:minorTickMark val="none"/>
        <c:tickLblPos val="none"/>
        <c:crossAx val="111817856"/>
        <c:crosses val="autoZero"/>
        <c:auto val="1"/>
        <c:lblOffset val="100"/>
        <c:baseTimeUnit val="years"/>
      </c:dateAx>
      <c:valAx>
        <c:axId val="111817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81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940.55</c:v>
                </c:pt>
                <c:pt idx="1">
                  <c:v>936.14</c:v>
                </c:pt>
                <c:pt idx="2">
                  <c:v>193.28</c:v>
                </c:pt>
                <c:pt idx="3">
                  <c:v>278.2</c:v>
                </c:pt>
                <c:pt idx="4">
                  <c:v>459.07</c:v>
                </c:pt>
              </c:numCache>
            </c:numRef>
          </c:val>
        </c:ser>
        <c:dLbls>
          <c:showLegendKey val="0"/>
          <c:showVal val="0"/>
          <c:showCatName val="0"/>
          <c:showSerName val="0"/>
          <c:showPercent val="0"/>
          <c:showBubbleSize val="0"/>
        </c:dLbls>
        <c:gapWidth val="150"/>
        <c:axId val="111852544"/>
        <c:axId val="11185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ser>
        <c:dLbls>
          <c:showLegendKey val="0"/>
          <c:showVal val="0"/>
          <c:showCatName val="0"/>
          <c:showSerName val="0"/>
          <c:showPercent val="0"/>
          <c:showBubbleSize val="0"/>
        </c:dLbls>
        <c:marker val="1"/>
        <c:smooth val="0"/>
        <c:axId val="111852544"/>
        <c:axId val="111858816"/>
      </c:lineChart>
      <c:dateAx>
        <c:axId val="111852544"/>
        <c:scaling>
          <c:orientation val="minMax"/>
        </c:scaling>
        <c:delete val="1"/>
        <c:axPos val="b"/>
        <c:numFmt formatCode="ge" sourceLinked="1"/>
        <c:majorTickMark val="none"/>
        <c:minorTickMark val="none"/>
        <c:tickLblPos val="none"/>
        <c:crossAx val="111858816"/>
        <c:crosses val="autoZero"/>
        <c:auto val="1"/>
        <c:lblOffset val="100"/>
        <c:baseTimeUnit val="years"/>
      </c:dateAx>
      <c:valAx>
        <c:axId val="111858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85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208.28</c:v>
                </c:pt>
                <c:pt idx="1">
                  <c:v>160.07</c:v>
                </c:pt>
                <c:pt idx="2">
                  <c:v>123.27</c:v>
                </c:pt>
                <c:pt idx="3">
                  <c:v>98.59</c:v>
                </c:pt>
                <c:pt idx="4">
                  <c:v>74.78</c:v>
                </c:pt>
              </c:numCache>
            </c:numRef>
          </c:val>
        </c:ser>
        <c:dLbls>
          <c:showLegendKey val="0"/>
          <c:showVal val="0"/>
          <c:showCatName val="0"/>
          <c:showSerName val="0"/>
          <c:showPercent val="0"/>
          <c:showBubbleSize val="0"/>
        </c:dLbls>
        <c:gapWidth val="150"/>
        <c:axId val="111553152"/>
        <c:axId val="11157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ser>
        <c:dLbls>
          <c:showLegendKey val="0"/>
          <c:showVal val="0"/>
          <c:showCatName val="0"/>
          <c:showSerName val="0"/>
          <c:showPercent val="0"/>
          <c:showBubbleSize val="0"/>
        </c:dLbls>
        <c:marker val="1"/>
        <c:smooth val="0"/>
        <c:axId val="111553152"/>
        <c:axId val="111575808"/>
      </c:lineChart>
      <c:dateAx>
        <c:axId val="111553152"/>
        <c:scaling>
          <c:orientation val="minMax"/>
        </c:scaling>
        <c:delete val="1"/>
        <c:axPos val="b"/>
        <c:numFmt formatCode="ge" sourceLinked="1"/>
        <c:majorTickMark val="none"/>
        <c:minorTickMark val="none"/>
        <c:tickLblPos val="none"/>
        <c:crossAx val="111575808"/>
        <c:crosses val="autoZero"/>
        <c:auto val="1"/>
        <c:lblOffset val="100"/>
        <c:baseTimeUnit val="years"/>
      </c:dateAx>
      <c:valAx>
        <c:axId val="111575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55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105.35</c:v>
                </c:pt>
                <c:pt idx="1">
                  <c:v>112.72</c:v>
                </c:pt>
                <c:pt idx="2">
                  <c:v>124.85</c:v>
                </c:pt>
                <c:pt idx="3">
                  <c:v>121.52</c:v>
                </c:pt>
                <c:pt idx="4">
                  <c:v>128.27000000000001</c:v>
                </c:pt>
              </c:numCache>
            </c:numRef>
          </c:val>
        </c:ser>
        <c:dLbls>
          <c:showLegendKey val="0"/>
          <c:showVal val="0"/>
          <c:showCatName val="0"/>
          <c:showSerName val="0"/>
          <c:showPercent val="0"/>
          <c:showBubbleSize val="0"/>
        </c:dLbls>
        <c:gapWidth val="150"/>
        <c:axId val="111597440"/>
        <c:axId val="11159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ser>
        <c:dLbls>
          <c:showLegendKey val="0"/>
          <c:showVal val="0"/>
          <c:showCatName val="0"/>
          <c:showSerName val="0"/>
          <c:showPercent val="0"/>
          <c:showBubbleSize val="0"/>
        </c:dLbls>
        <c:marker val="1"/>
        <c:smooth val="0"/>
        <c:axId val="111597440"/>
        <c:axId val="111599616"/>
      </c:lineChart>
      <c:dateAx>
        <c:axId val="111597440"/>
        <c:scaling>
          <c:orientation val="minMax"/>
        </c:scaling>
        <c:delete val="1"/>
        <c:axPos val="b"/>
        <c:numFmt formatCode="ge" sourceLinked="1"/>
        <c:majorTickMark val="none"/>
        <c:minorTickMark val="none"/>
        <c:tickLblPos val="none"/>
        <c:crossAx val="111599616"/>
        <c:crosses val="autoZero"/>
        <c:auto val="1"/>
        <c:lblOffset val="100"/>
        <c:baseTimeUnit val="years"/>
      </c:dateAx>
      <c:valAx>
        <c:axId val="11159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9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213.99</c:v>
                </c:pt>
                <c:pt idx="1">
                  <c:v>208.88</c:v>
                </c:pt>
                <c:pt idx="2">
                  <c:v>186.84</c:v>
                </c:pt>
                <c:pt idx="3">
                  <c:v>193.4</c:v>
                </c:pt>
                <c:pt idx="4">
                  <c:v>182.75</c:v>
                </c:pt>
              </c:numCache>
            </c:numRef>
          </c:val>
        </c:ser>
        <c:dLbls>
          <c:showLegendKey val="0"/>
          <c:showVal val="0"/>
          <c:showCatName val="0"/>
          <c:showSerName val="0"/>
          <c:showPercent val="0"/>
          <c:showBubbleSize val="0"/>
        </c:dLbls>
        <c:gapWidth val="150"/>
        <c:axId val="111703168"/>
        <c:axId val="11170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ser>
        <c:dLbls>
          <c:showLegendKey val="0"/>
          <c:showVal val="0"/>
          <c:showCatName val="0"/>
          <c:showSerName val="0"/>
          <c:showPercent val="0"/>
          <c:showBubbleSize val="0"/>
        </c:dLbls>
        <c:marker val="1"/>
        <c:smooth val="0"/>
        <c:axId val="111703168"/>
        <c:axId val="111705088"/>
      </c:lineChart>
      <c:dateAx>
        <c:axId val="111703168"/>
        <c:scaling>
          <c:orientation val="minMax"/>
        </c:scaling>
        <c:delete val="1"/>
        <c:axPos val="b"/>
        <c:numFmt formatCode="ge" sourceLinked="1"/>
        <c:majorTickMark val="none"/>
        <c:minorTickMark val="none"/>
        <c:tickLblPos val="none"/>
        <c:crossAx val="111705088"/>
        <c:crosses val="autoZero"/>
        <c:auto val="1"/>
        <c:lblOffset val="100"/>
        <c:baseTimeUnit val="years"/>
      </c:dateAx>
      <c:valAx>
        <c:axId val="11170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0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青森県　板柳町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60" t="s">
        <v>119</v>
      </c>
      <c r="AE8" s="60"/>
      <c r="AF8" s="60"/>
      <c r="AG8" s="60"/>
      <c r="AH8" s="60"/>
      <c r="AI8" s="60"/>
      <c r="AJ8" s="60"/>
      <c r="AK8" s="5"/>
      <c r="AL8" s="61">
        <f>データ!$R$6</f>
        <v>14169</v>
      </c>
      <c r="AM8" s="61"/>
      <c r="AN8" s="61"/>
      <c r="AO8" s="61"/>
      <c r="AP8" s="61"/>
      <c r="AQ8" s="61"/>
      <c r="AR8" s="61"/>
      <c r="AS8" s="61"/>
      <c r="AT8" s="51">
        <f>データ!$S$6</f>
        <v>41.88</v>
      </c>
      <c r="AU8" s="52"/>
      <c r="AV8" s="52"/>
      <c r="AW8" s="52"/>
      <c r="AX8" s="52"/>
      <c r="AY8" s="52"/>
      <c r="AZ8" s="52"/>
      <c r="BA8" s="52"/>
      <c r="BB8" s="53">
        <f>データ!$T$6</f>
        <v>338.32</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89.31</v>
      </c>
      <c r="J10" s="52"/>
      <c r="K10" s="52"/>
      <c r="L10" s="52"/>
      <c r="M10" s="52"/>
      <c r="N10" s="52"/>
      <c r="O10" s="64"/>
      <c r="P10" s="53">
        <f>データ!$P$6</f>
        <v>97.68</v>
      </c>
      <c r="Q10" s="53"/>
      <c r="R10" s="53"/>
      <c r="S10" s="53"/>
      <c r="T10" s="53"/>
      <c r="U10" s="53"/>
      <c r="V10" s="53"/>
      <c r="W10" s="61">
        <f>データ!$Q$6</f>
        <v>4823</v>
      </c>
      <c r="X10" s="61"/>
      <c r="Y10" s="61"/>
      <c r="Z10" s="61"/>
      <c r="AA10" s="61"/>
      <c r="AB10" s="61"/>
      <c r="AC10" s="61"/>
      <c r="AD10" s="2"/>
      <c r="AE10" s="2"/>
      <c r="AF10" s="2"/>
      <c r="AG10" s="2"/>
      <c r="AH10" s="5"/>
      <c r="AI10" s="5"/>
      <c r="AJ10" s="5"/>
      <c r="AK10" s="5"/>
      <c r="AL10" s="61">
        <f>データ!$U$6</f>
        <v>13752</v>
      </c>
      <c r="AM10" s="61"/>
      <c r="AN10" s="61"/>
      <c r="AO10" s="61"/>
      <c r="AP10" s="61"/>
      <c r="AQ10" s="61"/>
      <c r="AR10" s="61"/>
      <c r="AS10" s="61"/>
      <c r="AT10" s="51">
        <f>データ!$V$6</f>
        <v>41.81</v>
      </c>
      <c r="AU10" s="52"/>
      <c r="AV10" s="52"/>
      <c r="AW10" s="52"/>
      <c r="AX10" s="52"/>
      <c r="AY10" s="52"/>
      <c r="AZ10" s="52"/>
      <c r="BA10" s="52"/>
      <c r="BB10" s="53">
        <f>データ!$W$6</f>
        <v>328.92</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23817</v>
      </c>
      <c r="D6" s="34">
        <f t="shared" si="3"/>
        <v>46</v>
      </c>
      <c r="E6" s="34">
        <f t="shared" si="3"/>
        <v>1</v>
      </c>
      <c r="F6" s="34">
        <f t="shared" si="3"/>
        <v>0</v>
      </c>
      <c r="G6" s="34">
        <f t="shared" si="3"/>
        <v>1</v>
      </c>
      <c r="H6" s="34" t="str">
        <f t="shared" si="3"/>
        <v>青森県　板柳町</v>
      </c>
      <c r="I6" s="34" t="str">
        <f t="shared" si="3"/>
        <v>法適用</v>
      </c>
      <c r="J6" s="34" t="str">
        <f t="shared" si="3"/>
        <v>水道事業</v>
      </c>
      <c r="K6" s="34" t="str">
        <f t="shared" si="3"/>
        <v>末端給水事業</v>
      </c>
      <c r="L6" s="34" t="str">
        <f t="shared" si="3"/>
        <v>A7</v>
      </c>
      <c r="M6" s="34">
        <f t="shared" si="3"/>
        <v>0</v>
      </c>
      <c r="N6" s="35" t="str">
        <f t="shared" si="3"/>
        <v>-</v>
      </c>
      <c r="O6" s="35">
        <f t="shared" si="3"/>
        <v>89.31</v>
      </c>
      <c r="P6" s="35">
        <f t="shared" si="3"/>
        <v>97.68</v>
      </c>
      <c r="Q6" s="35">
        <f t="shared" si="3"/>
        <v>4823</v>
      </c>
      <c r="R6" s="35">
        <f t="shared" si="3"/>
        <v>14169</v>
      </c>
      <c r="S6" s="35">
        <f t="shared" si="3"/>
        <v>41.88</v>
      </c>
      <c r="T6" s="35">
        <f t="shared" si="3"/>
        <v>338.32</v>
      </c>
      <c r="U6" s="35">
        <f t="shared" si="3"/>
        <v>13752</v>
      </c>
      <c r="V6" s="35">
        <f t="shared" si="3"/>
        <v>41.81</v>
      </c>
      <c r="W6" s="35">
        <f t="shared" si="3"/>
        <v>328.92</v>
      </c>
      <c r="X6" s="36">
        <f>IF(X7="",NA(),X7)</f>
        <v>109.63</v>
      </c>
      <c r="Y6" s="36">
        <f t="shared" ref="Y6:AG6" si="4">IF(Y7="",NA(),Y7)</f>
        <v>117.18</v>
      </c>
      <c r="Z6" s="36">
        <f t="shared" si="4"/>
        <v>125.51</v>
      </c>
      <c r="AA6" s="36">
        <f t="shared" si="4"/>
        <v>122.28</v>
      </c>
      <c r="AB6" s="36">
        <f t="shared" si="4"/>
        <v>128.13999999999999</v>
      </c>
      <c r="AC6" s="36">
        <f t="shared" si="4"/>
        <v>108.33</v>
      </c>
      <c r="AD6" s="36">
        <f t="shared" si="4"/>
        <v>107.95</v>
      </c>
      <c r="AE6" s="36">
        <f t="shared" si="4"/>
        <v>109.49</v>
      </c>
      <c r="AF6" s="36">
        <f t="shared" si="4"/>
        <v>111.06</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940.55</v>
      </c>
      <c r="AU6" s="36">
        <f t="shared" ref="AU6:BC6" si="6">IF(AU7="",NA(),AU7)</f>
        <v>936.14</v>
      </c>
      <c r="AV6" s="36">
        <f t="shared" si="6"/>
        <v>193.28</v>
      </c>
      <c r="AW6" s="36">
        <f t="shared" si="6"/>
        <v>278.2</v>
      </c>
      <c r="AX6" s="36">
        <f t="shared" si="6"/>
        <v>459.07</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208.28</v>
      </c>
      <c r="BF6" s="36">
        <f t="shared" ref="BF6:BN6" si="7">IF(BF7="",NA(),BF7)</f>
        <v>160.07</v>
      </c>
      <c r="BG6" s="36">
        <f t="shared" si="7"/>
        <v>123.27</v>
      </c>
      <c r="BH6" s="36">
        <f t="shared" si="7"/>
        <v>98.59</v>
      </c>
      <c r="BI6" s="36">
        <f t="shared" si="7"/>
        <v>74.78</v>
      </c>
      <c r="BJ6" s="36">
        <f t="shared" si="7"/>
        <v>458</v>
      </c>
      <c r="BK6" s="36">
        <f t="shared" si="7"/>
        <v>443.13</v>
      </c>
      <c r="BL6" s="36">
        <f t="shared" si="7"/>
        <v>442.54</v>
      </c>
      <c r="BM6" s="36">
        <f t="shared" si="7"/>
        <v>431</v>
      </c>
      <c r="BN6" s="36">
        <f t="shared" si="7"/>
        <v>422.5</v>
      </c>
      <c r="BO6" s="35" t="str">
        <f>IF(BO7="","",IF(BO7="-","【-】","【"&amp;SUBSTITUTE(TEXT(BO7,"#,##0.00"),"-","△")&amp;"】"))</f>
        <v>【270.87】</v>
      </c>
      <c r="BP6" s="36">
        <f>IF(BP7="",NA(),BP7)</f>
        <v>105.35</v>
      </c>
      <c r="BQ6" s="36">
        <f t="shared" ref="BQ6:BY6" si="8">IF(BQ7="",NA(),BQ7)</f>
        <v>112.72</v>
      </c>
      <c r="BR6" s="36">
        <f t="shared" si="8"/>
        <v>124.85</v>
      </c>
      <c r="BS6" s="36">
        <f t="shared" si="8"/>
        <v>121.52</v>
      </c>
      <c r="BT6" s="36">
        <f t="shared" si="8"/>
        <v>128.27000000000001</v>
      </c>
      <c r="BU6" s="36">
        <f t="shared" si="8"/>
        <v>96.27</v>
      </c>
      <c r="BV6" s="36">
        <f t="shared" si="8"/>
        <v>95.4</v>
      </c>
      <c r="BW6" s="36">
        <f t="shared" si="8"/>
        <v>98.6</v>
      </c>
      <c r="BX6" s="36">
        <f t="shared" si="8"/>
        <v>100.82</v>
      </c>
      <c r="BY6" s="36">
        <f t="shared" si="8"/>
        <v>101.64</v>
      </c>
      <c r="BZ6" s="35" t="str">
        <f>IF(BZ7="","",IF(BZ7="-","【-】","【"&amp;SUBSTITUTE(TEXT(BZ7,"#,##0.00"),"-","△")&amp;"】"))</f>
        <v>【105.59】</v>
      </c>
      <c r="CA6" s="36">
        <f>IF(CA7="",NA(),CA7)</f>
        <v>213.99</v>
      </c>
      <c r="CB6" s="36">
        <f t="shared" ref="CB6:CJ6" si="9">IF(CB7="",NA(),CB7)</f>
        <v>208.88</v>
      </c>
      <c r="CC6" s="36">
        <f t="shared" si="9"/>
        <v>186.84</v>
      </c>
      <c r="CD6" s="36">
        <f t="shared" si="9"/>
        <v>193.4</v>
      </c>
      <c r="CE6" s="36">
        <f t="shared" si="9"/>
        <v>182.75</v>
      </c>
      <c r="CF6" s="36">
        <f t="shared" si="9"/>
        <v>186.94</v>
      </c>
      <c r="CG6" s="36">
        <f t="shared" si="9"/>
        <v>186.15</v>
      </c>
      <c r="CH6" s="36">
        <f t="shared" si="9"/>
        <v>181.67</v>
      </c>
      <c r="CI6" s="36">
        <f t="shared" si="9"/>
        <v>179.55</v>
      </c>
      <c r="CJ6" s="36">
        <f t="shared" si="9"/>
        <v>179.16</v>
      </c>
      <c r="CK6" s="35" t="str">
        <f>IF(CK7="","",IF(CK7="-","【-】","【"&amp;SUBSTITUTE(TEXT(CK7,"#,##0.00"),"-","△")&amp;"】"))</f>
        <v>【163.27】</v>
      </c>
      <c r="CL6" s="36">
        <f>IF(CL7="",NA(),CL7)</f>
        <v>53.16</v>
      </c>
      <c r="CM6" s="36">
        <f t="shared" ref="CM6:CU6" si="10">IF(CM7="",NA(),CM7)</f>
        <v>52.32</v>
      </c>
      <c r="CN6" s="36">
        <f t="shared" si="10"/>
        <v>51.07</v>
      </c>
      <c r="CO6" s="36">
        <f t="shared" si="10"/>
        <v>50.67</v>
      </c>
      <c r="CP6" s="36">
        <f t="shared" si="10"/>
        <v>51.48</v>
      </c>
      <c r="CQ6" s="36">
        <f t="shared" si="10"/>
        <v>54.51</v>
      </c>
      <c r="CR6" s="36">
        <f t="shared" si="10"/>
        <v>54.47</v>
      </c>
      <c r="CS6" s="36">
        <f t="shared" si="10"/>
        <v>53.61</v>
      </c>
      <c r="CT6" s="36">
        <f t="shared" si="10"/>
        <v>53.52</v>
      </c>
      <c r="CU6" s="36">
        <f t="shared" si="10"/>
        <v>54.24</v>
      </c>
      <c r="CV6" s="35" t="str">
        <f>IF(CV7="","",IF(CV7="-","【-】","【"&amp;SUBSTITUTE(TEXT(CV7,"#,##0.00"),"-","△")&amp;"】"))</f>
        <v>【59.94】</v>
      </c>
      <c r="CW6" s="36">
        <f>IF(CW7="",NA(),CW7)</f>
        <v>90.1</v>
      </c>
      <c r="CX6" s="36">
        <f t="shared" ref="CX6:DF6" si="11">IF(CX7="",NA(),CX7)</f>
        <v>89.7</v>
      </c>
      <c r="CY6" s="36">
        <f t="shared" si="11"/>
        <v>91.66</v>
      </c>
      <c r="CZ6" s="36">
        <f t="shared" si="11"/>
        <v>90.08</v>
      </c>
      <c r="DA6" s="36">
        <f t="shared" si="11"/>
        <v>90.31</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42.97</v>
      </c>
      <c r="DI6" s="36">
        <f t="shared" ref="DI6:DQ6" si="12">IF(DI7="",NA(),DI7)</f>
        <v>44.23</v>
      </c>
      <c r="DJ6" s="36">
        <f t="shared" si="12"/>
        <v>55.19</v>
      </c>
      <c r="DK6" s="36">
        <f t="shared" si="12"/>
        <v>56.59</v>
      </c>
      <c r="DL6" s="36">
        <f t="shared" si="12"/>
        <v>58.33</v>
      </c>
      <c r="DM6" s="36">
        <f t="shared" si="12"/>
        <v>37.799999999999997</v>
      </c>
      <c r="DN6" s="36">
        <f t="shared" si="12"/>
        <v>38.520000000000003</v>
      </c>
      <c r="DO6" s="36">
        <f t="shared" si="12"/>
        <v>46.67</v>
      </c>
      <c r="DP6" s="36">
        <f t="shared" si="12"/>
        <v>47.7</v>
      </c>
      <c r="DQ6" s="36">
        <f t="shared" si="12"/>
        <v>48.14</v>
      </c>
      <c r="DR6" s="35" t="str">
        <f>IF(DR7="","",IF(DR7="-","【-】","【"&amp;SUBSTITUTE(TEXT(DR7,"#,##0.00"),"-","△")&amp;"】"))</f>
        <v>【47.91】</v>
      </c>
      <c r="DS6" s="36">
        <f>IF(DS7="",NA(),DS7)</f>
        <v>16.489999999999998</v>
      </c>
      <c r="DT6" s="36">
        <f t="shared" ref="DT6:EB6" si="13">IF(DT7="",NA(),DT7)</f>
        <v>16.45</v>
      </c>
      <c r="DU6" s="36">
        <f t="shared" si="13"/>
        <v>16.45</v>
      </c>
      <c r="DV6" s="36">
        <f t="shared" si="13"/>
        <v>16.48</v>
      </c>
      <c r="DW6" s="36">
        <f t="shared" si="13"/>
        <v>16.48</v>
      </c>
      <c r="DX6" s="36">
        <f t="shared" si="13"/>
        <v>8.2200000000000006</v>
      </c>
      <c r="DY6" s="36">
        <f t="shared" si="13"/>
        <v>9.43</v>
      </c>
      <c r="DZ6" s="36">
        <f t="shared" si="13"/>
        <v>10.029999999999999</v>
      </c>
      <c r="EA6" s="36">
        <f t="shared" si="13"/>
        <v>7.26</v>
      </c>
      <c r="EB6" s="36">
        <f t="shared" si="13"/>
        <v>11.13</v>
      </c>
      <c r="EC6" s="35" t="str">
        <f>IF(EC7="","",IF(EC7="-","【-】","【"&amp;SUBSTITUTE(TEXT(EC7,"#,##0.00"),"-","△")&amp;"】"))</f>
        <v>【15.00】</v>
      </c>
      <c r="ED6" s="35">
        <f>IF(ED7="",NA(),ED7)</f>
        <v>0</v>
      </c>
      <c r="EE6" s="35">
        <f t="shared" ref="EE6:EM6" si="14">IF(EE7="",NA(),EE7)</f>
        <v>0</v>
      </c>
      <c r="EF6" s="35">
        <f t="shared" si="14"/>
        <v>0</v>
      </c>
      <c r="EG6" s="35">
        <f t="shared" si="14"/>
        <v>0</v>
      </c>
      <c r="EH6" s="35">
        <f t="shared" si="14"/>
        <v>0</v>
      </c>
      <c r="EI6" s="36">
        <f t="shared" si="14"/>
        <v>0.6</v>
      </c>
      <c r="EJ6" s="36">
        <f t="shared" si="14"/>
        <v>0.71</v>
      </c>
      <c r="EK6" s="36">
        <f t="shared" si="14"/>
        <v>0.68</v>
      </c>
      <c r="EL6" s="36">
        <f t="shared" si="14"/>
        <v>1.65</v>
      </c>
      <c r="EM6" s="36">
        <f t="shared" si="14"/>
        <v>0.47</v>
      </c>
      <c r="EN6" s="35" t="str">
        <f>IF(EN7="","",IF(EN7="-","【-】","【"&amp;SUBSTITUTE(TEXT(EN7,"#,##0.00"),"-","△")&amp;"】"))</f>
        <v>【0.76】</v>
      </c>
    </row>
    <row r="7" spans="1:144" s="37" customFormat="1">
      <c r="A7" s="29"/>
      <c r="B7" s="38">
        <v>2016</v>
      </c>
      <c r="C7" s="38">
        <v>23817</v>
      </c>
      <c r="D7" s="38">
        <v>46</v>
      </c>
      <c r="E7" s="38">
        <v>1</v>
      </c>
      <c r="F7" s="38">
        <v>0</v>
      </c>
      <c r="G7" s="38">
        <v>1</v>
      </c>
      <c r="H7" s="38" t="s">
        <v>105</v>
      </c>
      <c r="I7" s="38" t="s">
        <v>106</v>
      </c>
      <c r="J7" s="38" t="s">
        <v>107</v>
      </c>
      <c r="K7" s="38" t="s">
        <v>108</v>
      </c>
      <c r="L7" s="38" t="s">
        <v>109</v>
      </c>
      <c r="M7" s="38"/>
      <c r="N7" s="39" t="s">
        <v>110</v>
      </c>
      <c r="O7" s="39">
        <v>89.31</v>
      </c>
      <c r="P7" s="39">
        <v>97.68</v>
      </c>
      <c r="Q7" s="39">
        <v>4823</v>
      </c>
      <c r="R7" s="39">
        <v>14169</v>
      </c>
      <c r="S7" s="39">
        <v>41.88</v>
      </c>
      <c r="T7" s="39">
        <v>338.32</v>
      </c>
      <c r="U7" s="39">
        <v>13752</v>
      </c>
      <c r="V7" s="39">
        <v>41.81</v>
      </c>
      <c r="W7" s="39">
        <v>328.92</v>
      </c>
      <c r="X7" s="39">
        <v>109.63</v>
      </c>
      <c r="Y7" s="39">
        <v>117.18</v>
      </c>
      <c r="Z7" s="39">
        <v>125.51</v>
      </c>
      <c r="AA7" s="39">
        <v>122.28</v>
      </c>
      <c r="AB7" s="39">
        <v>128.13999999999999</v>
      </c>
      <c r="AC7" s="39">
        <v>108.33</v>
      </c>
      <c r="AD7" s="39">
        <v>107.95</v>
      </c>
      <c r="AE7" s="39">
        <v>109.49</v>
      </c>
      <c r="AF7" s="39">
        <v>111.06</v>
      </c>
      <c r="AG7" s="39">
        <v>111.34</v>
      </c>
      <c r="AH7" s="39">
        <v>114.35</v>
      </c>
      <c r="AI7" s="39">
        <v>0</v>
      </c>
      <c r="AJ7" s="39">
        <v>0</v>
      </c>
      <c r="AK7" s="39">
        <v>0</v>
      </c>
      <c r="AL7" s="39">
        <v>0</v>
      </c>
      <c r="AM7" s="39">
        <v>0</v>
      </c>
      <c r="AN7" s="39">
        <v>15.69</v>
      </c>
      <c r="AO7" s="39">
        <v>13.47</v>
      </c>
      <c r="AP7" s="39">
        <v>9.49</v>
      </c>
      <c r="AQ7" s="39">
        <v>9.35</v>
      </c>
      <c r="AR7" s="39">
        <v>10.130000000000001</v>
      </c>
      <c r="AS7" s="39">
        <v>0.79</v>
      </c>
      <c r="AT7" s="39">
        <v>940.55</v>
      </c>
      <c r="AU7" s="39">
        <v>936.14</v>
      </c>
      <c r="AV7" s="39">
        <v>193.28</v>
      </c>
      <c r="AW7" s="39">
        <v>278.2</v>
      </c>
      <c r="AX7" s="39">
        <v>459.07</v>
      </c>
      <c r="AY7" s="39">
        <v>1159.4100000000001</v>
      </c>
      <c r="AZ7" s="39">
        <v>1081.23</v>
      </c>
      <c r="BA7" s="39">
        <v>406.37</v>
      </c>
      <c r="BB7" s="39">
        <v>398.29</v>
      </c>
      <c r="BC7" s="39">
        <v>388.67</v>
      </c>
      <c r="BD7" s="39">
        <v>262.87</v>
      </c>
      <c r="BE7" s="39">
        <v>208.28</v>
      </c>
      <c r="BF7" s="39">
        <v>160.07</v>
      </c>
      <c r="BG7" s="39">
        <v>123.27</v>
      </c>
      <c r="BH7" s="39">
        <v>98.59</v>
      </c>
      <c r="BI7" s="39">
        <v>74.78</v>
      </c>
      <c r="BJ7" s="39">
        <v>458</v>
      </c>
      <c r="BK7" s="39">
        <v>443.13</v>
      </c>
      <c r="BL7" s="39">
        <v>442.54</v>
      </c>
      <c r="BM7" s="39">
        <v>431</v>
      </c>
      <c r="BN7" s="39">
        <v>422.5</v>
      </c>
      <c r="BO7" s="39">
        <v>270.87</v>
      </c>
      <c r="BP7" s="39">
        <v>105.35</v>
      </c>
      <c r="BQ7" s="39">
        <v>112.72</v>
      </c>
      <c r="BR7" s="39">
        <v>124.85</v>
      </c>
      <c r="BS7" s="39">
        <v>121.52</v>
      </c>
      <c r="BT7" s="39">
        <v>128.27000000000001</v>
      </c>
      <c r="BU7" s="39">
        <v>96.27</v>
      </c>
      <c r="BV7" s="39">
        <v>95.4</v>
      </c>
      <c r="BW7" s="39">
        <v>98.6</v>
      </c>
      <c r="BX7" s="39">
        <v>100.82</v>
      </c>
      <c r="BY7" s="39">
        <v>101.64</v>
      </c>
      <c r="BZ7" s="39">
        <v>105.59</v>
      </c>
      <c r="CA7" s="39">
        <v>213.99</v>
      </c>
      <c r="CB7" s="39">
        <v>208.88</v>
      </c>
      <c r="CC7" s="39">
        <v>186.84</v>
      </c>
      <c r="CD7" s="39">
        <v>193.4</v>
      </c>
      <c r="CE7" s="39">
        <v>182.75</v>
      </c>
      <c r="CF7" s="39">
        <v>186.94</v>
      </c>
      <c r="CG7" s="39">
        <v>186.15</v>
      </c>
      <c r="CH7" s="39">
        <v>181.67</v>
      </c>
      <c r="CI7" s="39">
        <v>179.55</v>
      </c>
      <c r="CJ7" s="39">
        <v>179.16</v>
      </c>
      <c r="CK7" s="39">
        <v>163.27000000000001</v>
      </c>
      <c r="CL7" s="39">
        <v>53.16</v>
      </c>
      <c r="CM7" s="39">
        <v>52.32</v>
      </c>
      <c r="CN7" s="39">
        <v>51.07</v>
      </c>
      <c r="CO7" s="39">
        <v>50.67</v>
      </c>
      <c r="CP7" s="39">
        <v>51.48</v>
      </c>
      <c r="CQ7" s="39">
        <v>54.51</v>
      </c>
      <c r="CR7" s="39">
        <v>54.47</v>
      </c>
      <c r="CS7" s="39">
        <v>53.61</v>
      </c>
      <c r="CT7" s="39">
        <v>53.52</v>
      </c>
      <c r="CU7" s="39">
        <v>54.24</v>
      </c>
      <c r="CV7" s="39">
        <v>59.94</v>
      </c>
      <c r="CW7" s="39">
        <v>90.1</v>
      </c>
      <c r="CX7" s="39">
        <v>89.7</v>
      </c>
      <c r="CY7" s="39">
        <v>91.66</v>
      </c>
      <c r="CZ7" s="39">
        <v>90.08</v>
      </c>
      <c r="DA7" s="39">
        <v>90.31</v>
      </c>
      <c r="DB7" s="39">
        <v>81.790000000000006</v>
      </c>
      <c r="DC7" s="39">
        <v>81.459999999999994</v>
      </c>
      <c r="DD7" s="39">
        <v>81.31</v>
      </c>
      <c r="DE7" s="39">
        <v>81.459999999999994</v>
      </c>
      <c r="DF7" s="39">
        <v>81.680000000000007</v>
      </c>
      <c r="DG7" s="39">
        <v>90.22</v>
      </c>
      <c r="DH7" s="39">
        <v>42.97</v>
      </c>
      <c r="DI7" s="39">
        <v>44.23</v>
      </c>
      <c r="DJ7" s="39">
        <v>55.19</v>
      </c>
      <c r="DK7" s="39">
        <v>56.59</v>
      </c>
      <c r="DL7" s="39">
        <v>58.33</v>
      </c>
      <c r="DM7" s="39">
        <v>37.799999999999997</v>
      </c>
      <c r="DN7" s="39">
        <v>38.520000000000003</v>
      </c>
      <c r="DO7" s="39">
        <v>46.67</v>
      </c>
      <c r="DP7" s="39">
        <v>47.7</v>
      </c>
      <c r="DQ7" s="39">
        <v>48.14</v>
      </c>
      <c r="DR7" s="39">
        <v>47.91</v>
      </c>
      <c r="DS7" s="39">
        <v>16.489999999999998</v>
      </c>
      <c r="DT7" s="39">
        <v>16.45</v>
      </c>
      <c r="DU7" s="39">
        <v>16.45</v>
      </c>
      <c r="DV7" s="39">
        <v>16.48</v>
      </c>
      <c r="DW7" s="39">
        <v>16.48</v>
      </c>
      <c r="DX7" s="39">
        <v>8.2200000000000006</v>
      </c>
      <c r="DY7" s="39">
        <v>9.43</v>
      </c>
      <c r="DZ7" s="39">
        <v>10.029999999999999</v>
      </c>
      <c r="EA7" s="39">
        <v>7.26</v>
      </c>
      <c r="EB7" s="39">
        <v>11.13</v>
      </c>
      <c r="EC7" s="39">
        <v>15</v>
      </c>
      <c r="ED7" s="39">
        <v>0</v>
      </c>
      <c r="EE7" s="39">
        <v>0</v>
      </c>
      <c r="EF7" s="39">
        <v>0</v>
      </c>
      <c r="EG7" s="39">
        <v>0</v>
      </c>
      <c r="EH7" s="39">
        <v>0</v>
      </c>
      <c r="EI7" s="39">
        <v>0.6</v>
      </c>
      <c r="EJ7" s="39">
        <v>0.71</v>
      </c>
      <c r="EK7" s="39">
        <v>0.68</v>
      </c>
      <c r="EL7" s="39">
        <v>1.65</v>
      </c>
      <c r="EM7" s="39">
        <v>0.47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2017-12-25T01:20:57Z</dcterms:created>
  <dcterms:modified xsi:type="dcterms:W3CDTF">2018-02-07T04:57:09Z</dcterms:modified>
  <cp:category/>
</cp:coreProperties>
</file>