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28note34\Desktop\"/>
    </mc:Choice>
  </mc:AlternateContent>
  <workbookProtection workbookPassword="B319" lockStructure="1"/>
  <bookViews>
    <workbookView xWindow="0" yWindow="0" windowWidth="20490" windowHeight="765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<sst xmlns="http://schemas.openxmlformats.org/spreadsheetml/2006/main" count="232" uniqueCount="120">
  <si>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</si>
  <si>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</si>
  <si>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</si>
  <si>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</si>
  <si>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</si>
  <si>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</si>
  <si>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</si>
  <si>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</si>
  <si>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</si>
  <si>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</si>
  <si>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</si>
  <si>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</si>
  <si>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</si>
  <si>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</si>
  <si>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</si>
  <si>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</si>
  <si>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</si>
  <si>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</si>
  <si>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</si>
  <si>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</si>
  <si>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</si>
  <si>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</si>
  <si>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</si>
  <si>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</si>
  <si>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</si>
  <si>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</si>
  <si>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</si>
  <si>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</si>
  <si>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</si>
  <si>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</si>
  <si>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</si>
  <si>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</si>
  <si>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</si>
  <si>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</si>
  <si>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</si>
  <si>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</si>
  <si>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</si>
  <si>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</si>
  <si>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</si>
  <si>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</si>
  <si>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</si>
  <si>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</si>
  <si>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</si>
  <si>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</si>
  <si>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</si>
  <si>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</si>
  <si>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</si>
  <si>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</si>
  <si>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</si>
  <si>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</si>
  <si>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</si>
  <si>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</si>
  <si>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</si>
  <si>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</si>
  <si>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</si>
  <si>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</si>
  <si>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</si>
  <si>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</si>
  <si>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</si>
  <si>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</si>
  <si>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</si>
  <si>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</si>
  <si>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</si>
  <si>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</si>
  <si>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</si>
  <si>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</si>
  <si>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</si>
  <si>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</si>
  <si>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</si>
  <si>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</si>
  <si>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</si>
  <si>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</si>
  <si>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</si>
  <si>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</si>
  <si>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</si>
  <si>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</si>
  <si>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</si>
  <si>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</si>
  <si>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</si>
  <si>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</si>
  <si>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</si>
  <si>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</si>
  <si>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</si>
  <si>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</si>
  <si>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</si>
  <si>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</si>
  <si>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</si>
  <si>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</si>
  <si>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</si>
  <si>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</si>
  <si>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</si>
  <si>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</si>
  <si>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</si>
  <si>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</si>
  <si>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</si>
  <si>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</si>
  <si>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</si>
  <si>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</si>
  <si>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</si>
  <si>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</si>
  <si>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</si>
  <si>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</si>
  <si>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</si>
  <si>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</si>
  <si>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</si>
  <si>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田舎館村</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</si>
  <si>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</si>
  <si>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</si>
  <si>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</si>
  <si>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</si>
  <si>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</si>
  <si>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</si>
  <si>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</si>
  <si>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</si>
  <si>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</si>
  <si>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</si>
  <si>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</si>
  <si>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平成27年度に比べ給水収益が増加し、経常収支比率が増加したため、料金収入で費用を賄えている状態となったことにより、現金等の流動資産が増加し、短期的な債務に対する支払能力を高めました。今後想定される給水人口の減少や節水意識の高まり等により、給水収益の減少が見込まれるため、経営改善を図っていく必要があります。
給水原価は津軽広域水道企業団から全て受水していることから、類似団体と比較しても高くなっています。将来の人口減少により基本水量や基本料金の見直し等が想定されることから、費用の削減や業務の効率性を高めていき、給水原価の減少に努める必要があります。
</t>
    <rPh sb="0" eb="2">
      <t>ヘイセイ</t>
    </rPh>
    <rPh sb="4" eb="6">
      <t>ネンド</t>
    </rPh>
    <rPh sb="7" eb="8">
      <t>クラ</t>
    </rPh>
    <rPh sb="9" eb="11">
      <t>キュウスイ</t>
    </rPh>
    <rPh sb="11" eb="13">
      <t>シュウエキ</t>
    </rPh>
    <rPh sb="14" eb="16">
      <t>ゾウカ</t>
    </rPh>
    <rPh sb="18" eb="20">
      <t>ケイジョウ</t>
    </rPh>
    <rPh sb="20" eb="22">
      <t>シュウシ</t>
    </rPh>
    <rPh sb="22" eb="24">
      <t>ヒリツ</t>
    </rPh>
    <rPh sb="25" eb="27">
      <t>ゾウカ</t>
    </rPh>
    <rPh sb="57" eb="59">
      <t>ゲンキン</t>
    </rPh>
    <rPh sb="59" eb="60">
      <t>ナド</t>
    </rPh>
    <rPh sb="61" eb="63">
      <t>リュウドウ</t>
    </rPh>
    <rPh sb="63" eb="65">
      <t>シサン</t>
    </rPh>
    <rPh sb="66" eb="68">
      <t>ゾウカ</t>
    </rPh>
    <rPh sb="70" eb="73">
      <t>タンキテキ</t>
    </rPh>
    <rPh sb="74" eb="76">
      <t>サイム</t>
    </rPh>
    <rPh sb="77" eb="78">
      <t>タイ</t>
    </rPh>
    <rPh sb="80" eb="82">
      <t>シハラ</t>
    </rPh>
    <rPh sb="82" eb="84">
      <t>ノウリョク</t>
    </rPh>
    <rPh sb="85" eb="86">
      <t>タカ</t>
    </rPh>
    <rPh sb="91" eb="93">
      <t>コンゴ</t>
    </rPh>
    <rPh sb="93" eb="95">
      <t>ソウテイ</t>
    </rPh>
    <rPh sb="98" eb="100">
      <t>キュウスイ</t>
    </rPh>
    <rPh sb="100" eb="102">
      <t>ジンコウ</t>
    </rPh>
    <rPh sb="103" eb="105">
      <t>ゲンショウ</t>
    </rPh>
    <rPh sb="106" eb="108">
      <t>セッスイ</t>
    </rPh>
    <rPh sb="108" eb="110">
      <t>イシキ</t>
    </rPh>
    <rPh sb="111" eb="112">
      <t>タカ</t>
    </rPh>
    <rPh sb="114" eb="115">
      <t>ナド</t>
    </rPh>
    <rPh sb="119" eb="121">
      <t>キュウスイ</t>
    </rPh>
    <rPh sb="121" eb="123">
      <t>シュウエキ</t>
    </rPh>
    <rPh sb="124" eb="126">
      <t>ゲンショウ</t>
    </rPh>
    <rPh sb="127" eb="129">
      <t>ミコ</t>
    </rPh>
    <rPh sb="135" eb="137">
      <t>ケイエイ</t>
    </rPh>
    <rPh sb="137" eb="139">
      <t>カイゼン</t>
    </rPh>
    <rPh sb="140" eb="141">
      <t>ハカ</t>
    </rPh>
    <rPh sb="145" eb="147">
      <t>ヒツヨウ</t>
    </rPh>
    <rPh sb="154" eb="156">
      <t>キュウスイ</t>
    </rPh>
    <rPh sb="156" eb="158">
      <t>ゲンカ</t>
    </rPh>
    <rPh sb="159" eb="161">
      <t>ツガル</t>
    </rPh>
    <rPh sb="161" eb="163">
      <t>コウイキ</t>
    </rPh>
    <rPh sb="163" eb="165">
      <t>スイドウ</t>
    </rPh>
    <rPh sb="165" eb="168">
      <t>キギョウダン</t>
    </rPh>
    <rPh sb="170" eb="171">
      <t>スベ</t>
    </rPh>
    <rPh sb="172" eb="174">
      <t>ジュスイ</t>
    </rPh>
    <rPh sb="183" eb="185">
      <t>ルイジ</t>
    </rPh>
    <rPh sb="185" eb="187">
      <t>ダンタイ</t>
    </rPh>
    <rPh sb="188" eb="190">
      <t>ヒカク</t>
    </rPh>
    <rPh sb="193" eb="194">
      <t>タカ</t>
    </rPh>
    <rPh sb="202" eb="204">
      <t>ショウライ</t>
    </rPh>
    <rPh sb="205" eb="207">
      <t>ジンコウ</t>
    </rPh>
    <rPh sb="207" eb="209">
      <t>ゲンショウ</t>
    </rPh>
    <rPh sb="212" eb="214">
      <t>キホン</t>
    </rPh>
    <rPh sb="214" eb="216">
      <t>スイリョウ</t>
    </rPh>
    <rPh sb="217" eb="219">
      <t>キホン</t>
    </rPh>
    <rPh sb="219" eb="221">
      <t>リョウキン</t>
    </rPh>
    <rPh sb="222" eb="224">
      <t>ミナオ</t>
    </rPh>
    <rPh sb="225" eb="226">
      <t>ナド</t>
    </rPh>
    <rPh sb="227" eb="229">
      <t>ソウテイ</t>
    </rPh>
    <rPh sb="237" eb="239">
      <t>ヒヨウ</t>
    </rPh>
    <rPh sb="240" eb="242">
      <t>サクゲン</t>
    </rPh>
    <rPh sb="243" eb="245">
      <t>ギョウム</t>
    </rPh>
    <rPh sb="246" eb="249">
      <t>コウリツセイ</t>
    </rPh>
    <rPh sb="250" eb="251">
      <t>タカ</t>
    </rPh>
    <rPh sb="256" eb="258">
      <t>キュウスイ</t>
    </rPh>
    <rPh sb="258" eb="260">
      <t>ゲンカ</t>
    </rPh>
    <rPh sb="261" eb="263">
      <t>ゲンショウ</t>
    </rPh>
    <rPh sb="264" eb="265">
      <t>ツト</t>
    </rPh>
    <rPh sb="267" eb="269">
      <t>ヒツヨウ</t>
    </rPh>
    <phoneticPr fontId="7"/>
  </si>
  <si>
    <t>類似団体に比べ、資産の老朽度合を示す有形固定資産減価償却率が高く、年々耐用年数を超える管渠が増えてくる傾向にあることから、老朽管の改築・更新計画を策定する必要があります。
施設も老朽化はそれほど進んでいませんが、機械設備等の修繕・更新等を計画的に整備する必要があります。</t>
    <rPh sb="0" eb="2">
      <t>ルイジ</t>
    </rPh>
    <rPh sb="2" eb="4">
      <t>ダンタイ</t>
    </rPh>
    <rPh sb="5" eb="6">
      <t>クラ</t>
    </rPh>
    <rPh sb="8" eb="10">
      <t>シサン</t>
    </rPh>
    <rPh sb="11" eb="13">
      <t>ロウキュウ</t>
    </rPh>
    <rPh sb="13" eb="15">
      <t>ドア</t>
    </rPh>
    <rPh sb="16" eb="17">
      <t>シメ</t>
    </rPh>
    <rPh sb="18" eb="20">
      <t>ユウケイ</t>
    </rPh>
    <rPh sb="20" eb="22">
      <t>コテイ</t>
    </rPh>
    <rPh sb="22" eb="24">
      <t>シサン</t>
    </rPh>
    <rPh sb="24" eb="26">
      <t>ゲンカ</t>
    </rPh>
    <rPh sb="26" eb="28">
      <t>ショウキャク</t>
    </rPh>
    <rPh sb="28" eb="29">
      <t>リツ</t>
    </rPh>
    <rPh sb="30" eb="31">
      <t>タカ</t>
    </rPh>
    <rPh sb="33" eb="35">
      <t>ネンネン</t>
    </rPh>
    <rPh sb="35" eb="37">
      <t>タイヨウ</t>
    </rPh>
    <rPh sb="37" eb="39">
      <t>ネンスウ</t>
    </rPh>
    <rPh sb="40" eb="41">
      <t>コ</t>
    </rPh>
    <rPh sb="43" eb="45">
      <t>カンキョ</t>
    </rPh>
    <rPh sb="46" eb="47">
      <t>フ</t>
    </rPh>
    <rPh sb="51" eb="53">
      <t>ケイコウ</t>
    </rPh>
    <rPh sb="61" eb="64">
      <t>ロウキュウカン</t>
    </rPh>
    <rPh sb="65" eb="67">
      <t>カイチク</t>
    </rPh>
    <rPh sb="68" eb="70">
      <t>コウシン</t>
    </rPh>
    <rPh sb="73" eb="75">
      <t>サクテイ</t>
    </rPh>
    <rPh sb="77" eb="79">
      <t>ヒツヨウ</t>
    </rPh>
    <rPh sb="86" eb="88">
      <t>シセツ</t>
    </rPh>
    <rPh sb="89" eb="92">
      <t>ロウキュウカ</t>
    </rPh>
    <rPh sb="97" eb="98">
      <t>スス</t>
    </rPh>
    <rPh sb="106" eb="108">
      <t>キカイ</t>
    </rPh>
    <rPh sb="108" eb="110">
      <t>セツビ</t>
    </rPh>
    <rPh sb="110" eb="111">
      <t>トウ</t>
    </rPh>
    <rPh sb="112" eb="114">
      <t>シュウゼン</t>
    </rPh>
    <rPh sb="115" eb="117">
      <t>コウシン</t>
    </rPh>
    <rPh sb="117" eb="118">
      <t>トウ</t>
    </rPh>
    <rPh sb="119" eb="122">
      <t>ケイカクテキ</t>
    </rPh>
    <rPh sb="123" eb="125">
      <t>セイビ</t>
    </rPh>
    <rPh sb="127" eb="129">
      <t>ヒツヨウ</t>
    </rPh>
    <phoneticPr fontId="7"/>
  </si>
  <si>
    <t xml:space="preserve">人口減少等に伴う収益の減に対し、老朽化する施設の維持管理費が増加し、施設等の更新もほとんど行われていないため、今後は大規模な更新費用が見込まれることから、厳しい財政状況が予想されます。
経営の効率化、施設等の適切な更新などを見据えた投資計画の策定・実行が必要となります。
また、平成31年度に消費税増税が予定されていることから、価格高騰により施設の維持管理費等が増加することが想定されるため、水道料金の見直し等を視野にいれ、経営改善の検討を行うことが必要です。
</t>
    <rPh sb="0" eb="2">
      <t>ジンコウ</t>
    </rPh>
    <rPh sb="2" eb="4">
      <t>ゲンショウ</t>
    </rPh>
    <rPh sb="4" eb="5">
      <t>トウ</t>
    </rPh>
    <rPh sb="6" eb="7">
      <t>トモナ</t>
    </rPh>
    <rPh sb="8" eb="10">
      <t>シュウエキ</t>
    </rPh>
    <rPh sb="11" eb="12">
      <t>ゲン</t>
    </rPh>
    <rPh sb="13" eb="14">
      <t>タイ</t>
    </rPh>
    <rPh sb="16" eb="19">
      <t>ロウキュウカ</t>
    </rPh>
    <rPh sb="21" eb="23">
      <t>シセツ</t>
    </rPh>
    <rPh sb="24" eb="26">
      <t>イジ</t>
    </rPh>
    <rPh sb="26" eb="29">
      <t>カンリヒ</t>
    </rPh>
    <rPh sb="30" eb="32">
      <t>ゾウカ</t>
    </rPh>
    <rPh sb="34" eb="36">
      <t>シセツ</t>
    </rPh>
    <rPh sb="36" eb="37">
      <t>トウ</t>
    </rPh>
    <rPh sb="38" eb="40">
      <t>コウシン</t>
    </rPh>
    <rPh sb="45" eb="46">
      <t>オコナ</t>
    </rPh>
    <rPh sb="55" eb="57">
      <t>コンゴ</t>
    </rPh>
    <rPh sb="58" eb="61">
      <t>ダイキボ</t>
    </rPh>
    <rPh sb="62" eb="64">
      <t>コウシン</t>
    </rPh>
    <rPh sb="64" eb="66">
      <t>ヒヨウ</t>
    </rPh>
    <rPh sb="67" eb="69">
      <t>ミコ</t>
    </rPh>
    <rPh sb="77" eb="78">
      <t>キビ</t>
    </rPh>
    <rPh sb="80" eb="82">
      <t>ザイセイ</t>
    </rPh>
    <rPh sb="82" eb="84">
      <t>ジョウキョウ</t>
    </rPh>
    <rPh sb="85" eb="87">
      <t>ヨソウ</t>
    </rPh>
    <rPh sb="93" eb="95">
      <t>ケイエイ</t>
    </rPh>
    <rPh sb="96" eb="99">
      <t>コウリツカ</t>
    </rPh>
    <rPh sb="100" eb="102">
      <t>シセツ</t>
    </rPh>
    <rPh sb="102" eb="103">
      <t>トウ</t>
    </rPh>
    <rPh sb="104" eb="106">
      <t>テキセツ</t>
    </rPh>
    <rPh sb="107" eb="109">
      <t>コウシン</t>
    </rPh>
    <rPh sb="112" eb="114">
      <t>ミス</t>
    </rPh>
    <rPh sb="116" eb="118">
      <t>トウシ</t>
    </rPh>
    <rPh sb="118" eb="120">
      <t>ケイカク</t>
    </rPh>
    <rPh sb="121" eb="123">
      <t>サクテイ</t>
    </rPh>
    <rPh sb="124" eb="126">
      <t>ジッコウ</t>
    </rPh>
    <rPh sb="127" eb="129">
      <t>ヒツヨウ</t>
    </rPh>
    <rPh sb="139" eb="141">
      <t>ヘイセイ</t>
    </rPh>
    <rPh sb="143" eb="145">
      <t>ネンド</t>
    </rPh>
    <rPh sb="146" eb="149">
      <t>ショウヒゼイ</t>
    </rPh>
    <rPh sb="149" eb="151">
      <t>ゾウゼイ</t>
    </rPh>
    <rPh sb="152" eb="154">
      <t>ヨテイ</t>
    </rPh>
    <rPh sb="164" eb="166">
      <t>カカク</t>
    </rPh>
    <rPh sb="166" eb="168">
      <t>コウトウ</t>
    </rPh>
    <rPh sb="171" eb="173">
      <t>シセツ</t>
    </rPh>
    <rPh sb="174" eb="176">
      <t>イジ</t>
    </rPh>
    <rPh sb="176" eb="178">
      <t>カンリ</t>
    </rPh>
    <rPh sb="178" eb="179">
      <t>ヒ</t>
    </rPh>
    <rPh sb="179" eb="180">
      <t>ナド</t>
    </rPh>
    <rPh sb="181" eb="183">
      <t>ゾウカ</t>
    </rPh>
    <rPh sb="188" eb="190">
      <t>ソウテイ</t>
    </rPh>
    <rPh sb="196" eb="198">
      <t>スイドウ</t>
    </rPh>
    <rPh sb="198" eb="200">
      <t>リョウキン</t>
    </rPh>
    <rPh sb="201" eb="203">
      <t>ミナオ</t>
    </rPh>
    <rPh sb="204" eb="205">
      <t>ナド</t>
    </rPh>
    <rPh sb="206" eb="208">
      <t>シヤ</t>
    </rPh>
    <rPh sb="212" eb="214">
      <t>ケイエイ</t>
    </rPh>
    <rPh sb="214" eb="216">
      <t>カイゼン</t>
    </rPh>
    <rPh sb="217" eb="219">
      <t>ケントウ</t>
    </rPh>
    <rPh sb="220" eb="221">
      <t>オコナ</t>
    </rPh>
    <rPh sb="225" eb="227">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</si>
</sst>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00-4676-9588-42332C815162}"/>
            </c:ext>
          </c:extLst>
        </c:ser>
        <c:dLbls>
          <c:showLegendKey val="0"/>
          <c:showVal val="0"/>
          <c:showCatName val="0"/>
          <c:showSerName val="0"/>
          <c:showPercent val="0"/>
          <c:showBubbleSize val="0"/>
        </c:dLbls>
        <c:gapWidth val="150"/>
        <c:axId val="119261440"/>
        <c:axId val="1192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7D00-4676-9588-42332C815162}"/>
            </c:ext>
          </c:extLst>
        </c:ser>
        <c:dLbls>
          <c:showLegendKey val="0"/>
          <c:showVal val="0"/>
          <c:showCatName val="0"/>
          <c:showSerName val="0"/>
          <c:showPercent val="0"/>
          <c:showBubbleSize val="0"/>
        </c:dLbls>
        <c:marker val="1"/>
        <c:smooth val="0"/>
        <c:axId val="119261440"/>
        <c:axId val="119271808"/>
      </c:lineChart>
      <c:dateAx>
        <c:axId val="119261440"/>
        <c:scaling>
          <c:orientation val="minMax"/>
        </c:scaling>
        <c:delete val="1"/>
        <c:axPos val="b"/>
        <c:numFmt formatCode="ge" sourceLinked="1"/>
        <c:majorTickMark val="none"/>
        <c:minorTickMark val="none"/>
        <c:tickLblPos val="none"/>
        <c:crossAx val="119271808"/>
        <c:crosses val="autoZero"/>
        <c:auto val="1"/>
        <c:lblOffset val="100"/>
        <c:baseTimeUnit val="years"/>
      </c:dateAx>
      <c:valAx>
        <c:axId val="1192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45.3</c:v>
                </c:pt>
                <c:pt idx="1">
                  <c:v>44.24</c:v>
                </c:pt>
                <c:pt idx="2">
                  <c:v>43.31</c:v>
                </c:pt>
                <c:pt idx="3">
                  <c:v>42.96</c:v>
                </c:pt>
                <c:pt idx="4">
                  <c:v>43.47</c:v>
                </c:pt>
              </c:numCache>
            </c:numRef>
          </c:val>
          <c:extLst>
            <c:ext xmlns:c16="http://schemas.microsoft.com/office/drawing/2014/chart" uri="{C3380CC4-5D6E-409C-BE32-E72D297353CC}">
              <c16:uniqueId val="{00000000-B0E9-4453-B8C2-4FC968420DD2}"/>
            </c:ext>
          </c:extLst>
        </c:ser>
        <c:dLbls>
          <c:showLegendKey val="0"/>
          <c:showVal val="0"/>
          <c:showCatName val="0"/>
          <c:showSerName val="0"/>
          <c:showPercent val="0"/>
          <c:showBubbleSize val="0"/>
        </c:dLbls>
        <c:gapWidth val="150"/>
        <c:axId val="149220736"/>
        <c:axId val="1493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B0E9-4453-B8C2-4FC968420DD2}"/>
            </c:ext>
          </c:extLst>
        </c:ser>
        <c:dLbls>
          <c:showLegendKey val="0"/>
          <c:showVal val="0"/>
          <c:showCatName val="0"/>
          <c:showSerName val="0"/>
          <c:showPercent val="0"/>
          <c:showBubbleSize val="0"/>
        </c:dLbls>
        <c:marker val="1"/>
        <c:smooth val="0"/>
        <c:axId val="149220736"/>
        <c:axId val="149304832"/>
      </c:lineChart>
      <c:dateAx>
        <c:axId val="149220736"/>
        <c:scaling>
          <c:orientation val="minMax"/>
        </c:scaling>
        <c:delete val="1"/>
        <c:axPos val="b"/>
        <c:numFmt formatCode="ge" sourceLinked="1"/>
        <c:majorTickMark val="none"/>
        <c:minorTickMark val="none"/>
        <c:tickLblPos val="none"/>
        <c:crossAx val="149304832"/>
        <c:crosses val="autoZero"/>
        <c:auto val="1"/>
        <c:lblOffset val="100"/>
        <c:baseTimeUnit val="years"/>
      </c:dateAx>
      <c:valAx>
        <c:axId val="1493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92.01</c:v>
                </c:pt>
                <c:pt idx="1">
                  <c:v>91.76</c:v>
                </c:pt>
                <c:pt idx="2">
                  <c:v>90.38</c:v>
                </c:pt>
                <c:pt idx="3">
                  <c:v>92.62</c:v>
                </c:pt>
                <c:pt idx="4">
                  <c:v>93.31</c:v>
                </c:pt>
              </c:numCache>
            </c:numRef>
          </c:val>
          <c:extLst>
            <c:ext xmlns:c16="http://schemas.microsoft.com/office/drawing/2014/chart" uri="{C3380CC4-5D6E-409C-BE32-E72D297353CC}">
              <c16:uniqueId val="{00000000-BF9D-496D-9C00-83643E5E09D8}"/>
            </c:ext>
          </c:extLst>
        </c:ser>
        <c:dLbls>
          <c:showLegendKey val="0"/>
          <c:showVal val="0"/>
          <c:showCatName val="0"/>
          <c:showSerName val="0"/>
          <c:showPercent val="0"/>
          <c:showBubbleSize val="0"/>
        </c:dLbls>
        <c:gapWidth val="150"/>
        <c:axId val="149318656"/>
        <c:axId val="1493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BF9D-496D-9C00-83643E5E09D8}"/>
            </c:ext>
          </c:extLst>
        </c:ser>
        <c:dLbls>
          <c:showLegendKey val="0"/>
          <c:showVal val="0"/>
          <c:showCatName val="0"/>
          <c:showSerName val="0"/>
          <c:showPercent val="0"/>
          <c:showBubbleSize val="0"/>
        </c:dLbls>
        <c:marker val="1"/>
        <c:smooth val="0"/>
        <c:axId val="149318656"/>
        <c:axId val="149324928"/>
      </c:lineChart>
      <c:dateAx>
        <c:axId val="149318656"/>
        <c:scaling>
          <c:orientation val="minMax"/>
        </c:scaling>
        <c:delete val="1"/>
        <c:axPos val="b"/>
        <c:numFmt formatCode="ge" sourceLinked="1"/>
        <c:majorTickMark val="none"/>
        <c:minorTickMark val="none"/>
        <c:tickLblPos val="none"/>
        <c:crossAx val="149324928"/>
        <c:crosses val="autoZero"/>
        <c:auto val="1"/>
        <c:lblOffset val="100"/>
        <c:baseTimeUnit val="years"/>
      </c:dateAx>
      <c:valAx>
        <c:axId val="1493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105.35</c:v>
                </c:pt>
                <c:pt idx="1">
                  <c:v>101.87</c:v>
                </c:pt>
                <c:pt idx="2">
                  <c:v>99.23</c:v>
                </c:pt>
                <c:pt idx="3">
                  <c:v>102.45</c:v>
                </c:pt>
                <c:pt idx="4">
                  <c:v>108.68</c:v>
                </c:pt>
              </c:numCache>
            </c:numRef>
          </c:val>
          <c:extLst>
            <c:ext xmlns:c16="http://schemas.microsoft.com/office/drawing/2014/chart" uri="{C3380CC4-5D6E-409C-BE32-E72D297353CC}">
              <c16:uniqueId val="{00000000-CC4F-4F9A-8DFB-AA040B980001}"/>
            </c:ext>
          </c:extLst>
        </c:ser>
        <c:dLbls>
          <c:showLegendKey val="0"/>
          <c:showVal val="0"/>
          <c:showCatName val="0"/>
          <c:showSerName val="0"/>
          <c:showPercent val="0"/>
          <c:showBubbleSize val="0"/>
        </c:dLbls>
        <c:gapWidth val="150"/>
        <c:axId val="140208000"/>
        <c:axId val="1463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CC4F-4F9A-8DFB-AA040B980001}"/>
            </c:ext>
          </c:extLst>
        </c:ser>
        <c:dLbls>
          <c:showLegendKey val="0"/>
          <c:showVal val="0"/>
          <c:showCatName val="0"/>
          <c:showSerName val="0"/>
          <c:showPercent val="0"/>
          <c:showBubbleSize val="0"/>
        </c:dLbls>
        <c:marker val="1"/>
        <c:smooth val="0"/>
        <c:axId val="140208000"/>
        <c:axId val="146325504"/>
      </c:lineChart>
      <c:dateAx>
        <c:axId val="140208000"/>
        <c:scaling>
          <c:orientation val="minMax"/>
        </c:scaling>
        <c:delete val="1"/>
        <c:axPos val="b"/>
        <c:numFmt formatCode="ge" sourceLinked="1"/>
        <c:majorTickMark val="none"/>
        <c:minorTickMark val="none"/>
        <c:tickLblPos val="none"/>
        <c:crossAx val="146325504"/>
        <c:crosses val="autoZero"/>
        <c:auto val="1"/>
        <c:lblOffset val="100"/>
        <c:baseTimeUnit val="years"/>
      </c:dateAx>
      <c:valAx>
        <c:axId val="146325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2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38.4</c:v>
                </c:pt>
                <c:pt idx="1">
                  <c:v>40.049999999999997</c:v>
                </c:pt>
                <c:pt idx="2">
                  <c:v>54.3</c:v>
                </c:pt>
                <c:pt idx="3">
                  <c:v>56.39</c:v>
                </c:pt>
                <c:pt idx="4">
                  <c:v>58.49</c:v>
                </c:pt>
              </c:numCache>
            </c:numRef>
          </c:val>
          <c:extLst>
            <c:ext xmlns:c16="http://schemas.microsoft.com/office/drawing/2014/chart" uri="{C3380CC4-5D6E-409C-BE32-E72D297353CC}">
              <c16:uniqueId val="{00000000-E680-49D4-B748-091690C9EEA8}"/>
            </c:ext>
          </c:extLst>
        </c:ser>
        <c:dLbls>
          <c:showLegendKey val="0"/>
          <c:showVal val="0"/>
          <c:showCatName val="0"/>
          <c:showSerName val="0"/>
          <c:showPercent val="0"/>
          <c:showBubbleSize val="0"/>
        </c:dLbls>
        <c:gapWidth val="150"/>
        <c:axId val="148444672"/>
        <c:axId val="1484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E680-49D4-B748-091690C9EEA8}"/>
            </c:ext>
          </c:extLst>
        </c:ser>
        <c:dLbls>
          <c:showLegendKey val="0"/>
          <c:showVal val="0"/>
          <c:showCatName val="0"/>
          <c:showSerName val="0"/>
          <c:showPercent val="0"/>
          <c:showBubbleSize val="0"/>
        </c:dLbls>
        <c:marker val="1"/>
        <c:smooth val="0"/>
        <c:axId val="148444672"/>
        <c:axId val="148446592"/>
      </c:lineChart>
      <c:dateAx>
        <c:axId val="148444672"/>
        <c:scaling>
          <c:orientation val="minMax"/>
        </c:scaling>
        <c:delete val="1"/>
        <c:axPos val="b"/>
        <c:numFmt formatCode="ge" sourceLinked="1"/>
        <c:majorTickMark val="none"/>
        <c:minorTickMark val="none"/>
        <c:tickLblPos val="none"/>
        <c:crossAx val="148446592"/>
        <c:crosses val="autoZero"/>
        <c:auto val="1"/>
        <c:lblOffset val="100"/>
        <c:baseTimeUnit val="years"/>
      </c:dateAx>
      <c:valAx>
        <c:axId val="1484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1.93</c:v>
                </c:pt>
                <c:pt idx="3" formatCode="#,##0.00;&quot;△&quot;#,##0.00;&quot;-&quot;">
                  <c:v>2.66</c:v>
                </c:pt>
                <c:pt idx="4" formatCode="#,##0.00;&quot;△&quot;#,##0.00;&quot;-&quot;">
                  <c:v>5.71</c:v>
                </c:pt>
              </c:numCache>
            </c:numRef>
          </c:val>
          <c:extLst>
            <c:ext xmlns:c16="http://schemas.microsoft.com/office/drawing/2014/chart" uri="{C3380CC4-5D6E-409C-BE32-E72D297353CC}">
              <c16:uniqueId val="{00000000-1C9F-45F1-8C6F-65FAB0A83263}"/>
            </c:ext>
          </c:extLst>
        </c:ser>
        <c:dLbls>
          <c:showLegendKey val="0"/>
          <c:showVal val="0"/>
          <c:showCatName val="0"/>
          <c:showSerName val="0"/>
          <c:showPercent val="0"/>
          <c:showBubbleSize val="0"/>
        </c:dLbls>
        <c:gapWidth val="150"/>
        <c:axId val="148468864"/>
        <c:axId val="1484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1C9F-45F1-8C6F-65FAB0A83263}"/>
            </c:ext>
          </c:extLst>
        </c:ser>
        <c:dLbls>
          <c:showLegendKey val="0"/>
          <c:showVal val="0"/>
          <c:showCatName val="0"/>
          <c:showSerName val="0"/>
          <c:showPercent val="0"/>
          <c:showBubbleSize val="0"/>
        </c:dLbls>
        <c:marker val="1"/>
        <c:smooth val="0"/>
        <c:axId val="148468864"/>
        <c:axId val="148470784"/>
      </c:lineChart>
      <c:dateAx>
        <c:axId val="148468864"/>
        <c:scaling>
          <c:orientation val="minMax"/>
        </c:scaling>
        <c:delete val="1"/>
        <c:axPos val="b"/>
        <c:numFmt formatCode="ge" sourceLinked="1"/>
        <c:majorTickMark val="none"/>
        <c:minorTickMark val="none"/>
        <c:tickLblPos val="none"/>
        <c:crossAx val="148470784"/>
        <c:crosses val="autoZero"/>
        <c:auto val="1"/>
        <c:lblOffset val="100"/>
        <c:baseTimeUnit val="years"/>
      </c:dateAx>
      <c:valAx>
        <c:axId val="1484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formatCode="#,##0.00;&quot;△&quot;#,##0.00;&quot;-&quot;">
                  <c:v>1.43</c:v>
                </c:pt>
                <c:pt idx="3">
                  <c:v>0</c:v>
                </c:pt>
                <c:pt idx="4">
                  <c:v>0</c:v>
                </c:pt>
              </c:numCache>
            </c:numRef>
          </c:val>
          <c:extLst>
            <c:ext xmlns:c16="http://schemas.microsoft.com/office/drawing/2014/chart" uri="{C3380CC4-5D6E-409C-BE32-E72D297353CC}">
              <c16:uniqueId val="{00000000-2E84-4B72-A8E6-A014F79CDB1C}"/>
            </c:ext>
          </c:extLst>
        </c:ser>
        <c:dLbls>
          <c:showLegendKey val="0"/>
          <c:showVal val="0"/>
          <c:showCatName val="0"/>
          <c:showSerName val="0"/>
          <c:showPercent val="0"/>
          <c:showBubbleSize val="0"/>
        </c:dLbls>
        <c:gapWidth val="150"/>
        <c:axId val="148501632"/>
        <c:axId val="1485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2E84-4B72-A8E6-A014F79CDB1C}"/>
            </c:ext>
          </c:extLst>
        </c:ser>
        <c:dLbls>
          <c:showLegendKey val="0"/>
          <c:showVal val="0"/>
          <c:showCatName val="0"/>
          <c:showSerName val="0"/>
          <c:showPercent val="0"/>
          <c:showBubbleSize val="0"/>
        </c:dLbls>
        <c:marker val="1"/>
        <c:smooth val="0"/>
        <c:axId val="148501632"/>
        <c:axId val="148503552"/>
      </c:lineChart>
      <c:dateAx>
        <c:axId val="148501632"/>
        <c:scaling>
          <c:orientation val="minMax"/>
        </c:scaling>
        <c:delete val="1"/>
        <c:axPos val="b"/>
        <c:numFmt formatCode="ge" sourceLinked="1"/>
        <c:majorTickMark val="none"/>
        <c:minorTickMark val="none"/>
        <c:tickLblPos val="none"/>
        <c:crossAx val="148503552"/>
        <c:crosses val="autoZero"/>
        <c:auto val="1"/>
        <c:lblOffset val="100"/>
        <c:baseTimeUnit val="years"/>
      </c:dateAx>
      <c:valAx>
        <c:axId val="14850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5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256.89999999999998</c:v>
                </c:pt>
                <c:pt idx="1">
                  <c:v>204.91</c:v>
                </c:pt>
                <c:pt idx="2">
                  <c:v>55.49</c:v>
                </c:pt>
                <c:pt idx="3">
                  <c:v>71.88</c:v>
                </c:pt>
                <c:pt idx="4">
                  <c:v>105.05</c:v>
                </c:pt>
              </c:numCache>
            </c:numRef>
          </c:val>
          <c:extLst>
            <c:ext xmlns:c16="http://schemas.microsoft.com/office/drawing/2014/chart" uri="{C3380CC4-5D6E-409C-BE32-E72D297353CC}">
              <c16:uniqueId val="{00000000-20C9-4F42-B565-E325FF8F34E6}"/>
            </c:ext>
          </c:extLst>
        </c:ser>
        <c:dLbls>
          <c:showLegendKey val="0"/>
          <c:showVal val="0"/>
          <c:showCatName val="0"/>
          <c:showSerName val="0"/>
          <c:showPercent val="0"/>
          <c:showBubbleSize val="0"/>
        </c:dLbls>
        <c:gapWidth val="150"/>
        <c:axId val="148534016"/>
        <c:axId val="1485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20C9-4F42-B565-E325FF8F34E6}"/>
            </c:ext>
          </c:extLst>
        </c:ser>
        <c:dLbls>
          <c:showLegendKey val="0"/>
          <c:showVal val="0"/>
          <c:showCatName val="0"/>
          <c:showSerName val="0"/>
          <c:showPercent val="0"/>
          <c:showBubbleSize val="0"/>
        </c:dLbls>
        <c:marker val="1"/>
        <c:smooth val="0"/>
        <c:axId val="148534016"/>
        <c:axId val="148535936"/>
      </c:lineChart>
      <c:dateAx>
        <c:axId val="148534016"/>
        <c:scaling>
          <c:orientation val="minMax"/>
        </c:scaling>
        <c:delete val="1"/>
        <c:axPos val="b"/>
        <c:numFmt formatCode="ge" sourceLinked="1"/>
        <c:majorTickMark val="none"/>
        <c:minorTickMark val="none"/>
        <c:tickLblPos val="none"/>
        <c:crossAx val="148535936"/>
        <c:crosses val="autoZero"/>
        <c:auto val="1"/>
        <c:lblOffset val="100"/>
        <c:baseTimeUnit val="years"/>
      </c:dateAx>
      <c:valAx>
        <c:axId val="14853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5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494.15</c:v>
                </c:pt>
                <c:pt idx="1">
                  <c:v>454.91</c:v>
                </c:pt>
                <c:pt idx="2">
                  <c:v>429.87</c:v>
                </c:pt>
                <c:pt idx="3">
                  <c:v>388.97</c:v>
                </c:pt>
                <c:pt idx="4">
                  <c:v>356.12</c:v>
                </c:pt>
              </c:numCache>
            </c:numRef>
          </c:val>
          <c:extLst>
            <c:ext xmlns:c16="http://schemas.microsoft.com/office/drawing/2014/chart" uri="{C3380CC4-5D6E-409C-BE32-E72D297353CC}">
              <c16:uniqueId val="{00000000-FEEB-4D4C-BB22-8825DE2B182B}"/>
            </c:ext>
          </c:extLst>
        </c:ser>
        <c:dLbls>
          <c:showLegendKey val="0"/>
          <c:showVal val="0"/>
          <c:showCatName val="0"/>
          <c:showSerName val="0"/>
          <c:showPercent val="0"/>
          <c:showBubbleSize val="0"/>
        </c:dLbls>
        <c:gapWidth val="150"/>
        <c:axId val="148566400"/>
        <c:axId val="1485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FEEB-4D4C-BB22-8825DE2B182B}"/>
            </c:ext>
          </c:extLst>
        </c:ser>
        <c:dLbls>
          <c:showLegendKey val="0"/>
          <c:showVal val="0"/>
          <c:showCatName val="0"/>
          <c:showSerName val="0"/>
          <c:showPercent val="0"/>
          <c:showBubbleSize val="0"/>
        </c:dLbls>
        <c:marker val="1"/>
        <c:smooth val="0"/>
        <c:axId val="148566400"/>
        <c:axId val="148568320"/>
      </c:lineChart>
      <c:dateAx>
        <c:axId val="148566400"/>
        <c:scaling>
          <c:orientation val="minMax"/>
        </c:scaling>
        <c:delete val="1"/>
        <c:axPos val="b"/>
        <c:numFmt formatCode="ge" sourceLinked="1"/>
        <c:majorTickMark val="none"/>
        <c:minorTickMark val="none"/>
        <c:tickLblPos val="none"/>
        <c:crossAx val="148568320"/>
        <c:crosses val="autoZero"/>
        <c:auto val="1"/>
        <c:lblOffset val="100"/>
        <c:baseTimeUnit val="years"/>
      </c:dateAx>
      <c:valAx>
        <c:axId val="148568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5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99.71</c:v>
                </c:pt>
                <c:pt idx="1">
                  <c:v>99.52</c:v>
                </c:pt>
                <c:pt idx="2">
                  <c:v>96.56</c:v>
                </c:pt>
                <c:pt idx="3">
                  <c:v>100.34</c:v>
                </c:pt>
                <c:pt idx="4">
                  <c:v>104.51</c:v>
                </c:pt>
              </c:numCache>
            </c:numRef>
          </c:val>
          <c:extLst>
            <c:ext xmlns:c16="http://schemas.microsoft.com/office/drawing/2014/chart" uri="{C3380CC4-5D6E-409C-BE32-E72D297353CC}">
              <c16:uniqueId val="{00000000-78DF-43E0-9AAD-85640D5FCD7E}"/>
            </c:ext>
          </c:extLst>
        </c:ser>
        <c:dLbls>
          <c:showLegendKey val="0"/>
          <c:showVal val="0"/>
          <c:showCatName val="0"/>
          <c:showSerName val="0"/>
          <c:showPercent val="0"/>
          <c:showBubbleSize val="0"/>
        </c:dLbls>
        <c:gapWidth val="150"/>
        <c:axId val="149000192"/>
        <c:axId val="1490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78DF-43E0-9AAD-85640D5FCD7E}"/>
            </c:ext>
          </c:extLst>
        </c:ser>
        <c:dLbls>
          <c:showLegendKey val="0"/>
          <c:showVal val="0"/>
          <c:showCatName val="0"/>
          <c:showSerName val="0"/>
          <c:showPercent val="0"/>
          <c:showBubbleSize val="0"/>
        </c:dLbls>
        <c:marker val="1"/>
        <c:smooth val="0"/>
        <c:axId val="149000192"/>
        <c:axId val="149002112"/>
      </c:lineChart>
      <c:dateAx>
        <c:axId val="149000192"/>
        <c:scaling>
          <c:orientation val="minMax"/>
        </c:scaling>
        <c:delete val="1"/>
        <c:axPos val="b"/>
        <c:numFmt formatCode="ge" sourceLinked="1"/>
        <c:majorTickMark val="none"/>
        <c:minorTickMark val="none"/>
        <c:tickLblPos val="none"/>
        <c:crossAx val="149002112"/>
        <c:crosses val="autoZero"/>
        <c:auto val="1"/>
        <c:lblOffset val="100"/>
        <c:baseTimeUnit val="years"/>
      </c:dateAx>
      <c:valAx>
        <c:axId val="1490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250.16</c:v>
                </c:pt>
                <c:pt idx="1">
                  <c:v>251.83</c:v>
                </c:pt>
                <c:pt idx="2">
                  <c:v>260.13</c:v>
                </c:pt>
                <c:pt idx="3">
                  <c:v>250.52</c:v>
                </c:pt>
                <c:pt idx="4">
                  <c:v>240.56</c:v>
                </c:pt>
              </c:numCache>
            </c:numRef>
          </c:val>
          <c:extLst>
            <c:ext xmlns:c16="http://schemas.microsoft.com/office/drawing/2014/chart" uri="{C3380CC4-5D6E-409C-BE32-E72D297353CC}">
              <c16:uniqueId val="{00000000-62F7-4BFC-9450-67D87F165220}"/>
            </c:ext>
          </c:extLst>
        </c:ser>
        <c:dLbls>
          <c:showLegendKey val="0"/>
          <c:showVal val="0"/>
          <c:showCatName val="0"/>
          <c:showSerName val="0"/>
          <c:showPercent val="0"/>
          <c:showBubbleSize val="0"/>
        </c:dLbls>
        <c:gapWidth val="150"/>
        <c:axId val="149187968"/>
        <c:axId val="1491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62F7-4BFC-9450-67D87F165220}"/>
            </c:ext>
          </c:extLst>
        </c:ser>
        <c:dLbls>
          <c:showLegendKey val="0"/>
          <c:showVal val="0"/>
          <c:showCatName val="0"/>
          <c:showSerName val="0"/>
          <c:showPercent val="0"/>
          <c:showBubbleSize val="0"/>
        </c:dLbls>
        <c:marker val="1"/>
        <c:smooth val="0"/>
        <c:axId val="149187968"/>
        <c:axId val="149190144"/>
      </c:lineChart>
      <c:dateAx>
        <c:axId val="149187968"/>
        <c:scaling>
          <c:orientation val="minMax"/>
        </c:scaling>
        <c:delete val="1"/>
        <c:axPos val="b"/>
        <c:numFmt formatCode="ge" sourceLinked="1"/>
        <c:majorTickMark val="none"/>
        <c:minorTickMark val="none"/>
        <c:tickLblPos val="none"/>
        <c:crossAx val="149190144"/>
        <c:crosses val="autoZero"/>
        <c:auto val="1"/>
        <c:lblOffset val="100"/>
        <c:baseTimeUnit val="years"/>
      </c:dateAx>
      <c:valAx>
        <c:axId val="1491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2"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青森県　田舎館村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8050</v>
      </c>
      <c r="AM8" s="61"/>
      <c r="AN8" s="61"/>
      <c r="AO8" s="61"/>
      <c r="AP8" s="61"/>
      <c r="AQ8" s="61"/>
      <c r="AR8" s="61"/>
      <c r="AS8" s="61"/>
      <c r="AT8" s="51">
        <f>データ!$S$6</f>
        <v>22.35</v>
      </c>
      <c r="AU8" s="52"/>
      <c r="AV8" s="52"/>
      <c r="AW8" s="52"/>
      <c r="AX8" s="52"/>
      <c r="AY8" s="52"/>
      <c r="AZ8" s="52"/>
      <c r="BA8" s="52"/>
      <c r="BB8" s="53">
        <f>データ!$T$6</f>
        <v>360.18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56.83</v>
      </c>
      <c r="J10" s="52"/>
      <c r="K10" s="52"/>
      <c r="L10" s="52"/>
      <c r="M10" s="52"/>
      <c r="N10" s="52"/>
      <c r="O10" s="64"/>
      <c r="P10" s="53">
        <f>データ!$P$6</f>
        <v>96.41</v>
      </c>
      <c r="Q10" s="53"/>
      <c r="R10" s="53"/>
      <c r="S10" s="53"/>
      <c r="T10" s="53"/>
      <c r="U10" s="53"/>
      <c r="V10" s="53"/>
      <c r="W10" s="61">
        <f>データ!$Q$6</f>
        <v>4921</v>
      </c>
      <c r="X10" s="61"/>
      <c r="Y10" s="61"/>
      <c r="Z10" s="61"/>
      <c r="AA10" s="61"/>
      <c r="AB10" s="61"/>
      <c r="AC10" s="61"/>
      <c r="AD10" s="2"/>
      <c r="AE10" s="2"/>
      <c r="AF10" s="2"/>
      <c r="AG10" s="2"/>
      <c r="AH10" s="5"/>
      <c r="AI10" s="5"/>
      <c r="AJ10" s="5"/>
      <c r="AK10" s="5"/>
      <c r="AL10" s="61">
        <f>データ!$U$6</f>
        <v>7739</v>
      </c>
      <c r="AM10" s="61"/>
      <c r="AN10" s="61"/>
      <c r="AO10" s="61"/>
      <c r="AP10" s="61"/>
      <c r="AQ10" s="61"/>
      <c r="AR10" s="61"/>
      <c r="AS10" s="61"/>
      <c r="AT10" s="51">
        <f>データ!$V$6</f>
        <v>22.35</v>
      </c>
      <c r="AU10" s="52"/>
      <c r="AV10" s="52"/>
      <c r="AW10" s="52"/>
      <c r="AX10" s="52"/>
      <c r="AY10" s="52"/>
      <c r="AZ10" s="52"/>
      <c r="BA10" s="52"/>
      <c r="BB10" s="53">
        <f>データ!$W$6</f>
        <v>346.26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23671</v>
      </c>
      <c r="D6" s="34">
        <f t="shared" si="3"/>
        <v>46</v>
      </c>
      <c r="E6" s="34">
        <f t="shared" si="3"/>
        <v>1</v>
      </c>
      <c r="F6" s="34">
        <f t="shared" si="3"/>
        <v>0</v>
      </c>
      <c r="G6" s="34">
        <f t="shared" si="3"/>
        <v>1</v>
      </c>
      <c r="H6" s="34" t="str">
        <f t="shared" si="3"/>
        <v>青森県　田舎館村</v>
      </c>
      <c r="I6" s="34" t="str">
        <f t="shared" si="3"/>
        <v>法適用</v>
      </c>
      <c r="J6" s="34" t="str">
        <f t="shared" si="3"/>
        <v>水道事業</v>
      </c>
      <c r="K6" s="34" t="str">
        <f t="shared" si="3"/>
        <v>末端給水事業</v>
      </c>
      <c r="L6" s="34" t="str">
        <f t="shared" si="3"/>
        <v>A8</v>
      </c>
      <c r="M6" s="34">
        <f t="shared" si="3"/>
        <v>0</v>
      </c>
      <c r="N6" s="35" t="str">
        <f t="shared" si="3"/>
        <v>-</v>
      </c>
      <c r="O6" s="35">
        <f t="shared" si="3"/>
        <v>56.83</v>
      </c>
      <c r="P6" s="35">
        <f t="shared" si="3"/>
        <v>96.41</v>
      </c>
      <c r="Q6" s="35">
        <f t="shared" si="3"/>
        <v>4921</v>
      </c>
      <c r="R6" s="35">
        <f t="shared" si="3"/>
        <v>8050</v>
      </c>
      <c r="S6" s="35">
        <f t="shared" si="3"/>
        <v>22.35</v>
      </c>
      <c r="T6" s="35">
        <f t="shared" si="3"/>
        <v>360.18</v>
      </c>
      <c r="U6" s="35">
        <f t="shared" si="3"/>
        <v>7739</v>
      </c>
      <c r="V6" s="35">
        <f t="shared" si="3"/>
        <v>22.35</v>
      </c>
      <c r="W6" s="35">
        <f t="shared" si="3"/>
        <v>346.26</v>
      </c>
      <c r="X6" s="36">
        <f>IF(X7="",NA(),X7)</f>
        <v>105.35</v>
      </c>
      <c r="Y6" s="36">
        <f t="shared" ref="Y6:AG6" si="4">IF(Y7="",NA(),Y7)</f>
        <v>101.87</v>
      </c>
      <c r="Z6" s="36">
        <f t="shared" si="4"/>
        <v>99.23</v>
      </c>
      <c r="AA6" s="36">
        <f t="shared" si="4"/>
        <v>102.45</v>
      </c>
      <c r="AB6" s="36">
        <f t="shared" si="4"/>
        <v>108.68</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6">
        <f t="shared" si="5"/>
        <v>1.43</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256.89999999999998</v>
      </c>
      <c r="AU6" s="36">
        <f t="shared" ref="AU6:BC6" si="6">IF(AU7="",NA(),AU7)</f>
        <v>204.91</v>
      </c>
      <c r="AV6" s="36">
        <f t="shared" si="6"/>
        <v>55.49</v>
      </c>
      <c r="AW6" s="36">
        <f t="shared" si="6"/>
        <v>71.88</v>
      </c>
      <c r="AX6" s="36">
        <f t="shared" si="6"/>
        <v>105.05</v>
      </c>
      <c r="AY6" s="36">
        <f t="shared" si="6"/>
        <v>1002.64</v>
      </c>
      <c r="AZ6" s="36">
        <f t="shared" si="6"/>
        <v>1164.51</v>
      </c>
      <c r="BA6" s="36">
        <f t="shared" si="6"/>
        <v>434.72</v>
      </c>
      <c r="BB6" s="36">
        <f t="shared" si="6"/>
        <v>416.14</v>
      </c>
      <c r="BC6" s="36">
        <f t="shared" si="6"/>
        <v>371.89</v>
      </c>
      <c r="BD6" s="35" t="str">
        <f>IF(BD7="","",IF(BD7="-","【-】","【"&amp;SUBSTITUTE(TEXT(BD7,"#,##0.00"),"-","△")&amp;"】"))</f>
        <v>【262.87】</v>
      </c>
      <c r="BE6" s="36">
        <f>IF(BE7="",NA(),BE7)</f>
        <v>494.15</v>
      </c>
      <c r="BF6" s="36">
        <f t="shared" ref="BF6:BN6" si="7">IF(BF7="",NA(),BF7)</f>
        <v>454.91</v>
      </c>
      <c r="BG6" s="36">
        <f t="shared" si="7"/>
        <v>429.87</v>
      </c>
      <c r="BH6" s="36">
        <f t="shared" si="7"/>
        <v>388.97</v>
      </c>
      <c r="BI6" s="36">
        <f t="shared" si="7"/>
        <v>356.12</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99.71</v>
      </c>
      <c r="BQ6" s="36">
        <f t="shared" ref="BQ6:BY6" si="8">IF(BQ7="",NA(),BQ7)</f>
        <v>99.52</v>
      </c>
      <c r="BR6" s="36">
        <f t="shared" si="8"/>
        <v>96.56</v>
      </c>
      <c r="BS6" s="36">
        <f t="shared" si="8"/>
        <v>100.34</v>
      </c>
      <c r="BT6" s="36">
        <f t="shared" si="8"/>
        <v>104.51</v>
      </c>
      <c r="BU6" s="36">
        <f t="shared" si="8"/>
        <v>90.69</v>
      </c>
      <c r="BV6" s="36">
        <f t="shared" si="8"/>
        <v>90.64</v>
      </c>
      <c r="BW6" s="36">
        <f t="shared" si="8"/>
        <v>93.66</v>
      </c>
      <c r="BX6" s="36">
        <f t="shared" si="8"/>
        <v>92.76</v>
      </c>
      <c r="BY6" s="36">
        <f t="shared" si="8"/>
        <v>93.28</v>
      </c>
      <c r="BZ6" s="35" t="str">
        <f>IF(BZ7="","",IF(BZ7="-","【-】","【"&amp;SUBSTITUTE(TEXT(BZ7,"#,##0.00"),"-","△")&amp;"】"))</f>
        <v>【105.59】</v>
      </c>
      <c r="CA6" s="36">
        <f>IF(CA7="",NA(),CA7)</f>
        <v>250.16</v>
      </c>
      <c r="CB6" s="36">
        <f t="shared" ref="CB6:CJ6" si="9">IF(CB7="",NA(),CB7)</f>
        <v>251.83</v>
      </c>
      <c r="CC6" s="36">
        <f t="shared" si="9"/>
        <v>260.13</v>
      </c>
      <c r="CD6" s="36">
        <f t="shared" si="9"/>
        <v>250.52</v>
      </c>
      <c r="CE6" s="36">
        <f t="shared" si="9"/>
        <v>240.56</v>
      </c>
      <c r="CF6" s="36">
        <f t="shared" si="9"/>
        <v>211.08</v>
      </c>
      <c r="CG6" s="36">
        <f t="shared" si="9"/>
        <v>213.52</v>
      </c>
      <c r="CH6" s="36">
        <f t="shared" si="9"/>
        <v>208.21</v>
      </c>
      <c r="CI6" s="36">
        <f t="shared" si="9"/>
        <v>208.67</v>
      </c>
      <c r="CJ6" s="36">
        <f t="shared" si="9"/>
        <v>208.29</v>
      </c>
      <c r="CK6" s="35" t="str">
        <f>IF(CK7="","",IF(CK7="-","【-】","【"&amp;SUBSTITUTE(TEXT(CK7,"#,##0.00"),"-","△")&amp;"】"))</f>
        <v>【163.27】</v>
      </c>
      <c r="CL6" s="36">
        <f>IF(CL7="",NA(),CL7)</f>
        <v>45.3</v>
      </c>
      <c r="CM6" s="36">
        <f t="shared" ref="CM6:CU6" si="10">IF(CM7="",NA(),CM7)</f>
        <v>44.24</v>
      </c>
      <c r="CN6" s="36">
        <f t="shared" si="10"/>
        <v>43.31</v>
      </c>
      <c r="CO6" s="36">
        <f t="shared" si="10"/>
        <v>42.96</v>
      </c>
      <c r="CP6" s="36">
        <f t="shared" si="10"/>
        <v>43.47</v>
      </c>
      <c r="CQ6" s="36">
        <f t="shared" si="10"/>
        <v>49.69</v>
      </c>
      <c r="CR6" s="36">
        <f t="shared" si="10"/>
        <v>49.77</v>
      </c>
      <c r="CS6" s="36">
        <f t="shared" si="10"/>
        <v>49.22</v>
      </c>
      <c r="CT6" s="36">
        <f t="shared" si="10"/>
        <v>49.08</v>
      </c>
      <c r="CU6" s="36">
        <f t="shared" si="10"/>
        <v>49.32</v>
      </c>
      <c r="CV6" s="35" t="str">
        <f>IF(CV7="","",IF(CV7="-","【-】","【"&amp;SUBSTITUTE(TEXT(CV7,"#,##0.00"),"-","△")&amp;"】"))</f>
        <v>【59.94】</v>
      </c>
      <c r="CW6" s="36">
        <f>IF(CW7="",NA(),CW7)</f>
        <v>92.01</v>
      </c>
      <c r="CX6" s="36">
        <f t="shared" ref="CX6:DF6" si="11">IF(CX7="",NA(),CX7)</f>
        <v>91.76</v>
      </c>
      <c r="CY6" s="36">
        <f t="shared" si="11"/>
        <v>90.38</v>
      </c>
      <c r="CZ6" s="36">
        <f t="shared" si="11"/>
        <v>92.62</v>
      </c>
      <c r="DA6" s="36">
        <f t="shared" si="11"/>
        <v>93.31</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38.4</v>
      </c>
      <c r="DI6" s="36">
        <f t="shared" ref="DI6:DQ6" si="12">IF(DI7="",NA(),DI7)</f>
        <v>40.049999999999997</v>
      </c>
      <c r="DJ6" s="36">
        <f t="shared" si="12"/>
        <v>54.3</v>
      </c>
      <c r="DK6" s="36">
        <f t="shared" si="12"/>
        <v>56.39</v>
      </c>
      <c r="DL6" s="36">
        <f t="shared" si="12"/>
        <v>58.49</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6">
        <f t="shared" si="13"/>
        <v>1.93</v>
      </c>
      <c r="DV6" s="36">
        <f t="shared" si="13"/>
        <v>2.66</v>
      </c>
      <c r="DW6" s="36">
        <f t="shared" si="13"/>
        <v>5.71</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23671</v>
      </c>
      <c r="D7" s="38">
        <v>46</v>
      </c>
      <c r="E7" s="38">
        <v>1</v>
      </c>
      <c r="F7" s="38">
        <v>0</v>
      </c>
      <c r="G7" s="38">
        <v>1</v>
      </c>
      <c r="H7" s="38" t="s">
        <v>105</v>
      </c>
      <c r="I7" s="38" t="s">
        <v>106</v>
      </c>
      <c r="J7" s="38" t="s">
        <v>107</v>
      </c>
      <c r="K7" s="38" t="s">
        <v>108</v>
      </c>
      <c r="L7" s="38" t="s">
        <v>109</v>
      </c>
      <c r="M7" s="38"/>
      <c r="N7" s="39" t="s">
        <v>110</v>
      </c>
      <c r="O7" s="39">
        <v>56.83</v>
      </c>
      <c r="P7" s="39">
        <v>96.41</v>
      </c>
      <c r="Q7" s="39">
        <v>4921</v>
      </c>
      <c r="R7" s="39">
        <v>8050</v>
      </c>
      <c r="S7" s="39">
        <v>22.35</v>
      </c>
      <c r="T7" s="39">
        <v>360.18</v>
      </c>
      <c r="U7" s="39">
        <v>7739</v>
      </c>
      <c r="V7" s="39">
        <v>22.35</v>
      </c>
      <c r="W7" s="39">
        <v>346.26</v>
      </c>
      <c r="X7" s="39">
        <v>105.35</v>
      </c>
      <c r="Y7" s="39">
        <v>101.87</v>
      </c>
      <c r="Z7" s="39">
        <v>99.23</v>
      </c>
      <c r="AA7" s="39">
        <v>102.45</v>
      </c>
      <c r="AB7" s="39">
        <v>108.68</v>
      </c>
      <c r="AC7" s="39">
        <v>104.95</v>
      </c>
      <c r="AD7" s="39">
        <v>105.53</v>
      </c>
      <c r="AE7" s="39">
        <v>107.2</v>
      </c>
      <c r="AF7" s="39">
        <v>106.62</v>
      </c>
      <c r="AG7" s="39">
        <v>107.95</v>
      </c>
      <c r="AH7" s="39">
        <v>114.35</v>
      </c>
      <c r="AI7" s="39">
        <v>0</v>
      </c>
      <c r="AJ7" s="39">
        <v>0</v>
      </c>
      <c r="AK7" s="39">
        <v>1.43</v>
      </c>
      <c r="AL7" s="39">
        <v>0</v>
      </c>
      <c r="AM7" s="39">
        <v>0</v>
      </c>
      <c r="AN7" s="39">
        <v>26.81</v>
      </c>
      <c r="AO7" s="39">
        <v>28.31</v>
      </c>
      <c r="AP7" s="39">
        <v>13.46</v>
      </c>
      <c r="AQ7" s="39">
        <v>12.59</v>
      </c>
      <c r="AR7" s="39">
        <v>12.44</v>
      </c>
      <c r="AS7" s="39">
        <v>0.79</v>
      </c>
      <c r="AT7" s="39">
        <v>256.89999999999998</v>
      </c>
      <c r="AU7" s="39">
        <v>204.91</v>
      </c>
      <c r="AV7" s="39">
        <v>55.49</v>
      </c>
      <c r="AW7" s="39">
        <v>71.88</v>
      </c>
      <c r="AX7" s="39">
        <v>105.05</v>
      </c>
      <c r="AY7" s="39">
        <v>1002.64</v>
      </c>
      <c r="AZ7" s="39">
        <v>1164.51</v>
      </c>
      <c r="BA7" s="39">
        <v>434.72</v>
      </c>
      <c r="BB7" s="39">
        <v>416.14</v>
      </c>
      <c r="BC7" s="39">
        <v>371.89</v>
      </c>
      <c r="BD7" s="39">
        <v>262.87</v>
      </c>
      <c r="BE7" s="39">
        <v>494.15</v>
      </c>
      <c r="BF7" s="39">
        <v>454.91</v>
      </c>
      <c r="BG7" s="39">
        <v>429.87</v>
      </c>
      <c r="BH7" s="39">
        <v>388.97</v>
      </c>
      <c r="BI7" s="39">
        <v>356.12</v>
      </c>
      <c r="BJ7" s="39">
        <v>520.29999999999995</v>
      </c>
      <c r="BK7" s="39">
        <v>498.27</v>
      </c>
      <c r="BL7" s="39">
        <v>495.76</v>
      </c>
      <c r="BM7" s="39">
        <v>487.22</v>
      </c>
      <c r="BN7" s="39">
        <v>483.11</v>
      </c>
      <c r="BO7" s="39">
        <v>270.87</v>
      </c>
      <c r="BP7" s="39">
        <v>99.71</v>
      </c>
      <c r="BQ7" s="39">
        <v>99.52</v>
      </c>
      <c r="BR7" s="39">
        <v>96.56</v>
      </c>
      <c r="BS7" s="39">
        <v>100.34</v>
      </c>
      <c r="BT7" s="39">
        <v>104.51</v>
      </c>
      <c r="BU7" s="39">
        <v>90.69</v>
      </c>
      <c r="BV7" s="39">
        <v>90.64</v>
      </c>
      <c r="BW7" s="39">
        <v>93.66</v>
      </c>
      <c r="BX7" s="39">
        <v>92.76</v>
      </c>
      <c r="BY7" s="39">
        <v>93.28</v>
      </c>
      <c r="BZ7" s="39">
        <v>105.59</v>
      </c>
      <c r="CA7" s="39">
        <v>250.16</v>
      </c>
      <c r="CB7" s="39">
        <v>251.83</v>
      </c>
      <c r="CC7" s="39">
        <v>260.13</v>
      </c>
      <c r="CD7" s="39">
        <v>250.52</v>
      </c>
      <c r="CE7" s="39">
        <v>240.56</v>
      </c>
      <c r="CF7" s="39">
        <v>211.08</v>
      </c>
      <c r="CG7" s="39">
        <v>213.52</v>
      </c>
      <c r="CH7" s="39">
        <v>208.21</v>
      </c>
      <c r="CI7" s="39">
        <v>208.67</v>
      </c>
      <c r="CJ7" s="39">
        <v>208.29</v>
      </c>
      <c r="CK7" s="39">
        <v>163.27000000000001</v>
      </c>
      <c r="CL7" s="39">
        <v>45.3</v>
      </c>
      <c r="CM7" s="39">
        <v>44.24</v>
      </c>
      <c r="CN7" s="39">
        <v>43.31</v>
      </c>
      <c r="CO7" s="39">
        <v>42.96</v>
      </c>
      <c r="CP7" s="39">
        <v>43.47</v>
      </c>
      <c r="CQ7" s="39">
        <v>49.69</v>
      </c>
      <c r="CR7" s="39">
        <v>49.77</v>
      </c>
      <c r="CS7" s="39">
        <v>49.22</v>
      </c>
      <c r="CT7" s="39">
        <v>49.08</v>
      </c>
      <c r="CU7" s="39">
        <v>49.32</v>
      </c>
      <c r="CV7" s="39">
        <v>59.94</v>
      </c>
      <c r="CW7" s="39">
        <v>92.01</v>
      </c>
      <c r="CX7" s="39">
        <v>91.76</v>
      </c>
      <c r="CY7" s="39">
        <v>90.38</v>
      </c>
      <c r="CZ7" s="39">
        <v>92.62</v>
      </c>
      <c r="DA7" s="39">
        <v>93.31</v>
      </c>
      <c r="DB7" s="39">
        <v>80.010000000000005</v>
      </c>
      <c r="DC7" s="39">
        <v>79.98</v>
      </c>
      <c r="DD7" s="39">
        <v>79.48</v>
      </c>
      <c r="DE7" s="39">
        <v>79.3</v>
      </c>
      <c r="DF7" s="39">
        <v>79.34</v>
      </c>
      <c r="DG7" s="39">
        <v>90.22</v>
      </c>
      <c r="DH7" s="39">
        <v>38.4</v>
      </c>
      <c r="DI7" s="39">
        <v>40.049999999999997</v>
      </c>
      <c r="DJ7" s="39">
        <v>54.3</v>
      </c>
      <c r="DK7" s="39">
        <v>56.39</v>
      </c>
      <c r="DL7" s="39">
        <v>58.49</v>
      </c>
      <c r="DM7" s="39">
        <v>35.18</v>
      </c>
      <c r="DN7" s="39">
        <v>36.43</v>
      </c>
      <c r="DO7" s="39">
        <v>46.12</v>
      </c>
      <c r="DP7" s="39">
        <v>47.44</v>
      </c>
      <c r="DQ7" s="39">
        <v>48.3</v>
      </c>
      <c r="DR7" s="39">
        <v>47.91</v>
      </c>
      <c r="DS7" s="39">
        <v>0</v>
      </c>
      <c r="DT7" s="39">
        <v>0</v>
      </c>
      <c r="DU7" s="39">
        <v>1.93</v>
      </c>
      <c r="DV7" s="39">
        <v>2.66</v>
      </c>
      <c r="DW7" s="39">
        <v>5.71</v>
      </c>
      <c r="DX7" s="39">
        <v>8.41</v>
      </c>
      <c r="DY7" s="39">
        <v>8.7200000000000006</v>
      </c>
      <c r="DZ7" s="39">
        <v>9.86</v>
      </c>
      <c r="EA7" s="39">
        <v>11.16</v>
      </c>
      <c r="EB7" s="39">
        <v>12.43</v>
      </c>
      <c r="EC7" s="39">
        <v>15</v>
      </c>
      <c r="ED7" s="39">
        <v>0</v>
      </c>
      <c r="EE7" s="39">
        <v>0</v>
      </c>
      <c r="EF7" s="39">
        <v>0</v>
      </c>
      <c r="EG7" s="39">
        <v>0</v>
      </c>
      <c r="EH7" s="39">
        <v>0</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H28note34</cp:lastModifiedBy>
  <dcterms:created xsi:type="dcterms:W3CDTF">2017-12-25T01:20:56Z</dcterms:created>
  <dcterms:modified xsi:type="dcterms:W3CDTF">2018-01-31T00:31:59Z</dcterms:modified>
  <cp:category/>
</cp:coreProperties>
</file>