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OHO\Desktop\総務経営係\総務係\H29処理分\経営比較分析表\提出用\"/>
    </mc:Choice>
  </mc:AlternateContent>
  <workbookProtection workbookPassword="B319" lockStructure="1"/>
  <bookViews>
    <workbookView xWindow="0" yWindow="0" windowWidth="20490" windowHeight="7650"/>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P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<sst xmlns="http://schemas.openxmlformats.org/spreadsheetml/2006/main" count="232" uniqueCount="120">
  <si>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</si>
  <si>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</si>
  <si>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</si>
  <si>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</si>
  <si>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</si>
  <si>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</si>
  <si>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</si>
  <si>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</si>
  <si>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</si>
  <si>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</si>
  <si>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</si>
  <si>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</si>
  <si>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</si>
  <si>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</si>
  <si>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</si>
  <si>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</si>
  <si>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</si>
  <si>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</si>
  <si>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</si>
  <si>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</si>
  <si>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</si>
  <si>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</si>
  <si>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</si>
  <si>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</si>
  <si>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</si>
  <si>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</si>
  <si>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</si>
  <si>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</si>
  <si>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</si>
  <si>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</si>
  <si>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</si>
  <si>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</si>
  <si>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</si>
  <si>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</si>
  <si>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</si>
  <si>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</si>
  <si>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</si>
  <si>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</si>
  <si>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</si>
  <si>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</si>
  <si>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</si>
  <si>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</si>
  <si>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</si>
  <si>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</si>
  <si>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</si>
  <si>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</si>
  <si>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</si>
  <si>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</si>
  <si>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</si>
  <si>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</si>
  <si>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</si>
  <si>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</si>
  <si>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</si>
  <si>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</si>
  <si>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</si>
  <si>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</si>
  <si>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</si>
  <si>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</si>
  <si>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</si>
  <si>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</si>
  <si>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</si>
  <si>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</si>
  <si>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</si>
  <si>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</si>
  <si>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</si>
  <si>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</si>
  <si>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</si>
  <si>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</si>
  <si>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</si>
  <si>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</si>
  <si>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</si>
  <si>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</si>
  <si>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</si>
  <si>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</si>
  <si>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</si>
  <si>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</si>
  <si>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</si>
  <si>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</si>
  <si>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</si>
  <si>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</si>
  <si>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</si>
  <si>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</si>
  <si>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</si>
  <si>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</si>
  <si>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</si>
  <si>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</si>
  <si>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</si>
  <si>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</si>
  <si>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</si>
  <si>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</si>
  <si>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</si>
  <si>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</si>
  <si>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</si>
  <si>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</si>
  <si>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</si>
  <si>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</si>
  <si>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</si>
  <si>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</si>
  <si>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</si>
  <si>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</si>
  <si>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</si>
  <si>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</si>
  <si>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</si>
  <si>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</si>
  <si>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</si>
  <si>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青森県　藤崎町</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</si>
  <si>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</si>
  <si>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</si>
  <si>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</si>
  <si>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</si>
  <si>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</si>
  <si>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</si>
  <si>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</si>
  <si>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</si>
  <si>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</si>
  <si>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</si>
  <si>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</si>
  <si>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有形固定資産減価償却率が類似団体より高く、資産の老朽化が進んでいることがわかります。現在は管路経年化率が低く耐用年数を経過した管路が少ない状況にありますが、策定済みのアセットマネジメントにより、経年化した管路の長寿命化を図り、順次更新していきます。</t>
    <rPh sb="22" eb="24">
      <t>シサン</t>
    </rPh>
    <rPh sb="43" eb="45">
      <t>ゲンザイ</t>
    </rPh>
    <rPh sb="46" eb="48">
      <t>カンロ</t>
    </rPh>
    <rPh sb="48" eb="50">
      <t>ケイネン</t>
    </rPh>
    <rPh sb="50" eb="51">
      <t>カ</t>
    </rPh>
    <rPh sb="51" eb="52">
      <t>リツ</t>
    </rPh>
    <rPh sb="53" eb="54">
      <t>ヒク</t>
    </rPh>
    <rPh sb="55" eb="57">
      <t>タイヨウ</t>
    </rPh>
    <rPh sb="57" eb="59">
      <t>ネンスウ</t>
    </rPh>
    <rPh sb="60" eb="62">
      <t>ケイカ</t>
    </rPh>
    <rPh sb="64" eb="66">
      <t>カンロ</t>
    </rPh>
    <rPh sb="67" eb="68">
      <t>スク</t>
    </rPh>
    <rPh sb="70" eb="72">
      <t>ジョウキョウ</t>
    </rPh>
    <rPh sb="79" eb="81">
      <t>サクテイ</t>
    </rPh>
    <rPh sb="81" eb="82">
      <t>ズ</t>
    </rPh>
    <rPh sb="114" eb="116">
      <t>ジュンジ</t>
    </rPh>
    <phoneticPr fontId="7"/>
  </si>
  <si>
    <t>　現時点では経営は健全でありますが、これから迎える更新の際には、平成27年度に策定した藤崎町アセットマネジメント計画をもとに、管路の長寿命化に加え、人口減少にあわせた管路の口径のダウンサイジング等を行い、順次管路更新をしていきます。その際には管路の耐震化も合わせて進めていきますが、その上で、将来的な更新費用等を算出し、適正な水道料金設定になっているか検討していきます。
　</t>
    <rPh sb="1" eb="4">
      <t>ゲンジテン</t>
    </rPh>
    <rPh sb="22" eb="23">
      <t>ムカ</t>
    </rPh>
    <rPh sb="25" eb="27">
      <t>コウシン</t>
    </rPh>
    <rPh sb="28" eb="29">
      <t>サイ</t>
    </rPh>
    <rPh sb="39" eb="41">
      <t>サクテイ</t>
    </rPh>
    <rPh sb="63" eb="65">
      <t>カンロ</t>
    </rPh>
    <rPh sb="66" eb="70">
      <t>チョウジュミョウカ</t>
    </rPh>
    <rPh sb="71" eb="72">
      <t>クワ</t>
    </rPh>
    <rPh sb="74" eb="76">
      <t>ジンコウ</t>
    </rPh>
    <rPh sb="76" eb="78">
      <t>ゲンショウ</t>
    </rPh>
    <rPh sb="83" eb="85">
      <t>カンロ</t>
    </rPh>
    <rPh sb="86" eb="88">
      <t>コウケイ</t>
    </rPh>
    <rPh sb="97" eb="98">
      <t>トウ</t>
    </rPh>
    <rPh sb="99" eb="100">
      <t>オコナ</t>
    </rPh>
    <rPh sb="102" eb="104">
      <t>ジュンジ</t>
    </rPh>
    <rPh sb="104" eb="106">
      <t>カンロ</t>
    </rPh>
    <rPh sb="106" eb="108">
      <t>コウシン</t>
    </rPh>
    <rPh sb="118" eb="119">
      <t>サイ</t>
    </rPh>
    <rPh sb="121" eb="123">
      <t>カンロ</t>
    </rPh>
    <rPh sb="124" eb="127">
      <t>タイシンカ</t>
    </rPh>
    <rPh sb="128" eb="129">
      <t>ア</t>
    </rPh>
    <rPh sb="132" eb="133">
      <t>スス</t>
    </rPh>
    <rPh sb="143" eb="144">
      <t>ウエ</t>
    </rPh>
    <rPh sb="146" eb="149">
      <t>ショウライテキ</t>
    </rPh>
    <rPh sb="150" eb="152">
      <t>コウシン</t>
    </rPh>
    <rPh sb="152" eb="154">
      <t>ヒヨウ</t>
    </rPh>
    <rPh sb="154" eb="155">
      <t>トウ</t>
    </rPh>
    <phoneticPr fontId="7"/>
  </si>
  <si>
    <t xml:space="preserve"> 当町の水道事業は利益が発生し、かつ累積欠損金がない状況にあり、経営は健全であるといえます。しかしながら、経常収支比率は類似団体よりも低く、更なる人口の減少や節水器具の普及、水道施設等の老朽化による修繕費等の増加で、これからも減少していくと想定されます。また、今は給水に係る費用を給水収益で賄えていますが、人口減少等による収益の減少や更新投資の増加により、料金回収率も下がっていくと想定されることから、更なる経費の削減や広域化による維持管理費の縮減に取り組んでいきます。</t>
    <rPh sb="1" eb="3">
      <t>トウチョウ</t>
    </rPh>
    <rPh sb="4" eb="6">
      <t>スイドウ</t>
    </rPh>
    <rPh sb="6" eb="8">
      <t>ジギョウ</t>
    </rPh>
    <rPh sb="9" eb="11">
      <t>リエキ</t>
    </rPh>
    <rPh sb="12" eb="14">
      <t>ハッセイ</t>
    </rPh>
    <rPh sb="18" eb="20">
      <t>ルイセキ</t>
    </rPh>
    <rPh sb="20" eb="23">
      <t>ケッソンキン</t>
    </rPh>
    <rPh sb="26" eb="28">
      <t>ジョウキョウ</t>
    </rPh>
    <rPh sb="32" eb="34">
      <t>ケイエイ</t>
    </rPh>
    <rPh sb="35" eb="37">
      <t>ケンゼン</t>
    </rPh>
    <rPh sb="53" eb="55">
      <t>ケイジョウ</t>
    </rPh>
    <rPh sb="55" eb="57">
      <t>シュウシ</t>
    </rPh>
    <rPh sb="57" eb="59">
      <t>ヒリツ</t>
    </rPh>
    <rPh sb="60" eb="62">
      <t>ルイジ</t>
    </rPh>
    <rPh sb="62" eb="64">
      <t>ダンタイ</t>
    </rPh>
    <rPh sb="67" eb="68">
      <t>ヒク</t>
    </rPh>
    <rPh sb="70" eb="71">
      <t>サラ</t>
    </rPh>
    <rPh sb="73" eb="75">
      <t>ジンコウ</t>
    </rPh>
    <rPh sb="76" eb="78">
      <t>ゲンショウ</t>
    </rPh>
    <rPh sb="79" eb="81">
      <t>セッスイ</t>
    </rPh>
    <rPh sb="81" eb="83">
      <t>キグ</t>
    </rPh>
    <rPh sb="84" eb="86">
      <t>フキュウ</t>
    </rPh>
    <rPh sb="87" eb="88">
      <t>スイ</t>
    </rPh>
    <rPh sb="91" eb="92">
      <t>トウ</t>
    </rPh>
    <rPh sb="113" eb="115">
      <t>ゲンショウ</t>
    </rPh>
    <rPh sb="120" eb="122">
      <t>ソウテイ</t>
    </rPh>
    <rPh sb="130" eb="131">
      <t>イマ</t>
    </rPh>
    <rPh sb="157" eb="158">
      <t>トウ</t>
    </rPh>
    <rPh sb="201" eb="202">
      <t>サラ</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</si>
</sst>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1124160"/>
        <c:axId val="221123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221124160"/>
        <c:axId val="221123768"/>
      </c:lineChart>
      <c:dateAx>
        <c:axId val="221124160"/>
        <c:scaling>
          <c:orientation val="minMax"/>
        </c:scaling>
        <c:delete val="1"/>
        <c:axPos val="b"/>
        <c:numFmt formatCode="ge" sourceLinked="1"/>
        <c:majorTickMark val="none"/>
        <c:minorTickMark val="none"/>
        <c:tickLblPos val="none"/>
        <c:crossAx val="221123768"/>
        <c:crosses val="autoZero"/>
        <c:auto val="1"/>
        <c:lblOffset val="100"/>
        <c:baseTimeUnit val="years"/>
      </c:dateAx>
      <c:valAx>
        <c:axId val="221123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12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62.94</c:v>
                </c:pt>
                <c:pt idx="1">
                  <c:v>62.18</c:v>
                </c:pt>
                <c:pt idx="2">
                  <c:v>61.28</c:v>
                </c:pt>
                <c:pt idx="3">
                  <c:v>60.75</c:v>
                </c:pt>
                <c:pt idx="4">
                  <c:v>62.06</c:v>
                </c:pt>
              </c:numCache>
            </c:numRef>
          </c:val>
        </c:ser>
        <c:dLbls>
          <c:showLegendKey val="0"/>
          <c:showVal val="0"/>
          <c:showCatName val="0"/>
          <c:showSerName val="0"/>
          <c:showPercent val="0"/>
          <c:showBubbleSize val="0"/>
        </c:dLbls>
        <c:gapWidth val="150"/>
        <c:axId val="331157688"/>
        <c:axId val="33115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331157688"/>
        <c:axId val="331158080"/>
      </c:lineChart>
      <c:dateAx>
        <c:axId val="331157688"/>
        <c:scaling>
          <c:orientation val="minMax"/>
        </c:scaling>
        <c:delete val="1"/>
        <c:axPos val="b"/>
        <c:numFmt formatCode="ge" sourceLinked="1"/>
        <c:majorTickMark val="none"/>
        <c:minorTickMark val="none"/>
        <c:tickLblPos val="none"/>
        <c:crossAx val="331158080"/>
        <c:crosses val="autoZero"/>
        <c:auto val="1"/>
        <c:lblOffset val="100"/>
        <c:baseTimeUnit val="years"/>
      </c:dateAx>
      <c:valAx>
        <c:axId val="33115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157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89.02</c:v>
                </c:pt>
                <c:pt idx="1">
                  <c:v>88.66</c:v>
                </c:pt>
                <c:pt idx="2">
                  <c:v>89.83</c:v>
                </c:pt>
                <c:pt idx="3">
                  <c:v>88.48</c:v>
                </c:pt>
                <c:pt idx="4">
                  <c:v>86.35</c:v>
                </c:pt>
              </c:numCache>
            </c:numRef>
          </c:val>
        </c:ser>
        <c:dLbls>
          <c:showLegendKey val="0"/>
          <c:showVal val="0"/>
          <c:showCatName val="0"/>
          <c:showSerName val="0"/>
          <c:showPercent val="0"/>
          <c:showBubbleSize val="0"/>
        </c:dLbls>
        <c:gapWidth val="150"/>
        <c:axId val="368282424"/>
        <c:axId val="36828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368282424"/>
        <c:axId val="368282816"/>
      </c:lineChart>
      <c:dateAx>
        <c:axId val="368282424"/>
        <c:scaling>
          <c:orientation val="minMax"/>
        </c:scaling>
        <c:delete val="1"/>
        <c:axPos val="b"/>
        <c:numFmt formatCode="ge" sourceLinked="1"/>
        <c:majorTickMark val="none"/>
        <c:minorTickMark val="none"/>
        <c:tickLblPos val="none"/>
        <c:crossAx val="368282816"/>
        <c:crosses val="autoZero"/>
        <c:auto val="1"/>
        <c:lblOffset val="100"/>
        <c:baseTimeUnit val="years"/>
      </c:dateAx>
      <c:valAx>
        <c:axId val="36828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282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111.14</c:v>
                </c:pt>
                <c:pt idx="1">
                  <c:v>107.63</c:v>
                </c:pt>
                <c:pt idx="2">
                  <c:v>95.28</c:v>
                </c:pt>
                <c:pt idx="3">
                  <c:v>105.73</c:v>
                </c:pt>
                <c:pt idx="4">
                  <c:v>102.72</c:v>
                </c:pt>
              </c:numCache>
            </c:numRef>
          </c:val>
        </c:ser>
        <c:dLbls>
          <c:showLegendKey val="0"/>
          <c:showVal val="0"/>
          <c:showCatName val="0"/>
          <c:showSerName val="0"/>
          <c:showPercent val="0"/>
          <c:showBubbleSize val="0"/>
        </c:dLbls>
        <c:gapWidth val="150"/>
        <c:axId val="221122592"/>
        <c:axId val="239090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221122592"/>
        <c:axId val="239090632"/>
      </c:lineChart>
      <c:dateAx>
        <c:axId val="221122592"/>
        <c:scaling>
          <c:orientation val="minMax"/>
        </c:scaling>
        <c:delete val="1"/>
        <c:axPos val="b"/>
        <c:numFmt formatCode="ge" sourceLinked="1"/>
        <c:majorTickMark val="none"/>
        <c:minorTickMark val="none"/>
        <c:tickLblPos val="none"/>
        <c:crossAx val="239090632"/>
        <c:crosses val="autoZero"/>
        <c:auto val="1"/>
        <c:lblOffset val="100"/>
        <c:baseTimeUnit val="years"/>
      </c:dateAx>
      <c:valAx>
        <c:axId val="239090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112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50.92</c:v>
                </c:pt>
                <c:pt idx="1">
                  <c:v>52.25</c:v>
                </c:pt>
                <c:pt idx="2">
                  <c:v>59.12</c:v>
                </c:pt>
                <c:pt idx="3">
                  <c:v>61.41</c:v>
                </c:pt>
                <c:pt idx="4">
                  <c:v>63.34</c:v>
                </c:pt>
              </c:numCache>
            </c:numRef>
          </c:val>
        </c:ser>
        <c:dLbls>
          <c:showLegendKey val="0"/>
          <c:showVal val="0"/>
          <c:showCatName val="0"/>
          <c:showSerName val="0"/>
          <c:showPercent val="0"/>
          <c:showBubbleSize val="0"/>
        </c:dLbls>
        <c:gapWidth val="150"/>
        <c:axId val="239091024"/>
        <c:axId val="338138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239091024"/>
        <c:axId val="338138632"/>
      </c:lineChart>
      <c:dateAx>
        <c:axId val="239091024"/>
        <c:scaling>
          <c:orientation val="minMax"/>
        </c:scaling>
        <c:delete val="1"/>
        <c:axPos val="b"/>
        <c:numFmt formatCode="ge" sourceLinked="1"/>
        <c:majorTickMark val="none"/>
        <c:minorTickMark val="none"/>
        <c:tickLblPos val="none"/>
        <c:crossAx val="338138632"/>
        <c:crosses val="autoZero"/>
        <c:auto val="1"/>
        <c:lblOffset val="100"/>
        <c:baseTimeUnit val="years"/>
      </c:dateAx>
      <c:valAx>
        <c:axId val="338138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09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formatCode="#,##0.00;&quot;△&quot;#,##0.00;&quot;-&quot;">
                  <c:v>0.56999999999999995</c:v>
                </c:pt>
                <c:pt idx="4" formatCode="#,##0.00;&quot;△&quot;#,##0.00;&quot;-&quot;">
                  <c:v>1.01</c:v>
                </c:pt>
              </c:numCache>
            </c:numRef>
          </c:val>
        </c:ser>
        <c:dLbls>
          <c:showLegendKey val="0"/>
          <c:showVal val="0"/>
          <c:showCatName val="0"/>
          <c:showSerName val="0"/>
          <c:showPercent val="0"/>
          <c:showBubbleSize val="0"/>
        </c:dLbls>
        <c:gapWidth val="150"/>
        <c:axId val="364884544"/>
        <c:axId val="364884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364884544"/>
        <c:axId val="364884152"/>
      </c:lineChart>
      <c:dateAx>
        <c:axId val="364884544"/>
        <c:scaling>
          <c:orientation val="minMax"/>
        </c:scaling>
        <c:delete val="1"/>
        <c:axPos val="b"/>
        <c:numFmt formatCode="ge" sourceLinked="1"/>
        <c:majorTickMark val="none"/>
        <c:minorTickMark val="none"/>
        <c:tickLblPos val="none"/>
        <c:crossAx val="364884152"/>
        <c:crosses val="autoZero"/>
        <c:auto val="1"/>
        <c:lblOffset val="100"/>
        <c:baseTimeUnit val="years"/>
      </c:dateAx>
      <c:valAx>
        <c:axId val="364884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88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8525608"/>
        <c:axId val="3528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238525608"/>
        <c:axId val="352814208"/>
      </c:lineChart>
      <c:dateAx>
        <c:axId val="238525608"/>
        <c:scaling>
          <c:orientation val="minMax"/>
        </c:scaling>
        <c:delete val="1"/>
        <c:axPos val="b"/>
        <c:numFmt formatCode="ge" sourceLinked="1"/>
        <c:majorTickMark val="none"/>
        <c:minorTickMark val="none"/>
        <c:tickLblPos val="none"/>
        <c:crossAx val="352814208"/>
        <c:crosses val="autoZero"/>
        <c:auto val="1"/>
        <c:lblOffset val="100"/>
        <c:baseTimeUnit val="years"/>
      </c:dateAx>
      <c:valAx>
        <c:axId val="352814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8525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753.62</c:v>
                </c:pt>
                <c:pt idx="1">
                  <c:v>602.88</c:v>
                </c:pt>
                <c:pt idx="2">
                  <c:v>181.56</c:v>
                </c:pt>
                <c:pt idx="3">
                  <c:v>286</c:v>
                </c:pt>
                <c:pt idx="4">
                  <c:v>352.23</c:v>
                </c:pt>
              </c:numCache>
            </c:numRef>
          </c:val>
        </c:ser>
        <c:dLbls>
          <c:showLegendKey val="0"/>
          <c:showVal val="0"/>
          <c:showCatName val="0"/>
          <c:showSerName val="0"/>
          <c:showPercent val="0"/>
          <c:showBubbleSize val="0"/>
        </c:dLbls>
        <c:gapWidth val="150"/>
        <c:axId val="352815776"/>
        <c:axId val="352816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352815776"/>
        <c:axId val="352816168"/>
      </c:lineChart>
      <c:dateAx>
        <c:axId val="352815776"/>
        <c:scaling>
          <c:orientation val="minMax"/>
        </c:scaling>
        <c:delete val="1"/>
        <c:axPos val="b"/>
        <c:numFmt formatCode="ge" sourceLinked="1"/>
        <c:majorTickMark val="none"/>
        <c:minorTickMark val="none"/>
        <c:tickLblPos val="none"/>
        <c:crossAx val="352816168"/>
        <c:crosses val="autoZero"/>
        <c:auto val="1"/>
        <c:lblOffset val="100"/>
        <c:baseTimeUnit val="years"/>
      </c:dateAx>
      <c:valAx>
        <c:axId val="352816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281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309.57</c:v>
                </c:pt>
                <c:pt idx="1">
                  <c:v>286.01</c:v>
                </c:pt>
                <c:pt idx="2">
                  <c:v>268.52999999999997</c:v>
                </c:pt>
                <c:pt idx="3">
                  <c:v>247.94</c:v>
                </c:pt>
                <c:pt idx="4">
                  <c:v>225.54</c:v>
                </c:pt>
              </c:numCache>
            </c:numRef>
          </c:val>
        </c:ser>
        <c:dLbls>
          <c:showLegendKey val="0"/>
          <c:showVal val="0"/>
          <c:showCatName val="0"/>
          <c:showSerName val="0"/>
          <c:showPercent val="0"/>
          <c:showBubbleSize val="0"/>
        </c:dLbls>
        <c:gapWidth val="150"/>
        <c:axId val="352815384"/>
        <c:axId val="35281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352815384"/>
        <c:axId val="352817344"/>
      </c:lineChart>
      <c:dateAx>
        <c:axId val="352815384"/>
        <c:scaling>
          <c:orientation val="minMax"/>
        </c:scaling>
        <c:delete val="1"/>
        <c:axPos val="b"/>
        <c:numFmt formatCode="ge" sourceLinked="1"/>
        <c:majorTickMark val="none"/>
        <c:minorTickMark val="none"/>
        <c:tickLblPos val="none"/>
        <c:crossAx val="352817344"/>
        <c:crosses val="autoZero"/>
        <c:auto val="1"/>
        <c:lblOffset val="100"/>
        <c:baseTimeUnit val="years"/>
      </c:dateAx>
      <c:valAx>
        <c:axId val="352817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2815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108.38</c:v>
                </c:pt>
                <c:pt idx="1">
                  <c:v>106.71</c:v>
                </c:pt>
                <c:pt idx="2">
                  <c:v>94.24</c:v>
                </c:pt>
                <c:pt idx="3">
                  <c:v>104.68</c:v>
                </c:pt>
                <c:pt idx="4">
                  <c:v>102.37</c:v>
                </c:pt>
              </c:numCache>
            </c:numRef>
          </c:val>
        </c:ser>
        <c:dLbls>
          <c:showLegendKey val="0"/>
          <c:showVal val="0"/>
          <c:showCatName val="0"/>
          <c:showSerName val="0"/>
          <c:showPercent val="0"/>
          <c:showBubbleSize val="0"/>
        </c:dLbls>
        <c:gapWidth val="150"/>
        <c:axId val="331154552"/>
        <c:axId val="33115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331154552"/>
        <c:axId val="331154944"/>
      </c:lineChart>
      <c:dateAx>
        <c:axId val="331154552"/>
        <c:scaling>
          <c:orientation val="minMax"/>
        </c:scaling>
        <c:delete val="1"/>
        <c:axPos val="b"/>
        <c:numFmt formatCode="ge" sourceLinked="1"/>
        <c:majorTickMark val="none"/>
        <c:minorTickMark val="none"/>
        <c:tickLblPos val="none"/>
        <c:crossAx val="331154944"/>
        <c:crosses val="autoZero"/>
        <c:auto val="1"/>
        <c:lblOffset val="100"/>
        <c:baseTimeUnit val="years"/>
      </c:dateAx>
      <c:valAx>
        <c:axId val="33115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154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239.75</c:v>
                </c:pt>
                <c:pt idx="1">
                  <c:v>244.51</c:v>
                </c:pt>
                <c:pt idx="2">
                  <c:v>277.26</c:v>
                </c:pt>
                <c:pt idx="3">
                  <c:v>250.13</c:v>
                </c:pt>
                <c:pt idx="4">
                  <c:v>256.20999999999998</c:v>
                </c:pt>
              </c:numCache>
            </c:numRef>
          </c:val>
        </c:ser>
        <c:dLbls>
          <c:showLegendKey val="0"/>
          <c:showVal val="0"/>
          <c:showCatName val="0"/>
          <c:showSerName val="0"/>
          <c:showPercent val="0"/>
          <c:showBubbleSize val="0"/>
        </c:dLbls>
        <c:gapWidth val="150"/>
        <c:axId val="331156120"/>
        <c:axId val="33115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331156120"/>
        <c:axId val="331156512"/>
      </c:lineChart>
      <c:dateAx>
        <c:axId val="331156120"/>
        <c:scaling>
          <c:orientation val="minMax"/>
        </c:scaling>
        <c:delete val="1"/>
        <c:axPos val="b"/>
        <c:numFmt formatCode="ge" sourceLinked="1"/>
        <c:majorTickMark val="none"/>
        <c:minorTickMark val="none"/>
        <c:tickLblPos val="none"/>
        <c:crossAx val="331156512"/>
        <c:crosses val="autoZero"/>
        <c:auto val="1"/>
        <c:lblOffset val="100"/>
        <c:baseTimeUnit val="years"/>
      </c:dateAx>
      <c:valAx>
        <c:axId val="33115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156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1" zoomScaleNormal="100" workbookViewId="0">
      <selection activeCell="BN9" sqref="BN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青森県　藤崎町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4" t="s">
        <v>116</v>
      </c>
      <c r="AE8" s="84"/>
      <c r="AF8" s="84"/>
      <c r="AG8" s="84"/>
      <c r="AH8" s="84"/>
      <c r="AI8" s="84"/>
      <c r="AJ8" s="84"/>
      <c r="AK8" s="5"/>
      <c r="AL8" s="71">
        <f>データ!$R$6</f>
        <v>15306</v>
      </c>
      <c r="AM8" s="71"/>
      <c r="AN8" s="71"/>
      <c r="AO8" s="71"/>
      <c r="AP8" s="71"/>
      <c r="AQ8" s="71"/>
      <c r="AR8" s="71"/>
      <c r="AS8" s="71"/>
      <c r="AT8" s="67">
        <f>データ!$S$6</f>
        <v>37.29</v>
      </c>
      <c r="AU8" s="68"/>
      <c r="AV8" s="68"/>
      <c r="AW8" s="68"/>
      <c r="AX8" s="68"/>
      <c r="AY8" s="68"/>
      <c r="AZ8" s="68"/>
      <c r="BA8" s="68"/>
      <c r="BB8" s="70">
        <f>データ!$T$6</f>
        <v>410.46</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62.23</v>
      </c>
      <c r="J10" s="68"/>
      <c r="K10" s="68"/>
      <c r="L10" s="68"/>
      <c r="M10" s="68"/>
      <c r="N10" s="68"/>
      <c r="O10" s="69"/>
      <c r="P10" s="70">
        <f>データ!$P$6</f>
        <v>99.63</v>
      </c>
      <c r="Q10" s="70"/>
      <c r="R10" s="70"/>
      <c r="S10" s="70"/>
      <c r="T10" s="70"/>
      <c r="U10" s="70"/>
      <c r="V10" s="70"/>
      <c r="W10" s="71">
        <f>データ!$Q$6</f>
        <v>5267</v>
      </c>
      <c r="X10" s="71"/>
      <c r="Y10" s="71"/>
      <c r="Z10" s="71"/>
      <c r="AA10" s="71"/>
      <c r="AB10" s="71"/>
      <c r="AC10" s="71"/>
      <c r="AD10" s="2"/>
      <c r="AE10" s="2"/>
      <c r="AF10" s="2"/>
      <c r="AG10" s="2"/>
      <c r="AH10" s="5"/>
      <c r="AI10" s="5"/>
      <c r="AJ10" s="5"/>
      <c r="AK10" s="5"/>
      <c r="AL10" s="71">
        <f>データ!$U$6</f>
        <v>15174</v>
      </c>
      <c r="AM10" s="71"/>
      <c r="AN10" s="71"/>
      <c r="AO10" s="71"/>
      <c r="AP10" s="71"/>
      <c r="AQ10" s="71"/>
      <c r="AR10" s="71"/>
      <c r="AS10" s="71"/>
      <c r="AT10" s="67">
        <f>データ!$V$6</f>
        <v>37.26</v>
      </c>
      <c r="AU10" s="68"/>
      <c r="AV10" s="68"/>
      <c r="AW10" s="68"/>
      <c r="AX10" s="68"/>
      <c r="AY10" s="68"/>
      <c r="AZ10" s="68"/>
      <c r="BA10" s="68"/>
      <c r="BB10" s="70">
        <f>データ!$W$6</f>
        <v>407.25</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119</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23612</v>
      </c>
      <c r="D6" s="34">
        <f t="shared" si="3"/>
        <v>46</v>
      </c>
      <c r="E6" s="34">
        <f t="shared" si="3"/>
        <v>1</v>
      </c>
      <c r="F6" s="34">
        <f t="shared" si="3"/>
        <v>0</v>
      </c>
      <c r="G6" s="34">
        <f t="shared" si="3"/>
        <v>1</v>
      </c>
      <c r="H6" s="34" t="str">
        <f t="shared" si="3"/>
        <v>青森県　藤崎町</v>
      </c>
      <c r="I6" s="34" t="str">
        <f t="shared" si="3"/>
        <v>法適用</v>
      </c>
      <c r="J6" s="34" t="str">
        <f t="shared" si="3"/>
        <v>水道事業</v>
      </c>
      <c r="K6" s="34" t="str">
        <f t="shared" si="3"/>
        <v>末端給水事業</v>
      </c>
      <c r="L6" s="34" t="str">
        <f t="shared" si="3"/>
        <v>A6</v>
      </c>
      <c r="M6" s="34">
        <f t="shared" si="3"/>
        <v>0</v>
      </c>
      <c r="N6" s="35" t="str">
        <f t="shared" si="3"/>
        <v>-</v>
      </c>
      <c r="O6" s="35">
        <f t="shared" si="3"/>
        <v>62.23</v>
      </c>
      <c r="P6" s="35">
        <f t="shared" si="3"/>
        <v>99.63</v>
      </c>
      <c r="Q6" s="35">
        <f t="shared" si="3"/>
        <v>5267</v>
      </c>
      <c r="R6" s="35">
        <f t="shared" si="3"/>
        <v>15306</v>
      </c>
      <c r="S6" s="35">
        <f t="shared" si="3"/>
        <v>37.29</v>
      </c>
      <c r="T6" s="35">
        <f t="shared" si="3"/>
        <v>410.46</v>
      </c>
      <c r="U6" s="35">
        <f t="shared" si="3"/>
        <v>15174</v>
      </c>
      <c r="V6" s="35">
        <f t="shared" si="3"/>
        <v>37.26</v>
      </c>
      <c r="W6" s="35">
        <f t="shared" si="3"/>
        <v>407.25</v>
      </c>
      <c r="X6" s="36">
        <f>IF(X7="",NA(),X7)</f>
        <v>111.14</v>
      </c>
      <c r="Y6" s="36">
        <f t="shared" ref="Y6:AG6" si="4">IF(Y7="",NA(),Y7)</f>
        <v>107.63</v>
      </c>
      <c r="Z6" s="36">
        <f t="shared" si="4"/>
        <v>95.28</v>
      </c>
      <c r="AA6" s="36">
        <f t="shared" si="4"/>
        <v>105.73</v>
      </c>
      <c r="AB6" s="36">
        <f t="shared" si="4"/>
        <v>102.72</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753.62</v>
      </c>
      <c r="AU6" s="36">
        <f t="shared" ref="AU6:BC6" si="6">IF(AU7="",NA(),AU7)</f>
        <v>602.88</v>
      </c>
      <c r="AV6" s="36">
        <f t="shared" si="6"/>
        <v>181.56</v>
      </c>
      <c r="AW6" s="36">
        <f t="shared" si="6"/>
        <v>286</v>
      </c>
      <c r="AX6" s="36">
        <f t="shared" si="6"/>
        <v>352.23</v>
      </c>
      <c r="AY6" s="36">
        <f t="shared" si="6"/>
        <v>915.5</v>
      </c>
      <c r="AZ6" s="36">
        <f t="shared" si="6"/>
        <v>963.24</v>
      </c>
      <c r="BA6" s="36">
        <f t="shared" si="6"/>
        <v>381.53</v>
      </c>
      <c r="BB6" s="36">
        <f t="shared" si="6"/>
        <v>391.54</v>
      </c>
      <c r="BC6" s="36">
        <f t="shared" si="6"/>
        <v>384.34</v>
      </c>
      <c r="BD6" s="35" t="str">
        <f>IF(BD7="","",IF(BD7="-","【-】","【"&amp;SUBSTITUTE(TEXT(BD7,"#,##0.00"),"-","△")&amp;"】"))</f>
        <v>【262.87】</v>
      </c>
      <c r="BE6" s="36">
        <f>IF(BE7="",NA(),BE7)</f>
        <v>309.57</v>
      </c>
      <c r="BF6" s="36">
        <f t="shared" ref="BF6:BN6" si="7">IF(BF7="",NA(),BF7)</f>
        <v>286.01</v>
      </c>
      <c r="BG6" s="36">
        <f t="shared" si="7"/>
        <v>268.52999999999997</v>
      </c>
      <c r="BH6" s="36">
        <f t="shared" si="7"/>
        <v>247.94</v>
      </c>
      <c r="BI6" s="36">
        <f t="shared" si="7"/>
        <v>225.54</v>
      </c>
      <c r="BJ6" s="36">
        <f t="shared" si="7"/>
        <v>404.78</v>
      </c>
      <c r="BK6" s="36">
        <f t="shared" si="7"/>
        <v>400.38</v>
      </c>
      <c r="BL6" s="36">
        <f t="shared" si="7"/>
        <v>393.27</v>
      </c>
      <c r="BM6" s="36">
        <f t="shared" si="7"/>
        <v>386.97</v>
      </c>
      <c r="BN6" s="36">
        <f t="shared" si="7"/>
        <v>380.58</v>
      </c>
      <c r="BO6" s="35" t="str">
        <f>IF(BO7="","",IF(BO7="-","【-】","【"&amp;SUBSTITUTE(TEXT(BO7,"#,##0.00"),"-","△")&amp;"】"))</f>
        <v>【270.87】</v>
      </c>
      <c r="BP6" s="36">
        <f>IF(BP7="",NA(),BP7)</f>
        <v>108.38</v>
      </c>
      <c r="BQ6" s="36">
        <f t="shared" ref="BQ6:BY6" si="8">IF(BQ7="",NA(),BQ7)</f>
        <v>106.71</v>
      </c>
      <c r="BR6" s="36">
        <f t="shared" si="8"/>
        <v>94.24</v>
      </c>
      <c r="BS6" s="36">
        <f t="shared" si="8"/>
        <v>104.68</v>
      </c>
      <c r="BT6" s="36">
        <f t="shared" si="8"/>
        <v>102.37</v>
      </c>
      <c r="BU6" s="36">
        <f t="shared" si="8"/>
        <v>98.07</v>
      </c>
      <c r="BV6" s="36">
        <f t="shared" si="8"/>
        <v>96.56</v>
      </c>
      <c r="BW6" s="36">
        <f t="shared" si="8"/>
        <v>100.47</v>
      </c>
      <c r="BX6" s="36">
        <f t="shared" si="8"/>
        <v>101.72</v>
      </c>
      <c r="BY6" s="36">
        <f t="shared" si="8"/>
        <v>102.38</v>
      </c>
      <c r="BZ6" s="35" t="str">
        <f>IF(BZ7="","",IF(BZ7="-","【-】","【"&amp;SUBSTITUTE(TEXT(BZ7,"#,##0.00"),"-","△")&amp;"】"))</f>
        <v>【105.59】</v>
      </c>
      <c r="CA6" s="36">
        <f>IF(CA7="",NA(),CA7)</f>
        <v>239.75</v>
      </c>
      <c r="CB6" s="36">
        <f t="shared" ref="CB6:CJ6" si="9">IF(CB7="",NA(),CB7)</f>
        <v>244.51</v>
      </c>
      <c r="CC6" s="36">
        <f t="shared" si="9"/>
        <v>277.26</v>
      </c>
      <c r="CD6" s="36">
        <f t="shared" si="9"/>
        <v>250.13</v>
      </c>
      <c r="CE6" s="36">
        <f t="shared" si="9"/>
        <v>256.20999999999998</v>
      </c>
      <c r="CF6" s="36">
        <f t="shared" si="9"/>
        <v>172.26</v>
      </c>
      <c r="CG6" s="36">
        <f t="shared" si="9"/>
        <v>177.14</v>
      </c>
      <c r="CH6" s="36">
        <f t="shared" si="9"/>
        <v>169.82</v>
      </c>
      <c r="CI6" s="36">
        <f t="shared" si="9"/>
        <v>168.2</v>
      </c>
      <c r="CJ6" s="36">
        <f t="shared" si="9"/>
        <v>168.67</v>
      </c>
      <c r="CK6" s="35" t="str">
        <f>IF(CK7="","",IF(CK7="-","【-】","【"&amp;SUBSTITUTE(TEXT(CK7,"#,##0.00"),"-","△")&amp;"】"))</f>
        <v>【163.27】</v>
      </c>
      <c r="CL6" s="36">
        <f>IF(CL7="",NA(),CL7)</f>
        <v>62.94</v>
      </c>
      <c r="CM6" s="36">
        <f t="shared" ref="CM6:CU6" si="10">IF(CM7="",NA(),CM7)</f>
        <v>62.18</v>
      </c>
      <c r="CN6" s="36">
        <f t="shared" si="10"/>
        <v>61.28</v>
      </c>
      <c r="CO6" s="36">
        <f t="shared" si="10"/>
        <v>60.75</v>
      </c>
      <c r="CP6" s="36">
        <f t="shared" si="10"/>
        <v>62.06</v>
      </c>
      <c r="CQ6" s="36">
        <f t="shared" si="10"/>
        <v>55.68</v>
      </c>
      <c r="CR6" s="36">
        <f t="shared" si="10"/>
        <v>55.64</v>
      </c>
      <c r="CS6" s="36">
        <f t="shared" si="10"/>
        <v>55.13</v>
      </c>
      <c r="CT6" s="36">
        <f t="shared" si="10"/>
        <v>54.77</v>
      </c>
      <c r="CU6" s="36">
        <f t="shared" si="10"/>
        <v>54.92</v>
      </c>
      <c r="CV6" s="35" t="str">
        <f>IF(CV7="","",IF(CV7="-","【-】","【"&amp;SUBSTITUTE(TEXT(CV7,"#,##0.00"),"-","△")&amp;"】"))</f>
        <v>【59.94】</v>
      </c>
      <c r="CW6" s="36">
        <f>IF(CW7="",NA(),CW7)</f>
        <v>89.02</v>
      </c>
      <c r="CX6" s="36">
        <f t="shared" ref="CX6:DF6" si="11">IF(CX7="",NA(),CX7)</f>
        <v>88.66</v>
      </c>
      <c r="CY6" s="36">
        <f t="shared" si="11"/>
        <v>89.83</v>
      </c>
      <c r="CZ6" s="36">
        <f t="shared" si="11"/>
        <v>88.48</v>
      </c>
      <c r="DA6" s="36">
        <f t="shared" si="11"/>
        <v>86.35</v>
      </c>
      <c r="DB6" s="36">
        <f t="shared" si="11"/>
        <v>83.18</v>
      </c>
      <c r="DC6" s="36">
        <f t="shared" si="11"/>
        <v>83.09</v>
      </c>
      <c r="DD6" s="36">
        <f t="shared" si="11"/>
        <v>83</v>
      </c>
      <c r="DE6" s="36">
        <f t="shared" si="11"/>
        <v>82.89</v>
      </c>
      <c r="DF6" s="36">
        <f t="shared" si="11"/>
        <v>82.66</v>
      </c>
      <c r="DG6" s="35" t="str">
        <f>IF(DG7="","",IF(DG7="-","【-】","【"&amp;SUBSTITUTE(TEXT(DG7,"#,##0.00"),"-","△")&amp;"】"))</f>
        <v>【90.22】</v>
      </c>
      <c r="DH6" s="36">
        <f>IF(DH7="",NA(),DH7)</f>
        <v>50.92</v>
      </c>
      <c r="DI6" s="36">
        <f t="shared" ref="DI6:DQ6" si="12">IF(DI7="",NA(),DI7)</f>
        <v>52.25</v>
      </c>
      <c r="DJ6" s="36">
        <f t="shared" si="12"/>
        <v>59.12</v>
      </c>
      <c r="DK6" s="36">
        <f t="shared" si="12"/>
        <v>61.41</v>
      </c>
      <c r="DL6" s="36">
        <f t="shared" si="12"/>
        <v>63.34</v>
      </c>
      <c r="DM6" s="36">
        <f t="shared" si="12"/>
        <v>38.07</v>
      </c>
      <c r="DN6" s="36">
        <f t="shared" si="12"/>
        <v>39.06</v>
      </c>
      <c r="DO6" s="36">
        <f t="shared" si="12"/>
        <v>46.66</v>
      </c>
      <c r="DP6" s="36">
        <f t="shared" si="12"/>
        <v>47.46</v>
      </c>
      <c r="DQ6" s="36">
        <f t="shared" si="12"/>
        <v>48.49</v>
      </c>
      <c r="DR6" s="35" t="str">
        <f>IF(DR7="","",IF(DR7="-","【-】","【"&amp;SUBSTITUTE(TEXT(DR7,"#,##0.00"),"-","△")&amp;"】"))</f>
        <v>【47.91】</v>
      </c>
      <c r="DS6" s="35">
        <f>IF(DS7="",NA(),DS7)</f>
        <v>0</v>
      </c>
      <c r="DT6" s="35">
        <f t="shared" ref="DT6:EB6" si="13">IF(DT7="",NA(),DT7)</f>
        <v>0</v>
      </c>
      <c r="DU6" s="35">
        <f t="shared" si="13"/>
        <v>0</v>
      </c>
      <c r="DV6" s="36">
        <f t="shared" si="13"/>
        <v>0.56999999999999995</v>
      </c>
      <c r="DW6" s="36">
        <f t="shared" si="13"/>
        <v>1.01</v>
      </c>
      <c r="DX6" s="36">
        <f t="shared" si="13"/>
        <v>7.73</v>
      </c>
      <c r="DY6" s="36">
        <f t="shared" si="13"/>
        <v>8.8699999999999992</v>
      </c>
      <c r="DZ6" s="36">
        <f t="shared" si="13"/>
        <v>9.85</v>
      </c>
      <c r="EA6" s="36">
        <f t="shared" si="13"/>
        <v>9.7100000000000009</v>
      </c>
      <c r="EB6" s="36">
        <f t="shared" si="13"/>
        <v>12.79</v>
      </c>
      <c r="EC6" s="35" t="str">
        <f>IF(EC7="","",IF(EC7="-","【-】","【"&amp;SUBSTITUTE(TEXT(EC7,"#,##0.00"),"-","△")&amp;"】"))</f>
        <v>【15.00】</v>
      </c>
      <c r="ED6" s="35">
        <f>IF(ED7="",NA(),ED7)</f>
        <v>0</v>
      </c>
      <c r="EE6" s="35">
        <f t="shared" ref="EE6:EM6" si="14">IF(EE7="",NA(),EE7)</f>
        <v>0</v>
      </c>
      <c r="EF6" s="35">
        <f t="shared" si="14"/>
        <v>0</v>
      </c>
      <c r="EG6" s="35">
        <f t="shared" si="14"/>
        <v>0</v>
      </c>
      <c r="EH6" s="35">
        <f t="shared" si="14"/>
        <v>0</v>
      </c>
      <c r="EI6" s="36">
        <f t="shared" si="14"/>
        <v>0.67</v>
      </c>
      <c r="EJ6" s="36">
        <f t="shared" si="14"/>
        <v>0.67</v>
      </c>
      <c r="EK6" s="36">
        <f t="shared" si="14"/>
        <v>0.66</v>
      </c>
      <c r="EL6" s="36">
        <f t="shared" si="14"/>
        <v>0.99</v>
      </c>
      <c r="EM6" s="36">
        <f t="shared" si="14"/>
        <v>0.71</v>
      </c>
      <c r="EN6" s="35" t="str">
        <f>IF(EN7="","",IF(EN7="-","【-】","【"&amp;SUBSTITUTE(TEXT(EN7,"#,##0.00"),"-","△")&amp;"】"))</f>
        <v>【0.76】</v>
      </c>
    </row>
    <row r="7" spans="1:144" s="37" customFormat="1">
      <c r="A7" s="29"/>
      <c r="B7" s="38">
        <v>2016</v>
      </c>
      <c r="C7" s="38">
        <v>23612</v>
      </c>
      <c r="D7" s="38">
        <v>46</v>
      </c>
      <c r="E7" s="38">
        <v>1</v>
      </c>
      <c r="F7" s="38">
        <v>0</v>
      </c>
      <c r="G7" s="38">
        <v>1</v>
      </c>
      <c r="H7" s="38" t="s">
        <v>105</v>
      </c>
      <c r="I7" s="38" t="s">
        <v>106</v>
      </c>
      <c r="J7" s="38" t="s">
        <v>107</v>
      </c>
      <c r="K7" s="38" t="s">
        <v>108</v>
      </c>
      <c r="L7" s="38" t="s">
        <v>109</v>
      </c>
      <c r="M7" s="38"/>
      <c r="N7" s="39" t="s">
        <v>110</v>
      </c>
      <c r="O7" s="39">
        <v>62.23</v>
      </c>
      <c r="P7" s="39">
        <v>99.63</v>
      </c>
      <c r="Q7" s="39">
        <v>5267</v>
      </c>
      <c r="R7" s="39">
        <v>15306</v>
      </c>
      <c r="S7" s="39">
        <v>37.29</v>
      </c>
      <c r="T7" s="39">
        <v>410.46</v>
      </c>
      <c r="U7" s="39">
        <v>15174</v>
      </c>
      <c r="V7" s="39">
        <v>37.26</v>
      </c>
      <c r="W7" s="39">
        <v>407.25</v>
      </c>
      <c r="X7" s="39">
        <v>111.14</v>
      </c>
      <c r="Y7" s="39">
        <v>107.63</v>
      </c>
      <c r="Z7" s="39">
        <v>95.28</v>
      </c>
      <c r="AA7" s="39">
        <v>105.73</v>
      </c>
      <c r="AB7" s="39">
        <v>102.72</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753.62</v>
      </c>
      <c r="AU7" s="39">
        <v>602.88</v>
      </c>
      <c r="AV7" s="39">
        <v>181.56</v>
      </c>
      <c r="AW7" s="39">
        <v>286</v>
      </c>
      <c r="AX7" s="39">
        <v>352.23</v>
      </c>
      <c r="AY7" s="39">
        <v>915.5</v>
      </c>
      <c r="AZ7" s="39">
        <v>963.24</v>
      </c>
      <c r="BA7" s="39">
        <v>381.53</v>
      </c>
      <c r="BB7" s="39">
        <v>391.54</v>
      </c>
      <c r="BC7" s="39">
        <v>384.34</v>
      </c>
      <c r="BD7" s="39">
        <v>262.87</v>
      </c>
      <c r="BE7" s="39">
        <v>309.57</v>
      </c>
      <c r="BF7" s="39">
        <v>286.01</v>
      </c>
      <c r="BG7" s="39">
        <v>268.52999999999997</v>
      </c>
      <c r="BH7" s="39">
        <v>247.94</v>
      </c>
      <c r="BI7" s="39">
        <v>225.54</v>
      </c>
      <c r="BJ7" s="39">
        <v>404.78</v>
      </c>
      <c r="BK7" s="39">
        <v>400.38</v>
      </c>
      <c r="BL7" s="39">
        <v>393.27</v>
      </c>
      <c r="BM7" s="39">
        <v>386.97</v>
      </c>
      <c r="BN7" s="39">
        <v>380.58</v>
      </c>
      <c r="BO7" s="39">
        <v>270.87</v>
      </c>
      <c r="BP7" s="39">
        <v>108.38</v>
      </c>
      <c r="BQ7" s="39">
        <v>106.71</v>
      </c>
      <c r="BR7" s="39">
        <v>94.24</v>
      </c>
      <c r="BS7" s="39">
        <v>104.68</v>
      </c>
      <c r="BT7" s="39">
        <v>102.37</v>
      </c>
      <c r="BU7" s="39">
        <v>98.07</v>
      </c>
      <c r="BV7" s="39">
        <v>96.56</v>
      </c>
      <c r="BW7" s="39">
        <v>100.47</v>
      </c>
      <c r="BX7" s="39">
        <v>101.72</v>
      </c>
      <c r="BY7" s="39">
        <v>102.38</v>
      </c>
      <c r="BZ7" s="39">
        <v>105.59</v>
      </c>
      <c r="CA7" s="39">
        <v>239.75</v>
      </c>
      <c r="CB7" s="39">
        <v>244.51</v>
      </c>
      <c r="CC7" s="39">
        <v>277.26</v>
      </c>
      <c r="CD7" s="39">
        <v>250.13</v>
      </c>
      <c r="CE7" s="39">
        <v>256.20999999999998</v>
      </c>
      <c r="CF7" s="39">
        <v>172.26</v>
      </c>
      <c r="CG7" s="39">
        <v>177.14</v>
      </c>
      <c r="CH7" s="39">
        <v>169.82</v>
      </c>
      <c r="CI7" s="39">
        <v>168.2</v>
      </c>
      <c r="CJ7" s="39">
        <v>168.67</v>
      </c>
      <c r="CK7" s="39">
        <v>163.27000000000001</v>
      </c>
      <c r="CL7" s="39">
        <v>62.94</v>
      </c>
      <c r="CM7" s="39">
        <v>62.18</v>
      </c>
      <c r="CN7" s="39">
        <v>61.28</v>
      </c>
      <c r="CO7" s="39">
        <v>60.75</v>
      </c>
      <c r="CP7" s="39">
        <v>62.06</v>
      </c>
      <c r="CQ7" s="39">
        <v>55.68</v>
      </c>
      <c r="CR7" s="39">
        <v>55.64</v>
      </c>
      <c r="CS7" s="39">
        <v>55.13</v>
      </c>
      <c r="CT7" s="39">
        <v>54.77</v>
      </c>
      <c r="CU7" s="39">
        <v>54.92</v>
      </c>
      <c r="CV7" s="39">
        <v>59.94</v>
      </c>
      <c r="CW7" s="39">
        <v>89.02</v>
      </c>
      <c r="CX7" s="39">
        <v>88.66</v>
      </c>
      <c r="CY7" s="39">
        <v>89.83</v>
      </c>
      <c r="CZ7" s="39">
        <v>88.48</v>
      </c>
      <c r="DA7" s="39">
        <v>86.35</v>
      </c>
      <c r="DB7" s="39">
        <v>83.18</v>
      </c>
      <c r="DC7" s="39">
        <v>83.09</v>
      </c>
      <c r="DD7" s="39">
        <v>83</v>
      </c>
      <c r="DE7" s="39">
        <v>82.89</v>
      </c>
      <c r="DF7" s="39">
        <v>82.66</v>
      </c>
      <c r="DG7" s="39">
        <v>90.22</v>
      </c>
      <c r="DH7" s="39">
        <v>50.92</v>
      </c>
      <c r="DI7" s="39">
        <v>52.25</v>
      </c>
      <c r="DJ7" s="39">
        <v>59.12</v>
      </c>
      <c r="DK7" s="39">
        <v>61.41</v>
      </c>
      <c r="DL7" s="39">
        <v>63.34</v>
      </c>
      <c r="DM7" s="39">
        <v>38.07</v>
      </c>
      <c r="DN7" s="39">
        <v>39.06</v>
      </c>
      <c r="DO7" s="39">
        <v>46.66</v>
      </c>
      <c r="DP7" s="39">
        <v>47.46</v>
      </c>
      <c r="DQ7" s="39">
        <v>48.49</v>
      </c>
      <c r="DR7" s="39">
        <v>47.91</v>
      </c>
      <c r="DS7" s="39">
        <v>0</v>
      </c>
      <c r="DT7" s="39">
        <v>0</v>
      </c>
      <c r="DU7" s="39">
        <v>0</v>
      </c>
      <c r="DV7" s="39">
        <v>0.56999999999999995</v>
      </c>
      <c r="DW7" s="39">
        <v>1.01</v>
      </c>
      <c r="DX7" s="39">
        <v>7.73</v>
      </c>
      <c r="DY7" s="39">
        <v>8.8699999999999992</v>
      </c>
      <c r="DZ7" s="39">
        <v>9.85</v>
      </c>
      <c r="EA7" s="39">
        <v>9.7100000000000009</v>
      </c>
      <c r="EB7" s="39">
        <v>12.79</v>
      </c>
      <c r="EC7" s="39">
        <v>15</v>
      </c>
      <c r="ED7" s="39">
        <v>0</v>
      </c>
      <c r="EE7" s="39">
        <v>0</v>
      </c>
      <c r="EF7" s="39">
        <v>0</v>
      </c>
      <c r="EG7" s="39">
        <v>0</v>
      </c>
      <c r="EH7" s="39">
        <v>0</v>
      </c>
      <c r="EI7" s="39">
        <v>0.67</v>
      </c>
      <c r="EJ7" s="39">
        <v>0.67</v>
      </c>
      <c r="EK7" s="39">
        <v>0.66</v>
      </c>
      <c r="EL7" s="39">
        <v>0.99</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2018-02-07T01:19:02Z</cp:lastPrinted>
  <dcterms:created xsi:type="dcterms:W3CDTF">2017-12-25T01:20:55Z</dcterms:created>
  <dcterms:modified xsi:type="dcterms:W3CDTF">2018-02-07T01:19:11Z</dcterms:modified>
  <cp:category/>
</cp:coreProperties>
</file>