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970500\Desktop\水道経営分析提出\"/>
    </mc:Choice>
  </mc:AlternateContent>
  <workbookProtection workbookPassword="B31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W8" i="4"/>
  <c r="P8" i="4"/>
  <c r="I8" i="4"/>
  <c r="B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<sst xmlns="http://schemas.openxmlformats.org/spreadsheetml/2006/main" count="232" uniqueCount="120">
  <si>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</si>
  <si>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</si>
  <si>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</si>
  <si>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</si>
  <si>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</si>
  <si>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</si>
  <si>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</si>
  <si>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</si>
  <si>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</si>
  <si>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</si>
  <si>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</si>
  <si>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</si>
  <si>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</si>
  <si>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</si>
  <si>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</si>
  <si>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</si>
  <si>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</si>
  <si>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</si>
  <si>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</si>
  <si>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</si>
  <si>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</si>
  <si>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</si>
  <si>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</si>
  <si>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</si>
  <si>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</si>
  <si>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</si>
  <si>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</si>
  <si>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</si>
  <si>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</si>
  <si>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</si>
  <si>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</si>
  <si>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</si>
  <si>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</si>
  <si>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</si>
  <si>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</si>
  <si>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</si>
  <si>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</si>
  <si>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</si>
  <si>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</si>
  <si>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</si>
  <si>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</si>
  <si>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</si>
  <si>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</si>
  <si>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</si>
  <si>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</si>
  <si>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</si>
  <si>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</si>
  <si>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</si>
  <si>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</si>
  <si>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</si>
  <si>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</si>
  <si>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</si>
  <si>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</si>
  <si>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</si>
  <si>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</si>
  <si>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</si>
  <si>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</si>
  <si>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</si>
  <si>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</si>
  <si>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</si>
  <si>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</si>
  <si>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</si>
  <si>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</si>
  <si>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</si>
  <si>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</si>
  <si>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</si>
  <si>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</si>
  <si>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</si>
  <si>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</si>
  <si>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</si>
  <si>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</si>
  <si>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</si>
  <si>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</si>
  <si>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</si>
  <si>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</si>
  <si>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</si>
  <si>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</si>
  <si>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</si>
  <si>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</si>
  <si>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</si>
  <si>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</si>
  <si>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</si>
  <si>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</si>
  <si>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</si>
  <si>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</si>
  <si>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</si>
  <si>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</si>
  <si>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</si>
  <si>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</si>
  <si>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</si>
  <si>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</si>
  <si>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</si>
  <si>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</si>
  <si>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</si>
  <si>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</si>
  <si>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</si>
  <si>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</si>
  <si>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</si>
  <si>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</si>
  <si>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</si>
  <si>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</si>
  <si>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</si>
  <si>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</si>
  <si>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</si>
  <si>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</si>
  <si>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青森県　青森市</t>
  </si>
  <si>
    <t>法適用</t>
  </si>
  <si>
    <t>水道事業</t>
  </si>
  <si>
    <t>末端給水事業</t>
  </si>
  <si>
    <t>A2</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</si>
  <si>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</si>
  <si>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</si>
  <si>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</si>
  <si>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</si>
  <si>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</si>
  <si>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</si>
  <si>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自治体職員</t>
    <rPh sb="0" eb="3">
      <t>ジチタイ</t>
    </rPh>
    <rPh sb="3" eb="5">
      <t>ショクイン</t>
    </rPh>
    <phoneticPr fontId="4"/>
  </si>
  <si>
    <t>　現時点では概ね堅調な経営状況ではあるものの、更新計画を適時適切に見直したうえで計画的に推進して行くこととしています。また、今後の給水収益の減少を見据え、経費の削減、企業債残高の低減等により将来負担の軽減を図るとともに、将来の需要に見合った施設計画の策定、老朽施設の更新等への効率的な財源配分に努め、経営基盤の強化を図ります。</t>
    <rPh sb="62" eb="64">
      <t>コンゴ</t>
    </rPh>
    <rPh sb="89" eb="91">
      <t>テイゲン</t>
    </rPh>
    <rPh sb="125" eb="127">
      <t>サクテイ</t>
    </rPh>
    <rPh sb="128" eb="130">
      <t>ロウキュウ</t>
    </rPh>
    <rPh sb="130" eb="132">
      <t>シセツ</t>
    </rPh>
    <rPh sb="133" eb="135">
      <t>コウシン</t>
    </rPh>
    <rPh sb="135" eb="136">
      <t>トウ</t>
    </rPh>
    <rPh sb="142" eb="144">
      <t>ザイゲン</t>
    </rPh>
    <rPh sb="147" eb="148">
      <t>ツト</t>
    </rPh>
    <rPh sb="150" eb="152">
      <t>ケイエイ</t>
    </rPh>
    <rPh sb="152" eb="154">
      <t>キバン</t>
    </rPh>
    <rPh sb="155" eb="157">
      <t>キョウカ</t>
    </rPh>
    <rPh sb="158" eb="159">
      <t>ハカ</t>
    </rPh>
    <phoneticPr fontId="7"/>
  </si>
  <si>
    <t>　本市の管路布設延長は、民間開発の活発化により昭和50年代に布設された管路の割合が高い状況にあり、管の経年化率が今後も高まる傾向にあります。
管路経年化率は類似団体平均より高い状況であることから、管路の更新につきましても、最重要課題の一つであると認識して取り組みを進めたところ、平成28年度の管路更新率は、過去５か年で最も高くなりました。
　経年化率を低下させるためには、現在よりもはるかに多い投資規模が必要となることから、水道管の実使用年数の考え方、更新計画の見直し、財政計画等様々な課題を複合的にとらえ、限られた財源のなかで、効率的な実施に努めます。</t>
    <rPh sb="56" eb="58">
      <t>コンゴ</t>
    </rPh>
    <rPh sb="59" eb="60">
      <t>タカ</t>
    </rPh>
    <rPh sb="71" eb="73">
      <t>カンロ</t>
    </rPh>
    <rPh sb="73" eb="76">
      <t>ケイネンカ</t>
    </rPh>
    <rPh sb="76" eb="77">
      <t>リツ</t>
    </rPh>
    <rPh sb="78" eb="80">
      <t>ルイジ</t>
    </rPh>
    <rPh sb="80" eb="82">
      <t>ダンタイ</t>
    </rPh>
    <rPh sb="82" eb="84">
      <t>ヘイキン</t>
    </rPh>
    <rPh sb="86" eb="87">
      <t>タカ</t>
    </rPh>
    <rPh sb="88" eb="90">
      <t>ジョウキョウ</t>
    </rPh>
    <rPh sb="127" eb="128">
      <t>ト</t>
    </rPh>
    <rPh sb="129" eb="130">
      <t>ク</t>
    </rPh>
    <rPh sb="132" eb="133">
      <t>スス</t>
    </rPh>
    <rPh sb="146" eb="148">
      <t>カンロ</t>
    </rPh>
    <rPh sb="148" eb="150">
      <t>コウシン</t>
    </rPh>
    <rPh sb="150" eb="151">
      <t>リツ</t>
    </rPh>
    <rPh sb="217" eb="219">
      <t>シヨウ</t>
    </rPh>
    <rPh sb="269" eb="271">
      <t>ジッシ</t>
    </rPh>
    <rPh sb="272" eb="273">
      <t>ツト</t>
    </rPh>
    <phoneticPr fontId="7"/>
  </si>
  <si>
    <t>　平成27年度に比べて、若干の増減はあるものの、現時点における経営の健全性については、概ね堅調であると認識しています。しかし、収入の大部分を占める給水収益は今後も減収が続くものと考えられることから、費用面では経費の削減を、収入面では給水収益以外の収入についても適正確保に努めるなどして、健全性を堅持します。
　経営の効率性については、今後の水需要の低下と減収を踏まえ、更新内容や不要施設廃止等を検討します。
　有収率に関しては、計画期間を平成28年度から同32年度までとする漏水防止対策事業を実施し、有効的な手段の調査・検討を行います。また、平成29年度から同33年度までの配水管整備事業での計画に基づく管路の更新、平成30年度から同34年度には、老朽塩化ビニール給水管改修事業に着手し、有収率の向上を図り、更なる効率性に努めます。</t>
    <rPh sb="1" eb="3">
      <t>ヘイセイ</t>
    </rPh>
    <rPh sb="5" eb="7">
      <t>ネンド</t>
    </rPh>
    <rPh sb="8" eb="9">
      <t>クラ</t>
    </rPh>
    <rPh sb="12" eb="14">
      <t>ジャッカン</t>
    </rPh>
    <rPh sb="15" eb="17">
      <t>ゾウゲン</t>
    </rPh>
    <rPh sb="24" eb="27">
      <t>ゲンジテン</t>
    </rPh>
    <rPh sb="78" eb="80">
      <t>コンゴ</t>
    </rPh>
    <rPh sb="167" eb="169">
      <t>コンゴ</t>
    </rPh>
    <rPh sb="170" eb="171">
      <t>ミズ</t>
    </rPh>
    <rPh sb="171" eb="173">
      <t>ジュヨウ</t>
    </rPh>
    <rPh sb="174" eb="176">
      <t>テイカ</t>
    </rPh>
    <rPh sb="177" eb="179">
      <t>ゲンシュウ</t>
    </rPh>
    <rPh sb="180" eb="181">
      <t>フ</t>
    </rPh>
    <rPh sb="184" eb="186">
      <t>コウシン</t>
    </rPh>
    <rPh sb="186" eb="188">
      <t>ナイヨウ</t>
    </rPh>
    <rPh sb="189" eb="191">
      <t>フヨウ</t>
    </rPh>
    <rPh sb="191" eb="193">
      <t>シセツ</t>
    </rPh>
    <rPh sb="193" eb="195">
      <t>ハイシ</t>
    </rPh>
    <rPh sb="195" eb="196">
      <t>トウ</t>
    </rPh>
    <rPh sb="197" eb="199">
      <t>ケントウ</t>
    </rPh>
    <rPh sb="279" eb="280">
      <t>ドウ</t>
    </rPh>
    <rPh sb="316" eb="317">
      <t>ドウ</t>
    </rPh>
    <rPh sb="340" eb="342">
      <t>チャクシュ</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</si>
</sst>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9">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0.9</c:v>
                </c:pt>
                <c:pt idx="1">
                  <c:v>0.67</c:v>
                </c:pt>
                <c:pt idx="2">
                  <c:v>0.76</c:v>
                </c:pt>
                <c:pt idx="3">
                  <c:v>0.7</c:v>
                </c:pt>
                <c:pt idx="4">
                  <c:v>1.21</c:v>
                </c:pt>
              </c:numCache>
            </c:numRef>
          </c:val>
        </c:ser>
        <c:dLbls>
          <c:showLegendKey val="0"/>
          <c:showVal val="0"/>
          <c:showCatName val="0"/>
          <c:showSerName val="0"/>
          <c:showPercent val="0"/>
          <c:showBubbleSize val="0"/>
        </c:dLbls>
        <c:gapWidth val="150"/>
        <c:axId val="222849496"/>
        <c:axId val="225143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0.76</c:v>
                </c:pt>
                <c:pt idx="1">
                  <c:v>0.8</c:v>
                </c:pt>
                <c:pt idx="2">
                  <c:v>0.72</c:v>
                </c:pt>
                <c:pt idx="3">
                  <c:v>0.67</c:v>
                </c:pt>
                <c:pt idx="4">
                  <c:v>0.67</c:v>
                </c:pt>
              </c:numCache>
            </c:numRef>
          </c:val>
          <c:smooth val="0"/>
        </c:ser>
        <c:dLbls>
          <c:showLegendKey val="0"/>
          <c:showVal val="0"/>
          <c:showCatName val="0"/>
          <c:showSerName val="0"/>
          <c:showPercent val="0"/>
          <c:showBubbleSize val="0"/>
        </c:dLbls>
        <c:marker val="1"/>
        <c:smooth val="0"/>
        <c:axId val="222849496"/>
        <c:axId val="225143112"/>
      </c:lineChart>
      <c:dateAx>
        <c:axId val="222849496"/>
        <c:scaling>
          <c:orientation val="minMax"/>
        </c:scaling>
        <c:delete val="1"/>
        <c:axPos val="b"/>
        <c:numFmt formatCode="ge" sourceLinked="1"/>
        <c:majorTickMark val="none"/>
        <c:minorTickMark val="none"/>
        <c:tickLblPos val="none"/>
        <c:crossAx val="225143112"/>
        <c:crosses val="autoZero"/>
        <c:auto val="1"/>
        <c:lblOffset val="100"/>
        <c:baseTimeUnit val="years"/>
      </c:dateAx>
      <c:valAx>
        <c:axId val="225143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2849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53.55</c:v>
                </c:pt>
                <c:pt idx="1">
                  <c:v>51.98</c:v>
                </c:pt>
                <c:pt idx="2">
                  <c:v>50.9</c:v>
                </c:pt>
                <c:pt idx="3">
                  <c:v>50.39</c:v>
                </c:pt>
                <c:pt idx="4">
                  <c:v>51.1</c:v>
                </c:pt>
              </c:numCache>
            </c:numRef>
          </c:val>
        </c:ser>
        <c:dLbls>
          <c:showLegendKey val="0"/>
          <c:showVal val="0"/>
          <c:showCatName val="0"/>
          <c:showSerName val="0"/>
          <c:showPercent val="0"/>
          <c:showBubbleSize val="0"/>
        </c:dLbls>
        <c:gapWidth val="150"/>
        <c:axId val="224039952"/>
        <c:axId val="224040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62.71</c:v>
                </c:pt>
                <c:pt idx="1">
                  <c:v>62.15</c:v>
                </c:pt>
                <c:pt idx="2">
                  <c:v>61.61</c:v>
                </c:pt>
                <c:pt idx="3">
                  <c:v>62.34</c:v>
                </c:pt>
                <c:pt idx="4">
                  <c:v>62.46</c:v>
                </c:pt>
              </c:numCache>
            </c:numRef>
          </c:val>
          <c:smooth val="0"/>
        </c:ser>
        <c:dLbls>
          <c:showLegendKey val="0"/>
          <c:showVal val="0"/>
          <c:showCatName val="0"/>
          <c:showSerName val="0"/>
          <c:showPercent val="0"/>
          <c:showBubbleSize val="0"/>
        </c:dLbls>
        <c:marker val="1"/>
        <c:smooth val="0"/>
        <c:axId val="224039952"/>
        <c:axId val="224040344"/>
      </c:lineChart>
      <c:dateAx>
        <c:axId val="224039952"/>
        <c:scaling>
          <c:orientation val="minMax"/>
        </c:scaling>
        <c:delete val="1"/>
        <c:axPos val="b"/>
        <c:numFmt formatCode="ge" sourceLinked="1"/>
        <c:majorTickMark val="none"/>
        <c:minorTickMark val="none"/>
        <c:tickLblPos val="none"/>
        <c:crossAx val="224040344"/>
        <c:crosses val="autoZero"/>
        <c:auto val="1"/>
        <c:lblOffset val="100"/>
        <c:baseTimeUnit val="years"/>
      </c:dateAx>
      <c:valAx>
        <c:axId val="224040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4039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88.36</c:v>
                </c:pt>
                <c:pt idx="1">
                  <c:v>89.22</c:v>
                </c:pt>
                <c:pt idx="2">
                  <c:v>88.68</c:v>
                </c:pt>
                <c:pt idx="3">
                  <c:v>89.61</c:v>
                </c:pt>
                <c:pt idx="4">
                  <c:v>87.76</c:v>
                </c:pt>
              </c:numCache>
            </c:numRef>
          </c:val>
        </c:ser>
        <c:dLbls>
          <c:showLegendKey val="0"/>
          <c:showVal val="0"/>
          <c:showCatName val="0"/>
          <c:showSerName val="0"/>
          <c:showPercent val="0"/>
          <c:showBubbleSize val="0"/>
        </c:dLbls>
        <c:gapWidth val="150"/>
        <c:axId val="224041520"/>
        <c:axId val="228958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90.54</c:v>
                </c:pt>
                <c:pt idx="1">
                  <c:v>90.64</c:v>
                </c:pt>
                <c:pt idx="2">
                  <c:v>90.23</c:v>
                </c:pt>
                <c:pt idx="3">
                  <c:v>90.15</c:v>
                </c:pt>
                <c:pt idx="4">
                  <c:v>90.62</c:v>
                </c:pt>
              </c:numCache>
            </c:numRef>
          </c:val>
          <c:smooth val="0"/>
        </c:ser>
        <c:dLbls>
          <c:showLegendKey val="0"/>
          <c:showVal val="0"/>
          <c:showCatName val="0"/>
          <c:showSerName val="0"/>
          <c:showPercent val="0"/>
          <c:showBubbleSize val="0"/>
        </c:dLbls>
        <c:marker val="1"/>
        <c:smooth val="0"/>
        <c:axId val="224041520"/>
        <c:axId val="228958224"/>
      </c:lineChart>
      <c:dateAx>
        <c:axId val="224041520"/>
        <c:scaling>
          <c:orientation val="minMax"/>
        </c:scaling>
        <c:delete val="1"/>
        <c:axPos val="b"/>
        <c:numFmt formatCode="ge" sourceLinked="1"/>
        <c:majorTickMark val="none"/>
        <c:minorTickMark val="none"/>
        <c:tickLblPos val="none"/>
        <c:crossAx val="228958224"/>
        <c:crosses val="autoZero"/>
        <c:auto val="1"/>
        <c:lblOffset val="100"/>
        <c:baseTimeUnit val="years"/>
      </c:dateAx>
      <c:valAx>
        <c:axId val="22895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4041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111.62</c:v>
                </c:pt>
                <c:pt idx="1">
                  <c:v>110.82</c:v>
                </c:pt>
                <c:pt idx="2">
                  <c:v>117.2</c:v>
                </c:pt>
                <c:pt idx="3">
                  <c:v>115.97</c:v>
                </c:pt>
                <c:pt idx="4">
                  <c:v>114.43</c:v>
                </c:pt>
              </c:numCache>
            </c:numRef>
          </c:val>
        </c:ser>
        <c:dLbls>
          <c:showLegendKey val="0"/>
          <c:showVal val="0"/>
          <c:showCatName val="0"/>
          <c:showSerName val="0"/>
          <c:showPercent val="0"/>
          <c:showBubbleSize val="0"/>
        </c:dLbls>
        <c:gapWidth val="150"/>
        <c:axId val="225144288"/>
        <c:axId val="225144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108.39</c:v>
                </c:pt>
                <c:pt idx="1">
                  <c:v>108.9</c:v>
                </c:pt>
                <c:pt idx="2">
                  <c:v>114.43</c:v>
                </c:pt>
                <c:pt idx="3">
                  <c:v>114.08</c:v>
                </c:pt>
                <c:pt idx="4">
                  <c:v>115.36</c:v>
                </c:pt>
              </c:numCache>
            </c:numRef>
          </c:val>
          <c:smooth val="0"/>
        </c:ser>
        <c:dLbls>
          <c:showLegendKey val="0"/>
          <c:showVal val="0"/>
          <c:showCatName val="0"/>
          <c:showSerName val="0"/>
          <c:showPercent val="0"/>
          <c:showBubbleSize val="0"/>
        </c:dLbls>
        <c:marker val="1"/>
        <c:smooth val="0"/>
        <c:axId val="225144288"/>
        <c:axId val="225144680"/>
      </c:lineChart>
      <c:dateAx>
        <c:axId val="225144288"/>
        <c:scaling>
          <c:orientation val="minMax"/>
        </c:scaling>
        <c:delete val="1"/>
        <c:axPos val="b"/>
        <c:numFmt formatCode="ge" sourceLinked="1"/>
        <c:majorTickMark val="none"/>
        <c:minorTickMark val="none"/>
        <c:tickLblPos val="none"/>
        <c:crossAx val="225144680"/>
        <c:crosses val="autoZero"/>
        <c:auto val="1"/>
        <c:lblOffset val="100"/>
        <c:baseTimeUnit val="years"/>
      </c:dateAx>
      <c:valAx>
        <c:axId val="2251446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5144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46.95</c:v>
                </c:pt>
                <c:pt idx="1">
                  <c:v>47.74</c:v>
                </c:pt>
                <c:pt idx="2">
                  <c:v>51.25</c:v>
                </c:pt>
                <c:pt idx="3">
                  <c:v>51.31</c:v>
                </c:pt>
                <c:pt idx="4">
                  <c:v>51.89</c:v>
                </c:pt>
              </c:numCache>
            </c:numRef>
          </c:val>
        </c:ser>
        <c:dLbls>
          <c:showLegendKey val="0"/>
          <c:showVal val="0"/>
          <c:showCatName val="0"/>
          <c:showSerName val="0"/>
          <c:showPercent val="0"/>
          <c:showBubbleSize val="0"/>
        </c:dLbls>
        <c:gapWidth val="150"/>
        <c:axId val="225145856"/>
        <c:axId val="225146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42.43</c:v>
                </c:pt>
                <c:pt idx="1">
                  <c:v>43.24</c:v>
                </c:pt>
                <c:pt idx="2">
                  <c:v>46.36</c:v>
                </c:pt>
                <c:pt idx="3">
                  <c:v>47.37</c:v>
                </c:pt>
                <c:pt idx="4">
                  <c:v>48.01</c:v>
                </c:pt>
              </c:numCache>
            </c:numRef>
          </c:val>
          <c:smooth val="0"/>
        </c:ser>
        <c:dLbls>
          <c:showLegendKey val="0"/>
          <c:showVal val="0"/>
          <c:showCatName val="0"/>
          <c:showSerName val="0"/>
          <c:showPercent val="0"/>
          <c:showBubbleSize val="0"/>
        </c:dLbls>
        <c:marker val="1"/>
        <c:smooth val="0"/>
        <c:axId val="225145856"/>
        <c:axId val="225146248"/>
      </c:lineChart>
      <c:dateAx>
        <c:axId val="225145856"/>
        <c:scaling>
          <c:orientation val="minMax"/>
        </c:scaling>
        <c:delete val="1"/>
        <c:axPos val="b"/>
        <c:numFmt formatCode="ge" sourceLinked="1"/>
        <c:majorTickMark val="none"/>
        <c:minorTickMark val="none"/>
        <c:tickLblPos val="none"/>
        <c:crossAx val="225146248"/>
        <c:crosses val="autoZero"/>
        <c:auto val="1"/>
        <c:lblOffset val="100"/>
        <c:baseTimeUnit val="years"/>
      </c:dateAx>
      <c:valAx>
        <c:axId val="225146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5145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24.64</c:v>
                </c:pt>
                <c:pt idx="1">
                  <c:v>25.76</c:v>
                </c:pt>
                <c:pt idx="2">
                  <c:v>27.21</c:v>
                </c:pt>
                <c:pt idx="3">
                  <c:v>30.16</c:v>
                </c:pt>
                <c:pt idx="4">
                  <c:v>31.79</c:v>
                </c:pt>
              </c:numCache>
            </c:numRef>
          </c:val>
        </c:ser>
        <c:dLbls>
          <c:showLegendKey val="0"/>
          <c:showVal val="0"/>
          <c:showCatName val="0"/>
          <c:showSerName val="0"/>
          <c:showPercent val="0"/>
          <c:showBubbleSize val="0"/>
        </c:dLbls>
        <c:gapWidth val="150"/>
        <c:axId val="228114808"/>
        <c:axId val="228115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11.07</c:v>
                </c:pt>
                <c:pt idx="1">
                  <c:v>12.21</c:v>
                </c:pt>
                <c:pt idx="2">
                  <c:v>13.57</c:v>
                </c:pt>
                <c:pt idx="3">
                  <c:v>14.27</c:v>
                </c:pt>
                <c:pt idx="4">
                  <c:v>16.170000000000002</c:v>
                </c:pt>
              </c:numCache>
            </c:numRef>
          </c:val>
          <c:smooth val="0"/>
        </c:ser>
        <c:dLbls>
          <c:showLegendKey val="0"/>
          <c:showVal val="0"/>
          <c:showCatName val="0"/>
          <c:showSerName val="0"/>
          <c:showPercent val="0"/>
          <c:showBubbleSize val="0"/>
        </c:dLbls>
        <c:marker val="1"/>
        <c:smooth val="0"/>
        <c:axId val="228114808"/>
        <c:axId val="228115200"/>
      </c:lineChart>
      <c:dateAx>
        <c:axId val="228114808"/>
        <c:scaling>
          <c:orientation val="minMax"/>
        </c:scaling>
        <c:delete val="1"/>
        <c:axPos val="b"/>
        <c:numFmt formatCode="ge" sourceLinked="1"/>
        <c:majorTickMark val="none"/>
        <c:minorTickMark val="none"/>
        <c:tickLblPos val="none"/>
        <c:crossAx val="228115200"/>
        <c:crosses val="autoZero"/>
        <c:auto val="1"/>
        <c:lblOffset val="100"/>
        <c:baseTimeUnit val="years"/>
      </c:dateAx>
      <c:valAx>
        <c:axId val="228115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8114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28116376"/>
        <c:axId val="228116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3.08</c:v>
                </c:pt>
                <c:pt idx="1">
                  <c:v>3.47</c:v>
                </c:pt>
                <c:pt idx="2">
                  <c:v>0.13</c:v>
                </c:pt>
                <c:pt idx="3" formatCode="#,##0.00;&quot;△&quot;#,##0.00">
                  <c:v>0</c:v>
                </c:pt>
                <c:pt idx="4" formatCode="#,##0.00;&quot;△&quot;#,##0.00">
                  <c:v>0</c:v>
                </c:pt>
              </c:numCache>
            </c:numRef>
          </c:val>
          <c:smooth val="0"/>
        </c:ser>
        <c:dLbls>
          <c:showLegendKey val="0"/>
          <c:showVal val="0"/>
          <c:showCatName val="0"/>
          <c:showSerName val="0"/>
          <c:showPercent val="0"/>
          <c:showBubbleSize val="0"/>
        </c:dLbls>
        <c:marker val="1"/>
        <c:smooth val="0"/>
        <c:axId val="228116376"/>
        <c:axId val="228116768"/>
      </c:lineChart>
      <c:dateAx>
        <c:axId val="228116376"/>
        <c:scaling>
          <c:orientation val="minMax"/>
        </c:scaling>
        <c:delete val="1"/>
        <c:axPos val="b"/>
        <c:numFmt formatCode="ge" sourceLinked="1"/>
        <c:majorTickMark val="none"/>
        <c:minorTickMark val="none"/>
        <c:tickLblPos val="none"/>
        <c:crossAx val="228116768"/>
        <c:crosses val="autoZero"/>
        <c:auto val="1"/>
        <c:lblOffset val="100"/>
        <c:baseTimeUnit val="years"/>
      </c:dateAx>
      <c:valAx>
        <c:axId val="2281167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8116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1122.92</c:v>
                </c:pt>
                <c:pt idx="1">
                  <c:v>1194.82</c:v>
                </c:pt>
                <c:pt idx="2">
                  <c:v>654.73</c:v>
                </c:pt>
                <c:pt idx="3">
                  <c:v>557.37</c:v>
                </c:pt>
                <c:pt idx="4">
                  <c:v>543.76</c:v>
                </c:pt>
              </c:numCache>
            </c:numRef>
          </c:val>
        </c:ser>
        <c:dLbls>
          <c:showLegendKey val="0"/>
          <c:showVal val="0"/>
          <c:showCatName val="0"/>
          <c:showSerName val="0"/>
          <c:showPercent val="0"/>
          <c:showBubbleSize val="0"/>
        </c:dLbls>
        <c:gapWidth val="150"/>
        <c:axId val="228117944"/>
        <c:axId val="224029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590.46</c:v>
                </c:pt>
                <c:pt idx="1">
                  <c:v>628.34</c:v>
                </c:pt>
                <c:pt idx="2">
                  <c:v>289.8</c:v>
                </c:pt>
                <c:pt idx="3">
                  <c:v>299.44</c:v>
                </c:pt>
                <c:pt idx="4">
                  <c:v>311.99</c:v>
                </c:pt>
              </c:numCache>
            </c:numRef>
          </c:val>
          <c:smooth val="0"/>
        </c:ser>
        <c:dLbls>
          <c:showLegendKey val="0"/>
          <c:showVal val="0"/>
          <c:showCatName val="0"/>
          <c:showSerName val="0"/>
          <c:showPercent val="0"/>
          <c:showBubbleSize val="0"/>
        </c:dLbls>
        <c:marker val="1"/>
        <c:smooth val="0"/>
        <c:axId val="228117944"/>
        <c:axId val="224029800"/>
      </c:lineChart>
      <c:dateAx>
        <c:axId val="228117944"/>
        <c:scaling>
          <c:orientation val="minMax"/>
        </c:scaling>
        <c:delete val="1"/>
        <c:axPos val="b"/>
        <c:numFmt formatCode="ge" sourceLinked="1"/>
        <c:majorTickMark val="none"/>
        <c:minorTickMark val="none"/>
        <c:tickLblPos val="none"/>
        <c:crossAx val="224029800"/>
        <c:crosses val="autoZero"/>
        <c:auto val="1"/>
        <c:lblOffset val="100"/>
        <c:baseTimeUnit val="years"/>
      </c:dateAx>
      <c:valAx>
        <c:axId val="2240298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8117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262.89</c:v>
                </c:pt>
                <c:pt idx="1">
                  <c:v>264.88</c:v>
                </c:pt>
                <c:pt idx="2">
                  <c:v>271.43</c:v>
                </c:pt>
                <c:pt idx="3">
                  <c:v>275.11</c:v>
                </c:pt>
                <c:pt idx="4">
                  <c:v>276.95999999999998</c:v>
                </c:pt>
              </c:numCache>
            </c:numRef>
          </c:val>
        </c:ser>
        <c:dLbls>
          <c:showLegendKey val="0"/>
          <c:showVal val="0"/>
          <c:showCatName val="0"/>
          <c:showSerName val="0"/>
          <c:showPercent val="0"/>
          <c:showBubbleSize val="0"/>
        </c:dLbls>
        <c:gapWidth val="150"/>
        <c:axId val="224030976"/>
        <c:axId val="224031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299.16000000000003</c:v>
                </c:pt>
                <c:pt idx="1">
                  <c:v>297.13</c:v>
                </c:pt>
                <c:pt idx="2">
                  <c:v>301.99</c:v>
                </c:pt>
                <c:pt idx="3">
                  <c:v>298.08999999999997</c:v>
                </c:pt>
                <c:pt idx="4">
                  <c:v>291.77999999999997</c:v>
                </c:pt>
              </c:numCache>
            </c:numRef>
          </c:val>
          <c:smooth val="0"/>
        </c:ser>
        <c:dLbls>
          <c:showLegendKey val="0"/>
          <c:showVal val="0"/>
          <c:showCatName val="0"/>
          <c:showSerName val="0"/>
          <c:showPercent val="0"/>
          <c:showBubbleSize val="0"/>
        </c:dLbls>
        <c:marker val="1"/>
        <c:smooth val="0"/>
        <c:axId val="224030976"/>
        <c:axId val="224031368"/>
      </c:lineChart>
      <c:dateAx>
        <c:axId val="224030976"/>
        <c:scaling>
          <c:orientation val="minMax"/>
        </c:scaling>
        <c:delete val="1"/>
        <c:axPos val="b"/>
        <c:numFmt formatCode="ge" sourceLinked="1"/>
        <c:majorTickMark val="none"/>
        <c:minorTickMark val="none"/>
        <c:tickLblPos val="none"/>
        <c:crossAx val="224031368"/>
        <c:crosses val="autoZero"/>
        <c:auto val="1"/>
        <c:lblOffset val="100"/>
        <c:baseTimeUnit val="years"/>
      </c:dateAx>
      <c:valAx>
        <c:axId val="2240313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4030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109.87</c:v>
                </c:pt>
                <c:pt idx="1">
                  <c:v>108.9</c:v>
                </c:pt>
                <c:pt idx="2">
                  <c:v>115.72</c:v>
                </c:pt>
                <c:pt idx="3">
                  <c:v>113.71</c:v>
                </c:pt>
                <c:pt idx="4">
                  <c:v>111.84</c:v>
                </c:pt>
              </c:numCache>
            </c:numRef>
          </c:val>
        </c:ser>
        <c:dLbls>
          <c:showLegendKey val="0"/>
          <c:showVal val="0"/>
          <c:showCatName val="0"/>
          <c:showSerName val="0"/>
          <c:showPercent val="0"/>
          <c:showBubbleSize val="0"/>
        </c:dLbls>
        <c:gapWidth val="150"/>
        <c:axId val="224032544"/>
        <c:axId val="224032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99.91</c:v>
                </c:pt>
                <c:pt idx="1">
                  <c:v>99.89</c:v>
                </c:pt>
                <c:pt idx="2">
                  <c:v>107.05</c:v>
                </c:pt>
                <c:pt idx="3">
                  <c:v>106.4</c:v>
                </c:pt>
                <c:pt idx="4">
                  <c:v>107.61</c:v>
                </c:pt>
              </c:numCache>
            </c:numRef>
          </c:val>
          <c:smooth val="0"/>
        </c:ser>
        <c:dLbls>
          <c:showLegendKey val="0"/>
          <c:showVal val="0"/>
          <c:showCatName val="0"/>
          <c:showSerName val="0"/>
          <c:showPercent val="0"/>
          <c:showBubbleSize val="0"/>
        </c:dLbls>
        <c:marker val="1"/>
        <c:smooth val="0"/>
        <c:axId val="224032544"/>
        <c:axId val="224032936"/>
      </c:lineChart>
      <c:dateAx>
        <c:axId val="224032544"/>
        <c:scaling>
          <c:orientation val="minMax"/>
        </c:scaling>
        <c:delete val="1"/>
        <c:axPos val="b"/>
        <c:numFmt formatCode="ge" sourceLinked="1"/>
        <c:majorTickMark val="none"/>
        <c:minorTickMark val="none"/>
        <c:tickLblPos val="none"/>
        <c:crossAx val="224032936"/>
        <c:crosses val="autoZero"/>
        <c:auto val="1"/>
        <c:lblOffset val="100"/>
        <c:baseTimeUnit val="years"/>
      </c:dateAx>
      <c:valAx>
        <c:axId val="224032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4032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174.08</c:v>
                </c:pt>
                <c:pt idx="1">
                  <c:v>176.9</c:v>
                </c:pt>
                <c:pt idx="2">
                  <c:v>166.7</c:v>
                </c:pt>
                <c:pt idx="3">
                  <c:v>167.05</c:v>
                </c:pt>
                <c:pt idx="4">
                  <c:v>169.94</c:v>
                </c:pt>
              </c:numCache>
            </c:numRef>
          </c:val>
        </c:ser>
        <c:dLbls>
          <c:showLegendKey val="0"/>
          <c:showVal val="0"/>
          <c:showCatName val="0"/>
          <c:showSerName val="0"/>
          <c:showPercent val="0"/>
          <c:showBubbleSize val="0"/>
        </c:dLbls>
        <c:gapWidth val="150"/>
        <c:axId val="224038384"/>
        <c:axId val="224038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164.25</c:v>
                </c:pt>
                <c:pt idx="1">
                  <c:v>165.34</c:v>
                </c:pt>
                <c:pt idx="2">
                  <c:v>155.09</c:v>
                </c:pt>
                <c:pt idx="3">
                  <c:v>156.29</c:v>
                </c:pt>
                <c:pt idx="4">
                  <c:v>155.69</c:v>
                </c:pt>
              </c:numCache>
            </c:numRef>
          </c:val>
          <c:smooth val="0"/>
        </c:ser>
        <c:dLbls>
          <c:showLegendKey val="0"/>
          <c:showVal val="0"/>
          <c:showCatName val="0"/>
          <c:showSerName val="0"/>
          <c:showPercent val="0"/>
          <c:showBubbleSize val="0"/>
        </c:dLbls>
        <c:marker val="1"/>
        <c:smooth val="0"/>
        <c:axId val="224038384"/>
        <c:axId val="224038776"/>
      </c:lineChart>
      <c:dateAx>
        <c:axId val="224038384"/>
        <c:scaling>
          <c:orientation val="minMax"/>
        </c:scaling>
        <c:delete val="1"/>
        <c:axPos val="b"/>
        <c:numFmt formatCode="ge" sourceLinked="1"/>
        <c:majorTickMark val="none"/>
        <c:minorTickMark val="none"/>
        <c:tickLblPos val="none"/>
        <c:crossAx val="224038776"/>
        <c:crosses val="autoZero"/>
        <c:auto val="1"/>
        <c:lblOffset val="100"/>
        <c:baseTimeUnit val="years"/>
      </c:dateAx>
      <c:valAx>
        <c:axId val="224038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403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16" sqref="BL16:BZ44"/>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8" t="s">
        <v>0</v>
      </c>
      <c r="C2" s="88"/>
      <c r="D2" s="88"/>
      <c r="E2" s="88"/>
      <c r="F2" s="88"/>
      <c r="G2" s="88"/>
      <c r="H2" s="88"/>
      <c r="I2" s="88"/>
      <c r="J2" s="88"/>
      <c r="K2" s="88"/>
      <c r="L2" s="88"/>
      <c r="M2" s="88"/>
      <c r="N2" s="88"/>
      <c r="O2" s="88"/>
      <c r="P2" s="88"/>
      <c r="Q2" s="88"/>
      <c r="R2" s="88"/>
      <c r="S2" s="88"/>
      <c r="T2" s="88"/>
      <c r="U2" s="88"/>
      <c r="V2" s="88"/>
      <c r="W2" s="88"/>
      <c r="X2" s="88"/>
      <c r="Y2" s="88"/>
      <c r="Z2" s="88"/>
      <c r="AA2" s="88"/>
      <c r="AB2" s="88"/>
      <c r="AC2" s="88"/>
      <c r="AD2" s="88"/>
      <c r="AE2" s="88"/>
      <c r="AF2" s="88"/>
      <c r="AG2" s="88"/>
      <c r="AH2" s="88"/>
      <c r="AI2" s="88"/>
      <c r="AJ2" s="88"/>
      <c r="AK2" s="88"/>
      <c r="AL2" s="88"/>
      <c r="AM2" s="88"/>
      <c r="AN2" s="88"/>
      <c r="AO2" s="88"/>
      <c r="AP2" s="88"/>
      <c r="AQ2" s="88"/>
      <c r="AR2" s="88"/>
      <c r="AS2" s="88"/>
      <c r="AT2" s="88"/>
      <c r="AU2" s="88"/>
      <c r="AV2" s="88"/>
      <c r="AW2" s="88"/>
      <c r="AX2" s="88"/>
      <c r="AY2" s="88"/>
      <c r="AZ2" s="88"/>
      <c r="BA2" s="88"/>
      <c r="BB2" s="88"/>
      <c r="BC2" s="88"/>
      <c r="BD2" s="88"/>
      <c r="BE2" s="88"/>
      <c r="BF2" s="88"/>
      <c r="BG2" s="88"/>
      <c r="BH2" s="88"/>
      <c r="BI2" s="88"/>
      <c r="BJ2" s="88"/>
      <c r="BK2" s="88"/>
      <c r="BL2" s="88"/>
      <c r="BM2" s="88"/>
      <c r="BN2" s="88"/>
      <c r="BO2" s="88"/>
      <c r="BP2" s="88"/>
      <c r="BQ2" s="88"/>
      <c r="BR2" s="88"/>
      <c r="BS2" s="88"/>
      <c r="BT2" s="88"/>
      <c r="BU2" s="88"/>
      <c r="BV2" s="88"/>
      <c r="BW2" s="88"/>
      <c r="BX2" s="88"/>
      <c r="BY2" s="88"/>
      <c r="BZ2" s="88"/>
    </row>
    <row r="3" spans="1:78" ht="9.75" customHeight="1">
      <c r="A3" s="2"/>
      <c r="B3" s="88"/>
      <c r="C3" s="88"/>
      <c r="D3" s="88"/>
      <c r="E3" s="88"/>
      <c r="F3" s="88"/>
      <c r="G3" s="88"/>
      <c r="H3" s="88"/>
      <c r="I3" s="88"/>
      <c r="J3" s="88"/>
      <c r="K3" s="88"/>
      <c r="L3" s="88"/>
      <c r="M3" s="88"/>
      <c r="N3" s="88"/>
      <c r="O3" s="88"/>
      <c r="P3" s="88"/>
      <c r="Q3" s="88"/>
      <c r="R3" s="88"/>
      <c r="S3" s="88"/>
      <c r="T3" s="88"/>
      <c r="U3" s="88"/>
      <c r="V3" s="88"/>
      <c r="W3" s="88"/>
      <c r="X3" s="88"/>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row>
    <row r="4" spans="1:78" ht="9.75" customHeight="1">
      <c r="A4" s="2"/>
      <c r="B4" s="88"/>
      <c r="C4" s="88"/>
      <c r="D4" s="88"/>
      <c r="E4" s="88"/>
      <c r="F4" s="88"/>
      <c r="G4" s="88"/>
      <c r="H4" s="88"/>
      <c r="I4" s="88"/>
      <c r="J4" s="88"/>
      <c r="K4" s="88"/>
      <c r="L4" s="88"/>
      <c r="M4" s="88"/>
      <c r="N4" s="88"/>
      <c r="O4" s="88"/>
      <c r="P4" s="88"/>
      <c r="Q4" s="88"/>
      <c r="R4" s="88"/>
      <c r="S4" s="88"/>
      <c r="T4" s="88"/>
      <c r="U4" s="88"/>
      <c r="V4" s="88"/>
      <c r="W4" s="88"/>
      <c r="X4" s="88"/>
      <c r="Y4" s="88"/>
      <c r="Z4" s="88"/>
      <c r="AA4" s="88"/>
      <c r="AB4" s="88"/>
      <c r="AC4" s="88"/>
      <c r="AD4" s="88"/>
      <c r="AE4" s="88"/>
      <c r="AF4" s="88"/>
      <c r="AG4" s="88"/>
      <c r="AH4" s="88"/>
      <c r="AI4" s="88"/>
      <c r="AJ4" s="88"/>
      <c r="AK4" s="88"/>
      <c r="AL4" s="88"/>
      <c r="AM4" s="88"/>
      <c r="AN4" s="88"/>
      <c r="AO4" s="88"/>
      <c r="AP4" s="88"/>
      <c r="AQ4" s="88"/>
      <c r="AR4" s="88"/>
      <c r="AS4" s="88"/>
      <c r="AT4" s="88"/>
      <c r="AU4" s="88"/>
      <c r="AV4" s="88"/>
      <c r="AW4" s="88"/>
      <c r="AX4" s="88"/>
      <c r="AY4" s="88"/>
      <c r="AZ4" s="88"/>
      <c r="BA4" s="88"/>
      <c r="BB4" s="88"/>
      <c r="BC4" s="88"/>
      <c r="BD4" s="88"/>
      <c r="BE4" s="88"/>
      <c r="BF4" s="88"/>
      <c r="BG4" s="88"/>
      <c r="BH4" s="88"/>
      <c r="BI4" s="88"/>
      <c r="BJ4" s="88"/>
      <c r="BK4" s="88"/>
      <c r="BL4" s="88"/>
      <c r="BM4" s="88"/>
      <c r="BN4" s="88"/>
      <c r="BO4" s="88"/>
      <c r="BP4" s="88"/>
      <c r="BQ4" s="88"/>
      <c r="BR4" s="88"/>
      <c r="BS4" s="88"/>
      <c r="BT4" s="88"/>
      <c r="BU4" s="88"/>
      <c r="BV4" s="88"/>
      <c r="BW4" s="88"/>
      <c r="BX4" s="88"/>
      <c r="BY4" s="88"/>
      <c r="BZ4" s="88"/>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9" t="str">
        <f>データ!H6</f>
        <v>青森県　青森市</v>
      </c>
      <c r="C6" s="89"/>
      <c r="D6" s="89"/>
      <c r="E6" s="89"/>
      <c r="F6" s="89"/>
      <c r="G6" s="89"/>
      <c r="H6" s="89"/>
      <c r="I6" s="89"/>
      <c r="J6" s="89"/>
      <c r="K6" s="89"/>
      <c r="L6" s="89"/>
      <c r="M6" s="89"/>
      <c r="N6" s="89"/>
      <c r="O6" s="89"/>
      <c r="P6" s="89"/>
      <c r="Q6" s="89"/>
      <c r="R6" s="89"/>
      <c r="S6" s="89"/>
      <c r="T6" s="89"/>
      <c r="U6" s="89"/>
      <c r="V6" s="89"/>
      <c r="W6" s="89"/>
      <c r="X6" s="89"/>
      <c r="Y6" s="89"/>
      <c r="Z6" s="89"/>
      <c r="AA6" s="89"/>
      <c r="AB6" s="89"/>
      <c r="AC6" s="89"/>
      <c r="AD6" s="90"/>
      <c r="AE6" s="90"/>
      <c r="AF6" s="90"/>
      <c r="AG6" s="90"/>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9" t="s">
        <v>1</v>
      </c>
      <c r="C7" s="80"/>
      <c r="D7" s="80"/>
      <c r="E7" s="80"/>
      <c r="F7" s="80"/>
      <c r="G7" s="80"/>
      <c r="H7" s="80"/>
      <c r="I7" s="79" t="s">
        <v>2</v>
      </c>
      <c r="J7" s="80"/>
      <c r="K7" s="80"/>
      <c r="L7" s="80"/>
      <c r="M7" s="80"/>
      <c r="N7" s="80"/>
      <c r="O7" s="81"/>
      <c r="P7" s="82" t="s">
        <v>3</v>
      </c>
      <c r="Q7" s="82"/>
      <c r="R7" s="82"/>
      <c r="S7" s="82"/>
      <c r="T7" s="82"/>
      <c r="U7" s="82"/>
      <c r="V7" s="82"/>
      <c r="W7" s="82" t="s">
        <v>4</v>
      </c>
      <c r="X7" s="82"/>
      <c r="Y7" s="82"/>
      <c r="Z7" s="82"/>
      <c r="AA7" s="82"/>
      <c r="AB7" s="82"/>
      <c r="AC7" s="82"/>
      <c r="AD7" s="82" t="s">
        <v>5</v>
      </c>
      <c r="AE7" s="82"/>
      <c r="AF7" s="82"/>
      <c r="AG7" s="82"/>
      <c r="AH7" s="82"/>
      <c r="AI7" s="82"/>
      <c r="AJ7" s="82"/>
      <c r="AK7" s="5"/>
      <c r="AL7" s="82" t="s">
        <v>6</v>
      </c>
      <c r="AM7" s="82"/>
      <c r="AN7" s="82"/>
      <c r="AO7" s="82"/>
      <c r="AP7" s="82"/>
      <c r="AQ7" s="82"/>
      <c r="AR7" s="82"/>
      <c r="AS7" s="82"/>
      <c r="AT7" s="79" t="s">
        <v>7</v>
      </c>
      <c r="AU7" s="80"/>
      <c r="AV7" s="80"/>
      <c r="AW7" s="80"/>
      <c r="AX7" s="80"/>
      <c r="AY7" s="80"/>
      <c r="AZ7" s="80"/>
      <c r="BA7" s="80"/>
      <c r="BB7" s="82" t="s">
        <v>8</v>
      </c>
      <c r="BC7" s="82"/>
      <c r="BD7" s="82"/>
      <c r="BE7" s="82"/>
      <c r="BF7" s="82"/>
      <c r="BG7" s="82"/>
      <c r="BH7" s="82"/>
      <c r="BI7" s="82"/>
      <c r="BJ7" s="4"/>
      <c r="BK7" s="4"/>
      <c r="BL7" s="6" t="s">
        <v>9</v>
      </c>
      <c r="BM7" s="7"/>
      <c r="BN7" s="7"/>
      <c r="BO7" s="7"/>
      <c r="BP7" s="7"/>
      <c r="BQ7" s="7"/>
      <c r="BR7" s="7"/>
      <c r="BS7" s="7"/>
      <c r="BT7" s="7"/>
      <c r="BU7" s="7"/>
      <c r="BV7" s="7"/>
      <c r="BW7" s="7"/>
      <c r="BX7" s="7"/>
      <c r="BY7" s="8"/>
    </row>
    <row r="8" spans="1:78" ht="18.75" customHeight="1">
      <c r="A8" s="2"/>
      <c r="B8" s="83" t="str">
        <f>データ!$I$6</f>
        <v>法適用</v>
      </c>
      <c r="C8" s="84"/>
      <c r="D8" s="84"/>
      <c r="E8" s="84"/>
      <c r="F8" s="84"/>
      <c r="G8" s="84"/>
      <c r="H8" s="84"/>
      <c r="I8" s="83" t="str">
        <f>データ!$J$6</f>
        <v>水道事業</v>
      </c>
      <c r="J8" s="84"/>
      <c r="K8" s="84"/>
      <c r="L8" s="84"/>
      <c r="M8" s="84"/>
      <c r="N8" s="84"/>
      <c r="O8" s="85"/>
      <c r="P8" s="86" t="str">
        <f>データ!$K$6</f>
        <v>末端給水事業</v>
      </c>
      <c r="Q8" s="86"/>
      <c r="R8" s="86"/>
      <c r="S8" s="86"/>
      <c r="T8" s="86"/>
      <c r="U8" s="86"/>
      <c r="V8" s="86"/>
      <c r="W8" s="86" t="str">
        <f>データ!$L$6</f>
        <v>A2</v>
      </c>
      <c r="X8" s="86"/>
      <c r="Y8" s="86"/>
      <c r="Z8" s="86"/>
      <c r="AA8" s="86"/>
      <c r="AB8" s="86"/>
      <c r="AC8" s="86"/>
      <c r="AD8" s="87" t="s">
        <v>116</v>
      </c>
      <c r="AE8" s="87"/>
      <c r="AF8" s="87"/>
      <c r="AG8" s="87"/>
      <c r="AH8" s="87"/>
      <c r="AI8" s="87"/>
      <c r="AJ8" s="87"/>
      <c r="AK8" s="5"/>
      <c r="AL8" s="74">
        <f>データ!$R$6</f>
        <v>290137</v>
      </c>
      <c r="AM8" s="74"/>
      <c r="AN8" s="74"/>
      <c r="AO8" s="74"/>
      <c r="AP8" s="74"/>
      <c r="AQ8" s="74"/>
      <c r="AR8" s="74"/>
      <c r="AS8" s="74"/>
      <c r="AT8" s="70">
        <f>データ!$S$6</f>
        <v>824.61</v>
      </c>
      <c r="AU8" s="71"/>
      <c r="AV8" s="71"/>
      <c r="AW8" s="71"/>
      <c r="AX8" s="71"/>
      <c r="AY8" s="71"/>
      <c r="AZ8" s="71"/>
      <c r="BA8" s="71"/>
      <c r="BB8" s="73">
        <f>データ!$T$6</f>
        <v>351.85</v>
      </c>
      <c r="BC8" s="73"/>
      <c r="BD8" s="73"/>
      <c r="BE8" s="73"/>
      <c r="BF8" s="73"/>
      <c r="BG8" s="73"/>
      <c r="BH8" s="73"/>
      <c r="BI8" s="73"/>
      <c r="BJ8" s="4"/>
      <c r="BK8" s="4"/>
      <c r="BL8" s="77" t="s">
        <v>10</v>
      </c>
      <c r="BM8" s="78"/>
      <c r="BN8" s="9" t="s">
        <v>11</v>
      </c>
      <c r="BO8" s="10"/>
      <c r="BP8" s="10"/>
      <c r="BQ8" s="10"/>
      <c r="BR8" s="10"/>
      <c r="BS8" s="10"/>
      <c r="BT8" s="10"/>
      <c r="BU8" s="10"/>
      <c r="BV8" s="10"/>
      <c r="BW8" s="10"/>
      <c r="BX8" s="10"/>
      <c r="BY8" s="11"/>
    </row>
    <row r="9" spans="1:78" ht="18.75" customHeight="1">
      <c r="A9" s="2"/>
      <c r="B9" s="79" t="s">
        <v>12</v>
      </c>
      <c r="C9" s="80"/>
      <c r="D9" s="80"/>
      <c r="E9" s="80"/>
      <c r="F9" s="80"/>
      <c r="G9" s="80"/>
      <c r="H9" s="80"/>
      <c r="I9" s="79" t="s">
        <v>13</v>
      </c>
      <c r="J9" s="80"/>
      <c r="K9" s="80"/>
      <c r="L9" s="80"/>
      <c r="M9" s="80"/>
      <c r="N9" s="80"/>
      <c r="O9" s="81"/>
      <c r="P9" s="82" t="s">
        <v>14</v>
      </c>
      <c r="Q9" s="82"/>
      <c r="R9" s="82"/>
      <c r="S9" s="82"/>
      <c r="T9" s="82"/>
      <c r="U9" s="82"/>
      <c r="V9" s="82"/>
      <c r="W9" s="82" t="s">
        <v>15</v>
      </c>
      <c r="X9" s="82"/>
      <c r="Y9" s="82"/>
      <c r="Z9" s="82"/>
      <c r="AA9" s="82"/>
      <c r="AB9" s="82"/>
      <c r="AC9" s="82"/>
      <c r="AD9" s="2"/>
      <c r="AE9" s="2"/>
      <c r="AF9" s="2"/>
      <c r="AG9" s="2"/>
      <c r="AH9" s="5"/>
      <c r="AI9" s="5"/>
      <c r="AJ9" s="5"/>
      <c r="AK9" s="5"/>
      <c r="AL9" s="82" t="s">
        <v>16</v>
      </c>
      <c r="AM9" s="82"/>
      <c r="AN9" s="82"/>
      <c r="AO9" s="82"/>
      <c r="AP9" s="82"/>
      <c r="AQ9" s="82"/>
      <c r="AR9" s="82"/>
      <c r="AS9" s="82"/>
      <c r="AT9" s="79" t="s">
        <v>17</v>
      </c>
      <c r="AU9" s="80"/>
      <c r="AV9" s="80"/>
      <c r="AW9" s="80"/>
      <c r="AX9" s="80"/>
      <c r="AY9" s="80"/>
      <c r="AZ9" s="80"/>
      <c r="BA9" s="80"/>
      <c r="BB9" s="82" t="s">
        <v>18</v>
      </c>
      <c r="BC9" s="82"/>
      <c r="BD9" s="82"/>
      <c r="BE9" s="82"/>
      <c r="BF9" s="82"/>
      <c r="BG9" s="82"/>
      <c r="BH9" s="82"/>
      <c r="BI9" s="82"/>
      <c r="BJ9" s="4"/>
      <c r="BK9" s="4"/>
      <c r="BL9" s="68" t="s">
        <v>19</v>
      </c>
      <c r="BM9" s="69"/>
      <c r="BN9" s="12" t="s">
        <v>20</v>
      </c>
      <c r="BO9" s="13"/>
      <c r="BP9" s="13"/>
      <c r="BQ9" s="13"/>
      <c r="BR9" s="13"/>
      <c r="BS9" s="13"/>
      <c r="BT9" s="13"/>
      <c r="BU9" s="13"/>
      <c r="BV9" s="13"/>
      <c r="BW9" s="13"/>
      <c r="BX9" s="13"/>
      <c r="BY9" s="14"/>
    </row>
    <row r="10" spans="1:78" ht="18.75" customHeight="1">
      <c r="A10" s="2"/>
      <c r="B10" s="70" t="str">
        <f>データ!$N$6</f>
        <v>-</v>
      </c>
      <c r="C10" s="71"/>
      <c r="D10" s="71"/>
      <c r="E10" s="71"/>
      <c r="F10" s="71"/>
      <c r="G10" s="71"/>
      <c r="H10" s="71"/>
      <c r="I10" s="70">
        <f>データ!$O$6</f>
        <v>67.83</v>
      </c>
      <c r="J10" s="71"/>
      <c r="K10" s="71"/>
      <c r="L10" s="71"/>
      <c r="M10" s="71"/>
      <c r="N10" s="71"/>
      <c r="O10" s="72"/>
      <c r="P10" s="73">
        <f>データ!$P$6</f>
        <v>99.64</v>
      </c>
      <c r="Q10" s="73"/>
      <c r="R10" s="73"/>
      <c r="S10" s="73"/>
      <c r="T10" s="73"/>
      <c r="U10" s="73"/>
      <c r="V10" s="73"/>
      <c r="W10" s="74">
        <f>データ!$Q$6</f>
        <v>2678</v>
      </c>
      <c r="X10" s="74"/>
      <c r="Y10" s="74"/>
      <c r="Z10" s="74"/>
      <c r="AA10" s="74"/>
      <c r="AB10" s="74"/>
      <c r="AC10" s="74"/>
      <c r="AD10" s="2"/>
      <c r="AE10" s="2"/>
      <c r="AF10" s="2"/>
      <c r="AG10" s="2"/>
      <c r="AH10" s="5"/>
      <c r="AI10" s="5"/>
      <c r="AJ10" s="5"/>
      <c r="AK10" s="5"/>
      <c r="AL10" s="74">
        <f>データ!$U$6</f>
        <v>286777</v>
      </c>
      <c r="AM10" s="74"/>
      <c r="AN10" s="74"/>
      <c r="AO10" s="74"/>
      <c r="AP10" s="74"/>
      <c r="AQ10" s="74"/>
      <c r="AR10" s="74"/>
      <c r="AS10" s="74"/>
      <c r="AT10" s="70">
        <f>データ!$V$6</f>
        <v>209.09</v>
      </c>
      <c r="AU10" s="71"/>
      <c r="AV10" s="71"/>
      <c r="AW10" s="71"/>
      <c r="AX10" s="71"/>
      <c r="AY10" s="71"/>
      <c r="AZ10" s="71"/>
      <c r="BA10" s="71"/>
      <c r="BB10" s="73">
        <f>データ!$W$6</f>
        <v>1371.55</v>
      </c>
      <c r="BC10" s="73"/>
      <c r="BD10" s="73"/>
      <c r="BE10" s="73"/>
      <c r="BF10" s="73"/>
      <c r="BG10" s="73"/>
      <c r="BH10" s="73"/>
      <c r="BI10" s="73"/>
      <c r="BJ10" s="2"/>
      <c r="BK10" s="2"/>
      <c r="BL10" s="75" t="s">
        <v>21</v>
      </c>
      <c r="BM10" s="76"/>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65" t="s">
        <v>119</v>
      </c>
      <c r="BM16" s="66"/>
      <c r="BN16" s="66"/>
      <c r="BO16" s="66"/>
      <c r="BP16" s="66"/>
      <c r="BQ16" s="66"/>
      <c r="BR16" s="66"/>
      <c r="BS16" s="66"/>
      <c r="BT16" s="66"/>
      <c r="BU16" s="66"/>
      <c r="BV16" s="66"/>
      <c r="BW16" s="66"/>
      <c r="BX16" s="66"/>
      <c r="BY16" s="66"/>
      <c r="BZ16" s="67"/>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65"/>
      <c r="BM17" s="66"/>
      <c r="BN17" s="66"/>
      <c r="BO17" s="66"/>
      <c r="BP17" s="66"/>
      <c r="BQ17" s="66"/>
      <c r="BR17" s="66"/>
      <c r="BS17" s="66"/>
      <c r="BT17" s="66"/>
      <c r="BU17" s="66"/>
      <c r="BV17" s="66"/>
      <c r="BW17" s="66"/>
      <c r="BX17" s="66"/>
      <c r="BY17" s="66"/>
      <c r="BZ17" s="67"/>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65"/>
      <c r="BM18" s="66"/>
      <c r="BN18" s="66"/>
      <c r="BO18" s="66"/>
      <c r="BP18" s="66"/>
      <c r="BQ18" s="66"/>
      <c r="BR18" s="66"/>
      <c r="BS18" s="66"/>
      <c r="BT18" s="66"/>
      <c r="BU18" s="66"/>
      <c r="BV18" s="66"/>
      <c r="BW18" s="66"/>
      <c r="BX18" s="66"/>
      <c r="BY18" s="66"/>
      <c r="BZ18" s="67"/>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65"/>
      <c r="BM19" s="66"/>
      <c r="BN19" s="66"/>
      <c r="BO19" s="66"/>
      <c r="BP19" s="66"/>
      <c r="BQ19" s="66"/>
      <c r="BR19" s="66"/>
      <c r="BS19" s="66"/>
      <c r="BT19" s="66"/>
      <c r="BU19" s="66"/>
      <c r="BV19" s="66"/>
      <c r="BW19" s="66"/>
      <c r="BX19" s="66"/>
      <c r="BY19" s="66"/>
      <c r="BZ19" s="67"/>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65"/>
      <c r="BM20" s="66"/>
      <c r="BN20" s="66"/>
      <c r="BO20" s="66"/>
      <c r="BP20" s="66"/>
      <c r="BQ20" s="66"/>
      <c r="BR20" s="66"/>
      <c r="BS20" s="66"/>
      <c r="BT20" s="66"/>
      <c r="BU20" s="66"/>
      <c r="BV20" s="66"/>
      <c r="BW20" s="66"/>
      <c r="BX20" s="66"/>
      <c r="BY20" s="66"/>
      <c r="BZ20" s="67"/>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65"/>
      <c r="BM21" s="66"/>
      <c r="BN21" s="66"/>
      <c r="BO21" s="66"/>
      <c r="BP21" s="66"/>
      <c r="BQ21" s="66"/>
      <c r="BR21" s="66"/>
      <c r="BS21" s="66"/>
      <c r="BT21" s="66"/>
      <c r="BU21" s="66"/>
      <c r="BV21" s="66"/>
      <c r="BW21" s="66"/>
      <c r="BX21" s="66"/>
      <c r="BY21" s="66"/>
      <c r="BZ21" s="67"/>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65"/>
      <c r="BM22" s="66"/>
      <c r="BN22" s="66"/>
      <c r="BO22" s="66"/>
      <c r="BP22" s="66"/>
      <c r="BQ22" s="66"/>
      <c r="BR22" s="66"/>
      <c r="BS22" s="66"/>
      <c r="BT22" s="66"/>
      <c r="BU22" s="66"/>
      <c r="BV22" s="66"/>
      <c r="BW22" s="66"/>
      <c r="BX22" s="66"/>
      <c r="BY22" s="66"/>
      <c r="BZ22" s="67"/>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65"/>
      <c r="BM23" s="66"/>
      <c r="BN23" s="66"/>
      <c r="BO23" s="66"/>
      <c r="BP23" s="66"/>
      <c r="BQ23" s="66"/>
      <c r="BR23" s="66"/>
      <c r="BS23" s="66"/>
      <c r="BT23" s="66"/>
      <c r="BU23" s="66"/>
      <c r="BV23" s="66"/>
      <c r="BW23" s="66"/>
      <c r="BX23" s="66"/>
      <c r="BY23" s="66"/>
      <c r="BZ23" s="67"/>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65"/>
      <c r="BM24" s="66"/>
      <c r="BN24" s="66"/>
      <c r="BO24" s="66"/>
      <c r="BP24" s="66"/>
      <c r="BQ24" s="66"/>
      <c r="BR24" s="66"/>
      <c r="BS24" s="66"/>
      <c r="BT24" s="66"/>
      <c r="BU24" s="66"/>
      <c r="BV24" s="66"/>
      <c r="BW24" s="66"/>
      <c r="BX24" s="66"/>
      <c r="BY24" s="66"/>
      <c r="BZ24" s="67"/>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65"/>
      <c r="BM25" s="66"/>
      <c r="BN25" s="66"/>
      <c r="BO25" s="66"/>
      <c r="BP25" s="66"/>
      <c r="BQ25" s="66"/>
      <c r="BR25" s="66"/>
      <c r="BS25" s="66"/>
      <c r="BT25" s="66"/>
      <c r="BU25" s="66"/>
      <c r="BV25" s="66"/>
      <c r="BW25" s="66"/>
      <c r="BX25" s="66"/>
      <c r="BY25" s="66"/>
      <c r="BZ25" s="67"/>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65"/>
      <c r="BM26" s="66"/>
      <c r="BN26" s="66"/>
      <c r="BO26" s="66"/>
      <c r="BP26" s="66"/>
      <c r="BQ26" s="66"/>
      <c r="BR26" s="66"/>
      <c r="BS26" s="66"/>
      <c r="BT26" s="66"/>
      <c r="BU26" s="66"/>
      <c r="BV26" s="66"/>
      <c r="BW26" s="66"/>
      <c r="BX26" s="66"/>
      <c r="BY26" s="66"/>
      <c r="BZ26" s="67"/>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65"/>
      <c r="BM27" s="66"/>
      <c r="BN27" s="66"/>
      <c r="BO27" s="66"/>
      <c r="BP27" s="66"/>
      <c r="BQ27" s="66"/>
      <c r="BR27" s="66"/>
      <c r="BS27" s="66"/>
      <c r="BT27" s="66"/>
      <c r="BU27" s="66"/>
      <c r="BV27" s="66"/>
      <c r="BW27" s="66"/>
      <c r="BX27" s="66"/>
      <c r="BY27" s="66"/>
      <c r="BZ27" s="67"/>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65"/>
      <c r="BM28" s="66"/>
      <c r="BN28" s="66"/>
      <c r="BO28" s="66"/>
      <c r="BP28" s="66"/>
      <c r="BQ28" s="66"/>
      <c r="BR28" s="66"/>
      <c r="BS28" s="66"/>
      <c r="BT28" s="66"/>
      <c r="BU28" s="66"/>
      <c r="BV28" s="66"/>
      <c r="BW28" s="66"/>
      <c r="BX28" s="66"/>
      <c r="BY28" s="66"/>
      <c r="BZ28" s="67"/>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65"/>
      <c r="BM29" s="66"/>
      <c r="BN29" s="66"/>
      <c r="BO29" s="66"/>
      <c r="BP29" s="66"/>
      <c r="BQ29" s="66"/>
      <c r="BR29" s="66"/>
      <c r="BS29" s="66"/>
      <c r="BT29" s="66"/>
      <c r="BU29" s="66"/>
      <c r="BV29" s="66"/>
      <c r="BW29" s="66"/>
      <c r="BX29" s="66"/>
      <c r="BY29" s="66"/>
      <c r="BZ29" s="67"/>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65"/>
      <c r="BM30" s="66"/>
      <c r="BN30" s="66"/>
      <c r="BO30" s="66"/>
      <c r="BP30" s="66"/>
      <c r="BQ30" s="66"/>
      <c r="BR30" s="66"/>
      <c r="BS30" s="66"/>
      <c r="BT30" s="66"/>
      <c r="BU30" s="66"/>
      <c r="BV30" s="66"/>
      <c r="BW30" s="66"/>
      <c r="BX30" s="66"/>
      <c r="BY30" s="66"/>
      <c r="BZ30" s="67"/>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65"/>
      <c r="BM31" s="66"/>
      <c r="BN31" s="66"/>
      <c r="BO31" s="66"/>
      <c r="BP31" s="66"/>
      <c r="BQ31" s="66"/>
      <c r="BR31" s="66"/>
      <c r="BS31" s="66"/>
      <c r="BT31" s="66"/>
      <c r="BU31" s="66"/>
      <c r="BV31" s="66"/>
      <c r="BW31" s="66"/>
      <c r="BX31" s="66"/>
      <c r="BY31" s="66"/>
      <c r="BZ31" s="67"/>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65"/>
      <c r="BM32" s="66"/>
      <c r="BN32" s="66"/>
      <c r="BO32" s="66"/>
      <c r="BP32" s="66"/>
      <c r="BQ32" s="66"/>
      <c r="BR32" s="66"/>
      <c r="BS32" s="66"/>
      <c r="BT32" s="66"/>
      <c r="BU32" s="66"/>
      <c r="BV32" s="66"/>
      <c r="BW32" s="66"/>
      <c r="BX32" s="66"/>
      <c r="BY32" s="66"/>
      <c r="BZ32" s="67"/>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65"/>
      <c r="BM33" s="66"/>
      <c r="BN33" s="66"/>
      <c r="BO33" s="66"/>
      <c r="BP33" s="66"/>
      <c r="BQ33" s="66"/>
      <c r="BR33" s="66"/>
      <c r="BS33" s="66"/>
      <c r="BT33" s="66"/>
      <c r="BU33" s="66"/>
      <c r="BV33" s="66"/>
      <c r="BW33" s="66"/>
      <c r="BX33" s="66"/>
      <c r="BY33" s="66"/>
      <c r="BZ33" s="67"/>
    </row>
    <row r="34" spans="1:78" ht="13.5" customHeight="1">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65"/>
      <c r="BM34" s="66"/>
      <c r="BN34" s="66"/>
      <c r="BO34" s="66"/>
      <c r="BP34" s="66"/>
      <c r="BQ34" s="66"/>
      <c r="BR34" s="66"/>
      <c r="BS34" s="66"/>
      <c r="BT34" s="66"/>
      <c r="BU34" s="66"/>
      <c r="BV34" s="66"/>
      <c r="BW34" s="66"/>
      <c r="BX34" s="66"/>
      <c r="BY34" s="66"/>
      <c r="BZ34" s="67"/>
    </row>
    <row r="35" spans="1:78" ht="13.5" customHeight="1">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65"/>
      <c r="BM35" s="66"/>
      <c r="BN35" s="66"/>
      <c r="BO35" s="66"/>
      <c r="BP35" s="66"/>
      <c r="BQ35" s="66"/>
      <c r="BR35" s="66"/>
      <c r="BS35" s="66"/>
      <c r="BT35" s="66"/>
      <c r="BU35" s="66"/>
      <c r="BV35" s="66"/>
      <c r="BW35" s="66"/>
      <c r="BX35" s="66"/>
      <c r="BY35" s="66"/>
      <c r="BZ35" s="67"/>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65"/>
      <c r="BM36" s="66"/>
      <c r="BN36" s="66"/>
      <c r="BO36" s="66"/>
      <c r="BP36" s="66"/>
      <c r="BQ36" s="66"/>
      <c r="BR36" s="66"/>
      <c r="BS36" s="66"/>
      <c r="BT36" s="66"/>
      <c r="BU36" s="66"/>
      <c r="BV36" s="66"/>
      <c r="BW36" s="66"/>
      <c r="BX36" s="66"/>
      <c r="BY36" s="66"/>
      <c r="BZ36" s="67"/>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65"/>
      <c r="BM37" s="66"/>
      <c r="BN37" s="66"/>
      <c r="BO37" s="66"/>
      <c r="BP37" s="66"/>
      <c r="BQ37" s="66"/>
      <c r="BR37" s="66"/>
      <c r="BS37" s="66"/>
      <c r="BT37" s="66"/>
      <c r="BU37" s="66"/>
      <c r="BV37" s="66"/>
      <c r="BW37" s="66"/>
      <c r="BX37" s="66"/>
      <c r="BY37" s="66"/>
      <c r="BZ37" s="67"/>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65"/>
      <c r="BM38" s="66"/>
      <c r="BN38" s="66"/>
      <c r="BO38" s="66"/>
      <c r="BP38" s="66"/>
      <c r="BQ38" s="66"/>
      <c r="BR38" s="66"/>
      <c r="BS38" s="66"/>
      <c r="BT38" s="66"/>
      <c r="BU38" s="66"/>
      <c r="BV38" s="66"/>
      <c r="BW38" s="66"/>
      <c r="BX38" s="66"/>
      <c r="BY38" s="66"/>
      <c r="BZ38" s="67"/>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65"/>
      <c r="BM39" s="66"/>
      <c r="BN39" s="66"/>
      <c r="BO39" s="66"/>
      <c r="BP39" s="66"/>
      <c r="BQ39" s="66"/>
      <c r="BR39" s="66"/>
      <c r="BS39" s="66"/>
      <c r="BT39" s="66"/>
      <c r="BU39" s="66"/>
      <c r="BV39" s="66"/>
      <c r="BW39" s="66"/>
      <c r="BX39" s="66"/>
      <c r="BY39" s="66"/>
      <c r="BZ39" s="67"/>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65"/>
      <c r="BM40" s="66"/>
      <c r="BN40" s="66"/>
      <c r="BO40" s="66"/>
      <c r="BP40" s="66"/>
      <c r="BQ40" s="66"/>
      <c r="BR40" s="66"/>
      <c r="BS40" s="66"/>
      <c r="BT40" s="66"/>
      <c r="BU40" s="66"/>
      <c r="BV40" s="66"/>
      <c r="BW40" s="66"/>
      <c r="BX40" s="66"/>
      <c r="BY40" s="66"/>
      <c r="BZ40" s="67"/>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65"/>
      <c r="BM41" s="66"/>
      <c r="BN41" s="66"/>
      <c r="BO41" s="66"/>
      <c r="BP41" s="66"/>
      <c r="BQ41" s="66"/>
      <c r="BR41" s="66"/>
      <c r="BS41" s="66"/>
      <c r="BT41" s="66"/>
      <c r="BU41" s="66"/>
      <c r="BV41" s="66"/>
      <c r="BW41" s="66"/>
      <c r="BX41" s="66"/>
      <c r="BY41" s="66"/>
      <c r="BZ41" s="67"/>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65"/>
      <c r="BM42" s="66"/>
      <c r="BN42" s="66"/>
      <c r="BO42" s="66"/>
      <c r="BP42" s="66"/>
      <c r="BQ42" s="66"/>
      <c r="BR42" s="66"/>
      <c r="BS42" s="66"/>
      <c r="BT42" s="66"/>
      <c r="BU42" s="66"/>
      <c r="BV42" s="66"/>
      <c r="BW42" s="66"/>
      <c r="BX42" s="66"/>
      <c r="BY42" s="66"/>
      <c r="BZ42" s="67"/>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65"/>
      <c r="BM43" s="66"/>
      <c r="BN43" s="66"/>
      <c r="BO43" s="66"/>
      <c r="BP43" s="66"/>
      <c r="BQ43" s="66"/>
      <c r="BR43" s="66"/>
      <c r="BS43" s="66"/>
      <c r="BT43" s="66"/>
      <c r="BU43" s="66"/>
      <c r="BV43" s="66"/>
      <c r="BW43" s="66"/>
      <c r="BX43" s="66"/>
      <c r="BY43" s="66"/>
      <c r="BZ43" s="67"/>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65"/>
      <c r="BM44" s="66"/>
      <c r="BN44" s="66"/>
      <c r="BO44" s="66"/>
      <c r="BP44" s="66"/>
      <c r="BQ44" s="66"/>
      <c r="BR44" s="66"/>
      <c r="BS44" s="66"/>
      <c r="BT44" s="66"/>
      <c r="BU44" s="66"/>
      <c r="BV44" s="66"/>
      <c r="BW44" s="66"/>
      <c r="BX44" s="66"/>
      <c r="BY44" s="66"/>
      <c r="BZ44" s="67"/>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118</v>
      </c>
      <c r="BM47" s="51"/>
      <c r="BN47" s="51"/>
      <c r="BO47" s="51"/>
      <c r="BP47" s="51"/>
      <c r="BQ47" s="51"/>
      <c r="BR47" s="51"/>
      <c r="BS47" s="51"/>
      <c r="BT47" s="51"/>
      <c r="BU47" s="51"/>
      <c r="BV47" s="51"/>
      <c r="BW47" s="51"/>
      <c r="BX47" s="51"/>
      <c r="BY47" s="51"/>
      <c r="BZ47" s="52"/>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117</v>
      </c>
      <c r="BM66" s="51"/>
      <c r="BN66" s="51"/>
      <c r="BO66" s="51"/>
      <c r="BP66" s="51"/>
      <c r="BQ66" s="51"/>
      <c r="BR66" s="51"/>
      <c r="BS66" s="51"/>
      <c r="BT66" s="51"/>
      <c r="BU66" s="51"/>
      <c r="BV66" s="51"/>
      <c r="BW66" s="51"/>
      <c r="BX66" s="51"/>
      <c r="BY66" s="51"/>
      <c r="BZ66" s="52"/>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92" t="s">
        <v>62</v>
      </c>
      <c r="I3" s="93"/>
      <c r="J3" s="93"/>
      <c r="K3" s="93"/>
      <c r="L3" s="93"/>
      <c r="M3" s="93"/>
      <c r="N3" s="93"/>
      <c r="O3" s="93"/>
      <c r="P3" s="93"/>
      <c r="Q3" s="93"/>
      <c r="R3" s="93"/>
      <c r="S3" s="93"/>
      <c r="T3" s="93"/>
      <c r="U3" s="93"/>
      <c r="V3" s="93"/>
      <c r="W3" s="94"/>
      <c r="X3" s="98" t="s">
        <v>63</v>
      </c>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91"/>
      <c r="AY3" s="91"/>
      <c r="AZ3" s="91"/>
      <c r="BA3" s="91"/>
      <c r="BB3" s="91"/>
      <c r="BC3" s="91"/>
      <c r="BD3" s="91"/>
      <c r="BE3" s="91"/>
      <c r="BF3" s="91"/>
      <c r="BG3" s="91"/>
      <c r="BH3" s="91"/>
      <c r="BI3" s="91"/>
      <c r="BJ3" s="91"/>
      <c r="BK3" s="91"/>
      <c r="BL3" s="91"/>
      <c r="BM3" s="91"/>
      <c r="BN3" s="91"/>
      <c r="BO3" s="91"/>
      <c r="BP3" s="91"/>
      <c r="BQ3" s="91"/>
      <c r="BR3" s="91"/>
      <c r="BS3" s="91"/>
      <c r="BT3" s="91"/>
      <c r="BU3" s="91"/>
      <c r="BV3" s="91"/>
      <c r="BW3" s="91"/>
      <c r="BX3" s="91"/>
      <c r="BY3" s="91"/>
      <c r="BZ3" s="91"/>
      <c r="CA3" s="91"/>
      <c r="CB3" s="91"/>
      <c r="CC3" s="91"/>
      <c r="CD3" s="91"/>
      <c r="CE3" s="91"/>
      <c r="CF3" s="91"/>
      <c r="CG3" s="91"/>
      <c r="CH3" s="91"/>
      <c r="CI3" s="91"/>
      <c r="CJ3" s="91"/>
      <c r="CK3" s="91"/>
      <c r="CL3" s="91"/>
      <c r="CM3" s="91"/>
      <c r="CN3" s="91"/>
      <c r="CO3" s="91"/>
      <c r="CP3" s="91"/>
      <c r="CQ3" s="91"/>
      <c r="CR3" s="91"/>
      <c r="CS3" s="91"/>
      <c r="CT3" s="91"/>
      <c r="CU3" s="91"/>
      <c r="CV3" s="91"/>
      <c r="CW3" s="91"/>
      <c r="CX3" s="91"/>
      <c r="CY3" s="91"/>
      <c r="CZ3" s="91"/>
      <c r="DA3" s="91"/>
      <c r="DB3" s="91"/>
      <c r="DC3" s="91"/>
      <c r="DD3" s="91"/>
      <c r="DE3" s="91"/>
      <c r="DF3" s="91"/>
      <c r="DG3" s="91"/>
      <c r="DH3" s="91" t="s">
        <v>64</v>
      </c>
      <c r="DI3" s="91"/>
      <c r="DJ3" s="91"/>
      <c r="DK3" s="91"/>
      <c r="DL3" s="91"/>
      <c r="DM3" s="91"/>
      <c r="DN3" s="91"/>
      <c r="DO3" s="91"/>
      <c r="DP3" s="91"/>
      <c r="DQ3" s="91"/>
      <c r="DR3" s="91"/>
      <c r="DS3" s="91"/>
      <c r="DT3" s="91"/>
      <c r="DU3" s="91"/>
      <c r="DV3" s="91"/>
      <c r="DW3" s="91"/>
      <c r="DX3" s="91"/>
      <c r="DY3" s="91"/>
      <c r="DZ3" s="91"/>
      <c r="EA3" s="91"/>
      <c r="EB3" s="91"/>
      <c r="EC3" s="91"/>
      <c r="ED3" s="91"/>
      <c r="EE3" s="91"/>
      <c r="EF3" s="91"/>
      <c r="EG3" s="91"/>
      <c r="EH3" s="91"/>
      <c r="EI3" s="91"/>
      <c r="EJ3" s="91"/>
      <c r="EK3" s="91"/>
      <c r="EL3" s="91"/>
      <c r="EM3" s="91"/>
      <c r="EN3" s="91"/>
    </row>
    <row r="4" spans="1:144">
      <c r="A4" s="29" t="s">
        <v>65</v>
      </c>
      <c r="B4" s="31"/>
      <c r="C4" s="31"/>
      <c r="D4" s="31"/>
      <c r="E4" s="31"/>
      <c r="F4" s="31"/>
      <c r="G4" s="31"/>
      <c r="H4" s="95"/>
      <c r="I4" s="96"/>
      <c r="J4" s="96"/>
      <c r="K4" s="96"/>
      <c r="L4" s="96"/>
      <c r="M4" s="96"/>
      <c r="N4" s="96"/>
      <c r="O4" s="96"/>
      <c r="P4" s="96"/>
      <c r="Q4" s="96"/>
      <c r="R4" s="96"/>
      <c r="S4" s="96"/>
      <c r="T4" s="96"/>
      <c r="U4" s="96"/>
      <c r="V4" s="96"/>
      <c r="W4" s="97"/>
      <c r="X4" s="91" t="s">
        <v>66</v>
      </c>
      <c r="Y4" s="91"/>
      <c r="Z4" s="91"/>
      <c r="AA4" s="91"/>
      <c r="AB4" s="91"/>
      <c r="AC4" s="91"/>
      <c r="AD4" s="91"/>
      <c r="AE4" s="91"/>
      <c r="AF4" s="91"/>
      <c r="AG4" s="91"/>
      <c r="AH4" s="91"/>
      <c r="AI4" s="91" t="s">
        <v>67</v>
      </c>
      <c r="AJ4" s="91"/>
      <c r="AK4" s="91"/>
      <c r="AL4" s="91"/>
      <c r="AM4" s="91"/>
      <c r="AN4" s="91"/>
      <c r="AO4" s="91"/>
      <c r="AP4" s="91"/>
      <c r="AQ4" s="91"/>
      <c r="AR4" s="91"/>
      <c r="AS4" s="91"/>
      <c r="AT4" s="91" t="s">
        <v>68</v>
      </c>
      <c r="AU4" s="91"/>
      <c r="AV4" s="91"/>
      <c r="AW4" s="91"/>
      <c r="AX4" s="91"/>
      <c r="AY4" s="91"/>
      <c r="AZ4" s="91"/>
      <c r="BA4" s="91"/>
      <c r="BB4" s="91"/>
      <c r="BC4" s="91"/>
      <c r="BD4" s="91"/>
      <c r="BE4" s="91" t="s">
        <v>69</v>
      </c>
      <c r="BF4" s="91"/>
      <c r="BG4" s="91"/>
      <c r="BH4" s="91"/>
      <c r="BI4" s="91"/>
      <c r="BJ4" s="91"/>
      <c r="BK4" s="91"/>
      <c r="BL4" s="91"/>
      <c r="BM4" s="91"/>
      <c r="BN4" s="91"/>
      <c r="BO4" s="91"/>
      <c r="BP4" s="91" t="s">
        <v>70</v>
      </c>
      <c r="BQ4" s="91"/>
      <c r="BR4" s="91"/>
      <c r="BS4" s="91"/>
      <c r="BT4" s="91"/>
      <c r="BU4" s="91"/>
      <c r="BV4" s="91"/>
      <c r="BW4" s="91"/>
      <c r="BX4" s="91"/>
      <c r="BY4" s="91"/>
      <c r="BZ4" s="91"/>
      <c r="CA4" s="91" t="s">
        <v>71</v>
      </c>
      <c r="CB4" s="91"/>
      <c r="CC4" s="91"/>
      <c r="CD4" s="91"/>
      <c r="CE4" s="91"/>
      <c r="CF4" s="91"/>
      <c r="CG4" s="91"/>
      <c r="CH4" s="91"/>
      <c r="CI4" s="91"/>
      <c r="CJ4" s="91"/>
      <c r="CK4" s="91"/>
      <c r="CL4" s="91" t="s">
        <v>72</v>
      </c>
      <c r="CM4" s="91"/>
      <c r="CN4" s="91"/>
      <c r="CO4" s="91"/>
      <c r="CP4" s="91"/>
      <c r="CQ4" s="91"/>
      <c r="CR4" s="91"/>
      <c r="CS4" s="91"/>
      <c r="CT4" s="91"/>
      <c r="CU4" s="91"/>
      <c r="CV4" s="91"/>
      <c r="CW4" s="91" t="s">
        <v>73</v>
      </c>
      <c r="CX4" s="91"/>
      <c r="CY4" s="91"/>
      <c r="CZ4" s="91"/>
      <c r="DA4" s="91"/>
      <c r="DB4" s="91"/>
      <c r="DC4" s="91"/>
      <c r="DD4" s="91"/>
      <c r="DE4" s="91"/>
      <c r="DF4" s="91"/>
      <c r="DG4" s="91"/>
      <c r="DH4" s="91" t="s">
        <v>74</v>
      </c>
      <c r="DI4" s="91"/>
      <c r="DJ4" s="91"/>
      <c r="DK4" s="91"/>
      <c r="DL4" s="91"/>
      <c r="DM4" s="91"/>
      <c r="DN4" s="91"/>
      <c r="DO4" s="91"/>
      <c r="DP4" s="91"/>
      <c r="DQ4" s="91"/>
      <c r="DR4" s="91"/>
      <c r="DS4" s="91" t="s">
        <v>75</v>
      </c>
      <c r="DT4" s="91"/>
      <c r="DU4" s="91"/>
      <c r="DV4" s="91"/>
      <c r="DW4" s="91"/>
      <c r="DX4" s="91"/>
      <c r="DY4" s="91"/>
      <c r="DZ4" s="91"/>
      <c r="EA4" s="91"/>
      <c r="EB4" s="91"/>
      <c r="EC4" s="91"/>
      <c r="ED4" s="91" t="s">
        <v>76</v>
      </c>
      <c r="EE4" s="91"/>
      <c r="EF4" s="91"/>
      <c r="EG4" s="91"/>
      <c r="EH4" s="91"/>
      <c r="EI4" s="91"/>
      <c r="EJ4" s="91"/>
      <c r="EK4" s="91"/>
      <c r="EL4" s="91"/>
      <c r="EM4" s="91"/>
      <c r="EN4" s="91"/>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22012</v>
      </c>
      <c r="D6" s="34">
        <f t="shared" si="3"/>
        <v>46</v>
      </c>
      <c r="E6" s="34">
        <f t="shared" si="3"/>
        <v>1</v>
      </c>
      <c r="F6" s="34">
        <f t="shared" si="3"/>
        <v>0</v>
      </c>
      <c r="G6" s="34">
        <f t="shared" si="3"/>
        <v>1</v>
      </c>
      <c r="H6" s="34" t="str">
        <f t="shared" si="3"/>
        <v>青森県　青森市</v>
      </c>
      <c r="I6" s="34" t="str">
        <f t="shared" si="3"/>
        <v>法適用</v>
      </c>
      <c r="J6" s="34" t="str">
        <f t="shared" si="3"/>
        <v>水道事業</v>
      </c>
      <c r="K6" s="34" t="str">
        <f t="shared" si="3"/>
        <v>末端給水事業</v>
      </c>
      <c r="L6" s="34" t="str">
        <f t="shared" si="3"/>
        <v>A2</v>
      </c>
      <c r="M6" s="34">
        <f t="shared" si="3"/>
        <v>0</v>
      </c>
      <c r="N6" s="35" t="str">
        <f t="shared" si="3"/>
        <v>-</v>
      </c>
      <c r="O6" s="35">
        <f t="shared" si="3"/>
        <v>67.83</v>
      </c>
      <c r="P6" s="35">
        <f t="shared" si="3"/>
        <v>99.64</v>
      </c>
      <c r="Q6" s="35">
        <f t="shared" si="3"/>
        <v>2678</v>
      </c>
      <c r="R6" s="35">
        <f t="shared" si="3"/>
        <v>290137</v>
      </c>
      <c r="S6" s="35">
        <f t="shared" si="3"/>
        <v>824.61</v>
      </c>
      <c r="T6" s="35">
        <f t="shared" si="3"/>
        <v>351.85</v>
      </c>
      <c r="U6" s="35">
        <f t="shared" si="3"/>
        <v>286777</v>
      </c>
      <c r="V6" s="35">
        <f t="shared" si="3"/>
        <v>209.09</v>
      </c>
      <c r="W6" s="35">
        <f t="shared" si="3"/>
        <v>1371.55</v>
      </c>
      <c r="X6" s="36">
        <f>IF(X7="",NA(),X7)</f>
        <v>111.62</v>
      </c>
      <c r="Y6" s="36">
        <f t="shared" ref="Y6:AG6" si="4">IF(Y7="",NA(),Y7)</f>
        <v>110.82</v>
      </c>
      <c r="Z6" s="36">
        <f t="shared" si="4"/>
        <v>117.2</v>
      </c>
      <c r="AA6" s="36">
        <f t="shared" si="4"/>
        <v>115.97</v>
      </c>
      <c r="AB6" s="36">
        <f t="shared" si="4"/>
        <v>114.43</v>
      </c>
      <c r="AC6" s="36">
        <f t="shared" si="4"/>
        <v>108.39</v>
      </c>
      <c r="AD6" s="36">
        <f t="shared" si="4"/>
        <v>108.9</v>
      </c>
      <c r="AE6" s="36">
        <f t="shared" si="4"/>
        <v>114.43</v>
      </c>
      <c r="AF6" s="36">
        <f t="shared" si="4"/>
        <v>114.08</v>
      </c>
      <c r="AG6" s="36">
        <f t="shared" si="4"/>
        <v>115.36</v>
      </c>
      <c r="AH6" s="35" t="str">
        <f>IF(AH7="","",IF(AH7="-","【-】","【"&amp;SUBSTITUTE(TEXT(AH7,"#,##0.00"),"-","△")&amp;"】"))</f>
        <v>【114.35】</v>
      </c>
      <c r="AI6" s="35">
        <f>IF(AI7="",NA(),AI7)</f>
        <v>0</v>
      </c>
      <c r="AJ6" s="35">
        <f t="shared" ref="AJ6:AR6" si="5">IF(AJ7="",NA(),AJ7)</f>
        <v>0</v>
      </c>
      <c r="AK6" s="35">
        <f t="shared" si="5"/>
        <v>0</v>
      </c>
      <c r="AL6" s="35">
        <f t="shared" si="5"/>
        <v>0</v>
      </c>
      <c r="AM6" s="35">
        <f t="shared" si="5"/>
        <v>0</v>
      </c>
      <c r="AN6" s="36">
        <f t="shared" si="5"/>
        <v>3.08</v>
      </c>
      <c r="AO6" s="36">
        <f t="shared" si="5"/>
        <v>3.47</v>
      </c>
      <c r="AP6" s="36">
        <f t="shared" si="5"/>
        <v>0.13</v>
      </c>
      <c r="AQ6" s="35">
        <f t="shared" si="5"/>
        <v>0</v>
      </c>
      <c r="AR6" s="35">
        <f t="shared" si="5"/>
        <v>0</v>
      </c>
      <c r="AS6" s="35" t="str">
        <f>IF(AS7="","",IF(AS7="-","【-】","【"&amp;SUBSTITUTE(TEXT(AS7,"#,##0.00"),"-","△")&amp;"】"))</f>
        <v>【0.79】</v>
      </c>
      <c r="AT6" s="36">
        <f>IF(AT7="",NA(),AT7)</f>
        <v>1122.92</v>
      </c>
      <c r="AU6" s="36">
        <f t="shared" ref="AU6:BC6" si="6">IF(AU7="",NA(),AU7)</f>
        <v>1194.82</v>
      </c>
      <c r="AV6" s="36">
        <f t="shared" si="6"/>
        <v>654.73</v>
      </c>
      <c r="AW6" s="36">
        <f t="shared" si="6"/>
        <v>557.37</v>
      </c>
      <c r="AX6" s="36">
        <f t="shared" si="6"/>
        <v>543.76</v>
      </c>
      <c r="AY6" s="36">
        <f t="shared" si="6"/>
        <v>590.46</v>
      </c>
      <c r="AZ6" s="36">
        <f t="shared" si="6"/>
        <v>628.34</v>
      </c>
      <c r="BA6" s="36">
        <f t="shared" si="6"/>
        <v>289.8</v>
      </c>
      <c r="BB6" s="36">
        <f t="shared" si="6"/>
        <v>299.44</v>
      </c>
      <c r="BC6" s="36">
        <f t="shared" si="6"/>
        <v>311.99</v>
      </c>
      <c r="BD6" s="35" t="str">
        <f>IF(BD7="","",IF(BD7="-","【-】","【"&amp;SUBSTITUTE(TEXT(BD7,"#,##0.00"),"-","△")&amp;"】"))</f>
        <v>【262.87】</v>
      </c>
      <c r="BE6" s="36">
        <f>IF(BE7="",NA(),BE7)</f>
        <v>262.89</v>
      </c>
      <c r="BF6" s="36">
        <f t="shared" ref="BF6:BN6" si="7">IF(BF7="",NA(),BF7)</f>
        <v>264.88</v>
      </c>
      <c r="BG6" s="36">
        <f t="shared" si="7"/>
        <v>271.43</v>
      </c>
      <c r="BH6" s="36">
        <f t="shared" si="7"/>
        <v>275.11</v>
      </c>
      <c r="BI6" s="36">
        <f t="shared" si="7"/>
        <v>276.95999999999998</v>
      </c>
      <c r="BJ6" s="36">
        <f t="shared" si="7"/>
        <v>299.16000000000003</v>
      </c>
      <c r="BK6" s="36">
        <f t="shared" si="7"/>
        <v>297.13</v>
      </c>
      <c r="BL6" s="36">
        <f t="shared" si="7"/>
        <v>301.99</v>
      </c>
      <c r="BM6" s="36">
        <f t="shared" si="7"/>
        <v>298.08999999999997</v>
      </c>
      <c r="BN6" s="36">
        <f t="shared" si="7"/>
        <v>291.77999999999997</v>
      </c>
      <c r="BO6" s="35" t="str">
        <f>IF(BO7="","",IF(BO7="-","【-】","【"&amp;SUBSTITUTE(TEXT(BO7,"#,##0.00"),"-","△")&amp;"】"))</f>
        <v>【270.87】</v>
      </c>
      <c r="BP6" s="36">
        <f>IF(BP7="",NA(),BP7)</f>
        <v>109.87</v>
      </c>
      <c r="BQ6" s="36">
        <f t="shared" ref="BQ6:BY6" si="8">IF(BQ7="",NA(),BQ7)</f>
        <v>108.9</v>
      </c>
      <c r="BR6" s="36">
        <f t="shared" si="8"/>
        <v>115.72</v>
      </c>
      <c r="BS6" s="36">
        <f t="shared" si="8"/>
        <v>113.71</v>
      </c>
      <c r="BT6" s="36">
        <f t="shared" si="8"/>
        <v>111.84</v>
      </c>
      <c r="BU6" s="36">
        <f t="shared" si="8"/>
        <v>99.91</v>
      </c>
      <c r="BV6" s="36">
        <f t="shared" si="8"/>
        <v>99.89</v>
      </c>
      <c r="BW6" s="36">
        <f t="shared" si="8"/>
        <v>107.05</v>
      </c>
      <c r="BX6" s="36">
        <f t="shared" si="8"/>
        <v>106.4</v>
      </c>
      <c r="BY6" s="36">
        <f t="shared" si="8"/>
        <v>107.61</v>
      </c>
      <c r="BZ6" s="35" t="str">
        <f>IF(BZ7="","",IF(BZ7="-","【-】","【"&amp;SUBSTITUTE(TEXT(BZ7,"#,##0.00"),"-","△")&amp;"】"))</f>
        <v>【105.59】</v>
      </c>
      <c r="CA6" s="36">
        <f>IF(CA7="",NA(),CA7)</f>
        <v>174.08</v>
      </c>
      <c r="CB6" s="36">
        <f t="shared" ref="CB6:CJ6" si="9">IF(CB7="",NA(),CB7)</f>
        <v>176.9</v>
      </c>
      <c r="CC6" s="36">
        <f t="shared" si="9"/>
        <v>166.7</v>
      </c>
      <c r="CD6" s="36">
        <f t="shared" si="9"/>
        <v>167.05</v>
      </c>
      <c r="CE6" s="36">
        <f t="shared" si="9"/>
        <v>169.94</v>
      </c>
      <c r="CF6" s="36">
        <f t="shared" si="9"/>
        <v>164.25</v>
      </c>
      <c r="CG6" s="36">
        <f t="shared" si="9"/>
        <v>165.34</v>
      </c>
      <c r="CH6" s="36">
        <f t="shared" si="9"/>
        <v>155.09</v>
      </c>
      <c r="CI6" s="36">
        <f t="shared" si="9"/>
        <v>156.29</v>
      </c>
      <c r="CJ6" s="36">
        <f t="shared" si="9"/>
        <v>155.69</v>
      </c>
      <c r="CK6" s="35" t="str">
        <f>IF(CK7="","",IF(CK7="-","【-】","【"&amp;SUBSTITUTE(TEXT(CK7,"#,##0.00"),"-","△")&amp;"】"))</f>
        <v>【163.27】</v>
      </c>
      <c r="CL6" s="36">
        <f>IF(CL7="",NA(),CL7)</f>
        <v>53.55</v>
      </c>
      <c r="CM6" s="36">
        <f t="shared" ref="CM6:CU6" si="10">IF(CM7="",NA(),CM7)</f>
        <v>51.98</v>
      </c>
      <c r="CN6" s="36">
        <f t="shared" si="10"/>
        <v>50.9</v>
      </c>
      <c r="CO6" s="36">
        <f t="shared" si="10"/>
        <v>50.39</v>
      </c>
      <c r="CP6" s="36">
        <f t="shared" si="10"/>
        <v>51.1</v>
      </c>
      <c r="CQ6" s="36">
        <f t="shared" si="10"/>
        <v>62.71</v>
      </c>
      <c r="CR6" s="36">
        <f t="shared" si="10"/>
        <v>62.15</v>
      </c>
      <c r="CS6" s="36">
        <f t="shared" si="10"/>
        <v>61.61</v>
      </c>
      <c r="CT6" s="36">
        <f t="shared" si="10"/>
        <v>62.34</v>
      </c>
      <c r="CU6" s="36">
        <f t="shared" si="10"/>
        <v>62.46</v>
      </c>
      <c r="CV6" s="35" t="str">
        <f>IF(CV7="","",IF(CV7="-","【-】","【"&amp;SUBSTITUTE(TEXT(CV7,"#,##0.00"),"-","△")&amp;"】"))</f>
        <v>【59.94】</v>
      </c>
      <c r="CW6" s="36">
        <f>IF(CW7="",NA(),CW7)</f>
        <v>88.36</v>
      </c>
      <c r="CX6" s="36">
        <f t="shared" ref="CX6:DF6" si="11">IF(CX7="",NA(),CX7)</f>
        <v>89.22</v>
      </c>
      <c r="CY6" s="36">
        <f t="shared" si="11"/>
        <v>88.68</v>
      </c>
      <c r="CZ6" s="36">
        <f t="shared" si="11"/>
        <v>89.61</v>
      </c>
      <c r="DA6" s="36">
        <f t="shared" si="11"/>
        <v>87.76</v>
      </c>
      <c r="DB6" s="36">
        <f t="shared" si="11"/>
        <v>90.54</v>
      </c>
      <c r="DC6" s="36">
        <f t="shared" si="11"/>
        <v>90.64</v>
      </c>
      <c r="DD6" s="36">
        <f t="shared" si="11"/>
        <v>90.23</v>
      </c>
      <c r="DE6" s="36">
        <f t="shared" si="11"/>
        <v>90.15</v>
      </c>
      <c r="DF6" s="36">
        <f t="shared" si="11"/>
        <v>90.62</v>
      </c>
      <c r="DG6" s="35" t="str">
        <f>IF(DG7="","",IF(DG7="-","【-】","【"&amp;SUBSTITUTE(TEXT(DG7,"#,##0.00"),"-","△")&amp;"】"))</f>
        <v>【90.22】</v>
      </c>
      <c r="DH6" s="36">
        <f>IF(DH7="",NA(),DH7)</f>
        <v>46.95</v>
      </c>
      <c r="DI6" s="36">
        <f t="shared" ref="DI6:DQ6" si="12">IF(DI7="",NA(),DI7)</f>
        <v>47.74</v>
      </c>
      <c r="DJ6" s="36">
        <f t="shared" si="12"/>
        <v>51.25</v>
      </c>
      <c r="DK6" s="36">
        <f t="shared" si="12"/>
        <v>51.31</v>
      </c>
      <c r="DL6" s="36">
        <f t="shared" si="12"/>
        <v>51.89</v>
      </c>
      <c r="DM6" s="36">
        <f t="shared" si="12"/>
        <v>42.43</v>
      </c>
      <c r="DN6" s="36">
        <f t="shared" si="12"/>
        <v>43.24</v>
      </c>
      <c r="DO6" s="36">
        <f t="shared" si="12"/>
        <v>46.36</v>
      </c>
      <c r="DP6" s="36">
        <f t="shared" si="12"/>
        <v>47.37</v>
      </c>
      <c r="DQ6" s="36">
        <f t="shared" si="12"/>
        <v>48.01</v>
      </c>
      <c r="DR6" s="35" t="str">
        <f>IF(DR7="","",IF(DR7="-","【-】","【"&amp;SUBSTITUTE(TEXT(DR7,"#,##0.00"),"-","△")&amp;"】"))</f>
        <v>【47.91】</v>
      </c>
      <c r="DS6" s="36">
        <f>IF(DS7="",NA(),DS7)</f>
        <v>24.64</v>
      </c>
      <c r="DT6" s="36">
        <f t="shared" ref="DT6:EB6" si="13">IF(DT7="",NA(),DT7)</f>
        <v>25.76</v>
      </c>
      <c r="DU6" s="36">
        <f t="shared" si="13"/>
        <v>27.21</v>
      </c>
      <c r="DV6" s="36">
        <f t="shared" si="13"/>
        <v>30.16</v>
      </c>
      <c r="DW6" s="36">
        <f t="shared" si="13"/>
        <v>31.79</v>
      </c>
      <c r="DX6" s="36">
        <f t="shared" si="13"/>
        <v>11.07</v>
      </c>
      <c r="DY6" s="36">
        <f t="shared" si="13"/>
        <v>12.21</v>
      </c>
      <c r="DZ6" s="36">
        <f t="shared" si="13"/>
        <v>13.57</v>
      </c>
      <c r="EA6" s="36">
        <f t="shared" si="13"/>
        <v>14.27</v>
      </c>
      <c r="EB6" s="36">
        <f t="shared" si="13"/>
        <v>16.170000000000002</v>
      </c>
      <c r="EC6" s="35" t="str">
        <f>IF(EC7="","",IF(EC7="-","【-】","【"&amp;SUBSTITUTE(TEXT(EC7,"#,##0.00"),"-","△")&amp;"】"))</f>
        <v>【15.00】</v>
      </c>
      <c r="ED6" s="36">
        <f>IF(ED7="",NA(),ED7)</f>
        <v>0.9</v>
      </c>
      <c r="EE6" s="36">
        <f t="shared" ref="EE6:EM6" si="14">IF(EE7="",NA(),EE7)</f>
        <v>0.67</v>
      </c>
      <c r="EF6" s="36">
        <f t="shared" si="14"/>
        <v>0.76</v>
      </c>
      <c r="EG6" s="36">
        <f t="shared" si="14"/>
        <v>0.7</v>
      </c>
      <c r="EH6" s="36">
        <f t="shared" si="14"/>
        <v>1.21</v>
      </c>
      <c r="EI6" s="36">
        <f t="shared" si="14"/>
        <v>0.76</v>
      </c>
      <c r="EJ6" s="36">
        <f t="shared" si="14"/>
        <v>0.8</v>
      </c>
      <c r="EK6" s="36">
        <f t="shared" si="14"/>
        <v>0.72</v>
      </c>
      <c r="EL6" s="36">
        <f t="shared" si="14"/>
        <v>0.67</v>
      </c>
      <c r="EM6" s="36">
        <f t="shared" si="14"/>
        <v>0.67</v>
      </c>
      <c r="EN6" s="35" t="str">
        <f>IF(EN7="","",IF(EN7="-","【-】","【"&amp;SUBSTITUTE(TEXT(EN7,"#,##0.00"),"-","△")&amp;"】"))</f>
        <v>【0.76】</v>
      </c>
    </row>
    <row r="7" spans="1:144" s="37" customFormat="1">
      <c r="A7" s="29"/>
      <c r="B7" s="38">
        <v>2016</v>
      </c>
      <c r="C7" s="38">
        <v>22012</v>
      </c>
      <c r="D7" s="38">
        <v>46</v>
      </c>
      <c r="E7" s="38">
        <v>1</v>
      </c>
      <c r="F7" s="38">
        <v>0</v>
      </c>
      <c r="G7" s="38">
        <v>1</v>
      </c>
      <c r="H7" s="38" t="s">
        <v>105</v>
      </c>
      <c r="I7" s="38" t="s">
        <v>106</v>
      </c>
      <c r="J7" s="38" t="s">
        <v>107</v>
      </c>
      <c r="K7" s="38" t="s">
        <v>108</v>
      </c>
      <c r="L7" s="38" t="s">
        <v>109</v>
      </c>
      <c r="M7" s="38"/>
      <c r="N7" s="39" t="s">
        <v>110</v>
      </c>
      <c r="O7" s="39">
        <v>67.83</v>
      </c>
      <c r="P7" s="39">
        <v>99.64</v>
      </c>
      <c r="Q7" s="39">
        <v>2678</v>
      </c>
      <c r="R7" s="39">
        <v>290137</v>
      </c>
      <c r="S7" s="39">
        <v>824.61</v>
      </c>
      <c r="T7" s="39">
        <v>351.85</v>
      </c>
      <c r="U7" s="39">
        <v>286777</v>
      </c>
      <c r="V7" s="39">
        <v>209.09</v>
      </c>
      <c r="W7" s="39">
        <v>1371.55</v>
      </c>
      <c r="X7" s="39">
        <v>111.62</v>
      </c>
      <c r="Y7" s="39">
        <v>110.82</v>
      </c>
      <c r="Z7" s="39">
        <v>117.2</v>
      </c>
      <c r="AA7" s="39">
        <v>115.97</v>
      </c>
      <c r="AB7" s="39">
        <v>114.43</v>
      </c>
      <c r="AC7" s="39">
        <v>108.39</v>
      </c>
      <c r="AD7" s="39">
        <v>108.9</v>
      </c>
      <c r="AE7" s="39">
        <v>114.43</v>
      </c>
      <c r="AF7" s="39">
        <v>114.08</v>
      </c>
      <c r="AG7" s="39">
        <v>115.36</v>
      </c>
      <c r="AH7" s="39">
        <v>114.35</v>
      </c>
      <c r="AI7" s="39">
        <v>0</v>
      </c>
      <c r="AJ7" s="39">
        <v>0</v>
      </c>
      <c r="AK7" s="39">
        <v>0</v>
      </c>
      <c r="AL7" s="39">
        <v>0</v>
      </c>
      <c r="AM7" s="39">
        <v>0</v>
      </c>
      <c r="AN7" s="39">
        <v>3.08</v>
      </c>
      <c r="AO7" s="39">
        <v>3.47</v>
      </c>
      <c r="AP7" s="39">
        <v>0.13</v>
      </c>
      <c r="AQ7" s="39">
        <v>0</v>
      </c>
      <c r="AR7" s="39">
        <v>0</v>
      </c>
      <c r="AS7" s="39">
        <v>0.79</v>
      </c>
      <c r="AT7" s="39">
        <v>1122.92</v>
      </c>
      <c r="AU7" s="39">
        <v>1194.82</v>
      </c>
      <c r="AV7" s="39">
        <v>654.73</v>
      </c>
      <c r="AW7" s="39">
        <v>557.37</v>
      </c>
      <c r="AX7" s="39">
        <v>543.76</v>
      </c>
      <c r="AY7" s="39">
        <v>590.46</v>
      </c>
      <c r="AZ7" s="39">
        <v>628.34</v>
      </c>
      <c r="BA7" s="39">
        <v>289.8</v>
      </c>
      <c r="BB7" s="39">
        <v>299.44</v>
      </c>
      <c r="BC7" s="39">
        <v>311.99</v>
      </c>
      <c r="BD7" s="39">
        <v>262.87</v>
      </c>
      <c r="BE7" s="39">
        <v>262.89</v>
      </c>
      <c r="BF7" s="39">
        <v>264.88</v>
      </c>
      <c r="BG7" s="39">
        <v>271.43</v>
      </c>
      <c r="BH7" s="39">
        <v>275.11</v>
      </c>
      <c r="BI7" s="39">
        <v>276.95999999999998</v>
      </c>
      <c r="BJ7" s="39">
        <v>299.16000000000003</v>
      </c>
      <c r="BK7" s="39">
        <v>297.13</v>
      </c>
      <c r="BL7" s="39">
        <v>301.99</v>
      </c>
      <c r="BM7" s="39">
        <v>298.08999999999997</v>
      </c>
      <c r="BN7" s="39">
        <v>291.77999999999997</v>
      </c>
      <c r="BO7" s="39">
        <v>270.87</v>
      </c>
      <c r="BP7" s="39">
        <v>109.87</v>
      </c>
      <c r="BQ7" s="39">
        <v>108.9</v>
      </c>
      <c r="BR7" s="39">
        <v>115.72</v>
      </c>
      <c r="BS7" s="39">
        <v>113.71</v>
      </c>
      <c r="BT7" s="39">
        <v>111.84</v>
      </c>
      <c r="BU7" s="39">
        <v>99.91</v>
      </c>
      <c r="BV7" s="39">
        <v>99.89</v>
      </c>
      <c r="BW7" s="39">
        <v>107.05</v>
      </c>
      <c r="BX7" s="39">
        <v>106.4</v>
      </c>
      <c r="BY7" s="39">
        <v>107.61</v>
      </c>
      <c r="BZ7" s="39">
        <v>105.59</v>
      </c>
      <c r="CA7" s="39">
        <v>174.08</v>
      </c>
      <c r="CB7" s="39">
        <v>176.9</v>
      </c>
      <c r="CC7" s="39">
        <v>166.7</v>
      </c>
      <c r="CD7" s="39">
        <v>167.05</v>
      </c>
      <c r="CE7" s="39">
        <v>169.94</v>
      </c>
      <c r="CF7" s="39">
        <v>164.25</v>
      </c>
      <c r="CG7" s="39">
        <v>165.34</v>
      </c>
      <c r="CH7" s="39">
        <v>155.09</v>
      </c>
      <c r="CI7" s="39">
        <v>156.29</v>
      </c>
      <c r="CJ7" s="39">
        <v>155.69</v>
      </c>
      <c r="CK7" s="39">
        <v>163.27000000000001</v>
      </c>
      <c r="CL7" s="39">
        <v>53.55</v>
      </c>
      <c r="CM7" s="39">
        <v>51.98</v>
      </c>
      <c r="CN7" s="39">
        <v>50.9</v>
      </c>
      <c r="CO7" s="39">
        <v>50.39</v>
      </c>
      <c r="CP7" s="39">
        <v>51.1</v>
      </c>
      <c r="CQ7" s="39">
        <v>62.71</v>
      </c>
      <c r="CR7" s="39">
        <v>62.15</v>
      </c>
      <c r="CS7" s="39">
        <v>61.61</v>
      </c>
      <c r="CT7" s="39">
        <v>62.34</v>
      </c>
      <c r="CU7" s="39">
        <v>62.46</v>
      </c>
      <c r="CV7" s="39">
        <v>59.94</v>
      </c>
      <c r="CW7" s="39">
        <v>88.36</v>
      </c>
      <c r="CX7" s="39">
        <v>89.22</v>
      </c>
      <c r="CY7" s="39">
        <v>88.68</v>
      </c>
      <c r="CZ7" s="39">
        <v>89.61</v>
      </c>
      <c r="DA7" s="39">
        <v>87.76</v>
      </c>
      <c r="DB7" s="39">
        <v>90.54</v>
      </c>
      <c r="DC7" s="39">
        <v>90.64</v>
      </c>
      <c r="DD7" s="39">
        <v>90.23</v>
      </c>
      <c r="DE7" s="39">
        <v>90.15</v>
      </c>
      <c r="DF7" s="39">
        <v>90.62</v>
      </c>
      <c r="DG7" s="39">
        <v>90.22</v>
      </c>
      <c r="DH7" s="39">
        <v>46.95</v>
      </c>
      <c r="DI7" s="39">
        <v>47.74</v>
      </c>
      <c r="DJ7" s="39">
        <v>51.25</v>
      </c>
      <c r="DK7" s="39">
        <v>51.31</v>
      </c>
      <c r="DL7" s="39">
        <v>51.89</v>
      </c>
      <c r="DM7" s="39">
        <v>42.43</v>
      </c>
      <c r="DN7" s="39">
        <v>43.24</v>
      </c>
      <c r="DO7" s="39">
        <v>46.36</v>
      </c>
      <c r="DP7" s="39">
        <v>47.37</v>
      </c>
      <c r="DQ7" s="39">
        <v>48.01</v>
      </c>
      <c r="DR7" s="39">
        <v>47.91</v>
      </c>
      <c r="DS7" s="39">
        <v>24.64</v>
      </c>
      <c r="DT7" s="39">
        <v>25.76</v>
      </c>
      <c r="DU7" s="39">
        <v>27.21</v>
      </c>
      <c r="DV7" s="39">
        <v>30.16</v>
      </c>
      <c r="DW7" s="39">
        <v>31.79</v>
      </c>
      <c r="DX7" s="39">
        <v>11.07</v>
      </c>
      <c r="DY7" s="39">
        <v>12.21</v>
      </c>
      <c r="DZ7" s="39">
        <v>13.57</v>
      </c>
      <c r="EA7" s="39">
        <v>14.27</v>
      </c>
      <c r="EB7" s="39">
        <v>16.170000000000002</v>
      </c>
      <c r="EC7" s="39">
        <v>15</v>
      </c>
      <c r="ED7" s="39">
        <v>0.9</v>
      </c>
      <c r="EE7" s="39">
        <v>0.67</v>
      </c>
      <c r="EF7" s="39">
        <v>0.76</v>
      </c>
      <c r="EG7" s="39">
        <v>0.7</v>
      </c>
      <c r="EH7" s="39">
        <v>1.21</v>
      </c>
      <c r="EI7" s="39">
        <v>0.76</v>
      </c>
      <c r="EJ7" s="39">
        <v>0.8</v>
      </c>
      <c r="EK7" s="39">
        <v>0.72</v>
      </c>
      <c r="EL7" s="39">
        <v>0.67</v>
      </c>
      <c r="EM7" s="39">
        <v>0.67</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総務課</cp:lastModifiedBy>
  <cp:lastPrinted>2018-02-06T06:40:31Z</cp:lastPrinted>
  <dcterms:created xsi:type="dcterms:W3CDTF">2017-12-25T01:20:45Z</dcterms:created>
  <dcterms:modified xsi:type="dcterms:W3CDTF">2018-02-07T00:06:07Z</dcterms:modified>
  <cp:category/>
</cp:coreProperties>
</file>