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地方公営企業\経営比較分析表\H30年度\024066 横浜町_経営比較分析表【簡易水道】\"/>
    </mc:Choice>
  </mc:AlternateContent>
  <workbookProtection workbookAlgorithmName="SHA-512" workbookHashValue="axrB8lbp07B6DqV0HHCe5H1CpnzUA0nYyr61u8BCF9jwpI8YrCVBrPBWrzEIvH5Hv2EJtNzgwhd4MHC8FFMSKg==" workbookSaltValue="c0ZVTiYjnXbaEE2l27DGo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<sst xmlns="http://schemas.openxmlformats.org/spreadsheetml/2006/main" count="232" uniqueCount="120">
  <si>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</si>
  <si>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</si>
  <si>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</si>
  <si>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</si>
  <si>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</si>
  <si>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</si>
  <si>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</si>
  <si>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</si>
  <si>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</si>
  <si>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</si>
  <si>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</si>
  <si>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</si>
  <si>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</si>
  <si>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</si>
  <si>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</si>
  <si>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</si>
  <si>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</si>
  <si>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</si>
  <si>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</si>
  <si>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</si>
  <si>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</si>
  <si>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</si>
  <si>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</si>
  <si>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</si>
  <si>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</si>
  <si>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</si>
  <si>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</si>
  <si>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</si>
  <si>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</si>
  <si>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</si>
  <si>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</si>
  <si>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</si>
  <si>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</si>
  <si>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</si>
  <si>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</si>
  <si>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</si>
  <si>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</si>
  <si>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</si>
  <si>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</si>
  <si>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</si>
  <si>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</si>
  <si>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</si>
  <si>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</si>
  <si>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</si>
  <si>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</si>
  <si>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</si>
  <si>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</si>
  <si>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</si>
  <si>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</si>
  <si>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</si>
  <si>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</si>
  <si>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</si>
  <si>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</si>
  <si>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</si>
  <si>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</si>
  <si>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</si>
  <si>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</si>
  <si>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</si>
  <si>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</si>
  <si>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</si>
  <si>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</si>
  <si>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</si>
  <si>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</si>
  <si>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</si>
  <si>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</si>
  <si>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</si>
  <si>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</si>
  <si>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</si>
  <si>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</si>
  <si>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</si>
  <si>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</si>
  <si>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</si>
  <si>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</si>
  <si>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</si>
  <si>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</si>
  <si>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</si>
  <si>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</si>
  <si>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</si>
  <si>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</si>
  <si>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</si>
  <si>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</si>
  <si>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</si>
  <si>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</si>
  <si>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</si>
  <si>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</si>
  <si>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</si>
  <si>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</si>
  <si>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</si>
  <si>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</si>
  <si>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</si>
  <si>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</si>
  <si>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</si>
  <si>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</si>
  <si>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</si>
  <si>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</si>
  <si>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</si>
  <si>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</si>
  <si>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</si>
  <si>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</si>
  <si>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</si>
  <si>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</si>
  <si>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</si>
  <si>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</si>
  <si>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</si>
  <si>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</si>
  <si>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横浜町</t>
  </si>
  <si>
    <t>法適用</t>
  </si>
  <si>
    <t>水道事業</t>
  </si>
  <si>
    <t>簡易水道事業</t>
  </si>
  <si>
    <t>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</si>
  <si>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</si>
  <si>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</si>
  <si>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</si>
  <si>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</si>
  <si>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</si>
  <si>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</si>
  <si>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</si>
  <si>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２７・２８・２９年度と管路の破損による漏水が発生し、時には長期間にわたり場所が特定できなかった事もあったため、無効水量が多くなり、有収率が低くなった。しかしながら、経常収支比率及び料金回収率が高く推移していることから、経営には大きく影響は出ず、現在においては適正な水道料金と考えられる。
　今後の約１０年後に、法定耐用年数が過ぎる管路が次々と出てくるため、計画的な施設更新が必要となる。
　施設利用率については、類似団体と比較しても低いことから、更なる利用増加にも対応可能であるため、水道加入の推進を図り、給水収益を増やすことで、経営の健全性をより一層高めることが可能である。</t>
    <rPh sb="1" eb="3">
      <t>ヘイセイ</t>
    </rPh>
    <rPh sb="11" eb="12">
      <t>ネン</t>
    </rPh>
    <rPh sb="12" eb="13">
      <t>ド</t>
    </rPh>
    <rPh sb="14" eb="16">
      <t>カンロ</t>
    </rPh>
    <rPh sb="17" eb="19">
      <t>ハソン</t>
    </rPh>
    <rPh sb="22" eb="24">
      <t>ロウスイ</t>
    </rPh>
    <rPh sb="25" eb="27">
      <t>ハッセイ</t>
    </rPh>
    <rPh sb="29" eb="30">
      <t>トキ</t>
    </rPh>
    <rPh sb="32" eb="35">
      <t>チョウキカン</t>
    </rPh>
    <rPh sb="39" eb="41">
      <t>バショ</t>
    </rPh>
    <rPh sb="42" eb="44">
      <t>トクテイ</t>
    </rPh>
    <rPh sb="50" eb="51">
      <t>コト</t>
    </rPh>
    <rPh sb="58" eb="60">
      <t>ムコウ</t>
    </rPh>
    <rPh sb="60" eb="62">
      <t>スイリョウ</t>
    </rPh>
    <rPh sb="63" eb="64">
      <t>オオ</t>
    </rPh>
    <rPh sb="68" eb="69">
      <t>ユウ</t>
    </rPh>
    <rPh sb="69" eb="71">
      <t>シュウリツ</t>
    </rPh>
    <rPh sb="72" eb="73">
      <t>ヒク</t>
    </rPh>
    <rPh sb="85" eb="87">
      <t>ケイジョウ</t>
    </rPh>
    <rPh sb="87" eb="89">
      <t>シュウシ</t>
    </rPh>
    <rPh sb="89" eb="91">
      <t>ヒリツ</t>
    </rPh>
    <rPh sb="91" eb="92">
      <t>オヨ</t>
    </rPh>
    <rPh sb="93" eb="95">
      <t>リョウキン</t>
    </rPh>
    <rPh sb="95" eb="97">
      <t>カイシュウ</t>
    </rPh>
    <rPh sb="97" eb="98">
      <t>リツ</t>
    </rPh>
    <rPh sb="99" eb="100">
      <t>タカ</t>
    </rPh>
    <rPh sb="101" eb="103">
      <t>スイイ</t>
    </rPh>
    <rPh sb="112" eb="114">
      <t>ケイエイ</t>
    </rPh>
    <rPh sb="116" eb="117">
      <t>オオ</t>
    </rPh>
    <rPh sb="119" eb="121">
      <t>エイキョウ</t>
    </rPh>
    <rPh sb="122" eb="123">
      <t>デ</t>
    </rPh>
    <rPh sb="125" eb="127">
      <t>ゲンザイ</t>
    </rPh>
    <rPh sb="132" eb="134">
      <t>テキセイ</t>
    </rPh>
    <rPh sb="135" eb="137">
      <t>スイドウ</t>
    </rPh>
    <rPh sb="137" eb="139">
      <t>リョウキン</t>
    </rPh>
    <rPh sb="140" eb="141">
      <t>カンガ</t>
    </rPh>
    <rPh sb="148" eb="150">
      <t>コンゴ</t>
    </rPh>
    <rPh sb="151" eb="152">
      <t>ヤク</t>
    </rPh>
    <rPh sb="154" eb="156">
      <t>ネンゴ</t>
    </rPh>
    <rPh sb="158" eb="160">
      <t>ホウテイ</t>
    </rPh>
    <rPh sb="160" eb="162">
      <t>タイヨウ</t>
    </rPh>
    <rPh sb="162" eb="164">
      <t>ネンスウ</t>
    </rPh>
    <rPh sb="165" eb="166">
      <t>ス</t>
    </rPh>
    <rPh sb="168" eb="170">
      <t>カンロ</t>
    </rPh>
    <rPh sb="171" eb="173">
      <t>ツギツギ</t>
    </rPh>
    <rPh sb="174" eb="175">
      <t>デ</t>
    </rPh>
    <rPh sb="181" eb="184">
      <t>ケイカクテキ</t>
    </rPh>
    <rPh sb="185" eb="187">
      <t>シセツ</t>
    </rPh>
    <rPh sb="187" eb="189">
      <t>コウシン</t>
    </rPh>
    <rPh sb="190" eb="192">
      <t>ヒツヨウ</t>
    </rPh>
    <rPh sb="198" eb="200">
      <t>シセツ</t>
    </rPh>
    <rPh sb="200" eb="203">
      <t>リヨウリツ</t>
    </rPh>
    <rPh sb="209" eb="211">
      <t>ルイジ</t>
    </rPh>
    <rPh sb="211" eb="213">
      <t>ダンタイ</t>
    </rPh>
    <rPh sb="214" eb="216">
      <t>ヒカク</t>
    </rPh>
    <rPh sb="219" eb="220">
      <t>ヒク</t>
    </rPh>
    <rPh sb="226" eb="227">
      <t>サラ</t>
    </rPh>
    <rPh sb="229" eb="231">
      <t>リヨウ</t>
    </rPh>
    <rPh sb="231" eb="233">
      <t>ゾウカ</t>
    </rPh>
    <rPh sb="235" eb="237">
      <t>タイオウ</t>
    </rPh>
    <rPh sb="237" eb="239">
      <t>カノウ</t>
    </rPh>
    <rPh sb="245" eb="247">
      <t>スイドウ</t>
    </rPh>
    <rPh sb="277" eb="279">
      <t>イッソウ</t>
    </rPh>
    <phoneticPr fontId="16"/>
  </si>
  <si>
    <t>　現在、老朽資産はないが、これから更新時期を迎える資産割合が多く、新規の管路布設が少ないため、年々有形固定資産減価償却率が上昇してきている。
　平成２８年度で一部地域において管路更新を実施したことにより、一時的に類似団体よりも管路更新率が増加した。
　近い将来である約１０年後には資産の法定耐用年数を迎える経年化資産がでてくるので、更新工事における単年度の経費を平準化して、計画通り実施する必要がある。</t>
    <rPh sb="1" eb="3">
      <t>ゲンザイ</t>
    </rPh>
    <rPh sb="4" eb="6">
      <t>ロウキュウ</t>
    </rPh>
    <rPh sb="6" eb="8">
      <t>シサン</t>
    </rPh>
    <rPh sb="17" eb="19">
      <t>コウシン</t>
    </rPh>
    <rPh sb="19" eb="21">
      <t>ジキ</t>
    </rPh>
    <rPh sb="22" eb="23">
      <t>ムカ</t>
    </rPh>
    <rPh sb="25" eb="27">
      <t>シサン</t>
    </rPh>
    <rPh sb="27" eb="29">
      <t>ワリアイ</t>
    </rPh>
    <rPh sb="30" eb="31">
      <t>オオ</t>
    </rPh>
    <rPh sb="33" eb="35">
      <t>シンキ</t>
    </rPh>
    <rPh sb="36" eb="38">
      <t>カンロ</t>
    </rPh>
    <rPh sb="38" eb="40">
      <t>フセツ</t>
    </rPh>
    <rPh sb="41" eb="42">
      <t>スク</t>
    </rPh>
    <rPh sb="47" eb="49">
      <t>ネンネン</t>
    </rPh>
    <rPh sb="49" eb="51">
      <t>ユウケイ</t>
    </rPh>
    <rPh sb="51" eb="53">
      <t>コテイ</t>
    </rPh>
    <rPh sb="53" eb="55">
      <t>シサン</t>
    </rPh>
    <rPh sb="55" eb="57">
      <t>ゲンカ</t>
    </rPh>
    <rPh sb="57" eb="59">
      <t>ショウキャク</t>
    </rPh>
    <rPh sb="59" eb="60">
      <t>リツ</t>
    </rPh>
    <rPh sb="61" eb="63">
      <t>ジョウショウ</t>
    </rPh>
    <rPh sb="102" eb="105">
      <t>イチジテキ</t>
    </rPh>
    <rPh sb="113" eb="115">
      <t>カンロ</t>
    </rPh>
    <rPh sb="115" eb="117">
      <t>コウシン</t>
    </rPh>
    <rPh sb="117" eb="118">
      <t>リツ</t>
    </rPh>
    <rPh sb="119" eb="121">
      <t>ゾウカ</t>
    </rPh>
    <rPh sb="126" eb="127">
      <t>チカ</t>
    </rPh>
    <rPh sb="128" eb="130">
      <t>ショウライ</t>
    </rPh>
    <rPh sb="133" eb="134">
      <t>ヤク</t>
    </rPh>
    <rPh sb="136" eb="138">
      <t>ネンゴ</t>
    </rPh>
    <rPh sb="140" eb="142">
      <t>シサン</t>
    </rPh>
    <rPh sb="143" eb="145">
      <t>ホウテイ</t>
    </rPh>
    <rPh sb="145" eb="147">
      <t>タイヨウ</t>
    </rPh>
    <rPh sb="147" eb="149">
      <t>ネンスウ</t>
    </rPh>
    <rPh sb="150" eb="151">
      <t>ムカ</t>
    </rPh>
    <rPh sb="153" eb="156">
      <t>ケイネンカ</t>
    </rPh>
    <rPh sb="156" eb="158">
      <t>シサン</t>
    </rPh>
    <rPh sb="166" eb="168">
      <t>コウシン</t>
    </rPh>
    <rPh sb="168" eb="170">
      <t>コウジ</t>
    </rPh>
    <rPh sb="174" eb="176">
      <t>タンネン</t>
    </rPh>
    <rPh sb="176" eb="177">
      <t>ド</t>
    </rPh>
    <rPh sb="178" eb="180">
      <t>ケイヒ</t>
    </rPh>
    <rPh sb="181" eb="184">
      <t>ヘイジュンカ</t>
    </rPh>
    <rPh sb="187" eb="189">
      <t>ケイカク</t>
    </rPh>
    <rPh sb="189" eb="190">
      <t>ドオ</t>
    </rPh>
    <rPh sb="191" eb="193">
      <t>ジッシ</t>
    </rPh>
    <rPh sb="195" eb="197">
      <t>ヒツヨウ</t>
    </rPh>
    <phoneticPr fontId="16"/>
  </si>
  <si>
    <t>　現在は経常収支比率及び料金回収率が高く、さらに企業債残高も減少してきているため、経営の健全化が図られている。
　しかし、今後迎える管路更新及び施設更新が控えているため、工事に要する財源の確保が必要とされる。
　施設・管路の更新は、単年度の経費を平準化することによって、極力水道加入者への負担を課さずに、国庫補助金や交付金等を活用し、経営の健全化を図りつつ管路や施設の更新を実施したい。</t>
    <rPh sb="1" eb="3">
      <t>ゲンザイ</t>
    </rPh>
    <rPh sb="4" eb="6">
      <t>ケイジョウ</t>
    </rPh>
    <rPh sb="6" eb="8">
      <t>シュウシ</t>
    </rPh>
    <rPh sb="8" eb="10">
      <t>ヒリツ</t>
    </rPh>
    <rPh sb="10" eb="11">
      <t>オヨ</t>
    </rPh>
    <rPh sb="12" eb="14">
      <t>リョウキン</t>
    </rPh>
    <rPh sb="14" eb="16">
      <t>カイシュウ</t>
    </rPh>
    <rPh sb="16" eb="17">
      <t>リツ</t>
    </rPh>
    <rPh sb="18" eb="19">
      <t>タカ</t>
    </rPh>
    <rPh sb="24" eb="26">
      <t>キギョウ</t>
    </rPh>
    <rPh sb="26" eb="27">
      <t>サイ</t>
    </rPh>
    <rPh sb="27" eb="29">
      <t>ザンダカ</t>
    </rPh>
    <rPh sb="30" eb="32">
      <t>ゲンショウ</t>
    </rPh>
    <rPh sb="41" eb="43">
      <t>ケイエイ</t>
    </rPh>
    <rPh sb="44" eb="47">
      <t>ケンゼンカ</t>
    </rPh>
    <rPh sb="48" eb="49">
      <t>ハカ</t>
    </rPh>
    <rPh sb="61" eb="63">
      <t>コンゴ</t>
    </rPh>
    <rPh sb="63" eb="64">
      <t>ムカ</t>
    </rPh>
    <rPh sb="66" eb="68">
      <t>カンロ</t>
    </rPh>
    <rPh sb="68" eb="70">
      <t>コウシン</t>
    </rPh>
    <rPh sb="70" eb="71">
      <t>オヨ</t>
    </rPh>
    <rPh sb="72" eb="74">
      <t>シセツ</t>
    </rPh>
    <rPh sb="74" eb="76">
      <t>コウシン</t>
    </rPh>
    <rPh sb="77" eb="78">
      <t>ヒカ</t>
    </rPh>
    <rPh sb="85" eb="87">
      <t>コウジ</t>
    </rPh>
    <rPh sb="88" eb="89">
      <t>ヨウ</t>
    </rPh>
    <rPh sb="91" eb="93">
      <t>ザイゲン</t>
    </rPh>
    <rPh sb="94" eb="96">
      <t>カクホ</t>
    </rPh>
    <rPh sb="97" eb="99">
      <t>ヒツヨウ</t>
    </rPh>
    <rPh sb="106" eb="108">
      <t>シセツ</t>
    </rPh>
    <rPh sb="109" eb="111">
      <t>カンロ</t>
    </rPh>
    <rPh sb="112" eb="114">
      <t>コウシン</t>
    </rPh>
    <rPh sb="116" eb="119">
      <t>タンネンド</t>
    </rPh>
    <rPh sb="120" eb="122">
      <t>ケイヒ</t>
    </rPh>
    <rPh sb="123" eb="126">
      <t>ヘイジュンカ</t>
    </rPh>
    <rPh sb="135" eb="137">
      <t>キョクリョク</t>
    </rPh>
    <rPh sb="137" eb="139">
      <t>スイドウ</t>
    </rPh>
    <rPh sb="139" eb="142">
      <t>カニュウシャ</t>
    </rPh>
    <rPh sb="144" eb="146">
      <t>フタン</t>
    </rPh>
    <rPh sb="147" eb="148">
      <t>カ</t>
    </rPh>
    <rPh sb="152" eb="154">
      <t>コッコ</t>
    </rPh>
    <rPh sb="154" eb="157">
      <t>ホジョキン</t>
    </rPh>
    <rPh sb="158" eb="161">
      <t>コウフキン</t>
    </rPh>
    <rPh sb="161" eb="162">
      <t>トウ</t>
    </rPh>
    <rPh sb="163" eb="165">
      <t>カツヨウ</t>
    </rPh>
    <rPh sb="167" eb="169">
      <t>ケイエイ</t>
    </rPh>
    <rPh sb="170" eb="173">
      <t>ケンゼンカ</t>
    </rPh>
    <rPh sb="174" eb="175">
      <t>ハカ</t>
    </rPh>
    <rPh sb="178" eb="180">
      <t>カンロ</t>
    </rPh>
    <rPh sb="181" eb="183">
      <t>シセツ</t>
    </rPh>
    <rPh sb="184" eb="186">
      <t>コウシン</t>
    </rPh>
    <rPh sb="187" eb="189">
      <t>ジッシ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</si>
</sst>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3.64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AE-4526-A66E-8A7EB84AA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79056"/>
        <c:axId val="243141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0.45</c:v>
                </c:pt>
                <c:pt idx="1">
                  <c:v>0.53</c:v>
                </c:pt>
                <c:pt idx="2">
                  <c:v>0.42</c:v>
                </c:pt>
                <c:pt idx="3">
                  <c:v>0.67</c:v>
                </c:pt>
                <c:pt idx="4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AE-4526-A66E-8A7EB84AA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79056"/>
        <c:axId val="243141624"/>
      </c:lineChart>
      <c:dateAx>
        <c:axId val="17117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141624"/>
        <c:crosses val="autoZero"/>
        <c:auto val="1"/>
        <c:lblOffset val="100"/>
        <c:baseTimeUnit val="years"/>
      </c:dateAx>
      <c:valAx>
        <c:axId val="243141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17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23.07</c:v>
                </c:pt>
                <c:pt idx="1">
                  <c:v>22.74</c:v>
                </c:pt>
                <c:pt idx="2">
                  <c:v>24.96</c:v>
                </c:pt>
                <c:pt idx="3">
                  <c:v>25.09</c:v>
                </c:pt>
                <c:pt idx="4">
                  <c:v>25.15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6B-4380-BF6A-A66E78974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66656"/>
        <c:axId val="24406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50.84</c:v>
                </c:pt>
                <c:pt idx="1">
                  <c:v>52.25</c:v>
                </c:pt>
                <c:pt idx="2">
                  <c:v>48.71</c:v>
                </c:pt>
                <c:pt idx="3">
                  <c:v>50.04</c:v>
                </c:pt>
                <c:pt idx="4">
                  <c:v>47.18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B-4380-BF6A-A66E78974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66656"/>
        <c:axId val="244066264"/>
      </c:lineChart>
      <c:dateAx>
        <c:axId val="24406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066264"/>
        <c:crosses val="autoZero"/>
        <c:auto val="1"/>
        <c:lblOffset val="100"/>
        <c:baseTimeUnit val="years"/>
      </c:dateAx>
      <c:valAx>
        <c:axId val="244066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06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88.53</c:v>
                </c:pt>
                <c:pt idx="1">
                  <c:v>89.32</c:v>
                </c:pt>
                <c:pt idx="2">
                  <c:v>81.64</c:v>
                </c:pt>
                <c:pt idx="3">
                  <c:v>82.51</c:v>
                </c:pt>
                <c:pt idx="4">
                  <c:v>83.73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B3-4D35-A2EB-384CB524A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20528"/>
        <c:axId val="244320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85.3</c:v>
                </c:pt>
                <c:pt idx="1">
                  <c:v>86.34</c:v>
                </c:pt>
                <c:pt idx="2">
                  <c:v>85.87</c:v>
                </c:pt>
                <c:pt idx="3">
                  <c:v>83.83</c:v>
                </c:pt>
                <c:pt idx="4">
                  <c:v>80.209999999999994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B3-4D35-A2EB-384CB524A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20528"/>
        <c:axId val="244320920"/>
      </c:lineChart>
      <c:dateAx>
        <c:axId val="24432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320920"/>
        <c:crosses val="autoZero"/>
        <c:auto val="1"/>
        <c:lblOffset val="100"/>
        <c:baseTimeUnit val="years"/>
      </c:dateAx>
      <c:valAx>
        <c:axId val="244320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32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117.2</c:v>
                </c:pt>
                <c:pt idx="1">
                  <c:v>116.15</c:v>
                </c:pt>
                <c:pt idx="2">
                  <c:v>112.75</c:v>
                </c:pt>
                <c:pt idx="3">
                  <c:v>108.93</c:v>
                </c:pt>
                <c:pt idx="4">
                  <c:v>105.1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FB-4D2C-9375-E2442328C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42800"/>
        <c:axId val="243143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97.04</c:v>
                </c:pt>
                <c:pt idx="1">
                  <c:v>103.86</c:v>
                </c:pt>
                <c:pt idx="2">
                  <c:v>111.5</c:v>
                </c:pt>
                <c:pt idx="3">
                  <c:v>111.79</c:v>
                </c:pt>
                <c:pt idx="4">
                  <c:v>111.37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FB-4D2C-9375-E2442328C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42800"/>
        <c:axId val="243143192"/>
      </c:lineChart>
      <c:dateAx>
        <c:axId val="24314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143192"/>
        <c:crosses val="autoZero"/>
        <c:auto val="1"/>
        <c:lblOffset val="100"/>
        <c:baseTimeUnit val="years"/>
      </c:dateAx>
      <c:valAx>
        <c:axId val="243143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14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49.61</c:v>
                </c:pt>
                <c:pt idx="1">
                  <c:v>61.68</c:v>
                </c:pt>
                <c:pt idx="2">
                  <c:v>63.69</c:v>
                </c:pt>
                <c:pt idx="3">
                  <c:v>63.76</c:v>
                </c:pt>
                <c:pt idx="4">
                  <c:v>66.14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3D-4B6F-9CA6-E0D7F7653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44368"/>
        <c:axId val="243144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34.67</c:v>
                </c:pt>
                <c:pt idx="1">
                  <c:v>39.26</c:v>
                </c:pt>
                <c:pt idx="2">
                  <c:v>43.52</c:v>
                </c:pt>
                <c:pt idx="3">
                  <c:v>43.96</c:v>
                </c:pt>
                <c:pt idx="4">
                  <c:v>45.8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3D-4B6F-9CA6-E0D7F7653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44368"/>
        <c:axId val="243144760"/>
      </c:lineChart>
      <c:dateAx>
        <c:axId val="24314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144760"/>
        <c:crosses val="autoZero"/>
        <c:auto val="1"/>
        <c:lblOffset val="100"/>
        <c:baseTimeUnit val="years"/>
      </c:dateAx>
      <c:valAx>
        <c:axId val="243144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14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3A-4280-8808-F65AD6777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63912"/>
        <c:axId val="24406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8.4700000000000006</c:v>
                </c:pt>
                <c:pt idx="1">
                  <c:v>9.1</c:v>
                </c:pt>
                <c:pt idx="2">
                  <c:v>12.35</c:v>
                </c:pt>
                <c:pt idx="3">
                  <c:v>11.91</c:v>
                </c:pt>
                <c:pt idx="4">
                  <c:v>20.02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3A-4280-8808-F65AD6777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63912"/>
        <c:axId val="244064304"/>
      </c:lineChart>
      <c:dateAx>
        <c:axId val="244063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064304"/>
        <c:crosses val="autoZero"/>
        <c:auto val="1"/>
        <c:lblOffset val="100"/>
        <c:baseTimeUnit val="years"/>
      </c:dateAx>
      <c:valAx>
        <c:axId val="24406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063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35-4545-A05D-166C1E6E9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31304"/>
        <c:axId val="24423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103.06</c:v>
                </c:pt>
                <c:pt idx="1">
                  <c:v>42.39</c:v>
                </c:pt>
                <c:pt idx="2">
                  <c:v>7.41</c:v>
                </c:pt>
                <c:pt idx="3">
                  <c:v>4.03</c:v>
                </c:pt>
                <c:pt idx="4">
                  <c:v>3.02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35-4545-A05D-166C1E6E9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31304"/>
        <c:axId val="244231696"/>
      </c:lineChart>
      <c:dateAx>
        <c:axId val="244231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231696"/>
        <c:crosses val="autoZero"/>
        <c:auto val="1"/>
        <c:lblOffset val="100"/>
        <c:baseTimeUnit val="years"/>
      </c:dateAx>
      <c:valAx>
        <c:axId val="244231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23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789.56</c:v>
                </c:pt>
                <c:pt idx="1">
                  <c:v>265.48</c:v>
                </c:pt>
                <c:pt idx="2">
                  <c:v>332.58</c:v>
                </c:pt>
                <c:pt idx="3">
                  <c:v>523.95000000000005</c:v>
                </c:pt>
                <c:pt idx="4">
                  <c:v>755.58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F0-434C-83B1-B9DDAE68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32872"/>
        <c:axId val="24423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1435.5</c:v>
                </c:pt>
                <c:pt idx="1">
                  <c:v>432.1</c:v>
                </c:pt>
                <c:pt idx="2">
                  <c:v>515.9</c:v>
                </c:pt>
                <c:pt idx="3">
                  <c:v>548.71</c:v>
                </c:pt>
                <c:pt idx="4">
                  <c:v>533.21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0-434C-83B1-B9DDAE68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32872"/>
        <c:axId val="244233264"/>
      </c:lineChart>
      <c:dateAx>
        <c:axId val="244232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233264"/>
        <c:crosses val="autoZero"/>
        <c:auto val="1"/>
        <c:lblOffset val="100"/>
        <c:baseTimeUnit val="years"/>
      </c:dateAx>
      <c:valAx>
        <c:axId val="244233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232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183.39</c:v>
                </c:pt>
                <c:pt idx="1">
                  <c:v>114.47</c:v>
                </c:pt>
                <c:pt idx="2">
                  <c:v>67.400000000000006</c:v>
                </c:pt>
                <c:pt idx="3">
                  <c:v>94.14</c:v>
                </c:pt>
                <c:pt idx="4">
                  <c:v>65.81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31-4A9B-84BD-B9532C26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34440"/>
        <c:axId val="244635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1025.47</c:v>
                </c:pt>
                <c:pt idx="1">
                  <c:v>952.88</c:v>
                </c:pt>
                <c:pt idx="2">
                  <c:v>771.33</c:v>
                </c:pt>
                <c:pt idx="3">
                  <c:v>669.22</c:v>
                </c:pt>
                <c:pt idx="4">
                  <c:v>634.09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31-4A9B-84BD-B9532C26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34440"/>
        <c:axId val="244635480"/>
      </c:lineChart>
      <c:dateAx>
        <c:axId val="244234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35480"/>
        <c:crosses val="autoZero"/>
        <c:auto val="1"/>
        <c:lblOffset val="100"/>
        <c:baseTimeUnit val="years"/>
      </c:dateAx>
      <c:valAx>
        <c:axId val="244635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234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99.24</c:v>
                </c:pt>
                <c:pt idx="1">
                  <c:v>105.53</c:v>
                </c:pt>
                <c:pt idx="2">
                  <c:v>98.17</c:v>
                </c:pt>
                <c:pt idx="3">
                  <c:v>102.32</c:v>
                </c:pt>
                <c:pt idx="4">
                  <c:v>91.59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41-4082-B2AE-09BBE00F8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36656"/>
        <c:axId val="244637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57.29</c:v>
                </c:pt>
                <c:pt idx="1">
                  <c:v>62.32</c:v>
                </c:pt>
                <c:pt idx="2">
                  <c:v>69.099999999999994</c:v>
                </c:pt>
                <c:pt idx="3">
                  <c:v>73.34</c:v>
                </c:pt>
                <c:pt idx="4">
                  <c:v>76.739999999999995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41-4082-B2AE-09BBE00F8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36656"/>
        <c:axId val="244637048"/>
      </c:lineChart>
      <c:dateAx>
        <c:axId val="24463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37048"/>
        <c:crosses val="autoZero"/>
        <c:auto val="1"/>
        <c:lblOffset val="100"/>
        <c:baseTimeUnit val="years"/>
      </c:dateAx>
      <c:valAx>
        <c:axId val="244637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63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293.27999999999997</c:v>
                </c:pt>
                <c:pt idx="1">
                  <c:v>275.20999999999998</c:v>
                </c:pt>
                <c:pt idx="2">
                  <c:v>296.2</c:v>
                </c:pt>
                <c:pt idx="3">
                  <c:v>284.75</c:v>
                </c:pt>
                <c:pt idx="4">
                  <c:v>316.70999999999998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01-480C-8CE0-8567A0FE6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30912"/>
        <c:axId val="24463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360.94</c:v>
                </c:pt>
                <c:pt idx="1">
                  <c:v>326.38</c:v>
                </c:pt>
                <c:pt idx="2">
                  <c:v>297.49</c:v>
                </c:pt>
                <c:pt idx="3">
                  <c:v>261.75</c:v>
                </c:pt>
                <c:pt idx="4">
                  <c:v>252.45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01-480C-8CE0-8567A0FE6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30912"/>
        <c:axId val="244638224"/>
      </c:lineChart>
      <c:dateAx>
        <c:axId val="244230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38224"/>
        <c:crosses val="autoZero"/>
        <c:auto val="1"/>
        <c:lblOffset val="100"/>
        <c:baseTimeUnit val="years"/>
      </c:dateAx>
      <c:valAx>
        <c:axId val="24463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23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【302.73】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3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4" t="str">
        <f>データ!H6</f>
        <v>青森県　横浜町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簡易水道事業</v>
      </c>
      <c r="Q8" s="58"/>
      <c r="R8" s="58"/>
      <c r="S8" s="58"/>
      <c r="T8" s="58"/>
      <c r="U8" s="58"/>
      <c r="V8" s="58"/>
      <c r="W8" s="58" t="str">
        <f>データ!$L$6</f>
        <v>C3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4648</v>
      </c>
      <c r="AM8" s="59"/>
      <c r="AN8" s="59"/>
      <c r="AO8" s="59"/>
      <c r="AP8" s="59"/>
      <c r="AQ8" s="59"/>
      <c r="AR8" s="59"/>
      <c r="AS8" s="59"/>
      <c r="AT8" s="50">
        <f>データ!$S$6</f>
        <v>126.38</v>
      </c>
      <c r="AU8" s="51"/>
      <c r="AV8" s="51"/>
      <c r="AW8" s="51"/>
      <c r="AX8" s="51"/>
      <c r="AY8" s="51"/>
      <c r="AZ8" s="51"/>
      <c r="BA8" s="51"/>
      <c r="BB8" s="52">
        <f>データ!$T$6</f>
        <v>36.78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91.96</v>
      </c>
      <c r="J10" s="51"/>
      <c r="K10" s="51"/>
      <c r="L10" s="51"/>
      <c r="M10" s="51"/>
      <c r="N10" s="51"/>
      <c r="O10" s="62"/>
      <c r="P10" s="52">
        <f>データ!$P$6</f>
        <v>77.02</v>
      </c>
      <c r="Q10" s="52"/>
      <c r="R10" s="52"/>
      <c r="S10" s="52"/>
      <c r="T10" s="52"/>
      <c r="U10" s="52"/>
      <c r="V10" s="52"/>
      <c r="W10" s="59">
        <f>データ!$Q$6</f>
        <v>4854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3542</v>
      </c>
      <c r="AM10" s="59"/>
      <c r="AN10" s="59"/>
      <c r="AO10" s="59"/>
      <c r="AP10" s="59"/>
      <c r="AQ10" s="59"/>
      <c r="AR10" s="59"/>
      <c r="AS10" s="59"/>
      <c r="AT10" s="50">
        <f>データ!$V$6</f>
        <v>19.600000000000001</v>
      </c>
      <c r="AU10" s="51"/>
      <c r="AV10" s="51"/>
      <c r="AW10" s="51"/>
      <c r="AX10" s="51"/>
      <c r="AY10" s="51"/>
      <c r="AZ10" s="51"/>
      <c r="BA10" s="51"/>
      <c r="BB10" s="52">
        <f>データ!$W$6</f>
        <v>180.71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117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119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【107.39】</v>
      </c>
      <c r="F85" s="26" t="str">
        <f>データ!AS6</f>
        <v>【10.81】</v>
      </c>
      <c r="G85" s="26" t="str">
        <f>データ!BD6</f>
        <v>【302.73】</v>
      </c>
      <c r="H85" s="26" t="str">
        <f>データ!BO6</f>
        <v>【910.55】</v>
      </c>
      <c r="I85" s="26" t="str">
        <f>データ!BZ6</f>
        <v>【76.18】</v>
      </c>
      <c r="J85" s="26" t="str">
        <f>データ!CK6</f>
        <v>【251.51】</v>
      </c>
      <c r="K85" s="26" t="str">
        <f>データ!CV6</f>
        <v>【50.84】</v>
      </c>
      <c r="L85" s="26" t="str">
        <f>データ!DG6</f>
        <v>【79.03】</v>
      </c>
      <c r="M85" s="26" t="str">
        <f>データ!DR6</f>
        <v>【39.90】</v>
      </c>
      <c r="N85" s="26" t="str">
        <f>データ!EC6</f>
        <v>【11.55】</v>
      </c>
      <c r="O85" s="26" t="str">
        <f>データ!EN6</f>
        <v>【0.31】</v>
      </c>
    </row>
  </sheetData>
  <sheetProtection algorithmName="SHA-512" hashValue="ZABWDb0lE9DXF2N0UnkIwVZD3J1r6JE+9JgTFPGgcCeaEghEWJGnQXBVNa/j/4O4ILRd6y1xWZ15rZEun2R3zg==" saltValue="8wljjaHgyY+L4C//jSyOb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>
      <c r="A6" s="28" t="s">
        <v>104</v>
      </c>
      <c r="B6" s="33">
        <f>B7</f>
        <v>2017</v>
      </c>
      <c r="C6" s="33">
        <f t="shared" ref="C6:W6" si="3">C7</f>
        <v>24066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5</v>
      </c>
      <c r="H6" s="33" t="str">
        <f t="shared" si="3"/>
        <v>青森県　横浜町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C3</v>
      </c>
      <c r="M6" s="33" t="str">
        <f t="shared" si="3"/>
        <v>非設置</v>
      </c>
      <c r="N6" s="34" t="str">
        <f t="shared" si="3"/>
        <v>-</v>
      </c>
      <c r="O6" s="34">
        <f t="shared" si="3"/>
        <v>91.96</v>
      </c>
      <c r="P6" s="34">
        <f t="shared" si="3"/>
        <v>77.02</v>
      </c>
      <c r="Q6" s="34">
        <f t="shared" si="3"/>
        <v>4854</v>
      </c>
      <c r="R6" s="34">
        <f t="shared" si="3"/>
        <v>4648</v>
      </c>
      <c r="S6" s="34">
        <f t="shared" si="3"/>
        <v>126.38</v>
      </c>
      <c r="T6" s="34">
        <f t="shared" si="3"/>
        <v>36.78</v>
      </c>
      <c r="U6" s="34">
        <f t="shared" si="3"/>
        <v>3542</v>
      </c>
      <c r="V6" s="34">
        <f t="shared" si="3"/>
        <v>19.600000000000001</v>
      </c>
      <c r="W6" s="34">
        <f t="shared" si="3"/>
        <v>180.71</v>
      </c>
      <c r="X6" s="35">
        <f>IF(X7="",NA(),X7)</f>
        <v>117.2</v>
      </c>
      <c r="Y6" s="35">
        <f t="shared" ref="Y6:AG6" si="4">IF(Y7="",NA(),Y7)</f>
        <v>116.15</v>
      </c>
      <c r="Z6" s="35">
        <f t="shared" si="4"/>
        <v>112.75</v>
      </c>
      <c r="AA6" s="35">
        <f t="shared" si="4"/>
        <v>108.93</v>
      </c>
      <c r="AB6" s="35">
        <f t="shared" si="4"/>
        <v>105.1</v>
      </c>
      <c r="AC6" s="35">
        <f t="shared" si="4"/>
        <v>97.04</v>
      </c>
      <c r="AD6" s="35">
        <f t="shared" si="4"/>
        <v>103.86</v>
      </c>
      <c r="AE6" s="35">
        <f t="shared" si="4"/>
        <v>111.5</v>
      </c>
      <c r="AF6" s="35">
        <f t="shared" si="4"/>
        <v>111.79</v>
      </c>
      <c r="AG6" s="35">
        <f t="shared" si="4"/>
        <v>111.37</v>
      </c>
      <c r="AH6" s="34" t="str">
        <f>IF(AH7="","",IF(AH7="-","【-】","【"&amp;SUBSTITUTE(TEXT(AH7,"#,##0.00"),"-","△")&amp;"】"))</f>
        <v>【107.39】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103.06</v>
      </c>
      <c r="AO6" s="35">
        <f t="shared" si="5"/>
        <v>42.39</v>
      </c>
      <c r="AP6" s="35">
        <f t="shared" si="5"/>
        <v>7.41</v>
      </c>
      <c r="AQ6" s="35">
        <f t="shared" si="5"/>
        <v>4.03</v>
      </c>
      <c r="AR6" s="35">
        <f t="shared" si="5"/>
        <v>3.02</v>
      </c>
      <c r="AS6" s="34" t="str">
        <f>IF(AS7="","",IF(AS7="-","【-】","【"&amp;SUBSTITUTE(TEXT(AS7,"#,##0.00"),"-","△")&amp;"】"))</f>
        <v>【10.81】</v>
      </c>
      <c r="AT6" s="35">
        <f>IF(AT7="",NA(),AT7)</f>
        <v>789.56</v>
      </c>
      <c r="AU6" s="35">
        <f t="shared" ref="AU6:BC6" si="6">IF(AU7="",NA(),AU7)</f>
        <v>265.48</v>
      </c>
      <c r="AV6" s="35">
        <f t="shared" si="6"/>
        <v>332.58</v>
      </c>
      <c r="AW6" s="35">
        <f t="shared" si="6"/>
        <v>523.95000000000005</v>
      </c>
      <c r="AX6" s="35">
        <f t="shared" si="6"/>
        <v>755.58</v>
      </c>
      <c r="AY6" s="35">
        <f t="shared" si="6"/>
        <v>1435.5</v>
      </c>
      <c r="AZ6" s="35">
        <f t="shared" si="6"/>
        <v>432.1</v>
      </c>
      <c r="BA6" s="35">
        <f t="shared" si="6"/>
        <v>515.9</v>
      </c>
      <c r="BB6" s="35">
        <f t="shared" si="6"/>
        <v>548.71</v>
      </c>
      <c r="BC6" s="35">
        <f t="shared" si="6"/>
        <v>533.21</v>
      </c>
      <c r="BD6" s="34" t="str">
        <f>IF(BD7="","",IF(BD7="-","【-】","【"&amp;SUBSTITUTE(TEXT(BD7,"#,##0.00"),"-","△")&amp;"】"))</f>
        <v>【302.73】</v>
      </c>
      <c r="BE6" s="35">
        <f>IF(BE7="",NA(),BE7)</f>
        <v>183.39</v>
      </c>
      <c r="BF6" s="35">
        <f t="shared" ref="BF6:BN6" si="7">IF(BF7="",NA(),BF7)</f>
        <v>114.47</v>
      </c>
      <c r="BG6" s="35">
        <f t="shared" si="7"/>
        <v>67.400000000000006</v>
      </c>
      <c r="BH6" s="35">
        <f t="shared" si="7"/>
        <v>94.14</v>
      </c>
      <c r="BI6" s="35">
        <f t="shared" si="7"/>
        <v>65.81</v>
      </c>
      <c r="BJ6" s="35">
        <f t="shared" si="7"/>
        <v>1025.47</v>
      </c>
      <c r="BK6" s="35">
        <f t="shared" si="7"/>
        <v>952.88</v>
      </c>
      <c r="BL6" s="35">
        <f t="shared" si="7"/>
        <v>771.33</v>
      </c>
      <c r="BM6" s="35">
        <f t="shared" si="7"/>
        <v>669.22</v>
      </c>
      <c r="BN6" s="35">
        <f t="shared" si="7"/>
        <v>634.09</v>
      </c>
      <c r="BO6" s="34" t="str">
        <f>IF(BO7="","",IF(BO7="-","【-】","【"&amp;SUBSTITUTE(TEXT(BO7,"#,##0.00"),"-","△")&amp;"】"))</f>
        <v>【910.55】</v>
      </c>
      <c r="BP6" s="35">
        <f>IF(BP7="",NA(),BP7)</f>
        <v>99.24</v>
      </c>
      <c r="BQ6" s="35">
        <f t="shared" ref="BQ6:BY6" si="8">IF(BQ7="",NA(),BQ7)</f>
        <v>105.53</v>
      </c>
      <c r="BR6" s="35">
        <f t="shared" si="8"/>
        <v>98.17</v>
      </c>
      <c r="BS6" s="35">
        <f t="shared" si="8"/>
        <v>102.32</v>
      </c>
      <c r="BT6" s="35">
        <f t="shared" si="8"/>
        <v>91.59</v>
      </c>
      <c r="BU6" s="35">
        <f t="shared" si="8"/>
        <v>57.29</v>
      </c>
      <c r="BV6" s="35">
        <f t="shared" si="8"/>
        <v>62.32</v>
      </c>
      <c r="BW6" s="35">
        <f t="shared" si="8"/>
        <v>69.099999999999994</v>
      </c>
      <c r="BX6" s="35">
        <f t="shared" si="8"/>
        <v>73.34</v>
      </c>
      <c r="BY6" s="35">
        <f t="shared" si="8"/>
        <v>76.739999999999995</v>
      </c>
      <c r="BZ6" s="34" t="str">
        <f>IF(BZ7="","",IF(BZ7="-","【-】","【"&amp;SUBSTITUTE(TEXT(BZ7,"#,##0.00"),"-","△")&amp;"】"))</f>
        <v>【76.18】</v>
      </c>
      <c r="CA6" s="35">
        <f>IF(CA7="",NA(),CA7)</f>
        <v>293.27999999999997</v>
      </c>
      <c r="CB6" s="35">
        <f t="shared" ref="CB6:CJ6" si="9">IF(CB7="",NA(),CB7)</f>
        <v>275.20999999999998</v>
      </c>
      <c r="CC6" s="35">
        <f t="shared" si="9"/>
        <v>296.2</v>
      </c>
      <c r="CD6" s="35">
        <f t="shared" si="9"/>
        <v>284.75</v>
      </c>
      <c r="CE6" s="35">
        <f t="shared" si="9"/>
        <v>316.70999999999998</v>
      </c>
      <c r="CF6" s="35">
        <f t="shared" si="9"/>
        <v>360.94</v>
      </c>
      <c r="CG6" s="35">
        <f t="shared" si="9"/>
        <v>326.38</v>
      </c>
      <c r="CH6" s="35">
        <f t="shared" si="9"/>
        <v>297.49</v>
      </c>
      <c r="CI6" s="35">
        <f t="shared" si="9"/>
        <v>261.75</v>
      </c>
      <c r="CJ6" s="35">
        <f t="shared" si="9"/>
        <v>252.45</v>
      </c>
      <c r="CK6" s="34" t="str">
        <f>IF(CK7="","",IF(CK7="-","【-】","【"&amp;SUBSTITUTE(TEXT(CK7,"#,##0.00"),"-","△")&amp;"】"))</f>
        <v>【251.51】</v>
      </c>
      <c r="CL6" s="35">
        <f>IF(CL7="",NA(),CL7)</f>
        <v>23.07</v>
      </c>
      <c r="CM6" s="35">
        <f t="shared" ref="CM6:CU6" si="10">IF(CM7="",NA(),CM7)</f>
        <v>22.74</v>
      </c>
      <c r="CN6" s="35">
        <f t="shared" si="10"/>
        <v>24.96</v>
      </c>
      <c r="CO6" s="35">
        <f t="shared" si="10"/>
        <v>25.09</v>
      </c>
      <c r="CP6" s="35">
        <f t="shared" si="10"/>
        <v>25.15</v>
      </c>
      <c r="CQ6" s="35">
        <f t="shared" si="10"/>
        <v>50.84</v>
      </c>
      <c r="CR6" s="35">
        <f t="shared" si="10"/>
        <v>52.25</v>
      </c>
      <c r="CS6" s="35">
        <f t="shared" si="10"/>
        <v>48.71</v>
      </c>
      <c r="CT6" s="35">
        <f t="shared" si="10"/>
        <v>50.04</v>
      </c>
      <c r="CU6" s="35">
        <f t="shared" si="10"/>
        <v>47.18</v>
      </c>
      <c r="CV6" s="34" t="str">
        <f>IF(CV7="","",IF(CV7="-","【-】","【"&amp;SUBSTITUTE(TEXT(CV7,"#,##0.00"),"-","△")&amp;"】"))</f>
        <v>【50.84】</v>
      </c>
      <c r="CW6" s="35">
        <f>IF(CW7="",NA(),CW7)</f>
        <v>88.53</v>
      </c>
      <c r="CX6" s="35">
        <f t="shared" ref="CX6:DF6" si="11">IF(CX7="",NA(),CX7)</f>
        <v>89.32</v>
      </c>
      <c r="CY6" s="35">
        <f t="shared" si="11"/>
        <v>81.64</v>
      </c>
      <c r="CZ6" s="35">
        <f t="shared" si="11"/>
        <v>82.51</v>
      </c>
      <c r="DA6" s="35">
        <f t="shared" si="11"/>
        <v>83.73</v>
      </c>
      <c r="DB6" s="35">
        <f t="shared" si="11"/>
        <v>85.3</v>
      </c>
      <c r="DC6" s="35">
        <f t="shared" si="11"/>
        <v>86.34</v>
      </c>
      <c r="DD6" s="35">
        <f t="shared" si="11"/>
        <v>85.87</v>
      </c>
      <c r="DE6" s="35">
        <f t="shared" si="11"/>
        <v>83.83</v>
      </c>
      <c r="DF6" s="35">
        <f t="shared" si="11"/>
        <v>80.209999999999994</v>
      </c>
      <c r="DG6" s="34" t="str">
        <f>IF(DG7="","",IF(DG7="-","【-】","【"&amp;SUBSTITUTE(TEXT(DG7,"#,##0.00"),"-","△")&amp;"】"))</f>
        <v>【79.03】</v>
      </c>
      <c r="DH6" s="35">
        <f>IF(DH7="",NA(),DH7)</f>
        <v>49.61</v>
      </c>
      <c r="DI6" s="35">
        <f t="shared" ref="DI6:DQ6" si="12">IF(DI7="",NA(),DI7)</f>
        <v>61.68</v>
      </c>
      <c r="DJ6" s="35">
        <f t="shared" si="12"/>
        <v>63.69</v>
      </c>
      <c r="DK6" s="35">
        <f t="shared" si="12"/>
        <v>63.76</v>
      </c>
      <c r="DL6" s="35">
        <f t="shared" si="12"/>
        <v>66.14</v>
      </c>
      <c r="DM6" s="35">
        <f t="shared" si="12"/>
        <v>34.67</v>
      </c>
      <c r="DN6" s="35">
        <f t="shared" si="12"/>
        <v>39.26</v>
      </c>
      <c r="DO6" s="35">
        <f t="shared" si="12"/>
        <v>43.52</v>
      </c>
      <c r="DP6" s="35">
        <f t="shared" si="12"/>
        <v>43.96</v>
      </c>
      <c r="DQ6" s="35">
        <f t="shared" si="12"/>
        <v>45.8</v>
      </c>
      <c r="DR6" s="34" t="str">
        <f>IF(DR7="","",IF(DR7="-","【-】","【"&amp;SUBSTITUTE(TEXT(DR7,"#,##0.00"),"-","△")&amp;"】"))</f>
        <v>【39.90】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8.4700000000000006</v>
      </c>
      <c r="DY6" s="35">
        <f t="shared" si="13"/>
        <v>9.1</v>
      </c>
      <c r="DZ6" s="35">
        <f t="shared" si="13"/>
        <v>12.35</v>
      </c>
      <c r="EA6" s="35">
        <f t="shared" si="13"/>
        <v>11.91</v>
      </c>
      <c r="EB6" s="35">
        <f t="shared" si="13"/>
        <v>20.02</v>
      </c>
      <c r="EC6" s="34" t="str">
        <f>IF(EC7="","",IF(EC7="-","【-】","【"&amp;SUBSTITUTE(TEXT(EC7,"#,##0.00"),"-","△")&amp;"】"))</f>
        <v>【11.55】</v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5">
        <f t="shared" si="14"/>
        <v>3.64</v>
      </c>
      <c r="EH6" s="34">
        <f t="shared" si="14"/>
        <v>0</v>
      </c>
      <c r="EI6" s="35">
        <f t="shared" si="14"/>
        <v>0.45</v>
      </c>
      <c r="EJ6" s="35">
        <f t="shared" si="14"/>
        <v>0.53</v>
      </c>
      <c r="EK6" s="35">
        <f t="shared" si="14"/>
        <v>0.42</v>
      </c>
      <c r="EL6" s="35">
        <f t="shared" si="14"/>
        <v>0.67</v>
      </c>
      <c r="EM6" s="35">
        <f t="shared" si="14"/>
        <v>0.52</v>
      </c>
      <c r="EN6" s="34" t="str">
        <f>IF(EN7="","",IF(EN7="-","【-】","【"&amp;SUBSTITUTE(TEXT(EN7,"#,##0.00"),"-","△")&amp;"】"))</f>
        <v>【0.31】</v>
      </c>
    </row>
    <row r="7" spans="1:144" s="36" customFormat="1">
      <c r="A7" s="28"/>
      <c r="B7" s="37">
        <v>2017</v>
      </c>
      <c r="C7" s="37">
        <v>24066</v>
      </c>
      <c r="D7" s="37">
        <v>46</v>
      </c>
      <c r="E7" s="37">
        <v>1</v>
      </c>
      <c r="F7" s="37">
        <v>0</v>
      </c>
      <c r="G7" s="37">
        <v>5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91.96</v>
      </c>
      <c r="P7" s="38">
        <v>77.02</v>
      </c>
      <c r="Q7" s="38">
        <v>4854</v>
      </c>
      <c r="R7" s="38">
        <v>4648</v>
      </c>
      <c r="S7" s="38">
        <v>126.38</v>
      </c>
      <c r="T7" s="38">
        <v>36.78</v>
      </c>
      <c r="U7" s="38">
        <v>3542</v>
      </c>
      <c r="V7" s="38">
        <v>19.600000000000001</v>
      </c>
      <c r="W7" s="38">
        <v>180.71</v>
      </c>
      <c r="X7" s="38">
        <v>117.2</v>
      </c>
      <c r="Y7" s="38">
        <v>116.15</v>
      </c>
      <c r="Z7" s="38">
        <v>112.75</v>
      </c>
      <c r="AA7" s="38">
        <v>108.93</v>
      </c>
      <c r="AB7" s="38">
        <v>105.1</v>
      </c>
      <c r="AC7" s="38">
        <v>97.04</v>
      </c>
      <c r="AD7" s="38">
        <v>103.86</v>
      </c>
      <c r="AE7" s="38">
        <v>111.5</v>
      </c>
      <c r="AF7" s="38">
        <v>111.79</v>
      </c>
      <c r="AG7" s="38">
        <v>111.37</v>
      </c>
      <c r="AH7" s="38">
        <v>107.39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103.06</v>
      </c>
      <c r="AO7" s="38">
        <v>42.39</v>
      </c>
      <c r="AP7" s="38">
        <v>7.41</v>
      </c>
      <c r="AQ7" s="38">
        <v>4.03</v>
      </c>
      <c r="AR7" s="38">
        <v>3.02</v>
      </c>
      <c r="AS7" s="38">
        <v>10.81</v>
      </c>
      <c r="AT7" s="38">
        <v>789.56</v>
      </c>
      <c r="AU7" s="38">
        <v>265.48</v>
      </c>
      <c r="AV7" s="38">
        <v>332.58</v>
      </c>
      <c r="AW7" s="38">
        <v>523.95000000000005</v>
      </c>
      <c r="AX7" s="38">
        <v>755.58</v>
      </c>
      <c r="AY7" s="38">
        <v>1435.5</v>
      </c>
      <c r="AZ7" s="38">
        <v>432.1</v>
      </c>
      <c r="BA7" s="38">
        <v>515.9</v>
      </c>
      <c r="BB7" s="38">
        <v>548.71</v>
      </c>
      <c r="BC7" s="38">
        <v>533.21</v>
      </c>
      <c r="BD7" s="38">
        <v>302.73</v>
      </c>
      <c r="BE7" s="38">
        <v>183.39</v>
      </c>
      <c r="BF7" s="38">
        <v>114.47</v>
      </c>
      <c r="BG7" s="38">
        <v>67.400000000000006</v>
      </c>
      <c r="BH7" s="38">
        <v>94.14</v>
      </c>
      <c r="BI7" s="38">
        <v>65.81</v>
      </c>
      <c r="BJ7" s="38">
        <v>1025.47</v>
      </c>
      <c r="BK7" s="38">
        <v>952.88</v>
      </c>
      <c r="BL7" s="38">
        <v>771.33</v>
      </c>
      <c r="BM7" s="38">
        <v>669.22</v>
      </c>
      <c r="BN7" s="38">
        <v>634.09</v>
      </c>
      <c r="BO7" s="38">
        <v>910.55</v>
      </c>
      <c r="BP7" s="38">
        <v>99.24</v>
      </c>
      <c r="BQ7" s="38">
        <v>105.53</v>
      </c>
      <c r="BR7" s="38">
        <v>98.17</v>
      </c>
      <c r="BS7" s="38">
        <v>102.32</v>
      </c>
      <c r="BT7" s="38">
        <v>91.59</v>
      </c>
      <c r="BU7" s="38">
        <v>57.29</v>
      </c>
      <c r="BV7" s="38">
        <v>62.32</v>
      </c>
      <c r="BW7" s="38">
        <v>69.099999999999994</v>
      </c>
      <c r="BX7" s="38">
        <v>73.34</v>
      </c>
      <c r="BY7" s="38">
        <v>76.739999999999995</v>
      </c>
      <c r="BZ7" s="38">
        <v>76.180000000000007</v>
      </c>
      <c r="CA7" s="38">
        <v>293.27999999999997</v>
      </c>
      <c r="CB7" s="38">
        <v>275.20999999999998</v>
      </c>
      <c r="CC7" s="38">
        <v>296.2</v>
      </c>
      <c r="CD7" s="38">
        <v>284.75</v>
      </c>
      <c r="CE7" s="38">
        <v>316.70999999999998</v>
      </c>
      <c r="CF7" s="38">
        <v>360.94</v>
      </c>
      <c r="CG7" s="38">
        <v>326.38</v>
      </c>
      <c r="CH7" s="38">
        <v>297.49</v>
      </c>
      <c r="CI7" s="38">
        <v>261.75</v>
      </c>
      <c r="CJ7" s="38">
        <v>252.45</v>
      </c>
      <c r="CK7" s="38">
        <v>251.51</v>
      </c>
      <c r="CL7" s="38">
        <v>23.07</v>
      </c>
      <c r="CM7" s="38">
        <v>22.74</v>
      </c>
      <c r="CN7" s="38">
        <v>24.96</v>
      </c>
      <c r="CO7" s="38">
        <v>25.09</v>
      </c>
      <c r="CP7" s="38">
        <v>25.15</v>
      </c>
      <c r="CQ7" s="38">
        <v>50.84</v>
      </c>
      <c r="CR7" s="38">
        <v>52.25</v>
      </c>
      <c r="CS7" s="38">
        <v>48.71</v>
      </c>
      <c r="CT7" s="38">
        <v>50.04</v>
      </c>
      <c r="CU7" s="38">
        <v>47.18</v>
      </c>
      <c r="CV7" s="38">
        <v>50.84</v>
      </c>
      <c r="CW7" s="38">
        <v>88.53</v>
      </c>
      <c r="CX7" s="38">
        <v>89.32</v>
      </c>
      <c r="CY7" s="38">
        <v>81.64</v>
      </c>
      <c r="CZ7" s="38">
        <v>82.51</v>
      </c>
      <c r="DA7" s="38">
        <v>83.73</v>
      </c>
      <c r="DB7" s="38">
        <v>85.3</v>
      </c>
      <c r="DC7" s="38">
        <v>86.34</v>
      </c>
      <c r="DD7" s="38">
        <v>85.87</v>
      </c>
      <c r="DE7" s="38">
        <v>83.83</v>
      </c>
      <c r="DF7" s="38">
        <v>80.209999999999994</v>
      </c>
      <c r="DG7" s="38">
        <v>79.03</v>
      </c>
      <c r="DH7" s="38">
        <v>49.61</v>
      </c>
      <c r="DI7" s="38">
        <v>61.68</v>
      </c>
      <c r="DJ7" s="38">
        <v>63.69</v>
      </c>
      <c r="DK7" s="38">
        <v>63.76</v>
      </c>
      <c r="DL7" s="38">
        <v>66.14</v>
      </c>
      <c r="DM7" s="38">
        <v>34.67</v>
      </c>
      <c r="DN7" s="38">
        <v>39.26</v>
      </c>
      <c r="DO7" s="38">
        <v>43.52</v>
      </c>
      <c r="DP7" s="38">
        <v>43.96</v>
      </c>
      <c r="DQ7" s="38">
        <v>45.8</v>
      </c>
      <c r="DR7" s="38">
        <v>39.9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8.4700000000000006</v>
      </c>
      <c r="DY7" s="38">
        <v>9.1</v>
      </c>
      <c r="DZ7" s="38">
        <v>12.35</v>
      </c>
      <c r="EA7" s="38">
        <v>11.91</v>
      </c>
      <c r="EB7" s="38">
        <v>20.02</v>
      </c>
      <c r="EC7" s="38">
        <v>11.55</v>
      </c>
      <c r="ED7" s="38">
        <v>0</v>
      </c>
      <c r="EE7" s="38">
        <v>0</v>
      </c>
      <c r="EF7" s="38">
        <v>0</v>
      </c>
      <c r="EG7" s="38">
        <v>3.64</v>
      </c>
      <c r="EH7" s="38">
        <v>0</v>
      </c>
      <c r="EI7" s="38">
        <v>0.45</v>
      </c>
      <c r="EJ7" s="38">
        <v>0.53</v>
      </c>
      <c r="EK7" s="38">
        <v>0.42</v>
      </c>
      <c r="EL7" s="38">
        <v>0.67</v>
      </c>
      <c r="EM7" s="38">
        <v>0.52</v>
      </c>
      <c r="EN7" s="38">
        <v>0.31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</cp:lastModifiedBy>
  <cp:lastPrinted>2019-01-24T02:04:24Z</cp:lastPrinted>
  <dcterms:created xsi:type="dcterms:W3CDTF">2018-12-03T08:25:45Z</dcterms:created>
  <dcterms:modified xsi:type="dcterms:W3CDTF">2019-01-24T02:04:29Z</dcterms:modified>
  <cp:category/>
</cp:coreProperties>
</file>