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TCXicLhgAzo1Mv+MIuD067DJFksjpch6Tzp4LAyS10S4eKCzegbphlLTeXHh0OGxYM8O2iajPNK3PK3frGGpA==" workbookSaltValue="Q1Uj0C8Bu39zR5ZEADUeXQ=="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<sst xmlns="http://schemas.openxmlformats.org/spreadsheetml/2006/main" count="237" uniqueCount="124">
  <si>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</si>
  <si>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</si>
  <si>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</si>
  <si>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</si>
  <si>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</si>
  <si>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</si>
  <si>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</si>
  <si>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</si>
  <si>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</si>
  <si>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</si>
  <si>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</si>
  <si>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</si>
  <si>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</si>
  <si>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</si>
  <si>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</si>
  <si>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</si>
  <si>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</si>
  <si>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</si>
  <si>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</si>
  <si>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</si>
  <si>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</si>
  <si>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</si>
  <si>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</si>
  <si>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</si>
  <si>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</si>
  <si>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</si>
  <si>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</si>
  <si>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</si>
  <si>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</si>
  <si>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</si>
  <si>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</si>
  <si>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</si>
  <si>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</si>
  <si>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</si>
  <si>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</si>
  <si>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</si>
  <si>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</si>
  <si>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</si>
  <si>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</si>
  <si>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</si>
  <si>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</si>
  <si>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</si>
  <si>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</si>
  <si>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</si>
  <si>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</si>
  <si>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</si>
  <si>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</si>
  <si>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</si>
  <si>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</si>
  <si>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</si>
  <si>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</si>
  <si>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</si>
  <si>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</si>
  <si>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</si>
  <si>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</si>
  <si>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</si>
  <si>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</si>
  <si>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</si>
  <si>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</si>
  <si>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</si>
  <si>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</si>
  <si>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</si>
  <si>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</si>
  <si>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</si>
  <si>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</si>
  <si>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</si>
  <si>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</si>
  <si>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</si>
  <si>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</si>
  <si>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</si>
  <si>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</si>
  <si>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</si>
  <si>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</si>
  <si>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</si>
  <si>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</si>
  <si>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</si>
  <si>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</si>
  <si>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</si>
  <si>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</si>
  <si>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</si>
  <si>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</si>
  <si>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</si>
  <si>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</si>
  <si>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</si>
  <si>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</si>
  <si>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</si>
  <si>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</si>
  <si>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</si>
  <si>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</si>
  <si>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</si>
  <si>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</si>
  <si>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</si>
  <si>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</si>
  <si>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</si>
  <si>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</si>
  <si>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</si>
  <si>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</si>
  <si>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</si>
  <si>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</si>
  <si>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</si>
  <si>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</si>
  <si>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</si>
  <si>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</si>
  <si>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</si>
  <si>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</si>
  <si>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</si>
  <si>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</si>
  <si>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</si>
  <si>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三戸町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</si>
  <si>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</si>
  <si>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</si>
  <si>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</si>
  <si>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</si>
  <si>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</si>
  <si>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</si>
  <si>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</si>
  <si>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</si>
  <si>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</si>
  <si>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</si>
  <si>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</si>
  <si>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</si>
  <si>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・企業債残高割合が類似団体の平均よりも低く抑えられているが、今後は老朽化施設の更新が増加することから割合が増加する見込みである。
・施設更新や修繕等の増加により、今後も給水原価の高騰が考えられる。
・人口減少や節水機器の普及等により配水流量が減少傾向である、
　以上のことから、今後も施設・管路の更新及び修繕を実施していく必要があるが、人口や利用率に合わせ、施設の統廃合や広域連携も検討して、効率的な水道事業を目指していく。</t>
    <rPh sb="2" eb="5">
      <t>キギョウサイ</t>
    </rPh>
    <rPh sb="5" eb="7">
      <t>ザンダカ</t>
    </rPh>
    <rPh sb="7" eb="9">
      <t>ワリアイ</t>
    </rPh>
    <rPh sb="10" eb="12">
      <t>ルイジ</t>
    </rPh>
    <rPh sb="12" eb="14">
      <t>ダンタイ</t>
    </rPh>
    <rPh sb="15" eb="17">
      <t>ヘイキン</t>
    </rPh>
    <rPh sb="20" eb="21">
      <t>ヒク</t>
    </rPh>
    <rPh sb="22" eb="23">
      <t>オサ</t>
    </rPh>
    <rPh sb="31" eb="33">
      <t>コンゴ</t>
    </rPh>
    <rPh sb="34" eb="37">
      <t>ロウキュウカ</t>
    </rPh>
    <rPh sb="37" eb="39">
      <t>シセツ</t>
    </rPh>
    <rPh sb="40" eb="42">
      <t>コウシン</t>
    </rPh>
    <rPh sb="43" eb="45">
      <t>ゾウカ</t>
    </rPh>
    <rPh sb="51" eb="53">
      <t>ワリアイ</t>
    </rPh>
    <rPh sb="54" eb="56">
      <t>ゾウカ</t>
    </rPh>
    <rPh sb="58" eb="60">
      <t>ミコ</t>
    </rPh>
    <rPh sb="67" eb="69">
      <t>シセツ</t>
    </rPh>
    <rPh sb="69" eb="71">
      <t>コウシン</t>
    </rPh>
    <rPh sb="72" eb="74">
      <t>シュウゼン</t>
    </rPh>
    <rPh sb="74" eb="75">
      <t>トウ</t>
    </rPh>
    <rPh sb="76" eb="78">
      <t>ゾウカ</t>
    </rPh>
    <rPh sb="82" eb="84">
      <t>コンゴ</t>
    </rPh>
    <rPh sb="85" eb="89">
      <t>キュウスイゲンカ</t>
    </rPh>
    <rPh sb="90" eb="92">
      <t>コウトウ</t>
    </rPh>
    <rPh sb="93" eb="94">
      <t>カンガ</t>
    </rPh>
    <rPh sb="101" eb="103">
      <t>ジンコウ</t>
    </rPh>
    <rPh sb="103" eb="105">
      <t>ゲンショウ</t>
    </rPh>
    <rPh sb="106" eb="108">
      <t>セッスイ</t>
    </rPh>
    <rPh sb="108" eb="110">
      <t>キキ</t>
    </rPh>
    <rPh sb="111" eb="113">
      <t>フキュウ</t>
    </rPh>
    <rPh sb="113" eb="114">
      <t>トウ</t>
    </rPh>
    <rPh sb="117" eb="119">
      <t>ハイスイ</t>
    </rPh>
    <rPh sb="119" eb="121">
      <t>リュウリョウ</t>
    </rPh>
    <rPh sb="122" eb="124">
      <t>ゲンショウ</t>
    </rPh>
    <rPh sb="124" eb="126">
      <t>ケイコウ</t>
    </rPh>
    <rPh sb="133" eb="135">
      <t>イジョウ</t>
    </rPh>
    <rPh sb="141" eb="143">
      <t>コンゴ</t>
    </rPh>
    <rPh sb="144" eb="146">
      <t>シセツ</t>
    </rPh>
    <rPh sb="147" eb="149">
      <t>カンロ</t>
    </rPh>
    <rPh sb="150" eb="152">
      <t>コウシン</t>
    </rPh>
    <rPh sb="152" eb="153">
      <t>オヨ</t>
    </rPh>
    <rPh sb="154" eb="156">
      <t>シュウゼン</t>
    </rPh>
    <rPh sb="157" eb="159">
      <t>ジッシ</t>
    </rPh>
    <rPh sb="163" eb="165">
      <t>ヒツヨウ</t>
    </rPh>
    <rPh sb="170" eb="172">
      <t>ジンコウ</t>
    </rPh>
    <rPh sb="173" eb="176">
      <t>リヨウリツ</t>
    </rPh>
    <rPh sb="177" eb="178">
      <t>ア</t>
    </rPh>
    <rPh sb="181" eb="183">
      <t>シセツ</t>
    </rPh>
    <rPh sb="184" eb="187">
      <t>トウハイゴウ</t>
    </rPh>
    <rPh sb="188" eb="190">
      <t>コウイキ</t>
    </rPh>
    <rPh sb="190" eb="192">
      <t>レンケイ</t>
    </rPh>
    <rPh sb="193" eb="195">
      <t>ケントウ</t>
    </rPh>
    <rPh sb="198" eb="201">
      <t>コウリツテキ</t>
    </rPh>
    <rPh sb="202" eb="204">
      <t>スイドウ</t>
    </rPh>
    <rPh sb="204" eb="206">
      <t>ジギョウ</t>
    </rPh>
    <rPh sb="207" eb="209">
      <t>メザ</t>
    </rPh>
    <phoneticPr fontId="4"/>
  </si>
  <si>
    <t xml:space="preserve">
　施設や管路の老朽化や更新時期の到来に伴い、更に経営状況は厳しいものと考えられる。
　更新を実施する際は、点在している浄水施設の統廃合や近隣市町村との広域連携も検討しながら計画的に実施していく必要がある。</t>
    <rPh sb="2" eb="4">
      <t>シセツ</t>
    </rPh>
    <rPh sb="5" eb="7">
      <t>カンロ</t>
    </rPh>
    <rPh sb="8" eb="11">
      <t>ロウキュウカ</t>
    </rPh>
    <rPh sb="12" eb="14">
      <t>コウシン</t>
    </rPh>
    <rPh sb="14" eb="16">
      <t>ジキ</t>
    </rPh>
    <rPh sb="17" eb="19">
      <t>トウライ</t>
    </rPh>
    <rPh sb="20" eb="21">
      <t>トモナ</t>
    </rPh>
    <rPh sb="23" eb="24">
      <t>サラ</t>
    </rPh>
    <rPh sb="25" eb="27">
      <t>ケイエイ</t>
    </rPh>
    <rPh sb="27" eb="29">
      <t>ジョウキョウ</t>
    </rPh>
    <rPh sb="30" eb="31">
      <t>キビ</t>
    </rPh>
    <rPh sb="36" eb="37">
      <t>カンガ</t>
    </rPh>
    <rPh sb="44" eb="46">
      <t>コウシン</t>
    </rPh>
    <rPh sb="47" eb="49">
      <t>ジッシ</t>
    </rPh>
    <rPh sb="51" eb="52">
      <t>サイ</t>
    </rPh>
    <rPh sb="54" eb="56">
      <t>テンザイ</t>
    </rPh>
    <rPh sb="60" eb="62">
      <t>ジョウスイ</t>
    </rPh>
    <rPh sb="62" eb="64">
      <t>シセツ</t>
    </rPh>
    <rPh sb="65" eb="68">
      <t>トウハイゴウ</t>
    </rPh>
    <rPh sb="69" eb="71">
      <t>キンリン</t>
    </rPh>
    <rPh sb="71" eb="74">
      <t>シチョウソン</t>
    </rPh>
    <rPh sb="76" eb="78">
      <t>コウイキ</t>
    </rPh>
    <rPh sb="78" eb="80">
      <t>レンケイ</t>
    </rPh>
    <rPh sb="81" eb="83">
      <t>ケントウ</t>
    </rPh>
    <rPh sb="87" eb="90">
      <t>ケイカクテキ</t>
    </rPh>
    <rPh sb="91" eb="93">
      <t>ジッシ</t>
    </rPh>
    <rPh sb="97" eb="99">
      <t>ヒツヨウ</t>
    </rPh>
    <phoneticPr fontId="4"/>
  </si>
  <si>
    <t xml:space="preserve">
　人口減少等による給水収益の減少、施設・管路の更新に必要な多大な投資は避けられないものであるため、料金制度の見直し等をすることで自主財源を確保するとともに、点在している施設の統廃合等により、施設規模の適正化を図り、コスト削減を目指していく必要がある。</t>
    <rPh sb="2" eb="4">
      <t>ジンコウ</t>
    </rPh>
    <rPh sb="4" eb="6">
      <t>ゲンショウ</t>
    </rPh>
    <rPh sb="6" eb="7">
      <t>トウ</t>
    </rPh>
    <rPh sb="10" eb="12">
      <t>キュウスイ</t>
    </rPh>
    <rPh sb="12" eb="14">
      <t>シュウエキ</t>
    </rPh>
    <rPh sb="15" eb="17">
      <t>ゲンショウ</t>
    </rPh>
    <rPh sb="18" eb="20">
      <t>シセツ</t>
    </rPh>
    <rPh sb="21" eb="23">
      <t>カンロ</t>
    </rPh>
    <rPh sb="24" eb="26">
      <t>コウシン</t>
    </rPh>
    <rPh sb="27" eb="29">
      <t>ヒツヨウ</t>
    </rPh>
    <rPh sb="30" eb="32">
      <t>タダイ</t>
    </rPh>
    <rPh sb="33" eb="35">
      <t>トウシ</t>
    </rPh>
    <rPh sb="36" eb="37">
      <t>サ</t>
    </rPh>
    <rPh sb="50" eb="52">
      <t>リョウキン</t>
    </rPh>
    <rPh sb="52" eb="54">
      <t>セイド</t>
    </rPh>
    <rPh sb="55" eb="57">
      <t>ミナオ</t>
    </rPh>
    <rPh sb="58" eb="59">
      <t>トウ</t>
    </rPh>
    <rPh sb="65" eb="67">
      <t>ジシュ</t>
    </rPh>
    <rPh sb="67" eb="69">
      <t>ザイゲン</t>
    </rPh>
    <rPh sb="70" eb="72">
      <t>カクホ</t>
    </rPh>
    <rPh sb="79" eb="81">
      <t>テンザイ</t>
    </rPh>
    <rPh sb="85" eb="87">
      <t>シセツ</t>
    </rPh>
    <rPh sb="88" eb="91">
      <t>トウハイゴウ</t>
    </rPh>
    <rPh sb="91" eb="92">
      <t>トウ</t>
    </rPh>
    <rPh sb="96" eb="98">
      <t>シセツ</t>
    </rPh>
    <rPh sb="98" eb="100">
      <t>キボ</t>
    </rPh>
    <rPh sb="101" eb="104">
      <t>テキセイカ</t>
    </rPh>
    <rPh sb="105" eb="106">
      <t>ハカ</t>
    </rPh>
    <rPh sb="111" eb="113">
      <t>サクゲン</t>
    </rPh>
    <rPh sb="114" eb="116">
      <t>メザ</t>
    </rPh>
    <rPh sb="120" eb="1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</si>
</sst>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BD-4458-B89D-135E6E7A0ACE}"/>
            </c:ext>
          </c:extLst>
        </c:ser>
        <c:dLbls>
          <c:showLegendKey val="0"/>
          <c:showVal val="0"/>
          <c:showCatName val="0"/>
          <c:showSerName val="0"/>
          <c:showPercent val="0"/>
          <c:showBubbleSize val="0"/>
        </c:dLbls>
        <c:gapWidth val="150"/>
        <c:axId val="148515840"/>
        <c:axId val="1491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AABD-4458-B89D-135E6E7A0ACE}"/>
            </c:ext>
          </c:extLst>
        </c:ser>
        <c:dLbls>
          <c:showLegendKey val="0"/>
          <c:showVal val="0"/>
          <c:showCatName val="0"/>
          <c:showSerName val="0"/>
          <c:showPercent val="0"/>
          <c:showBubbleSize val="0"/>
        </c:dLbls>
        <c:marker val="1"/>
        <c:smooth val="0"/>
        <c:axId val="148515840"/>
        <c:axId val="149108224"/>
      </c:lineChart>
      <c:dateAx>
        <c:axId val="148515840"/>
        <c:scaling>
          <c:orientation val="minMax"/>
        </c:scaling>
        <c:delete val="1"/>
        <c:axPos val="b"/>
        <c:numFmt formatCode="ge" sourceLinked="1"/>
        <c:majorTickMark val="none"/>
        <c:minorTickMark val="none"/>
        <c:tickLblPos val="none"/>
        <c:crossAx val="149108224"/>
        <c:crosses val="autoZero"/>
        <c:auto val="1"/>
        <c:lblOffset val="100"/>
        <c:baseTimeUnit val="years"/>
      </c:dateAx>
      <c:valAx>
        <c:axId val="14910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29.64</c:v>
                </c:pt>
                <c:pt idx="1">
                  <c:v>28.46</c:v>
                </c:pt>
                <c:pt idx="2">
                  <c:v>22.79</c:v>
                </c:pt>
                <c:pt idx="3">
                  <c:v>22.27</c:v>
                </c:pt>
                <c:pt idx="4">
                  <c:v>23.07</c:v>
                </c:pt>
              </c:numCache>
            </c:numRef>
          </c:val>
          <c:extLst xmlns:c16r2="http://schemas.microsoft.com/office/drawing/2015/06/chart">
            <c:ext xmlns:c16="http://schemas.microsoft.com/office/drawing/2014/chart" uri="{C3380CC4-5D6E-409C-BE32-E72D297353CC}">
              <c16:uniqueId val="{00000000-3151-49C6-8806-E1F974BD13BB}"/>
            </c:ext>
          </c:extLst>
        </c:ser>
        <c:dLbls>
          <c:showLegendKey val="0"/>
          <c:showVal val="0"/>
          <c:showCatName val="0"/>
          <c:showSerName val="0"/>
          <c:showPercent val="0"/>
          <c:showBubbleSize val="0"/>
        </c:dLbls>
        <c:gapWidth val="150"/>
        <c:axId val="48718976"/>
        <c:axId val="4872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3151-49C6-8806-E1F974BD13BB}"/>
            </c:ext>
          </c:extLst>
        </c:ser>
        <c:dLbls>
          <c:showLegendKey val="0"/>
          <c:showVal val="0"/>
          <c:showCatName val="0"/>
          <c:showSerName val="0"/>
          <c:showPercent val="0"/>
          <c:showBubbleSize val="0"/>
        </c:dLbls>
        <c:marker val="1"/>
        <c:smooth val="0"/>
        <c:axId val="48718976"/>
        <c:axId val="48720896"/>
      </c:lineChart>
      <c:dateAx>
        <c:axId val="48718976"/>
        <c:scaling>
          <c:orientation val="minMax"/>
        </c:scaling>
        <c:delete val="1"/>
        <c:axPos val="b"/>
        <c:numFmt formatCode="ge" sourceLinked="1"/>
        <c:majorTickMark val="none"/>
        <c:minorTickMark val="none"/>
        <c:tickLblPos val="none"/>
        <c:crossAx val="48720896"/>
        <c:crosses val="autoZero"/>
        <c:auto val="1"/>
        <c:lblOffset val="100"/>
        <c:baseTimeUnit val="years"/>
      </c:dateAx>
      <c:valAx>
        <c:axId val="487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59.68</c:v>
                </c:pt>
                <c:pt idx="1">
                  <c:v>60.91</c:v>
                </c:pt>
                <c:pt idx="2">
                  <c:v>78.13</c:v>
                </c:pt>
                <c:pt idx="3">
                  <c:v>78.489999999999995</c:v>
                </c:pt>
                <c:pt idx="4">
                  <c:v>74.33</c:v>
                </c:pt>
              </c:numCache>
            </c:numRef>
          </c:val>
          <c:extLst xmlns:c16r2="http://schemas.microsoft.com/office/drawing/2015/06/chart">
            <c:ext xmlns:c16="http://schemas.microsoft.com/office/drawing/2014/chart" uri="{C3380CC4-5D6E-409C-BE32-E72D297353CC}">
              <c16:uniqueId val="{00000000-584C-44BC-BF28-033A84363C59}"/>
            </c:ext>
          </c:extLst>
        </c:ser>
        <c:dLbls>
          <c:showLegendKey val="0"/>
          <c:showVal val="0"/>
          <c:showCatName val="0"/>
          <c:showSerName val="0"/>
          <c:showPercent val="0"/>
          <c:showBubbleSize val="0"/>
        </c:dLbls>
        <c:gapWidth val="150"/>
        <c:axId val="48743936"/>
        <c:axId val="4874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584C-44BC-BF28-033A84363C59}"/>
            </c:ext>
          </c:extLst>
        </c:ser>
        <c:dLbls>
          <c:showLegendKey val="0"/>
          <c:showVal val="0"/>
          <c:showCatName val="0"/>
          <c:showSerName val="0"/>
          <c:showPercent val="0"/>
          <c:showBubbleSize val="0"/>
        </c:dLbls>
        <c:marker val="1"/>
        <c:smooth val="0"/>
        <c:axId val="48743936"/>
        <c:axId val="48745856"/>
      </c:lineChart>
      <c:dateAx>
        <c:axId val="48743936"/>
        <c:scaling>
          <c:orientation val="minMax"/>
        </c:scaling>
        <c:delete val="1"/>
        <c:axPos val="b"/>
        <c:numFmt formatCode="ge" sourceLinked="1"/>
        <c:majorTickMark val="none"/>
        <c:minorTickMark val="none"/>
        <c:tickLblPos val="none"/>
        <c:crossAx val="48745856"/>
        <c:crosses val="autoZero"/>
        <c:auto val="1"/>
        <c:lblOffset val="100"/>
        <c:baseTimeUnit val="years"/>
      </c:dateAx>
      <c:valAx>
        <c:axId val="487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94.37</c:v>
                </c:pt>
                <c:pt idx="1">
                  <c:v>90.95</c:v>
                </c:pt>
                <c:pt idx="2">
                  <c:v>78.28</c:v>
                </c:pt>
                <c:pt idx="3">
                  <c:v>78.83</c:v>
                </c:pt>
                <c:pt idx="4">
                  <c:v>81.650000000000006</c:v>
                </c:pt>
              </c:numCache>
            </c:numRef>
          </c:val>
          <c:extLst xmlns:c16r2="http://schemas.microsoft.com/office/drawing/2015/06/chart">
            <c:ext xmlns:c16="http://schemas.microsoft.com/office/drawing/2014/chart" uri="{C3380CC4-5D6E-409C-BE32-E72D297353CC}">
              <c16:uniqueId val="{00000000-75F3-490D-ACF8-61273C1D45C7}"/>
            </c:ext>
          </c:extLst>
        </c:ser>
        <c:dLbls>
          <c:showLegendKey val="0"/>
          <c:showVal val="0"/>
          <c:showCatName val="0"/>
          <c:showSerName val="0"/>
          <c:showPercent val="0"/>
          <c:showBubbleSize val="0"/>
        </c:dLbls>
        <c:gapWidth val="150"/>
        <c:axId val="154571520"/>
        <c:axId val="15457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75F3-490D-ACF8-61273C1D45C7}"/>
            </c:ext>
          </c:extLst>
        </c:ser>
        <c:dLbls>
          <c:showLegendKey val="0"/>
          <c:showVal val="0"/>
          <c:showCatName val="0"/>
          <c:showSerName val="0"/>
          <c:showPercent val="0"/>
          <c:showBubbleSize val="0"/>
        </c:dLbls>
        <c:marker val="1"/>
        <c:smooth val="0"/>
        <c:axId val="154571520"/>
        <c:axId val="154573824"/>
      </c:lineChart>
      <c:dateAx>
        <c:axId val="154571520"/>
        <c:scaling>
          <c:orientation val="minMax"/>
        </c:scaling>
        <c:delete val="1"/>
        <c:axPos val="b"/>
        <c:numFmt formatCode="ge" sourceLinked="1"/>
        <c:majorTickMark val="none"/>
        <c:minorTickMark val="none"/>
        <c:tickLblPos val="none"/>
        <c:crossAx val="154573824"/>
        <c:crosses val="autoZero"/>
        <c:auto val="1"/>
        <c:lblOffset val="100"/>
        <c:baseTimeUnit val="years"/>
      </c:dateAx>
      <c:valAx>
        <c:axId val="15457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8F-4C58-9EEB-F0EB150961AD}"/>
            </c:ext>
          </c:extLst>
        </c:ser>
        <c:dLbls>
          <c:showLegendKey val="0"/>
          <c:showVal val="0"/>
          <c:showCatName val="0"/>
          <c:showSerName val="0"/>
          <c:showPercent val="0"/>
          <c:showBubbleSize val="0"/>
        </c:dLbls>
        <c:gapWidth val="150"/>
        <c:axId val="164090624"/>
        <c:axId val="1640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8F-4C58-9EEB-F0EB150961AD}"/>
            </c:ext>
          </c:extLst>
        </c:ser>
        <c:dLbls>
          <c:showLegendKey val="0"/>
          <c:showVal val="0"/>
          <c:showCatName val="0"/>
          <c:showSerName val="0"/>
          <c:showPercent val="0"/>
          <c:showBubbleSize val="0"/>
        </c:dLbls>
        <c:marker val="1"/>
        <c:smooth val="0"/>
        <c:axId val="164090624"/>
        <c:axId val="164092928"/>
      </c:lineChart>
      <c:dateAx>
        <c:axId val="164090624"/>
        <c:scaling>
          <c:orientation val="minMax"/>
        </c:scaling>
        <c:delete val="1"/>
        <c:axPos val="b"/>
        <c:numFmt formatCode="ge" sourceLinked="1"/>
        <c:majorTickMark val="none"/>
        <c:minorTickMark val="none"/>
        <c:tickLblPos val="none"/>
        <c:crossAx val="164092928"/>
        <c:crosses val="autoZero"/>
        <c:auto val="1"/>
        <c:lblOffset val="100"/>
        <c:baseTimeUnit val="years"/>
      </c:dateAx>
      <c:valAx>
        <c:axId val="1640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76-4990-A593-19C955744143}"/>
            </c:ext>
          </c:extLst>
        </c:ser>
        <c:dLbls>
          <c:showLegendKey val="0"/>
          <c:showVal val="0"/>
          <c:showCatName val="0"/>
          <c:showSerName val="0"/>
          <c:showPercent val="0"/>
          <c:showBubbleSize val="0"/>
        </c:dLbls>
        <c:gapWidth val="150"/>
        <c:axId val="165267712"/>
        <c:axId val="4821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76-4990-A593-19C955744143}"/>
            </c:ext>
          </c:extLst>
        </c:ser>
        <c:dLbls>
          <c:showLegendKey val="0"/>
          <c:showVal val="0"/>
          <c:showCatName val="0"/>
          <c:showSerName val="0"/>
          <c:showPercent val="0"/>
          <c:showBubbleSize val="0"/>
        </c:dLbls>
        <c:marker val="1"/>
        <c:smooth val="0"/>
        <c:axId val="165267712"/>
        <c:axId val="48218880"/>
      </c:lineChart>
      <c:dateAx>
        <c:axId val="165267712"/>
        <c:scaling>
          <c:orientation val="minMax"/>
        </c:scaling>
        <c:delete val="1"/>
        <c:axPos val="b"/>
        <c:numFmt formatCode="ge" sourceLinked="1"/>
        <c:majorTickMark val="none"/>
        <c:minorTickMark val="none"/>
        <c:tickLblPos val="none"/>
        <c:crossAx val="48218880"/>
        <c:crosses val="autoZero"/>
        <c:auto val="1"/>
        <c:lblOffset val="100"/>
        <c:baseTimeUnit val="years"/>
      </c:dateAx>
      <c:valAx>
        <c:axId val="482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BB-4D38-A0AE-AEEA249C02D4}"/>
            </c:ext>
          </c:extLst>
        </c:ser>
        <c:dLbls>
          <c:showLegendKey val="0"/>
          <c:showVal val="0"/>
          <c:showCatName val="0"/>
          <c:showSerName val="0"/>
          <c:showPercent val="0"/>
          <c:showBubbleSize val="0"/>
        </c:dLbls>
        <c:gapWidth val="150"/>
        <c:axId val="48229376"/>
        <c:axId val="482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BB-4D38-A0AE-AEEA249C02D4}"/>
            </c:ext>
          </c:extLst>
        </c:ser>
        <c:dLbls>
          <c:showLegendKey val="0"/>
          <c:showVal val="0"/>
          <c:showCatName val="0"/>
          <c:showSerName val="0"/>
          <c:showPercent val="0"/>
          <c:showBubbleSize val="0"/>
        </c:dLbls>
        <c:marker val="1"/>
        <c:smooth val="0"/>
        <c:axId val="48229376"/>
        <c:axId val="48252032"/>
      </c:lineChart>
      <c:dateAx>
        <c:axId val="48229376"/>
        <c:scaling>
          <c:orientation val="minMax"/>
        </c:scaling>
        <c:delete val="1"/>
        <c:axPos val="b"/>
        <c:numFmt formatCode="ge" sourceLinked="1"/>
        <c:majorTickMark val="none"/>
        <c:minorTickMark val="none"/>
        <c:tickLblPos val="none"/>
        <c:crossAx val="48252032"/>
        <c:crosses val="autoZero"/>
        <c:auto val="1"/>
        <c:lblOffset val="100"/>
        <c:baseTimeUnit val="years"/>
      </c:dateAx>
      <c:valAx>
        <c:axId val="482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61-4AE3-BD8C-732E655A9226}"/>
            </c:ext>
          </c:extLst>
        </c:ser>
        <c:dLbls>
          <c:showLegendKey val="0"/>
          <c:showVal val="0"/>
          <c:showCatName val="0"/>
          <c:showSerName val="0"/>
          <c:showPercent val="0"/>
          <c:showBubbleSize val="0"/>
        </c:dLbls>
        <c:gapWidth val="150"/>
        <c:axId val="48291200"/>
        <c:axId val="482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61-4AE3-BD8C-732E655A9226}"/>
            </c:ext>
          </c:extLst>
        </c:ser>
        <c:dLbls>
          <c:showLegendKey val="0"/>
          <c:showVal val="0"/>
          <c:showCatName val="0"/>
          <c:showSerName val="0"/>
          <c:showPercent val="0"/>
          <c:showBubbleSize val="0"/>
        </c:dLbls>
        <c:marker val="1"/>
        <c:smooth val="0"/>
        <c:axId val="48291200"/>
        <c:axId val="48293376"/>
      </c:lineChart>
      <c:dateAx>
        <c:axId val="48291200"/>
        <c:scaling>
          <c:orientation val="minMax"/>
        </c:scaling>
        <c:delete val="1"/>
        <c:axPos val="b"/>
        <c:numFmt formatCode="ge" sourceLinked="1"/>
        <c:majorTickMark val="none"/>
        <c:minorTickMark val="none"/>
        <c:tickLblPos val="none"/>
        <c:crossAx val="48293376"/>
        <c:crosses val="autoZero"/>
        <c:auto val="1"/>
        <c:lblOffset val="100"/>
        <c:baseTimeUnit val="years"/>
      </c:dateAx>
      <c:valAx>
        <c:axId val="482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791.43</c:v>
                </c:pt>
                <c:pt idx="1">
                  <c:v>740.14</c:v>
                </c:pt>
                <c:pt idx="2">
                  <c:v>828.8</c:v>
                </c:pt>
                <c:pt idx="3">
                  <c:v>866.78</c:v>
                </c:pt>
                <c:pt idx="4">
                  <c:v>916.22</c:v>
                </c:pt>
              </c:numCache>
            </c:numRef>
          </c:val>
          <c:extLst xmlns:c16r2="http://schemas.microsoft.com/office/drawing/2015/06/chart">
            <c:ext xmlns:c16="http://schemas.microsoft.com/office/drawing/2014/chart" uri="{C3380CC4-5D6E-409C-BE32-E72D297353CC}">
              <c16:uniqueId val="{00000000-9B61-4932-9BA9-A9AC2202C2D4}"/>
            </c:ext>
          </c:extLst>
        </c:ser>
        <c:dLbls>
          <c:showLegendKey val="0"/>
          <c:showVal val="0"/>
          <c:showCatName val="0"/>
          <c:showSerName val="0"/>
          <c:showPercent val="0"/>
          <c:showBubbleSize val="0"/>
        </c:dLbls>
        <c:gapWidth val="150"/>
        <c:axId val="48308224"/>
        <c:axId val="4831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9B61-4932-9BA9-A9AC2202C2D4}"/>
            </c:ext>
          </c:extLst>
        </c:ser>
        <c:dLbls>
          <c:showLegendKey val="0"/>
          <c:showVal val="0"/>
          <c:showCatName val="0"/>
          <c:showSerName val="0"/>
          <c:showPercent val="0"/>
          <c:showBubbleSize val="0"/>
        </c:dLbls>
        <c:marker val="1"/>
        <c:smooth val="0"/>
        <c:axId val="48308224"/>
        <c:axId val="48310144"/>
      </c:lineChart>
      <c:dateAx>
        <c:axId val="48308224"/>
        <c:scaling>
          <c:orientation val="minMax"/>
        </c:scaling>
        <c:delete val="1"/>
        <c:axPos val="b"/>
        <c:numFmt formatCode="ge" sourceLinked="1"/>
        <c:majorTickMark val="none"/>
        <c:minorTickMark val="none"/>
        <c:tickLblPos val="none"/>
        <c:crossAx val="48310144"/>
        <c:crosses val="autoZero"/>
        <c:auto val="1"/>
        <c:lblOffset val="100"/>
        <c:baseTimeUnit val="years"/>
      </c:dateAx>
      <c:valAx>
        <c:axId val="483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40.65</c:v>
                </c:pt>
                <c:pt idx="1">
                  <c:v>35.89</c:v>
                </c:pt>
                <c:pt idx="2">
                  <c:v>43.18</c:v>
                </c:pt>
                <c:pt idx="3">
                  <c:v>39.85</c:v>
                </c:pt>
                <c:pt idx="4">
                  <c:v>47.69</c:v>
                </c:pt>
              </c:numCache>
            </c:numRef>
          </c:val>
          <c:extLst xmlns:c16r2="http://schemas.microsoft.com/office/drawing/2015/06/chart">
            <c:ext xmlns:c16="http://schemas.microsoft.com/office/drawing/2014/chart" uri="{C3380CC4-5D6E-409C-BE32-E72D297353CC}">
              <c16:uniqueId val="{00000000-F10C-4D7D-92DE-A835F8E94D02}"/>
            </c:ext>
          </c:extLst>
        </c:ser>
        <c:dLbls>
          <c:showLegendKey val="0"/>
          <c:showVal val="0"/>
          <c:showCatName val="0"/>
          <c:showSerName val="0"/>
          <c:showPercent val="0"/>
          <c:showBubbleSize val="0"/>
        </c:dLbls>
        <c:gapWidth val="150"/>
        <c:axId val="48337280"/>
        <c:axId val="4833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F10C-4D7D-92DE-A835F8E94D02}"/>
            </c:ext>
          </c:extLst>
        </c:ser>
        <c:dLbls>
          <c:showLegendKey val="0"/>
          <c:showVal val="0"/>
          <c:showCatName val="0"/>
          <c:showSerName val="0"/>
          <c:showPercent val="0"/>
          <c:showBubbleSize val="0"/>
        </c:dLbls>
        <c:marker val="1"/>
        <c:smooth val="0"/>
        <c:axId val="48337280"/>
        <c:axId val="48339200"/>
      </c:lineChart>
      <c:dateAx>
        <c:axId val="48337280"/>
        <c:scaling>
          <c:orientation val="minMax"/>
        </c:scaling>
        <c:delete val="1"/>
        <c:axPos val="b"/>
        <c:numFmt formatCode="ge" sourceLinked="1"/>
        <c:majorTickMark val="none"/>
        <c:minorTickMark val="none"/>
        <c:tickLblPos val="none"/>
        <c:crossAx val="48339200"/>
        <c:crosses val="autoZero"/>
        <c:auto val="1"/>
        <c:lblOffset val="100"/>
        <c:baseTimeUnit val="years"/>
      </c:dateAx>
      <c:valAx>
        <c:axId val="483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545.70000000000005</c:v>
                </c:pt>
                <c:pt idx="1">
                  <c:v>631.63</c:v>
                </c:pt>
                <c:pt idx="2">
                  <c:v>526.59</c:v>
                </c:pt>
                <c:pt idx="3">
                  <c:v>597.26</c:v>
                </c:pt>
                <c:pt idx="4">
                  <c:v>483.78</c:v>
                </c:pt>
              </c:numCache>
            </c:numRef>
          </c:val>
          <c:extLst xmlns:c16r2="http://schemas.microsoft.com/office/drawing/2015/06/chart">
            <c:ext xmlns:c16="http://schemas.microsoft.com/office/drawing/2014/chart" uri="{C3380CC4-5D6E-409C-BE32-E72D297353CC}">
              <c16:uniqueId val="{00000000-7D2B-4BBF-A20C-23DABF100CA3}"/>
            </c:ext>
          </c:extLst>
        </c:ser>
        <c:dLbls>
          <c:showLegendKey val="0"/>
          <c:showVal val="0"/>
          <c:showCatName val="0"/>
          <c:showSerName val="0"/>
          <c:showPercent val="0"/>
          <c:showBubbleSize val="0"/>
        </c:dLbls>
        <c:gapWidth val="150"/>
        <c:axId val="48358144"/>
        <c:axId val="4836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7D2B-4BBF-A20C-23DABF100CA3}"/>
            </c:ext>
          </c:extLst>
        </c:ser>
        <c:dLbls>
          <c:showLegendKey val="0"/>
          <c:showVal val="0"/>
          <c:showCatName val="0"/>
          <c:showSerName val="0"/>
          <c:showPercent val="0"/>
          <c:showBubbleSize val="0"/>
        </c:dLbls>
        <c:marker val="1"/>
        <c:smooth val="0"/>
        <c:axId val="48358144"/>
        <c:axId val="48360064"/>
      </c:lineChart>
      <c:dateAx>
        <c:axId val="48358144"/>
        <c:scaling>
          <c:orientation val="minMax"/>
        </c:scaling>
        <c:delete val="1"/>
        <c:axPos val="b"/>
        <c:numFmt formatCode="ge" sourceLinked="1"/>
        <c:majorTickMark val="none"/>
        <c:minorTickMark val="none"/>
        <c:tickLblPos val="none"/>
        <c:crossAx val="48360064"/>
        <c:crosses val="autoZero"/>
        <c:auto val="1"/>
        <c:lblOffset val="100"/>
        <c:baseTimeUnit val="years"/>
      </c:dateAx>
      <c:valAx>
        <c:axId val="483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三戸町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10333</v>
      </c>
      <c r="AM8" s="66"/>
      <c r="AN8" s="66"/>
      <c r="AO8" s="66"/>
      <c r="AP8" s="66"/>
      <c r="AQ8" s="66"/>
      <c r="AR8" s="66"/>
      <c r="AS8" s="66"/>
      <c r="AT8" s="65">
        <f>データ!$S$6</f>
        <v>151.79</v>
      </c>
      <c r="AU8" s="65"/>
      <c r="AV8" s="65"/>
      <c r="AW8" s="65"/>
      <c r="AX8" s="65"/>
      <c r="AY8" s="65"/>
      <c r="AZ8" s="65"/>
      <c r="BA8" s="65"/>
      <c r="BB8" s="65">
        <f>データ!$T$6</f>
        <v>68.069999999999993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10.43</v>
      </c>
      <c r="Q10" s="65"/>
      <c r="R10" s="65"/>
      <c r="S10" s="65"/>
      <c r="T10" s="65"/>
      <c r="U10" s="65"/>
      <c r="V10" s="65"/>
      <c r="W10" s="66">
        <f>データ!$Q$6</f>
        <v>3500</v>
      </c>
      <c r="X10" s="66"/>
      <c r="Y10" s="66"/>
      <c r="Z10" s="66"/>
      <c r="AA10" s="66"/>
      <c r="AB10" s="66"/>
      <c r="AC10" s="66"/>
      <c r="AD10" s="2"/>
      <c r="AE10" s="2"/>
      <c r="AF10" s="2"/>
      <c r="AG10" s="2"/>
      <c r="AH10" s="2"/>
      <c r="AI10" s="2"/>
      <c r="AJ10" s="2"/>
      <c r="AK10" s="2"/>
      <c r="AL10" s="66">
        <f>データ!$U$6</f>
        <v>1068</v>
      </c>
      <c r="AM10" s="66"/>
      <c r="AN10" s="66"/>
      <c r="AO10" s="66"/>
      <c r="AP10" s="66"/>
      <c r="AQ10" s="66"/>
      <c r="AR10" s="66"/>
      <c r="AS10" s="66"/>
      <c r="AT10" s="65">
        <f>データ!$V$6</f>
        <v>51.29</v>
      </c>
      <c r="AU10" s="65"/>
      <c r="AV10" s="65"/>
      <c r="AW10" s="65"/>
      <c r="AX10" s="65"/>
      <c r="AY10" s="65"/>
      <c r="AZ10" s="65"/>
      <c r="BA10" s="65"/>
      <c r="BB10" s="65">
        <f>データ!$W$6</f>
        <v>20.82</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IeCc+dRjrjX3yFox1E0GpyPYk+lz78PDgvPvzEgltr0nWDotEkRDkmfsS848/84gFRY2/76EY7lsM6C7r4ZGWg==" saltValue="AU+BxQ2DDGbRp1UzbwpfF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24414</v>
      </c>
      <c r="D6" s="33">
        <f t="shared" si="3"/>
        <v>47</v>
      </c>
      <c r="E6" s="33">
        <f t="shared" si="3"/>
        <v>1</v>
      </c>
      <c r="F6" s="33">
        <f t="shared" si="3"/>
        <v>0</v>
      </c>
      <c r="G6" s="33">
        <f t="shared" si="3"/>
        <v>0</v>
      </c>
      <c r="H6" s="33" t="str">
        <f t="shared" si="3"/>
        <v>青森県　三戸町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10.43</v>
      </c>
      <c r="Q6" s="34">
        <f t="shared" si="3"/>
        <v>3500</v>
      </c>
      <c r="R6" s="34">
        <f t="shared" si="3"/>
        <v>10333</v>
      </c>
      <c r="S6" s="34">
        <f t="shared" si="3"/>
        <v>151.79</v>
      </c>
      <c r="T6" s="34">
        <f t="shared" si="3"/>
        <v>68.069999999999993</v>
      </c>
      <c r="U6" s="34">
        <f t="shared" si="3"/>
        <v>1068</v>
      </c>
      <c r="V6" s="34">
        <f t="shared" si="3"/>
        <v>51.29</v>
      </c>
      <c r="W6" s="34">
        <f t="shared" si="3"/>
        <v>20.82</v>
      </c>
      <c r="X6" s="35">
        <f>IF(X7="",NA(),X7)</f>
        <v>94.37</v>
      </c>
      <c r="Y6" s="35">
        <f t="shared" ref="Y6:AG6" si="4">IF(Y7="",NA(),Y7)</f>
        <v>90.95</v>
      </c>
      <c r="Z6" s="35">
        <f t="shared" si="4"/>
        <v>78.28</v>
      </c>
      <c r="AA6" s="35">
        <f t="shared" si="4"/>
        <v>78.83</v>
      </c>
      <c r="AB6" s="35">
        <f t="shared" si="4"/>
        <v>81.650000000000006</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791.43</v>
      </c>
      <c r="BF6" s="35">
        <f t="shared" ref="BF6:BN6" si="7">IF(BF7="",NA(),BF7)</f>
        <v>740.14</v>
      </c>
      <c r="BG6" s="35">
        <f t="shared" si="7"/>
        <v>828.8</v>
      </c>
      <c r="BH6" s="35">
        <f t="shared" si="7"/>
        <v>866.78</v>
      </c>
      <c r="BI6" s="35">
        <f t="shared" si="7"/>
        <v>916.22</v>
      </c>
      <c r="BJ6" s="35">
        <f t="shared" si="7"/>
        <v>1462.56</v>
      </c>
      <c r="BK6" s="35">
        <f t="shared" si="7"/>
        <v>1486.62</v>
      </c>
      <c r="BL6" s="35">
        <f t="shared" si="7"/>
        <v>1510.14</v>
      </c>
      <c r="BM6" s="35">
        <f t="shared" si="7"/>
        <v>1595.62</v>
      </c>
      <c r="BN6" s="35">
        <f t="shared" si="7"/>
        <v>1302.33</v>
      </c>
      <c r="BO6" s="34" t="str">
        <f>IF(BO7="","",IF(BO7="-","【-】","【"&amp;SUBSTITUTE(TEXT(BO7,"#,##0.00"),"-","△")&amp;"】"))</f>
        <v>【1,141.75】</v>
      </c>
      <c r="BP6" s="35">
        <f>IF(BP7="",NA(),BP7)</f>
        <v>40.65</v>
      </c>
      <c r="BQ6" s="35">
        <f t="shared" ref="BQ6:BY6" si="8">IF(BQ7="",NA(),BQ7)</f>
        <v>35.89</v>
      </c>
      <c r="BR6" s="35">
        <f t="shared" si="8"/>
        <v>43.18</v>
      </c>
      <c r="BS6" s="35">
        <f t="shared" si="8"/>
        <v>39.85</v>
      </c>
      <c r="BT6" s="35">
        <f t="shared" si="8"/>
        <v>47.69</v>
      </c>
      <c r="BU6" s="35">
        <f t="shared" si="8"/>
        <v>32.39</v>
      </c>
      <c r="BV6" s="35">
        <f t="shared" si="8"/>
        <v>24.39</v>
      </c>
      <c r="BW6" s="35">
        <f t="shared" si="8"/>
        <v>22.67</v>
      </c>
      <c r="BX6" s="35">
        <f t="shared" si="8"/>
        <v>37.92</v>
      </c>
      <c r="BY6" s="35">
        <f t="shared" si="8"/>
        <v>40.89</v>
      </c>
      <c r="BZ6" s="34" t="str">
        <f>IF(BZ7="","",IF(BZ7="-","【-】","【"&amp;SUBSTITUTE(TEXT(BZ7,"#,##0.00"),"-","△")&amp;"】"))</f>
        <v>【54.93】</v>
      </c>
      <c r="CA6" s="35">
        <f>IF(CA7="",NA(),CA7)</f>
        <v>545.70000000000005</v>
      </c>
      <c r="CB6" s="35">
        <f t="shared" ref="CB6:CJ6" si="9">IF(CB7="",NA(),CB7)</f>
        <v>631.63</v>
      </c>
      <c r="CC6" s="35">
        <f t="shared" si="9"/>
        <v>526.59</v>
      </c>
      <c r="CD6" s="35">
        <f t="shared" si="9"/>
        <v>597.26</v>
      </c>
      <c r="CE6" s="35">
        <f t="shared" si="9"/>
        <v>483.78</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29.64</v>
      </c>
      <c r="CM6" s="35">
        <f t="shared" ref="CM6:CU6" si="10">IF(CM7="",NA(),CM7)</f>
        <v>28.46</v>
      </c>
      <c r="CN6" s="35">
        <f t="shared" si="10"/>
        <v>22.79</v>
      </c>
      <c r="CO6" s="35">
        <f t="shared" si="10"/>
        <v>22.27</v>
      </c>
      <c r="CP6" s="35">
        <f t="shared" si="10"/>
        <v>23.07</v>
      </c>
      <c r="CQ6" s="35">
        <f t="shared" si="10"/>
        <v>50.49</v>
      </c>
      <c r="CR6" s="35">
        <f t="shared" si="10"/>
        <v>48.36</v>
      </c>
      <c r="CS6" s="35">
        <f t="shared" si="10"/>
        <v>48.7</v>
      </c>
      <c r="CT6" s="35">
        <f t="shared" si="10"/>
        <v>46.9</v>
      </c>
      <c r="CU6" s="35">
        <f t="shared" si="10"/>
        <v>47.95</v>
      </c>
      <c r="CV6" s="34" t="str">
        <f>IF(CV7="","",IF(CV7="-","【-】","【"&amp;SUBSTITUTE(TEXT(CV7,"#,##0.00"),"-","△")&amp;"】"))</f>
        <v>【56.91】</v>
      </c>
      <c r="CW6" s="35">
        <f>IF(CW7="",NA(),CW7)</f>
        <v>59.68</v>
      </c>
      <c r="CX6" s="35">
        <f t="shared" ref="CX6:DF6" si="11">IF(CX7="",NA(),CX7)</f>
        <v>60.91</v>
      </c>
      <c r="CY6" s="35">
        <f t="shared" si="11"/>
        <v>78.13</v>
      </c>
      <c r="CZ6" s="35">
        <f t="shared" si="11"/>
        <v>78.489999999999995</v>
      </c>
      <c r="DA6" s="35">
        <f t="shared" si="11"/>
        <v>74.33</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24414</v>
      </c>
      <c r="D7" s="37">
        <v>47</v>
      </c>
      <c r="E7" s="37">
        <v>1</v>
      </c>
      <c r="F7" s="37">
        <v>0</v>
      </c>
      <c r="G7" s="37">
        <v>0</v>
      </c>
      <c r="H7" s="37" t="s">
        <v>108</v>
      </c>
      <c r="I7" s="37" t="s">
        <v>109</v>
      </c>
      <c r="J7" s="37" t="s">
        <v>110</v>
      </c>
      <c r="K7" s="37" t="s">
        <v>111</v>
      </c>
      <c r="L7" s="37" t="s">
        <v>112</v>
      </c>
      <c r="M7" s="37" t="s">
        <v>113</v>
      </c>
      <c r="N7" s="38" t="s">
        <v>114</v>
      </c>
      <c r="O7" s="38" t="s">
        <v>115</v>
      </c>
      <c r="P7" s="38">
        <v>10.43</v>
      </c>
      <c r="Q7" s="38">
        <v>3500</v>
      </c>
      <c r="R7" s="38">
        <v>10333</v>
      </c>
      <c r="S7" s="38">
        <v>151.79</v>
      </c>
      <c r="T7" s="38">
        <v>68.069999999999993</v>
      </c>
      <c r="U7" s="38">
        <v>1068</v>
      </c>
      <c r="V7" s="38">
        <v>51.29</v>
      </c>
      <c r="W7" s="38">
        <v>20.82</v>
      </c>
      <c r="X7" s="38">
        <v>94.37</v>
      </c>
      <c r="Y7" s="38">
        <v>90.95</v>
      </c>
      <c r="Z7" s="38">
        <v>78.28</v>
      </c>
      <c r="AA7" s="38">
        <v>78.83</v>
      </c>
      <c r="AB7" s="38">
        <v>81.650000000000006</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791.43</v>
      </c>
      <c r="BF7" s="38">
        <v>740.14</v>
      </c>
      <c r="BG7" s="38">
        <v>828.8</v>
      </c>
      <c r="BH7" s="38">
        <v>866.78</v>
      </c>
      <c r="BI7" s="38">
        <v>916.22</v>
      </c>
      <c r="BJ7" s="38">
        <v>1462.56</v>
      </c>
      <c r="BK7" s="38">
        <v>1486.62</v>
      </c>
      <c r="BL7" s="38">
        <v>1510.14</v>
      </c>
      <c r="BM7" s="38">
        <v>1595.62</v>
      </c>
      <c r="BN7" s="38">
        <v>1302.33</v>
      </c>
      <c r="BO7" s="38">
        <v>1141.75</v>
      </c>
      <c r="BP7" s="38">
        <v>40.65</v>
      </c>
      <c r="BQ7" s="38">
        <v>35.89</v>
      </c>
      <c r="BR7" s="38">
        <v>43.18</v>
      </c>
      <c r="BS7" s="38">
        <v>39.85</v>
      </c>
      <c r="BT7" s="38">
        <v>47.69</v>
      </c>
      <c r="BU7" s="38">
        <v>32.39</v>
      </c>
      <c r="BV7" s="38">
        <v>24.39</v>
      </c>
      <c r="BW7" s="38">
        <v>22.67</v>
      </c>
      <c r="BX7" s="38">
        <v>37.92</v>
      </c>
      <c r="BY7" s="38">
        <v>40.89</v>
      </c>
      <c r="BZ7" s="38">
        <v>54.93</v>
      </c>
      <c r="CA7" s="38">
        <v>545.70000000000005</v>
      </c>
      <c r="CB7" s="38">
        <v>631.63</v>
      </c>
      <c r="CC7" s="38">
        <v>526.59</v>
      </c>
      <c r="CD7" s="38">
        <v>597.26</v>
      </c>
      <c r="CE7" s="38">
        <v>483.78</v>
      </c>
      <c r="CF7" s="38">
        <v>530.83000000000004</v>
      </c>
      <c r="CG7" s="38">
        <v>734.18</v>
      </c>
      <c r="CH7" s="38">
        <v>789.62</v>
      </c>
      <c r="CI7" s="38">
        <v>423.18</v>
      </c>
      <c r="CJ7" s="38">
        <v>383.2</v>
      </c>
      <c r="CK7" s="38">
        <v>292.18</v>
      </c>
      <c r="CL7" s="38">
        <v>29.64</v>
      </c>
      <c r="CM7" s="38">
        <v>28.46</v>
      </c>
      <c r="CN7" s="38">
        <v>22.79</v>
      </c>
      <c r="CO7" s="38">
        <v>22.27</v>
      </c>
      <c r="CP7" s="38">
        <v>23.07</v>
      </c>
      <c r="CQ7" s="38">
        <v>50.49</v>
      </c>
      <c r="CR7" s="38">
        <v>48.36</v>
      </c>
      <c r="CS7" s="38">
        <v>48.7</v>
      </c>
      <c r="CT7" s="38">
        <v>46.9</v>
      </c>
      <c r="CU7" s="38">
        <v>47.95</v>
      </c>
      <c r="CV7" s="38">
        <v>56.91</v>
      </c>
      <c r="CW7" s="38">
        <v>59.68</v>
      </c>
      <c r="CX7" s="38">
        <v>60.91</v>
      </c>
      <c r="CY7" s="38">
        <v>78.13</v>
      </c>
      <c r="CZ7" s="38">
        <v>78.489999999999995</v>
      </c>
      <c r="DA7" s="38">
        <v>74.33</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2018-12-03T08:41:36Z</dcterms:created>
  <dcterms:modified xsi:type="dcterms:W3CDTF">2019-01-28T05:57:01Z</dcterms:modified>
  <cp:category/>
</cp:coreProperties>
</file>