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830"/>
  <workbookPr/>
  <mc:AlternateContent xmlns:mc="http://schemas.openxmlformats.org/markup-compatibility/2006">
    <mc:Choice Requires="x15">
      <x15ac:absPath xmlns:x15ac="http://schemas.microsoft.com/office/spreadsheetml/2010/11/ac" url="\\owani-skysea\財政課\財政係\30年度財政関係\30_公営企業\310122_□公営企業に係る経営比較分析表（平成29年度決算）の分析等について（照会）\02_回答\"/>
    </mc:Choice>
  </mc:AlternateContent>
  <workbookProtection workbookAlgorithmName="SHA-512" workbookHashValue="0PDfsOfsf3V9Fr6ugy02oQlYp7hzMHeNAng9FjWK76n6nCCQgRHZU6hlRGSzr7RJmwrQH0Q69Acp68+bG6bV1w==" workbookSaltValue="h0jHGm0J2MwP/vCh8kE+gQ==" workbookSpinCount="100000" lockStructure="1"/>
  <bookViews>
    <workbookView xWindow="0" yWindow="0" windowWidth="20490" windowHeight="753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<sst xmlns="http://schemas.openxmlformats.org/spreadsheetml/2006/main" count="237" uniqueCount="123">
  <si>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</si>
  <si>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</si>
  <si>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</si>
  <si>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</si>
  <si>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</si>
  <si>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</si>
  <si>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</si>
  <si>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</si>
  <si>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</si>
  <si>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</si>
  <si>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</si>
  <si>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</si>
  <si>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</si>
  <si>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</si>
  <si>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</si>
  <si>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</si>
  <si>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</si>
  <si>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</si>
  <si>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</si>
  <si>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</si>
  <si>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</si>
  <si>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</si>
  <si>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</si>
  <si>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</si>
  <si>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</si>
  <si>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</si>
  <si>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</si>
  <si>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</si>
  <si>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</si>
  <si>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</si>
  <si>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</si>
  <si>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</si>
  <si>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</si>
  <si>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</si>
  <si>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</si>
  <si>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</si>
  <si>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</si>
  <si>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</si>
  <si>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</si>
  <si>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</si>
  <si>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</si>
  <si>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</si>
  <si>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</si>
  <si>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</si>
  <si>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</si>
  <si>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</si>
  <si>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</si>
  <si>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</si>
  <si>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</si>
  <si>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</si>
  <si>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</si>
  <si>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</si>
  <si>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</si>
  <si>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</si>
  <si>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</si>
  <si>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</si>
  <si>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</si>
  <si>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</si>
  <si>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</si>
  <si>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</si>
  <si>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</si>
  <si>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</si>
  <si>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</si>
  <si>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</si>
  <si>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</si>
  <si>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</si>
  <si>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</si>
  <si>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</si>
  <si>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</si>
  <si>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</si>
  <si>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</si>
  <si>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</si>
  <si>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</si>
  <si>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</si>
  <si>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</si>
  <si>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</si>
  <si>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</si>
  <si>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</si>
  <si>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</si>
  <si>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</si>
  <si>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</si>
  <si>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</si>
  <si>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</si>
  <si>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</si>
  <si>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</si>
  <si>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</si>
  <si>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</si>
  <si>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</si>
  <si>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</si>
  <si>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</si>
  <si>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</si>
  <si>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</si>
  <si>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</si>
  <si>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</si>
  <si>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</si>
  <si>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</si>
  <si>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</si>
  <si>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</si>
  <si>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</si>
  <si>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</si>
  <si>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</si>
  <si>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</si>
  <si>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</si>
  <si>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</si>
  <si>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</si>
  <si>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</si>
  <si>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</si>
  <si>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大鰐町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</si>
  <si>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</si>
  <si>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</si>
  <si>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</si>
  <si>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</si>
  <si>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</si>
  <si>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</si>
  <si>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</si>
  <si>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</si>
  <si>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</si>
  <si>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</si>
  <si>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</si>
  <si>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</si>
  <si>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在は経営の健全性、施設の安定稼働が確保されているが、老朽化した設備等の突発的な修繕を未然に防ぐためにも、点検作業の徹底や計画的な更新投資による施設管理のもと、安定した事業経営が必要となる。</t>
    <rPh sb="1" eb="3">
      <t>ゲンザイ</t>
    </rPh>
    <rPh sb="4" eb="6">
      <t>ケイエイ</t>
    </rPh>
    <rPh sb="7" eb="10">
      <t>ケンゼンセイ</t>
    </rPh>
    <rPh sb="11" eb="13">
      <t>シセツ</t>
    </rPh>
    <rPh sb="14" eb="16">
      <t>アンテイ</t>
    </rPh>
    <rPh sb="16" eb="18">
      <t>カドウ</t>
    </rPh>
    <rPh sb="19" eb="21">
      <t>カクホ</t>
    </rPh>
    <rPh sb="28" eb="31">
      <t>ロウキュウカ</t>
    </rPh>
    <rPh sb="33" eb="35">
      <t>セツビ</t>
    </rPh>
    <rPh sb="35" eb="36">
      <t>トウ</t>
    </rPh>
    <rPh sb="37" eb="40">
      <t>トッパツテキ</t>
    </rPh>
    <rPh sb="41" eb="43">
      <t>シュウゼン</t>
    </rPh>
    <rPh sb="44" eb="46">
      <t>ミゼン</t>
    </rPh>
    <rPh sb="47" eb="48">
      <t>フセ</t>
    </rPh>
    <rPh sb="54" eb="56">
      <t>テンケン</t>
    </rPh>
    <rPh sb="56" eb="58">
      <t>サギョウ</t>
    </rPh>
    <rPh sb="59" eb="61">
      <t>テッテイ</t>
    </rPh>
    <rPh sb="62" eb="65">
      <t>ケイカクテキ</t>
    </rPh>
    <rPh sb="66" eb="68">
      <t>コウシン</t>
    </rPh>
    <rPh sb="68" eb="70">
      <t>トウシ</t>
    </rPh>
    <rPh sb="73" eb="75">
      <t>シセツ</t>
    </rPh>
    <rPh sb="75" eb="77">
      <t>カンリ</t>
    </rPh>
    <rPh sb="81" eb="83">
      <t>アンテイ</t>
    </rPh>
    <rPh sb="85" eb="87">
      <t>ジギョウ</t>
    </rPh>
    <rPh sb="87" eb="89">
      <t>ケイエイ</t>
    </rPh>
    <rPh sb="90" eb="92">
      <t>ヒツヨウ</t>
    </rPh>
    <phoneticPr fontId="4"/>
  </si>
  <si>
    <t>　施設供用開始後、40年以上経過し施設老朽化による施設の故障等も散見される時期となってきていることから、計画的かつ効率的な更新作業により、更新費用の平準化を図っていく必要がある。</t>
    <rPh sb="1" eb="3">
      <t>シセツ</t>
    </rPh>
    <rPh sb="3" eb="5">
      <t>キョウヨウ</t>
    </rPh>
    <rPh sb="5" eb="7">
      <t>カイシ</t>
    </rPh>
    <rPh sb="7" eb="8">
      <t>ゴ</t>
    </rPh>
    <rPh sb="11" eb="14">
      <t>ネンイジョウ</t>
    </rPh>
    <rPh sb="14" eb="16">
      <t>ケイカ</t>
    </rPh>
    <rPh sb="17" eb="19">
      <t>シセツ</t>
    </rPh>
    <rPh sb="19" eb="22">
      <t>ロウキュウカ</t>
    </rPh>
    <rPh sb="25" eb="27">
      <t>シセツ</t>
    </rPh>
    <rPh sb="28" eb="30">
      <t>コショウ</t>
    </rPh>
    <rPh sb="30" eb="31">
      <t>トウ</t>
    </rPh>
    <rPh sb="32" eb="34">
      <t>サンケン</t>
    </rPh>
    <rPh sb="37" eb="39">
      <t>ジキ</t>
    </rPh>
    <rPh sb="52" eb="55">
      <t>ケイカクテキ</t>
    </rPh>
    <rPh sb="57" eb="60">
      <t>コウリツテキ</t>
    </rPh>
    <rPh sb="61" eb="63">
      <t>コウシン</t>
    </rPh>
    <rPh sb="63" eb="65">
      <t>サギョウ</t>
    </rPh>
    <rPh sb="69" eb="71">
      <t>コウシン</t>
    </rPh>
    <rPh sb="71" eb="73">
      <t>ヒヨウ</t>
    </rPh>
    <rPh sb="74" eb="77">
      <t>ヘイジュンカ</t>
    </rPh>
    <rPh sb="78" eb="79">
      <t>ハカ</t>
    </rPh>
    <rPh sb="83" eb="85">
      <t>ヒツヨウ</t>
    </rPh>
    <phoneticPr fontId="4"/>
  </si>
  <si>
    <t>　実質黒字経営であり、類似団体と比較しても収益的収支比率や料金回収率から健全な経営状況であるといえる。今後も突発的な修繕や老朽化した施設の更新の際には多少数値が悪化することが予想されるが、あらゆる面で安定して高水準を保っており、良好な状況にあるといえる。</t>
    <rPh sb="1" eb="3">
      <t>ジッシツ</t>
    </rPh>
    <rPh sb="3" eb="5">
      <t>クロジ</t>
    </rPh>
    <rPh sb="5" eb="7">
      <t>ケイエイ</t>
    </rPh>
    <rPh sb="11" eb="13">
      <t>ルイジ</t>
    </rPh>
    <rPh sb="13" eb="15">
      <t>ダンタイ</t>
    </rPh>
    <rPh sb="16" eb="18">
      <t>ヒカク</t>
    </rPh>
    <rPh sb="21" eb="23">
      <t>シュウエキ</t>
    </rPh>
    <rPh sb="23" eb="24">
      <t>テキ</t>
    </rPh>
    <rPh sb="24" eb="26">
      <t>シュウシ</t>
    </rPh>
    <rPh sb="26" eb="28">
      <t>ヒリツ</t>
    </rPh>
    <rPh sb="29" eb="31">
      <t>リョウキン</t>
    </rPh>
    <rPh sb="31" eb="33">
      <t>カイシュウ</t>
    </rPh>
    <rPh sb="33" eb="34">
      <t>リツ</t>
    </rPh>
    <rPh sb="36" eb="38">
      <t>ケンゼン</t>
    </rPh>
    <rPh sb="39" eb="41">
      <t>ケイエイ</t>
    </rPh>
    <rPh sb="41" eb="43">
      <t>ジョウキョウ</t>
    </rPh>
    <rPh sb="51" eb="53">
      <t>コンゴ</t>
    </rPh>
    <rPh sb="54" eb="57">
      <t>トッパツテキ</t>
    </rPh>
    <rPh sb="58" eb="60">
      <t>シュウゼン</t>
    </rPh>
    <rPh sb="61" eb="64">
      <t>ロウキュウカ</t>
    </rPh>
    <rPh sb="66" eb="68">
      <t>シセツ</t>
    </rPh>
    <rPh sb="69" eb="71">
      <t>コウシン</t>
    </rPh>
    <rPh sb="72" eb="73">
      <t>サイ</t>
    </rPh>
    <rPh sb="75" eb="77">
      <t>タショウ</t>
    </rPh>
    <rPh sb="77" eb="79">
      <t>スウチ</t>
    </rPh>
    <rPh sb="80" eb="82">
      <t>アッカ</t>
    </rPh>
    <rPh sb="87" eb="89">
      <t>ヨソウ</t>
    </rPh>
    <rPh sb="98" eb="99">
      <t>メン</t>
    </rPh>
    <rPh sb="100" eb="102">
      <t>アンテイ</t>
    </rPh>
    <rPh sb="104" eb="107">
      <t>コウスイジュン</t>
    </rPh>
    <rPh sb="108" eb="109">
      <t>タモ</t>
    </rPh>
    <rPh sb="114" eb="116">
      <t>リョウコウ</t>
    </rPh>
    <rPh sb="117" eb="119">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</si>
</sst>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71C-40B1-9D7C-330BBD3D4343}"/>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0.91</c:v>
                </c:pt>
                <c:pt idx="2">
                  <c:v>1.26</c:v>
                </c:pt>
                <c:pt idx="3">
                  <c:v>0.78</c:v>
                </c:pt>
                <c:pt idx="4">
                  <c:v>0.56999999999999995</c:v>
                </c:pt>
              </c:numCache>
            </c:numRef>
          </c:val>
          <c:smooth val="0"/>
          <c:extLst>
            <c:ext xmlns:c16="http://schemas.microsoft.com/office/drawing/2014/chart" uri="{C3380CC4-5D6E-409C-BE32-E72D297353CC}">
              <c16:uniqueId val="{00000001-471C-40B1-9D7C-330BBD3D4343}"/>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89.43</c:v>
                </c:pt>
                <c:pt idx="1">
                  <c:v>88.27</c:v>
                </c:pt>
                <c:pt idx="2">
                  <c:v>88.26</c:v>
                </c:pt>
                <c:pt idx="3">
                  <c:v>88.27</c:v>
                </c:pt>
                <c:pt idx="4">
                  <c:v>88.27</c:v>
                </c:pt>
              </c:numCache>
            </c:numRef>
          </c:val>
          <c:extLst>
            <c:ext xmlns:c16="http://schemas.microsoft.com/office/drawing/2014/chart" uri="{C3380CC4-5D6E-409C-BE32-E72D297353CC}">
              <c16:uniqueId val="{00000000-2754-4DF6-B8A0-5ABC23A9083B}"/>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50.49</c:v>
                </c:pt>
                <c:pt idx="1">
                  <c:v>48.36</c:v>
                </c:pt>
                <c:pt idx="2">
                  <c:v>48.7</c:v>
                </c:pt>
                <c:pt idx="3">
                  <c:v>46.9</c:v>
                </c:pt>
                <c:pt idx="4">
                  <c:v>47.95</c:v>
                </c:pt>
              </c:numCache>
            </c:numRef>
          </c:val>
          <c:smooth val="0"/>
          <c:extLst>
            <c:ext xmlns:c16="http://schemas.microsoft.com/office/drawing/2014/chart" uri="{C3380CC4-5D6E-409C-BE32-E72D297353CC}">
              <c16:uniqueId val="{00000001-2754-4DF6-B8A0-5ABC23A9083B}"/>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92</c:v>
                </c:pt>
                <c:pt idx="1">
                  <c:v>92</c:v>
                </c:pt>
                <c:pt idx="2">
                  <c:v>92.01</c:v>
                </c:pt>
                <c:pt idx="3">
                  <c:v>92</c:v>
                </c:pt>
                <c:pt idx="4">
                  <c:v>92</c:v>
                </c:pt>
              </c:numCache>
            </c:numRef>
          </c:val>
          <c:extLst>
            <c:ext xmlns:c16="http://schemas.microsoft.com/office/drawing/2014/chart" uri="{C3380CC4-5D6E-409C-BE32-E72D297353CC}">
              <c16:uniqueId val="{00000000-BF72-47BB-BA93-757725D8FCE1}"/>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74.209999999999994</c:v>
                </c:pt>
                <c:pt idx="1">
                  <c:v>75.239999999999995</c:v>
                </c:pt>
                <c:pt idx="2">
                  <c:v>74.959999999999994</c:v>
                </c:pt>
                <c:pt idx="3">
                  <c:v>74.63</c:v>
                </c:pt>
                <c:pt idx="4">
                  <c:v>74.900000000000006</c:v>
                </c:pt>
              </c:numCache>
            </c:numRef>
          </c:val>
          <c:smooth val="0"/>
          <c:extLst>
            <c:ext xmlns:c16="http://schemas.microsoft.com/office/drawing/2014/chart" uri="{C3380CC4-5D6E-409C-BE32-E72D297353CC}">
              <c16:uniqueId val="{00000001-BF72-47BB-BA93-757725D8FCE1}"/>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303.86</c:v>
                </c:pt>
                <c:pt idx="1">
                  <c:v>312.08</c:v>
                </c:pt>
                <c:pt idx="2">
                  <c:v>131.31</c:v>
                </c:pt>
                <c:pt idx="3">
                  <c:v>231.13</c:v>
                </c:pt>
                <c:pt idx="4">
                  <c:v>176.57</c:v>
                </c:pt>
              </c:numCache>
            </c:numRef>
          </c:val>
          <c:extLst>
            <c:ext xmlns:c16="http://schemas.microsoft.com/office/drawing/2014/chart" uri="{C3380CC4-5D6E-409C-BE32-E72D297353CC}">
              <c16:uniqueId val="{00000000-B907-4EED-BC0B-19BE097DFEB0}"/>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71.66</c:v>
                </c:pt>
                <c:pt idx="1">
                  <c:v>73.06</c:v>
                </c:pt>
                <c:pt idx="2">
                  <c:v>72.03</c:v>
                </c:pt>
                <c:pt idx="3">
                  <c:v>72.11</c:v>
                </c:pt>
                <c:pt idx="4">
                  <c:v>74.05</c:v>
                </c:pt>
              </c:numCache>
            </c:numRef>
          </c:val>
          <c:smooth val="0"/>
          <c:extLst>
            <c:ext xmlns:c16="http://schemas.microsoft.com/office/drawing/2014/chart" uri="{C3380CC4-5D6E-409C-BE32-E72D297353CC}">
              <c16:uniqueId val="{00000001-B907-4EED-BC0B-19BE097DFEB0}"/>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2D6-462B-8999-7996FE416103}"/>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2D6-462B-8999-7996FE416103}"/>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B87-4A81-9F17-C556BD0AF1FD}"/>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B87-4A81-9F17-C556BD0AF1FD}"/>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88E-4A7D-B66B-6AD917802AEF}"/>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88E-4A7D-B66B-6AD917802AEF}"/>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931-4082-ACE7-C28D8EA545A0}"/>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931-4082-ACE7-C28D8EA545A0}"/>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5E9-4DDE-8A24-B4814404BEF4}"/>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1462.56</c:v>
                </c:pt>
                <c:pt idx="1">
                  <c:v>1486.62</c:v>
                </c:pt>
                <c:pt idx="2">
                  <c:v>1510.14</c:v>
                </c:pt>
                <c:pt idx="3">
                  <c:v>1595.62</c:v>
                </c:pt>
                <c:pt idx="4">
                  <c:v>1302.33</c:v>
                </c:pt>
              </c:numCache>
            </c:numRef>
          </c:val>
          <c:smooth val="0"/>
          <c:extLst>
            <c:ext xmlns:c16="http://schemas.microsoft.com/office/drawing/2014/chart" uri="{C3380CC4-5D6E-409C-BE32-E72D297353CC}">
              <c16:uniqueId val="{00000001-85E9-4DDE-8A24-B4814404BEF4}"/>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303.75</c:v>
                </c:pt>
                <c:pt idx="1">
                  <c:v>311.87</c:v>
                </c:pt>
                <c:pt idx="2">
                  <c:v>131.22999999999999</c:v>
                </c:pt>
                <c:pt idx="3">
                  <c:v>231.06</c:v>
                </c:pt>
                <c:pt idx="4">
                  <c:v>176.51</c:v>
                </c:pt>
              </c:numCache>
            </c:numRef>
          </c:val>
          <c:extLst>
            <c:ext xmlns:c16="http://schemas.microsoft.com/office/drawing/2014/chart" uri="{C3380CC4-5D6E-409C-BE32-E72D297353CC}">
              <c16:uniqueId val="{00000000-E2C1-4FF1-9923-BBD997CF82CA}"/>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32.39</c:v>
                </c:pt>
                <c:pt idx="1">
                  <c:v>24.39</c:v>
                </c:pt>
                <c:pt idx="2">
                  <c:v>22.67</c:v>
                </c:pt>
                <c:pt idx="3">
                  <c:v>37.92</c:v>
                </c:pt>
                <c:pt idx="4">
                  <c:v>40.89</c:v>
                </c:pt>
              </c:numCache>
            </c:numRef>
          </c:val>
          <c:smooth val="0"/>
          <c:extLst>
            <c:ext xmlns:c16="http://schemas.microsoft.com/office/drawing/2014/chart" uri="{C3380CC4-5D6E-409C-BE32-E72D297353CC}">
              <c16:uniqueId val="{00000001-E2C1-4FF1-9923-BBD997CF82CA}"/>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88.46</c:v>
                </c:pt>
                <c:pt idx="1">
                  <c:v>86.68</c:v>
                </c:pt>
                <c:pt idx="2">
                  <c:v>203.59</c:v>
                </c:pt>
                <c:pt idx="3">
                  <c:v>120.33</c:v>
                </c:pt>
                <c:pt idx="4">
                  <c:v>154.66999999999999</c:v>
                </c:pt>
              </c:numCache>
            </c:numRef>
          </c:val>
          <c:extLst>
            <c:ext xmlns:c16="http://schemas.microsoft.com/office/drawing/2014/chart" uri="{C3380CC4-5D6E-409C-BE32-E72D297353CC}">
              <c16:uniqueId val="{00000000-222C-4334-8081-73499763CC7B}"/>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530.83000000000004</c:v>
                </c:pt>
                <c:pt idx="1">
                  <c:v>734.18</c:v>
                </c:pt>
                <c:pt idx="2">
                  <c:v>789.62</c:v>
                </c:pt>
                <c:pt idx="3">
                  <c:v>423.18</c:v>
                </c:pt>
                <c:pt idx="4">
                  <c:v>383.2</c:v>
                </c:pt>
              </c:numCache>
            </c:numRef>
          </c:val>
          <c:smooth val="0"/>
          <c:extLst>
            <c:ext xmlns:c16="http://schemas.microsoft.com/office/drawing/2014/chart" uri="{C3380CC4-5D6E-409C-BE32-E72D297353CC}">
              <c16:uniqueId val="{00000001-222C-4334-8081-73499763CC7B}"/>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C5" zoomScale="85" zoomScaleNormal="85"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青森県　大鰐町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D4</v>
      </c>
      <c r="X8" s="72"/>
      <c r="Y8" s="72"/>
      <c r="Z8" s="72"/>
      <c r="AA8" s="72"/>
      <c r="AB8" s="72"/>
      <c r="AC8" s="72"/>
      <c r="AD8" s="72" t="str">
        <f>データ!$M$6</f>
        <v>非設置</v>
      </c>
      <c r="AE8" s="72"/>
      <c r="AF8" s="72"/>
      <c r="AG8" s="72"/>
      <c r="AH8" s="72"/>
      <c r="AI8" s="72"/>
      <c r="AJ8" s="72"/>
      <c r="AK8" s="2"/>
      <c r="AL8" s="66">
        <f>データ!$R$6</f>
        <v>9824</v>
      </c>
      <c r="AM8" s="66"/>
      <c r="AN8" s="66"/>
      <c r="AO8" s="66"/>
      <c r="AP8" s="66"/>
      <c r="AQ8" s="66"/>
      <c r="AR8" s="66"/>
      <c r="AS8" s="66"/>
      <c r="AT8" s="65">
        <f>データ!$S$6</f>
        <v>163.43</v>
      </c>
      <c r="AU8" s="65"/>
      <c r="AV8" s="65"/>
      <c r="AW8" s="65"/>
      <c r="AX8" s="65"/>
      <c r="AY8" s="65"/>
      <c r="AZ8" s="65"/>
      <c r="BA8" s="65"/>
      <c r="BB8" s="65">
        <f>データ!$T$6</f>
        <v>60.11</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1.36</v>
      </c>
      <c r="Q10" s="65"/>
      <c r="R10" s="65"/>
      <c r="S10" s="65"/>
      <c r="T10" s="65"/>
      <c r="U10" s="65"/>
      <c r="V10" s="65"/>
      <c r="W10" s="66">
        <f>データ!$Q$6</f>
        <v>3300</v>
      </c>
      <c r="X10" s="66"/>
      <c r="Y10" s="66"/>
      <c r="Z10" s="66"/>
      <c r="AA10" s="66"/>
      <c r="AB10" s="66"/>
      <c r="AC10" s="66"/>
      <c r="AD10" s="2"/>
      <c r="AE10" s="2"/>
      <c r="AF10" s="2"/>
      <c r="AG10" s="2"/>
      <c r="AH10" s="2"/>
      <c r="AI10" s="2"/>
      <c r="AJ10" s="2"/>
      <c r="AK10" s="2"/>
      <c r="AL10" s="66">
        <f>データ!$U$6</f>
        <v>133</v>
      </c>
      <c r="AM10" s="66"/>
      <c r="AN10" s="66"/>
      <c r="AO10" s="66"/>
      <c r="AP10" s="66"/>
      <c r="AQ10" s="66"/>
      <c r="AR10" s="66"/>
      <c r="AS10" s="66"/>
      <c r="AT10" s="65">
        <f>データ!$V$6</f>
        <v>0.06</v>
      </c>
      <c r="AU10" s="65"/>
      <c r="AV10" s="65"/>
      <c r="AW10" s="65"/>
      <c r="AX10" s="65"/>
      <c r="AY10" s="65"/>
      <c r="AZ10" s="65"/>
      <c r="BA10" s="65"/>
      <c r="BB10" s="65">
        <f>データ!$W$6</f>
        <v>2216.67</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23</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24</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25</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26</v>
      </c>
      <c r="D34" s="54"/>
      <c r="E34" s="54"/>
      <c r="F34" s="54"/>
      <c r="G34" s="54"/>
      <c r="H34" s="54"/>
      <c r="I34" s="54"/>
      <c r="J34" s="54"/>
      <c r="K34" s="54"/>
      <c r="L34" s="54"/>
      <c r="M34" s="54"/>
      <c r="N34" s="54"/>
      <c r="O34" s="54"/>
      <c r="P34" s="54"/>
      <c r="Q34" s="19"/>
      <c r="R34" s="54" t="s">
        <v>27</v>
      </c>
      <c r="S34" s="54"/>
      <c r="T34" s="54"/>
      <c r="U34" s="54"/>
      <c r="V34" s="54"/>
      <c r="W34" s="54"/>
      <c r="X34" s="54"/>
      <c r="Y34" s="54"/>
      <c r="Z34" s="54"/>
      <c r="AA34" s="54"/>
      <c r="AB34" s="54"/>
      <c r="AC34" s="54"/>
      <c r="AD34" s="54"/>
      <c r="AE34" s="54"/>
      <c r="AF34" s="19"/>
      <c r="AG34" s="54" t="s">
        <v>28</v>
      </c>
      <c r="AH34" s="54"/>
      <c r="AI34" s="54"/>
      <c r="AJ34" s="54"/>
      <c r="AK34" s="54"/>
      <c r="AL34" s="54"/>
      <c r="AM34" s="54"/>
      <c r="AN34" s="54"/>
      <c r="AO34" s="54"/>
      <c r="AP34" s="54"/>
      <c r="AQ34" s="54"/>
      <c r="AR34" s="54"/>
      <c r="AS34" s="54"/>
      <c r="AT34" s="54"/>
      <c r="AU34" s="19"/>
      <c r="AV34" s="54" t="s">
        <v>29</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30</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31</v>
      </c>
      <c r="D56" s="54"/>
      <c r="E56" s="54"/>
      <c r="F56" s="54"/>
      <c r="G56" s="54"/>
      <c r="H56" s="54"/>
      <c r="I56" s="54"/>
      <c r="J56" s="54"/>
      <c r="K56" s="54"/>
      <c r="L56" s="54"/>
      <c r="M56" s="54"/>
      <c r="N56" s="54"/>
      <c r="O56" s="54"/>
      <c r="P56" s="54"/>
      <c r="Q56" s="19"/>
      <c r="R56" s="54" t="s">
        <v>32</v>
      </c>
      <c r="S56" s="54"/>
      <c r="T56" s="54"/>
      <c r="U56" s="54"/>
      <c r="V56" s="54"/>
      <c r="W56" s="54"/>
      <c r="X56" s="54"/>
      <c r="Y56" s="54"/>
      <c r="Z56" s="54"/>
      <c r="AA56" s="54"/>
      <c r="AB56" s="54"/>
      <c r="AC56" s="54"/>
      <c r="AD56" s="54"/>
      <c r="AE56" s="54"/>
      <c r="AF56" s="19"/>
      <c r="AG56" s="54" t="s">
        <v>33</v>
      </c>
      <c r="AH56" s="54"/>
      <c r="AI56" s="54"/>
      <c r="AJ56" s="54"/>
      <c r="AK56" s="54"/>
      <c r="AL56" s="54"/>
      <c r="AM56" s="54"/>
      <c r="AN56" s="54"/>
      <c r="AO56" s="54"/>
      <c r="AP56" s="54"/>
      <c r="AQ56" s="54"/>
      <c r="AR56" s="54"/>
      <c r="AS56" s="54"/>
      <c r="AT56" s="54"/>
      <c r="AU56" s="19"/>
      <c r="AV56" s="54" t="s">
        <v>34</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35</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36</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120</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37</v>
      </c>
      <c r="D79" s="54"/>
      <c r="E79" s="54"/>
      <c r="F79" s="54"/>
      <c r="G79" s="54"/>
      <c r="H79" s="54"/>
      <c r="I79" s="54"/>
      <c r="J79" s="54"/>
      <c r="K79" s="54"/>
      <c r="L79" s="54"/>
      <c r="M79" s="54"/>
      <c r="N79" s="54"/>
      <c r="O79" s="54"/>
      <c r="P79" s="54"/>
      <c r="Q79" s="54"/>
      <c r="R79" s="54"/>
      <c r="S79" s="54"/>
      <c r="T79" s="54"/>
      <c r="U79" s="19"/>
      <c r="V79" s="19"/>
      <c r="W79" s="54" t="s">
        <v>38</v>
      </c>
      <c r="X79" s="54"/>
      <c r="Y79" s="54"/>
      <c r="Z79" s="54"/>
      <c r="AA79" s="54"/>
      <c r="AB79" s="54"/>
      <c r="AC79" s="54"/>
      <c r="AD79" s="54"/>
      <c r="AE79" s="54"/>
      <c r="AF79" s="54"/>
      <c r="AG79" s="54"/>
      <c r="AH79" s="54"/>
      <c r="AI79" s="54"/>
      <c r="AJ79" s="54"/>
      <c r="AK79" s="54"/>
      <c r="AL79" s="54"/>
      <c r="AM79" s="54"/>
      <c r="AN79" s="54"/>
      <c r="AO79" s="19"/>
      <c r="AP79" s="19"/>
      <c r="AQ79" s="54" t="s">
        <v>39</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53</v>
      </c>
      <c r="N85" s="26" t="s">
        <v>53</v>
      </c>
      <c r="O85" s="26" t="str">
        <f>データ!EN6</f>
        <v>【0.72】</v>
      </c>
    </row>
  </sheetData>
  <sheetProtection algorithmName="SHA-512" hashValue="4b51A3un6xPQXvimcCltYjaQYyGOGQFPQJPUAGYZ5ObzvPD4OifsjFhP7wLe4CQVLYjlDiZJar8esD4mgEjt9A==" saltValue="hA8IDdVXAUvjfXOuM+ndDA=="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54</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55</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56</v>
      </c>
      <c r="B3" s="29" t="s">
        <v>57</v>
      </c>
      <c r="C3" s="29" t="s">
        <v>58</v>
      </c>
      <c r="D3" s="29" t="s">
        <v>59</v>
      </c>
      <c r="E3" s="29" t="s">
        <v>60</v>
      </c>
      <c r="F3" s="29" t="s">
        <v>61</v>
      </c>
      <c r="G3" s="29" t="s">
        <v>62</v>
      </c>
      <c r="H3" s="76" t="s">
        <v>63</v>
      </c>
      <c r="I3" s="77"/>
      <c r="J3" s="77"/>
      <c r="K3" s="77"/>
      <c r="L3" s="77"/>
      <c r="M3" s="77"/>
      <c r="N3" s="77"/>
      <c r="O3" s="77"/>
      <c r="P3" s="77"/>
      <c r="Q3" s="77"/>
      <c r="R3" s="77"/>
      <c r="S3" s="77"/>
      <c r="T3" s="77"/>
      <c r="U3" s="77"/>
      <c r="V3" s="77"/>
      <c r="W3" s="78"/>
      <c r="X3" s="82" t="s">
        <v>64</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65</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66</v>
      </c>
      <c r="B4" s="30"/>
      <c r="C4" s="30"/>
      <c r="D4" s="30"/>
      <c r="E4" s="30"/>
      <c r="F4" s="30"/>
      <c r="G4" s="30"/>
      <c r="H4" s="79"/>
      <c r="I4" s="80"/>
      <c r="J4" s="80"/>
      <c r="K4" s="80"/>
      <c r="L4" s="80"/>
      <c r="M4" s="80"/>
      <c r="N4" s="80"/>
      <c r="O4" s="80"/>
      <c r="P4" s="80"/>
      <c r="Q4" s="80"/>
      <c r="R4" s="80"/>
      <c r="S4" s="80"/>
      <c r="T4" s="80"/>
      <c r="U4" s="80"/>
      <c r="V4" s="80"/>
      <c r="W4" s="81"/>
      <c r="X4" s="75" t="s">
        <v>67</v>
      </c>
      <c r="Y4" s="75"/>
      <c r="Z4" s="75"/>
      <c r="AA4" s="75"/>
      <c r="AB4" s="75"/>
      <c r="AC4" s="75"/>
      <c r="AD4" s="75"/>
      <c r="AE4" s="75"/>
      <c r="AF4" s="75"/>
      <c r="AG4" s="75"/>
      <c r="AH4" s="75"/>
      <c r="AI4" s="75" t="s">
        <v>68</v>
      </c>
      <c r="AJ4" s="75"/>
      <c r="AK4" s="75"/>
      <c r="AL4" s="75"/>
      <c r="AM4" s="75"/>
      <c r="AN4" s="75"/>
      <c r="AO4" s="75"/>
      <c r="AP4" s="75"/>
      <c r="AQ4" s="75"/>
      <c r="AR4" s="75"/>
      <c r="AS4" s="75"/>
      <c r="AT4" s="75" t="s">
        <v>69</v>
      </c>
      <c r="AU4" s="75"/>
      <c r="AV4" s="75"/>
      <c r="AW4" s="75"/>
      <c r="AX4" s="75"/>
      <c r="AY4" s="75"/>
      <c r="AZ4" s="75"/>
      <c r="BA4" s="75"/>
      <c r="BB4" s="75"/>
      <c r="BC4" s="75"/>
      <c r="BD4" s="75"/>
      <c r="BE4" s="75" t="s">
        <v>70</v>
      </c>
      <c r="BF4" s="75"/>
      <c r="BG4" s="75"/>
      <c r="BH4" s="75"/>
      <c r="BI4" s="75"/>
      <c r="BJ4" s="75"/>
      <c r="BK4" s="75"/>
      <c r="BL4" s="75"/>
      <c r="BM4" s="75"/>
      <c r="BN4" s="75"/>
      <c r="BO4" s="75"/>
      <c r="BP4" s="75" t="s">
        <v>71</v>
      </c>
      <c r="BQ4" s="75"/>
      <c r="BR4" s="75"/>
      <c r="BS4" s="75"/>
      <c r="BT4" s="75"/>
      <c r="BU4" s="75"/>
      <c r="BV4" s="75"/>
      <c r="BW4" s="75"/>
      <c r="BX4" s="75"/>
      <c r="BY4" s="75"/>
      <c r="BZ4" s="75"/>
      <c r="CA4" s="75" t="s">
        <v>72</v>
      </c>
      <c r="CB4" s="75"/>
      <c r="CC4" s="75"/>
      <c r="CD4" s="75"/>
      <c r="CE4" s="75"/>
      <c r="CF4" s="75"/>
      <c r="CG4" s="75"/>
      <c r="CH4" s="75"/>
      <c r="CI4" s="75"/>
      <c r="CJ4" s="75"/>
      <c r="CK4" s="75"/>
      <c r="CL4" s="75" t="s">
        <v>73</v>
      </c>
      <c r="CM4" s="75"/>
      <c r="CN4" s="75"/>
      <c r="CO4" s="75"/>
      <c r="CP4" s="75"/>
      <c r="CQ4" s="75"/>
      <c r="CR4" s="75"/>
      <c r="CS4" s="75"/>
      <c r="CT4" s="75"/>
      <c r="CU4" s="75"/>
      <c r="CV4" s="75"/>
      <c r="CW4" s="75" t="s">
        <v>74</v>
      </c>
      <c r="CX4" s="75"/>
      <c r="CY4" s="75"/>
      <c r="CZ4" s="75"/>
      <c r="DA4" s="75"/>
      <c r="DB4" s="75"/>
      <c r="DC4" s="75"/>
      <c r="DD4" s="75"/>
      <c r="DE4" s="75"/>
      <c r="DF4" s="75"/>
      <c r="DG4" s="75"/>
      <c r="DH4" s="75" t="s">
        <v>75</v>
      </c>
      <c r="DI4" s="75"/>
      <c r="DJ4" s="75"/>
      <c r="DK4" s="75"/>
      <c r="DL4" s="75"/>
      <c r="DM4" s="75"/>
      <c r="DN4" s="75"/>
      <c r="DO4" s="75"/>
      <c r="DP4" s="75"/>
      <c r="DQ4" s="75"/>
      <c r="DR4" s="75"/>
      <c r="DS4" s="75" t="s">
        <v>76</v>
      </c>
      <c r="DT4" s="75"/>
      <c r="DU4" s="75"/>
      <c r="DV4" s="75"/>
      <c r="DW4" s="75"/>
      <c r="DX4" s="75"/>
      <c r="DY4" s="75"/>
      <c r="DZ4" s="75"/>
      <c r="EA4" s="75"/>
      <c r="EB4" s="75"/>
      <c r="EC4" s="75"/>
      <c r="ED4" s="75" t="s">
        <v>77</v>
      </c>
      <c r="EE4" s="75"/>
      <c r="EF4" s="75"/>
      <c r="EG4" s="75"/>
      <c r="EH4" s="75"/>
      <c r="EI4" s="75"/>
      <c r="EJ4" s="75"/>
      <c r="EK4" s="75"/>
      <c r="EL4" s="75"/>
      <c r="EM4" s="75"/>
      <c r="EN4" s="75"/>
    </row>
    <row r="5" spans="1:144" x14ac:dyDescent="0.15">
      <c r="A5" s="28" t="s">
        <v>78</v>
      </c>
      <c r="B5" s="31"/>
      <c r="C5" s="31"/>
      <c r="D5" s="31"/>
      <c r="E5" s="31"/>
      <c r="F5" s="31"/>
      <c r="G5" s="31"/>
      <c r="H5" s="32" t="s">
        <v>79</v>
      </c>
      <c r="I5" s="32" t="s">
        <v>80</v>
      </c>
      <c r="J5" s="32" t="s">
        <v>81</v>
      </c>
      <c r="K5" s="32" t="s">
        <v>82</v>
      </c>
      <c r="L5" s="32" t="s">
        <v>83</v>
      </c>
      <c r="M5" s="32" t="s">
        <v>84</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41</v>
      </c>
      <c r="AI5" s="32" t="s">
        <v>95</v>
      </c>
      <c r="AJ5" s="32" t="s">
        <v>96</v>
      </c>
      <c r="AK5" s="32" t="s">
        <v>97</v>
      </c>
      <c r="AL5" s="32" t="s">
        <v>98</v>
      </c>
      <c r="AM5" s="32" t="s">
        <v>99</v>
      </c>
      <c r="AN5" s="32" t="s">
        <v>100</v>
      </c>
      <c r="AO5" s="32" t="s">
        <v>101</v>
      </c>
      <c r="AP5" s="32" t="s">
        <v>102</v>
      </c>
      <c r="AQ5" s="32" t="s">
        <v>103</v>
      </c>
      <c r="AR5" s="32" t="s">
        <v>104</v>
      </c>
      <c r="AS5" s="32" t="s">
        <v>105</v>
      </c>
      <c r="AT5" s="32" t="s">
        <v>95</v>
      </c>
      <c r="AU5" s="32" t="s">
        <v>96</v>
      </c>
      <c r="AV5" s="32" t="s">
        <v>97</v>
      </c>
      <c r="AW5" s="32" t="s">
        <v>98</v>
      </c>
      <c r="AX5" s="32" t="s">
        <v>99</v>
      </c>
      <c r="AY5" s="32" t="s">
        <v>100</v>
      </c>
      <c r="AZ5" s="32" t="s">
        <v>101</v>
      </c>
      <c r="BA5" s="32" t="s">
        <v>102</v>
      </c>
      <c r="BB5" s="32" t="s">
        <v>103</v>
      </c>
      <c r="BC5" s="32" t="s">
        <v>104</v>
      </c>
      <c r="BD5" s="32" t="s">
        <v>105</v>
      </c>
      <c r="BE5" s="32" t="s">
        <v>95</v>
      </c>
      <c r="BF5" s="32" t="s">
        <v>96</v>
      </c>
      <c r="BG5" s="32" t="s">
        <v>97</v>
      </c>
      <c r="BH5" s="32" t="s">
        <v>98</v>
      </c>
      <c r="BI5" s="32" t="s">
        <v>99</v>
      </c>
      <c r="BJ5" s="32" t="s">
        <v>100</v>
      </c>
      <c r="BK5" s="32" t="s">
        <v>101</v>
      </c>
      <c r="BL5" s="32" t="s">
        <v>102</v>
      </c>
      <c r="BM5" s="32" t="s">
        <v>103</v>
      </c>
      <c r="BN5" s="32" t="s">
        <v>104</v>
      </c>
      <c r="BO5" s="32" t="s">
        <v>105</v>
      </c>
      <c r="BP5" s="32" t="s">
        <v>95</v>
      </c>
      <c r="BQ5" s="32" t="s">
        <v>96</v>
      </c>
      <c r="BR5" s="32" t="s">
        <v>97</v>
      </c>
      <c r="BS5" s="32" t="s">
        <v>98</v>
      </c>
      <c r="BT5" s="32" t="s">
        <v>99</v>
      </c>
      <c r="BU5" s="32" t="s">
        <v>100</v>
      </c>
      <c r="BV5" s="32" t="s">
        <v>101</v>
      </c>
      <c r="BW5" s="32" t="s">
        <v>102</v>
      </c>
      <c r="BX5" s="32" t="s">
        <v>103</v>
      </c>
      <c r="BY5" s="32" t="s">
        <v>104</v>
      </c>
      <c r="BZ5" s="32" t="s">
        <v>105</v>
      </c>
      <c r="CA5" s="32" t="s">
        <v>95</v>
      </c>
      <c r="CB5" s="32" t="s">
        <v>96</v>
      </c>
      <c r="CC5" s="32" t="s">
        <v>97</v>
      </c>
      <c r="CD5" s="32" t="s">
        <v>98</v>
      </c>
      <c r="CE5" s="32" t="s">
        <v>99</v>
      </c>
      <c r="CF5" s="32" t="s">
        <v>100</v>
      </c>
      <c r="CG5" s="32" t="s">
        <v>101</v>
      </c>
      <c r="CH5" s="32" t="s">
        <v>102</v>
      </c>
      <c r="CI5" s="32" t="s">
        <v>103</v>
      </c>
      <c r="CJ5" s="32" t="s">
        <v>104</v>
      </c>
      <c r="CK5" s="32" t="s">
        <v>105</v>
      </c>
      <c r="CL5" s="32" t="s">
        <v>95</v>
      </c>
      <c r="CM5" s="32" t="s">
        <v>96</v>
      </c>
      <c r="CN5" s="32" t="s">
        <v>97</v>
      </c>
      <c r="CO5" s="32" t="s">
        <v>98</v>
      </c>
      <c r="CP5" s="32" t="s">
        <v>99</v>
      </c>
      <c r="CQ5" s="32" t="s">
        <v>100</v>
      </c>
      <c r="CR5" s="32" t="s">
        <v>101</v>
      </c>
      <c r="CS5" s="32" t="s">
        <v>102</v>
      </c>
      <c r="CT5" s="32" t="s">
        <v>103</v>
      </c>
      <c r="CU5" s="32" t="s">
        <v>104</v>
      </c>
      <c r="CV5" s="32" t="s">
        <v>105</v>
      </c>
      <c r="CW5" s="32" t="s">
        <v>95</v>
      </c>
      <c r="CX5" s="32" t="s">
        <v>96</v>
      </c>
      <c r="CY5" s="32" t="s">
        <v>97</v>
      </c>
      <c r="CZ5" s="32" t="s">
        <v>98</v>
      </c>
      <c r="DA5" s="32" t="s">
        <v>99</v>
      </c>
      <c r="DB5" s="32" t="s">
        <v>100</v>
      </c>
      <c r="DC5" s="32" t="s">
        <v>101</v>
      </c>
      <c r="DD5" s="32" t="s">
        <v>102</v>
      </c>
      <c r="DE5" s="32" t="s">
        <v>103</v>
      </c>
      <c r="DF5" s="32" t="s">
        <v>104</v>
      </c>
      <c r="DG5" s="32" t="s">
        <v>105</v>
      </c>
      <c r="DH5" s="32" t="s">
        <v>95</v>
      </c>
      <c r="DI5" s="32" t="s">
        <v>96</v>
      </c>
      <c r="DJ5" s="32" t="s">
        <v>97</v>
      </c>
      <c r="DK5" s="32" t="s">
        <v>98</v>
      </c>
      <c r="DL5" s="32" t="s">
        <v>99</v>
      </c>
      <c r="DM5" s="32" t="s">
        <v>100</v>
      </c>
      <c r="DN5" s="32" t="s">
        <v>101</v>
      </c>
      <c r="DO5" s="32" t="s">
        <v>102</v>
      </c>
      <c r="DP5" s="32" t="s">
        <v>103</v>
      </c>
      <c r="DQ5" s="32" t="s">
        <v>104</v>
      </c>
      <c r="DR5" s="32" t="s">
        <v>105</v>
      </c>
      <c r="DS5" s="32" t="s">
        <v>95</v>
      </c>
      <c r="DT5" s="32" t="s">
        <v>96</v>
      </c>
      <c r="DU5" s="32" t="s">
        <v>97</v>
      </c>
      <c r="DV5" s="32" t="s">
        <v>98</v>
      </c>
      <c r="DW5" s="32" t="s">
        <v>99</v>
      </c>
      <c r="DX5" s="32" t="s">
        <v>100</v>
      </c>
      <c r="DY5" s="32" t="s">
        <v>101</v>
      </c>
      <c r="DZ5" s="32" t="s">
        <v>102</v>
      </c>
      <c r="EA5" s="32" t="s">
        <v>103</v>
      </c>
      <c r="EB5" s="32" t="s">
        <v>104</v>
      </c>
      <c r="EC5" s="32" t="s">
        <v>105</v>
      </c>
      <c r="ED5" s="32" t="s">
        <v>95</v>
      </c>
      <c r="EE5" s="32" t="s">
        <v>96</v>
      </c>
      <c r="EF5" s="32" t="s">
        <v>97</v>
      </c>
      <c r="EG5" s="32" t="s">
        <v>98</v>
      </c>
      <c r="EH5" s="32" t="s">
        <v>99</v>
      </c>
      <c r="EI5" s="32" t="s">
        <v>100</v>
      </c>
      <c r="EJ5" s="32" t="s">
        <v>101</v>
      </c>
      <c r="EK5" s="32" t="s">
        <v>102</v>
      </c>
      <c r="EL5" s="32" t="s">
        <v>103</v>
      </c>
      <c r="EM5" s="32" t="s">
        <v>104</v>
      </c>
      <c r="EN5" s="32" t="s">
        <v>105</v>
      </c>
    </row>
    <row r="6" spans="1:144" s="36" customFormat="1" x14ac:dyDescent="0.15">
      <c r="A6" s="28" t="s">
        <v>106</v>
      </c>
      <c r="B6" s="33">
        <f>B7</f>
        <v>2017</v>
      </c>
      <c r="C6" s="33">
        <f t="shared" ref="C6:W6" si="3">C7</f>
        <v>23621</v>
      </c>
      <c r="D6" s="33">
        <f t="shared" si="3"/>
        <v>47</v>
      </c>
      <c r="E6" s="33">
        <f t="shared" si="3"/>
        <v>1</v>
      </c>
      <c r="F6" s="33">
        <f t="shared" si="3"/>
        <v>0</v>
      </c>
      <c r="G6" s="33">
        <f t="shared" si="3"/>
        <v>0</v>
      </c>
      <c r="H6" s="33" t="str">
        <f t="shared" si="3"/>
        <v>青森県　大鰐町</v>
      </c>
      <c r="I6" s="33" t="str">
        <f t="shared" si="3"/>
        <v>法非適用</v>
      </c>
      <c r="J6" s="33" t="str">
        <f t="shared" si="3"/>
        <v>水道事業</v>
      </c>
      <c r="K6" s="33" t="str">
        <f t="shared" si="3"/>
        <v>簡易水道事業</v>
      </c>
      <c r="L6" s="33" t="str">
        <f t="shared" si="3"/>
        <v>D4</v>
      </c>
      <c r="M6" s="33" t="str">
        <f t="shared" si="3"/>
        <v>非設置</v>
      </c>
      <c r="N6" s="34" t="str">
        <f t="shared" si="3"/>
        <v>-</v>
      </c>
      <c r="O6" s="34" t="str">
        <f t="shared" si="3"/>
        <v>該当数値なし</v>
      </c>
      <c r="P6" s="34">
        <f t="shared" si="3"/>
        <v>1.36</v>
      </c>
      <c r="Q6" s="34">
        <f t="shared" si="3"/>
        <v>3300</v>
      </c>
      <c r="R6" s="34">
        <f t="shared" si="3"/>
        <v>9824</v>
      </c>
      <c r="S6" s="34">
        <f t="shared" si="3"/>
        <v>163.43</v>
      </c>
      <c r="T6" s="34">
        <f t="shared" si="3"/>
        <v>60.11</v>
      </c>
      <c r="U6" s="34">
        <f t="shared" si="3"/>
        <v>133</v>
      </c>
      <c r="V6" s="34">
        <f t="shared" si="3"/>
        <v>0.06</v>
      </c>
      <c r="W6" s="34">
        <f t="shared" si="3"/>
        <v>2216.67</v>
      </c>
      <c r="X6" s="35">
        <f>IF(X7="",NA(),X7)</f>
        <v>303.86</v>
      </c>
      <c r="Y6" s="35">
        <f t="shared" ref="Y6:AG6" si="4">IF(Y7="",NA(),Y7)</f>
        <v>312.08</v>
      </c>
      <c r="Z6" s="35">
        <f t="shared" si="4"/>
        <v>131.31</v>
      </c>
      <c r="AA6" s="35">
        <f t="shared" si="4"/>
        <v>231.13</v>
      </c>
      <c r="AB6" s="35">
        <f t="shared" si="4"/>
        <v>176.57</v>
      </c>
      <c r="AC6" s="35">
        <f t="shared" si="4"/>
        <v>71.66</v>
      </c>
      <c r="AD6" s="35">
        <f t="shared" si="4"/>
        <v>73.06</v>
      </c>
      <c r="AE6" s="35">
        <f t="shared" si="4"/>
        <v>72.03</v>
      </c>
      <c r="AF6" s="35">
        <f t="shared" si="4"/>
        <v>72.11</v>
      </c>
      <c r="AG6" s="35">
        <f t="shared" si="4"/>
        <v>74.05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4">
        <f>IF(BE7="",NA(),BE7)</f>
        <v>0</v>
      </c>
      <c r="BF6" s="34">
        <f t="shared" ref="BF6:BN6" si="7">IF(BF7="",NA(),BF7)</f>
        <v>0</v>
      </c>
      <c r="BG6" s="34">
        <f t="shared" si="7"/>
        <v>0</v>
      </c>
      <c r="BH6" s="34">
        <f t="shared" si="7"/>
        <v>0</v>
      </c>
      <c r="BI6" s="34">
        <f t="shared" si="7"/>
        <v>0</v>
      </c>
      <c r="BJ6" s="35">
        <f t="shared" si="7"/>
        <v>1462.56</v>
      </c>
      <c r="BK6" s="35">
        <f t="shared" si="7"/>
        <v>1486.62</v>
      </c>
      <c r="BL6" s="35">
        <f t="shared" si="7"/>
        <v>1510.14</v>
      </c>
      <c r="BM6" s="35">
        <f t="shared" si="7"/>
        <v>1595.62</v>
      </c>
      <c r="BN6" s="35">
        <f t="shared" si="7"/>
        <v>1302.33</v>
      </c>
      <c r="BO6" s="34" t="str">
        <f>IF(BO7="","",IF(BO7="-","【-】","【"&amp;SUBSTITUTE(TEXT(BO7,"#,##0.00"),"-","△")&amp;"】"))</f>
        <v>【1,141.75】</v>
      </c>
      <c r="BP6" s="35">
        <f>IF(BP7="",NA(),BP7)</f>
        <v>303.75</v>
      </c>
      <c r="BQ6" s="35">
        <f t="shared" ref="BQ6:BY6" si="8">IF(BQ7="",NA(),BQ7)</f>
        <v>311.87</v>
      </c>
      <c r="BR6" s="35">
        <f t="shared" si="8"/>
        <v>131.22999999999999</v>
      </c>
      <c r="BS6" s="35">
        <f t="shared" si="8"/>
        <v>231.06</v>
      </c>
      <c r="BT6" s="35">
        <f t="shared" si="8"/>
        <v>176.51</v>
      </c>
      <c r="BU6" s="35">
        <f t="shared" si="8"/>
        <v>32.39</v>
      </c>
      <c r="BV6" s="35">
        <f t="shared" si="8"/>
        <v>24.39</v>
      </c>
      <c r="BW6" s="35">
        <f t="shared" si="8"/>
        <v>22.67</v>
      </c>
      <c r="BX6" s="35">
        <f t="shared" si="8"/>
        <v>37.92</v>
      </c>
      <c r="BY6" s="35">
        <f t="shared" si="8"/>
        <v>40.89</v>
      </c>
      <c r="BZ6" s="34" t="str">
        <f>IF(BZ7="","",IF(BZ7="-","【-】","【"&amp;SUBSTITUTE(TEXT(BZ7,"#,##0.00"),"-","△")&amp;"】"))</f>
        <v>【54.93】</v>
      </c>
      <c r="CA6" s="35">
        <f>IF(CA7="",NA(),CA7)</f>
        <v>88.46</v>
      </c>
      <c r="CB6" s="35">
        <f t="shared" ref="CB6:CJ6" si="9">IF(CB7="",NA(),CB7)</f>
        <v>86.68</v>
      </c>
      <c r="CC6" s="35">
        <f t="shared" si="9"/>
        <v>203.59</v>
      </c>
      <c r="CD6" s="35">
        <f t="shared" si="9"/>
        <v>120.33</v>
      </c>
      <c r="CE6" s="35">
        <f t="shared" si="9"/>
        <v>154.66999999999999</v>
      </c>
      <c r="CF6" s="35">
        <f t="shared" si="9"/>
        <v>530.83000000000004</v>
      </c>
      <c r="CG6" s="35">
        <f t="shared" si="9"/>
        <v>734.18</v>
      </c>
      <c r="CH6" s="35">
        <f t="shared" si="9"/>
        <v>789.62</v>
      </c>
      <c r="CI6" s="35">
        <f t="shared" si="9"/>
        <v>423.18</v>
      </c>
      <c r="CJ6" s="35">
        <f t="shared" si="9"/>
        <v>383.2</v>
      </c>
      <c r="CK6" s="34" t="str">
        <f>IF(CK7="","",IF(CK7="-","【-】","【"&amp;SUBSTITUTE(TEXT(CK7,"#,##0.00"),"-","△")&amp;"】"))</f>
        <v>【292.18】</v>
      </c>
      <c r="CL6" s="35">
        <f>IF(CL7="",NA(),CL7)</f>
        <v>89.43</v>
      </c>
      <c r="CM6" s="35">
        <f t="shared" ref="CM6:CU6" si="10">IF(CM7="",NA(),CM7)</f>
        <v>88.27</v>
      </c>
      <c r="CN6" s="35">
        <f t="shared" si="10"/>
        <v>88.26</v>
      </c>
      <c r="CO6" s="35">
        <f t="shared" si="10"/>
        <v>88.27</v>
      </c>
      <c r="CP6" s="35">
        <f t="shared" si="10"/>
        <v>88.27</v>
      </c>
      <c r="CQ6" s="35">
        <f t="shared" si="10"/>
        <v>50.49</v>
      </c>
      <c r="CR6" s="35">
        <f t="shared" si="10"/>
        <v>48.36</v>
      </c>
      <c r="CS6" s="35">
        <f t="shared" si="10"/>
        <v>48.7</v>
      </c>
      <c r="CT6" s="35">
        <f t="shared" si="10"/>
        <v>46.9</v>
      </c>
      <c r="CU6" s="35">
        <f t="shared" si="10"/>
        <v>47.95</v>
      </c>
      <c r="CV6" s="34" t="str">
        <f>IF(CV7="","",IF(CV7="-","【-】","【"&amp;SUBSTITUTE(TEXT(CV7,"#,##0.00"),"-","△")&amp;"】"))</f>
        <v>【56.91】</v>
      </c>
      <c r="CW6" s="35">
        <f>IF(CW7="",NA(),CW7)</f>
        <v>92</v>
      </c>
      <c r="CX6" s="35">
        <f t="shared" ref="CX6:DF6" si="11">IF(CX7="",NA(),CX7)</f>
        <v>92</v>
      </c>
      <c r="CY6" s="35">
        <f t="shared" si="11"/>
        <v>92.01</v>
      </c>
      <c r="CZ6" s="35">
        <f t="shared" si="11"/>
        <v>92</v>
      </c>
      <c r="DA6" s="35">
        <f t="shared" si="11"/>
        <v>92</v>
      </c>
      <c r="DB6" s="35">
        <f t="shared" si="11"/>
        <v>74.209999999999994</v>
      </c>
      <c r="DC6" s="35">
        <f t="shared" si="11"/>
        <v>75.239999999999995</v>
      </c>
      <c r="DD6" s="35">
        <f t="shared" si="11"/>
        <v>74.959999999999994</v>
      </c>
      <c r="DE6" s="35">
        <f t="shared" si="11"/>
        <v>74.63</v>
      </c>
      <c r="DF6" s="35">
        <f t="shared" si="11"/>
        <v>74.900000000000006</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4">
        <f t="shared" ref="EE6:EM6" si="14">IF(EE7="",NA(),EE7)</f>
        <v>0</v>
      </c>
      <c r="EF6" s="34">
        <f t="shared" si="14"/>
        <v>0</v>
      </c>
      <c r="EG6" s="34">
        <f t="shared" si="14"/>
        <v>0</v>
      </c>
      <c r="EH6" s="34">
        <f t="shared" si="14"/>
        <v>0</v>
      </c>
      <c r="EI6" s="35">
        <f t="shared" si="14"/>
        <v>0.7</v>
      </c>
      <c r="EJ6" s="35">
        <f t="shared" si="14"/>
        <v>0.91</v>
      </c>
      <c r="EK6" s="35">
        <f t="shared" si="14"/>
        <v>1.26</v>
      </c>
      <c r="EL6" s="35">
        <f t="shared" si="14"/>
        <v>0.78</v>
      </c>
      <c r="EM6" s="35">
        <f t="shared" si="14"/>
        <v>0.56999999999999995</v>
      </c>
      <c r="EN6" s="34" t="str">
        <f>IF(EN7="","",IF(EN7="-","【-】","【"&amp;SUBSTITUTE(TEXT(EN7,"#,##0.00"),"-","△")&amp;"】"))</f>
        <v>【0.72】</v>
      </c>
    </row>
    <row r="7" spans="1:144" s="36" customFormat="1" x14ac:dyDescent="0.15">
      <c r="A7" s="28"/>
      <c r="B7" s="37">
        <v>2017</v>
      </c>
      <c r="C7" s="37">
        <v>23621</v>
      </c>
      <c r="D7" s="37">
        <v>47</v>
      </c>
      <c r="E7" s="37">
        <v>1</v>
      </c>
      <c r="F7" s="37">
        <v>0</v>
      </c>
      <c r="G7" s="37">
        <v>0</v>
      </c>
      <c r="H7" s="37" t="s">
        <v>107</v>
      </c>
      <c r="I7" s="37" t="s">
        <v>108</v>
      </c>
      <c r="J7" s="37" t="s">
        <v>109</v>
      </c>
      <c r="K7" s="37" t="s">
        <v>110</v>
      </c>
      <c r="L7" s="37" t="s">
        <v>111</v>
      </c>
      <c r="M7" s="37" t="s">
        <v>112</v>
      </c>
      <c r="N7" s="38" t="s">
        <v>113</v>
      </c>
      <c r="O7" s="38" t="s">
        <v>114</v>
      </c>
      <c r="P7" s="38">
        <v>1.36</v>
      </c>
      <c r="Q7" s="38">
        <v>3300</v>
      </c>
      <c r="R7" s="38">
        <v>9824</v>
      </c>
      <c r="S7" s="38">
        <v>163.43</v>
      </c>
      <c r="T7" s="38">
        <v>60.11</v>
      </c>
      <c r="U7" s="38">
        <v>133</v>
      </c>
      <c r="V7" s="38">
        <v>0.06</v>
      </c>
      <c r="W7" s="38">
        <v>2216.67</v>
      </c>
      <c r="X7" s="38">
        <v>303.86</v>
      </c>
      <c r="Y7" s="38">
        <v>312.08</v>
      </c>
      <c r="Z7" s="38">
        <v>131.31</v>
      </c>
      <c r="AA7" s="38">
        <v>231.13</v>
      </c>
      <c r="AB7" s="38">
        <v>176.57</v>
      </c>
      <c r="AC7" s="38">
        <v>71.66</v>
      </c>
      <c r="AD7" s="38">
        <v>73.06</v>
      </c>
      <c r="AE7" s="38">
        <v>72.03</v>
      </c>
      <c r="AF7" s="38">
        <v>72.11</v>
      </c>
      <c r="AG7" s="38">
        <v>74.05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0</v>
      </c>
      <c r="BF7" s="38">
        <v>0</v>
      </c>
      <c r="BG7" s="38">
        <v>0</v>
      </c>
      <c r="BH7" s="38">
        <v>0</v>
      </c>
      <c r="BI7" s="38">
        <v>0</v>
      </c>
      <c r="BJ7" s="38">
        <v>1462.56</v>
      </c>
      <c r="BK7" s="38">
        <v>1486.62</v>
      </c>
      <c r="BL7" s="38">
        <v>1510.14</v>
      </c>
      <c r="BM7" s="38">
        <v>1595.62</v>
      </c>
      <c r="BN7" s="38">
        <v>1302.33</v>
      </c>
      <c r="BO7" s="38">
        <v>1141.75</v>
      </c>
      <c r="BP7" s="38">
        <v>303.75</v>
      </c>
      <c r="BQ7" s="38">
        <v>311.87</v>
      </c>
      <c r="BR7" s="38">
        <v>131.22999999999999</v>
      </c>
      <c r="BS7" s="38">
        <v>231.06</v>
      </c>
      <c r="BT7" s="38">
        <v>176.51</v>
      </c>
      <c r="BU7" s="38">
        <v>32.39</v>
      </c>
      <c r="BV7" s="38">
        <v>24.39</v>
      </c>
      <c r="BW7" s="38">
        <v>22.67</v>
      </c>
      <c r="BX7" s="38">
        <v>37.92</v>
      </c>
      <c r="BY7" s="38">
        <v>40.89</v>
      </c>
      <c r="BZ7" s="38">
        <v>54.93</v>
      </c>
      <c r="CA7" s="38">
        <v>88.46</v>
      </c>
      <c r="CB7" s="38">
        <v>86.68</v>
      </c>
      <c r="CC7" s="38">
        <v>203.59</v>
      </c>
      <c r="CD7" s="38">
        <v>120.33</v>
      </c>
      <c r="CE7" s="38">
        <v>154.66999999999999</v>
      </c>
      <c r="CF7" s="38">
        <v>530.83000000000004</v>
      </c>
      <c r="CG7" s="38">
        <v>734.18</v>
      </c>
      <c r="CH7" s="38">
        <v>789.62</v>
      </c>
      <c r="CI7" s="38">
        <v>423.18</v>
      </c>
      <c r="CJ7" s="38">
        <v>383.2</v>
      </c>
      <c r="CK7" s="38">
        <v>292.18</v>
      </c>
      <c r="CL7" s="38">
        <v>89.43</v>
      </c>
      <c r="CM7" s="38">
        <v>88.27</v>
      </c>
      <c r="CN7" s="38">
        <v>88.26</v>
      </c>
      <c r="CO7" s="38">
        <v>88.27</v>
      </c>
      <c r="CP7" s="38">
        <v>88.27</v>
      </c>
      <c r="CQ7" s="38">
        <v>50.49</v>
      </c>
      <c r="CR7" s="38">
        <v>48.36</v>
      </c>
      <c r="CS7" s="38">
        <v>48.7</v>
      </c>
      <c r="CT7" s="38">
        <v>46.9</v>
      </c>
      <c r="CU7" s="38">
        <v>47.95</v>
      </c>
      <c r="CV7" s="38">
        <v>56.91</v>
      </c>
      <c r="CW7" s="38">
        <v>92</v>
      </c>
      <c r="CX7" s="38">
        <v>92</v>
      </c>
      <c r="CY7" s="38">
        <v>92.01</v>
      </c>
      <c r="CZ7" s="38">
        <v>92</v>
      </c>
      <c r="DA7" s="38">
        <v>92</v>
      </c>
      <c r="DB7" s="38">
        <v>74.209999999999994</v>
      </c>
      <c r="DC7" s="38">
        <v>75.239999999999995</v>
      </c>
      <c r="DD7" s="38">
        <v>74.959999999999994</v>
      </c>
      <c r="DE7" s="38">
        <v>74.63</v>
      </c>
      <c r="DF7" s="38">
        <v>74.900000000000006</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0</v>
      </c>
      <c r="EF7" s="38">
        <v>0</v>
      </c>
      <c r="EG7" s="38">
        <v>0</v>
      </c>
      <c r="EH7" s="38">
        <v>0</v>
      </c>
      <c r="EI7" s="38">
        <v>0.7</v>
      </c>
      <c r="EJ7" s="38">
        <v>0.91</v>
      </c>
      <c r="EK7" s="38">
        <v>1.26</v>
      </c>
      <c r="EL7" s="38">
        <v>0.78</v>
      </c>
      <c r="EM7" s="38">
        <v>0.56999999999999995</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115</v>
      </c>
      <c r="C9" s="40" t="s">
        <v>116</v>
      </c>
      <c r="D9" s="40" t="s">
        <v>117</v>
      </c>
      <c r="E9" s="40" t="s">
        <v>118</v>
      </c>
      <c r="F9" s="40" t="s">
        <v>119</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57</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2018-12-03T08:41:33Z</dcterms:created>
  <dcterms:modified xsi:type="dcterms:W3CDTF">2019-02-04T01:02:15Z</dcterms:modified>
  <cp:category/>
</cp:coreProperties>
</file>