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192.168.133.8\sanken\Hirashima\簡水\提出書類\H30年度\公営企業に係る経営比較分析表（平成29年度決算）の分析等について（照会）\"/>
    </mc:Choice>
  </mc:AlternateContent>
  <xr:revisionPtr revIDLastSave="0" documentId="13_ncr:1_{F0DC17A2-595F-41C6-9852-91DF71002068}" xr6:coauthVersionLast="40" xr6:coauthVersionMax="40" xr10:uidLastSave="{00000000-0000-0000-0000-000000000000}"/>
  <workbookProtection workbookAlgorithmName="SHA-512" workbookHashValue="rAb0G5SiOksvzwkZK+pzaXBV81tRfDeyB+zPWX9kYfSIgk26m7c7vpcs5718oQCOwe6QB7oTa5DMBAuW2j9ytQ==" workbookSaltValue="VWV9tMP/nYRGZ69MAa2cOg==" workbookSpinCount="100000" lockStructure="1"/>
  <bookViews>
    <workbookView xWindow="0" yWindow="0" windowWidth="11865" windowHeight="6825"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<sst xmlns="http://schemas.openxmlformats.org/spreadsheetml/2006/main" count="237" uniqueCount="124">
  <si>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</si>
  <si>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</si>
  <si>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</si>
  <si>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</si>
  <si>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</si>
  <si>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</si>
  <si>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</si>
  <si>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</si>
  <si>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</si>
  <si>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</si>
  <si>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</si>
  <si>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</si>
  <si>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</si>
  <si>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</si>
  <si>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</si>
  <si>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</si>
  <si>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</si>
  <si>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</si>
  <si>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</si>
  <si>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</si>
  <si>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</si>
  <si>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</si>
  <si>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</si>
  <si>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</si>
  <si>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</si>
  <si>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</si>
  <si>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</si>
  <si>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</si>
  <si>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</si>
  <si>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</si>
  <si>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</si>
  <si>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</si>
  <si>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</si>
  <si>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</si>
  <si>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</si>
  <si>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</si>
  <si>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</si>
  <si>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</si>
  <si>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</si>
  <si>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</si>
  <si>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</si>
  <si>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</si>
  <si>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</si>
  <si>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</si>
  <si>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</si>
  <si>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</si>
  <si>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</si>
  <si>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</si>
  <si>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</si>
  <si>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</si>
  <si>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</si>
  <si>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</si>
  <si>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</si>
  <si>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</si>
  <si>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</si>
  <si>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</si>
  <si>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</si>
  <si>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</si>
  <si>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</si>
  <si>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</si>
  <si>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</si>
  <si>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</si>
  <si>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</si>
  <si>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</si>
  <si>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</si>
  <si>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</si>
  <si>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</si>
  <si>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</si>
  <si>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</si>
  <si>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</si>
  <si>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</si>
  <si>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</si>
  <si>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</si>
  <si>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</si>
  <si>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</si>
  <si>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</si>
  <si>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</si>
  <si>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</si>
  <si>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</si>
  <si>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</si>
  <si>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</si>
  <si>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</si>
  <si>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</si>
  <si>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</si>
  <si>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</si>
  <si>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</si>
  <si>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</si>
  <si>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</si>
  <si>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</si>
  <si>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</si>
  <si>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</si>
  <si>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</si>
  <si>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</si>
  <si>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</si>
  <si>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</si>
  <si>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</si>
  <si>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</si>
  <si>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</si>
  <si>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</si>
  <si>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</si>
  <si>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</si>
  <si>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</si>
  <si>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</si>
  <si>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</si>
  <si>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</si>
  <si>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</si>
  <si>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</si>
  <si>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</si>
  <si>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青森県　風間浦村</t>
  </si>
  <si>
    <t>法非適用</t>
  </si>
  <si>
    <t>水道事業</t>
  </si>
  <si>
    <t>簡易水道事業</t>
  </si>
  <si>
    <t>D4</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</si>
  <si>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</si>
  <si>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</si>
  <si>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</si>
  <si>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</si>
  <si>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</si>
  <si>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</si>
  <si>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</si>
  <si>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</si>
  <si>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給水人口の減少により料金収益が低下している。
支出については経年劣化等による漏水修理費の増加や施設維持管理費の増加が見受けられる。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47" eb="49">
      <t>シセツ</t>
    </rPh>
    <rPh sb="49" eb="51">
      <t>イジ</t>
    </rPh>
    <rPh sb="51" eb="53">
      <t>カンリ</t>
    </rPh>
    <rPh sb="53" eb="54">
      <t>ヒ</t>
    </rPh>
    <rPh sb="55" eb="57">
      <t>ゾウカ</t>
    </rPh>
    <rPh sb="58" eb="60">
      <t>ミウ</t>
    </rPh>
    <rPh sb="68" eb="69">
      <t>タ</t>
    </rPh>
    <rPh sb="70" eb="72">
      <t>キサイ</t>
    </rPh>
    <rPh sb="72" eb="74">
      <t>ガンキン</t>
    </rPh>
    <rPh sb="74" eb="75">
      <t>オヨ</t>
    </rPh>
    <rPh sb="76" eb="78">
      <t>リソク</t>
    </rPh>
    <rPh sb="79" eb="81">
      <t>シハラ</t>
    </rPh>
    <rPh sb="86" eb="88">
      <t>リョウキン</t>
    </rPh>
    <rPh sb="88" eb="90">
      <t>シュウニュウ</t>
    </rPh>
    <rPh sb="94" eb="95">
      <t>マカナ</t>
    </rPh>
    <rPh sb="98" eb="99">
      <t>タ</t>
    </rPh>
    <rPh sb="99" eb="101">
      <t>カイケイ</t>
    </rPh>
    <rPh sb="101" eb="103">
      <t>クリイレ</t>
    </rPh>
    <rPh sb="103" eb="104">
      <t>キン</t>
    </rPh>
    <rPh sb="105" eb="107">
      <t>イゾン</t>
    </rPh>
    <phoneticPr fontId="17"/>
  </si>
  <si>
    <t>管路更新については耐用年数を超えているものはないが、老朽化と思われる漏水が多発している。
また、浄水処理施設においても老朽化が進んでおり早急な対策が必要である。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0">
      <t>ソウキュウ</t>
    </rPh>
    <rPh sb="71" eb="73">
      <t>タイサク</t>
    </rPh>
    <rPh sb="74" eb="76">
      <t>ヒツヨウ</t>
    </rPh>
    <phoneticPr fontId="17"/>
  </si>
  <si>
    <t>給水人口の減少による給水収益の低下や、施設の老朽化等による維持管理費の増加が問題となっている。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</si>
</sst>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ge"/>
    <numFmt numFmtId="180" formatCode="&quot;¥&quot;#,##0;[Red]&quot;¥&quot;\-#,##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0"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cellXfs>
  <cellStyles count="20">
    <cellStyle name="桁区切り" xfId="1" builtinId="6"/>
    <cellStyle name="桁区切り 2" xfId="4" xr:uid="{17C58A46-BC3C-4A88-AF25-A85BC15095C1}"/>
    <cellStyle name="桁区切り 3" xfId="5" xr:uid="{91789D74-7B2F-47EF-AB9D-32760FF99E91}"/>
    <cellStyle name="桁区切り 3 2" xfId="6" xr:uid="{EC799590-5A2C-48A8-A766-1851A94CF0FC}"/>
    <cellStyle name="通貨 2" xfId="7" xr:uid="{1581A372-0D9A-4B1F-92F8-C3AB7830C703}"/>
    <cellStyle name="標準" xfId="0" builtinId="0"/>
    <cellStyle name="標準 2" xfId="3" xr:uid="{46A16B47-F9F7-45F7-BC75-3C95BF818593}"/>
    <cellStyle name="標準 2 2" xfId="8" xr:uid="{1B652105-E6AA-4FB2-8E05-6554CE3A7F66}"/>
    <cellStyle name="標準 2 3" xfId="9" xr:uid="{6AC04B84-53B9-4B27-B659-D163A1FC49D4}"/>
    <cellStyle name="標準 2 3 2" xfId="10" xr:uid="{89A0F75F-C4D8-4354-BC85-D872DB7DC1A3}"/>
    <cellStyle name="標準 2 4" xfId="11" xr:uid="{67741FAF-BB97-4292-82B6-7F54F043CCF4}"/>
    <cellStyle name="標準 2_【重要】（県）指数表_書式まとめ" xfId="12" xr:uid="{6BAF12C2-46B2-4547-9D63-8354AF67F95C}"/>
    <cellStyle name="標準 3" xfId="13" xr:uid="{1A38582C-C8D4-448B-B728-3F81DE3AF2DB}"/>
    <cellStyle name="標準 3 2" xfId="14" xr:uid="{B04D305D-643C-4F81-99EA-1052E4B60A24}"/>
    <cellStyle name="標準 3 3" xfId="15" xr:uid="{A93B005D-FD3B-4695-A262-E8BBF7E4B72E}"/>
    <cellStyle name="標準 4" xfId="16" xr:uid="{7F221557-26B0-421C-8418-E636D29F8D6D}"/>
    <cellStyle name="標準 5" xfId="17" xr:uid="{1F4C4AFC-4419-488B-9AC6-ECFE5A3CBA09}"/>
    <cellStyle name="標準 6" xfId="18" xr:uid="{342080E6-FB4F-4DD2-B5F4-32C273BCD800}"/>
    <cellStyle name="標準 7" xfId="19" xr:uid="{D5CE519A-AEEF-4FCF-9077-23FA0E6E0270}"/>
    <cellStyle name="標準 8" xfId="2" xr:uid="{72455E9E-99A2-4086-9A86-0B9BFCFC78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1.2</c:v>
                </c:pt>
                <c:pt idx="3" formatCode="#,##0.00;&quot;△&quot;#,##0.00;&quot;-&quot;">
                  <c:v>0.56000000000000005</c:v>
                </c:pt>
                <c:pt idx="4">
                  <c:v>0</c:v>
                </c:pt>
              </c:numCache>
            </c:numRef>
          </c:val>
          <c:extLst>
            <c:ext xmlns:c16="http://schemas.microsoft.com/office/drawing/2014/chart" uri="{C3380CC4-5D6E-409C-BE32-E72D297353CC}">
              <c16:uniqueId val="{00000000-0C8A-41E2-A856-2C1194B608A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c:ext xmlns:c16="http://schemas.microsoft.com/office/drawing/2014/chart" uri="{C3380CC4-5D6E-409C-BE32-E72D297353CC}">
              <c16:uniqueId val="{00000001-0C8A-41E2-A856-2C1194B608A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76.88</c:v>
                </c:pt>
                <c:pt idx="1">
                  <c:v>73.53</c:v>
                </c:pt>
                <c:pt idx="2">
                  <c:v>76.239999999999995</c:v>
                </c:pt>
                <c:pt idx="3">
                  <c:v>71.849999999999994</c:v>
                </c:pt>
                <c:pt idx="4">
                  <c:v>64.91</c:v>
                </c:pt>
              </c:numCache>
            </c:numRef>
          </c:val>
          <c:extLst>
            <c:ext xmlns:c16="http://schemas.microsoft.com/office/drawing/2014/chart" uri="{C3380CC4-5D6E-409C-BE32-E72D297353CC}">
              <c16:uniqueId val="{00000000-D534-47FB-9919-8E6CF3B039B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c:ext xmlns:c16="http://schemas.microsoft.com/office/drawing/2014/chart" uri="{C3380CC4-5D6E-409C-BE32-E72D297353CC}">
              <c16:uniqueId val="{00000001-D534-47FB-9919-8E6CF3B039B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84.85</c:v>
                </c:pt>
                <c:pt idx="1">
                  <c:v>86.96</c:v>
                </c:pt>
                <c:pt idx="2">
                  <c:v>71.430000000000007</c:v>
                </c:pt>
                <c:pt idx="3">
                  <c:v>71.430000000000007</c:v>
                </c:pt>
                <c:pt idx="4">
                  <c:v>71.430000000000007</c:v>
                </c:pt>
              </c:numCache>
            </c:numRef>
          </c:val>
          <c:extLst>
            <c:ext xmlns:c16="http://schemas.microsoft.com/office/drawing/2014/chart" uri="{C3380CC4-5D6E-409C-BE32-E72D297353CC}">
              <c16:uniqueId val="{00000000-486F-4ADF-8B98-76CBD5AF0D1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c:ext xmlns:c16="http://schemas.microsoft.com/office/drawing/2014/chart" uri="{C3380CC4-5D6E-409C-BE32-E72D297353CC}">
              <c16:uniqueId val="{00000001-486F-4ADF-8B98-76CBD5AF0D1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54.46</c:v>
                </c:pt>
                <c:pt idx="1">
                  <c:v>51.86</c:v>
                </c:pt>
                <c:pt idx="2">
                  <c:v>50.58</c:v>
                </c:pt>
                <c:pt idx="3">
                  <c:v>51.82</c:v>
                </c:pt>
                <c:pt idx="4">
                  <c:v>52.84</c:v>
                </c:pt>
              </c:numCache>
            </c:numRef>
          </c:val>
          <c:extLst>
            <c:ext xmlns:c16="http://schemas.microsoft.com/office/drawing/2014/chart" uri="{C3380CC4-5D6E-409C-BE32-E72D297353CC}">
              <c16:uniqueId val="{00000000-86E6-42F1-8657-BCF652DCBCE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c:ext xmlns:c16="http://schemas.microsoft.com/office/drawing/2014/chart" uri="{C3380CC4-5D6E-409C-BE32-E72D297353CC}">
              <c16:uniqueId val="{00000001-86E6-42F1-8657-BCF652DCBCE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2-4879-BBFB-8A9E7FF91C9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2-4879-BBFB-8A9E7FF91C9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F-42D1-8987-2A0B794D0E3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F-42D1-8987-2A0B794D0E3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1-4A43-858B-2BA71C058CE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1-4A43-858B-2BA71C058CE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0-4702-98FC-A269EFB8F4D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0-4702-98FC-A269EFB8F4D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1575.24</c:v>
                </c:pt>
                <c:pt idx="1">
                  <c:v>1471.07</c:v>
                </c:pt>
                <c:pt idx="2">
                  <c:v>1360.23</c:v>
                </c:pt>
                <c:pt idx="3">
                  <c:v>1272.1199999999999</c:v>
                </c:pt>
                <c:pt idx="4">
                  <c:v>1173.23</c:v>
                </c:pt>
              </c:numCache>
            </c:numRef>
          </c:val>
          <c:extLst>
            <c:ext xmlns:c16="http://schemas.microsoft.com/office/drawing/2014/chart" uri="{C3380CC4-5D6E-409C-BE32-E72D297353CC}">
              <c16:uniqueId val="{00000000-097C-4858-99E6-9A26EE95213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c:ext xmlns:c16="http://schemas.microsoft.com/office/drawing/2014/chart" uri="{C3380CC4-5D6E-409C-BE32-E72D297353CC}">
              <c16:uniqueId val="{00000001-097C-4858-99E6-9A26EE95213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41.39</c:v>
                </c:pt>
                <c:pt idx="1">
                  <c:v>44.2</c:v>
                </c:pt>
                <c:pt idx="2">
                  <c:v>44.88</c:v>
                </c:pt>
                <c:pt idx="3">
                  <c:v>46.56</c:v>
                </c:pt>
                <c:pt idx="4">
                  <c:v>48.61</c:v>
                </c:pt>
              </c:numCache>
            </c:numRef>
          </c:val>
          <c:extLst>
            <c:ext xmlns:c16="http://schemas.microsoft.com/office/drawing/2014/chart" uri="{C3380CC4-5D6E-409C-BE32-E72D297353CC}">
              <c16:uniqueId val="{00000000-626A-44BC-AF9C-BCDBAA6392D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c:ext xmlns:c16="http://schemas.microsoft.com/office/drawing/2014/chart" uri="{C3380CC4-5D6E-409C-BE32-E72D297353CC}">
              <c16:uniqueId val="{00000001-626A-44BC-AF9C-BCDBAA6392D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299.66000000000003</c:v>
                </c:pt>
                <c:pt idx="1">
                  <c:v>296.88</c:v>
                </c:pt>
                <c:pt idx="2">
                  <c:v>344.61</c:v>
                </c:pt>
                <c:pt idx="3">
                  <c:v>348.98</c:v>
                </c:pt>
                <c:pt idx="4">
                  <c:v>367.74</c:v>
                </c:pt>
              </c:numCache>
            </c:numRef>
          </c:val>
          <c:extLst>
            <c:ext xmlns:c16="http://schemas.microsoft.com/office/drawing/2014/chart" uri="{C3380CC4-5D6E-409C-BE32-E72D297353CC}">
              <c16:uniqueId val="{00000000-C2B0-4E02-BFC7-777B7A2415E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c:ext xmlns:c16="http://schemas.microsoft.com/office/drawing/2014/chart" uri="{C3380CC4-5D6E-409C-BE32-E72D297353CC}">
              <c16:uniqueId val="{00000001-C2B0-4E02-BFC7-777B7A2415E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風間浦村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1982</v>
      </c>
      <c r="AM8" s="60"/>
      <c r="AN8" s="60"/>
      <c r="AO8" s="60"/>
      <c r="AP8" s="60"/>
      <c r="AQ8" s="60"/>
      <c r="AR8" s="60"/>
      <c r="AS8" s="60"/>
      <c r="AT8" s="59">
        <f>データ!$S$6</f>
        <v>69.55</v>
      </c>
      <c r="AU8" s="59"/>
      <c r="AV8" s="59"/>
      <c r="AW8" s="59"/>
      <c r="AX8" s="59"/>
      <c r="AY8" s="59"/>
      <c r="AZ8" s="59"/>
      <c r="BA8" s="59"/>
      <c r="BB8" s="59">
        <f>データ!$T$6</f>
        <v>28.5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99.95</v>
      </c>
      <c r="Q10" s="59"/>
      <c r="R10" s="59"/>
      <c r="S10" s="59"/>
      <c r="T10" s="59"/>
      <c r="U10" s="59"/>
      <c r="V10" s="59"/>
      <c r="W10" s="60">
        <f>データ!$Q$6</f>
        <v>3024</v>
      </c>
      <c r="X10" s="60"/>
      <c r="Y10" s="60"/>
      <c r="Z10" s="60"/>
      <c r="AA10" s="60"/>
      <c r="AB10" s="60"/>
      <c r="AC10" s="60"/>
      <c r="AD10" s="2"/>
      <c r="AE10" s="2"/>
      <c r="AF10" s="2"/>
      <c r="AG10" s="2"/>
      <c r="AH10" s="2"/>
      <c r="AI10" s="2"/>
      <c r="AJ10" s="2"/>
      <c r="AK10" s="2"/>
      <c r="AL10" s="60">
        <f>データ!$U$6</f>
        <v>1960</v>
      </c>
      <c r="AM10" s="60"/>
      <c r="AN10" s="60"/>
      <c r="AO10" s="60"/>
      <c r="AP10" s="60"/>
      <c r="AQ10" s="60"/>
      <c r="AR10" s="60"/>
      <c r="AS10" s="60"/>
      <c r="AT10" s="59">
        <f>データ!$V$6</f>
        <v>3.1</v>
      </c>
      <c r="AU10" s="59"/>
      <c r="AV10" s="59"/>
      <c r="AW10" s="59"/>
      <c r="AX10" s="59"/>
      <c r="AY10" s="59"/>
      <c r="AZ10" s="59"/>
      <c r="BA10" s="59"/>
      <c r="BB10" s="59">
        <f>データ!$W$6</f>
        <v>632.26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X+7ZU7mPKh4+ZfVq7BsBze8AHU3fsReatexjf4YxCmmV6LHcl2KHCk1Insmm0+8T4FTlCgJO33rIQQbM6M2Gwg==" saltValue="DdskGcr5ZPza/K4U9pveR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24252</v>
      </c>
      <c r="D6" s="33">
        <f t="shared" si="3"/>
        <v>47</v>
      </c>
      <c r="E6" s="33">
        <f t="shared" si="3"/>
        <v>1</v>
      </c>
      <c r="F6" s="33">
        <f t="shared" si="3"/>
        <v>0</v>
      </c>
      <c r="G6" s="33">
        <f t="shared" si="3"/>
        <v>0</v>
      </c>
      <c r="H6" s="33" t="str">
        <f t="shared" si="3"/>
        <v>青森県　風間浦村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99.95</v>
      </c>
      <c r="Q6" s="34">
        <f t="shared" si="3"/>
        <v>3024</v>
      </c>
      <c r="R6" s="34">
        <f t="shared" si="3"/>
        <v>1982</v>
      </c>
      <c r="S6" s="34">
        <f t="shared" si="3"/>
        <v>69.55</v>
      </c>
      <c r="T6" s="34">
        <f t="shared" si="3"/>
        <v>28.5</v>
      </c>
      <c r="U6" s="34">
        <f t="shared" si="3"/>
        <v>1960</v>
      </c>
      <c r="V6" s="34">
        <f t="shared" si="3"/>
        <v>3.1</v>
      </c>
      <c r="W6" s="34">
        <f t="shared" si="3"/>
        <v>632.26</v>
      </c>
      <c r="X6" s="35">
        <f>IF(X7="",NA(),X7)</f>
        <v>54.46</v>
      </c>
      <c r="Y6" s="35">
        <f t="shared" ref="Y6:AG6" si="4">IF(Y7="",NA(),Y7)</f>
        <v>51.86</v>
      </c>
      <c r="Z6" s="35">
        <f t="shared" si="4"/>
        <v>50.58</v>
      </c>
      <c r="AA6" s="35">
        <f t="shared" si="4"/>
        <v>51.82</v>
      </c>
      <c r="AB6" s="35">
        <f t="shared" si="4"/>
        <v>52.84</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1575.24</v>
      </c>
      <c r="BF6" s="35">
        <f t="shared" ref="BF6:BN6" si="7">IF(BF7="",NA(),BF7)</f>
        <v>1471.07</v>
      </c>
      <c r="BG6" s="35">
        <f t="shared" si="7"/>
        <v>1360.23</v>
      </c>
      <c r="BH6" s="35">
        <f t="shared" si="7"/>
        <v>1272.1199999999999</v>
      </c>
      <c r="BI6" s="35">
        <f t="shared" si="7"/>
        <v>1173.23</v>
      </c>
      <c r="BJ6" s="35">
        <f t="shared" si="7"/>
        <v>1113.76</v>
      </c>
      <c r="BK6" s="35">
        <f t="shared" si="7"/>
        <v>1125.69</v>
      </c>
      <c r="BL6" s="35">
        <f t="shared" si="7"/>
        <v>1134.67</v>
      </c>
      <c r="BM6" s="35">
        <f t="shared" si="7"/>
        <v>1144.79</v>
      </c>
      <c r="BN6" s="35">
        <f t="shared" si="7"/>
        <v>1302.33</v>
      </c>
      <c r="BO6" s="34" t="str">
        <f>IF(BO7="","",IF(BO7="-","【-】","【"&amp;SUBSTITUTE(TEXT(BO7,"#,##0.00"),"-","△")&amp;"】"))</f>
        <v>【1,141.75】</v>
      </c>
      <c r="BP6" s="35">
        <f>IF(BP7="",NA(),BP7)</f>
        <v>41.39</v>
      </c>
      <c r="BQ6" s="35">
        <f t="shared" ref="BQ6:BY6" si="8">IF(BQ7="",NA(),BQ7)</f>
        <v>44.2</v>
      </c>
      <c r="BR6" s="35">
        <f t="shared" si="8"/>
        <v>44.88</v>
      </c>
      <c r="BS6" s="35">
        <f t="shared" si="8"/>
        <v>46.56</v>
      </c>
      <c r="BT6" s="35">
        <f t="shared" si="8"/>
        <v>48.61</v>
      </c>
      <c r="BU6" s="35">
        <f t="shared" si="8"/>
        <v>34.25</v>
      </c>
      <c r="BV6" s="35">
        <f t="shared" si="8"/>
        <v>46.48</v>
      </c>
      <c r="BW6" s="35">
        <f t="shared" si="8"/>
        <v>40.6</v>
      </c>
      <c r="BX6" s="35">
        <f t="shared" si="8"/>
        <v>56.04</v>
      </c>
      <c r="BY6" s="35">
        <f t="shared" si="8"/>
        <v>40.89</v>
      </c>
      <c r="BZ6" s="34" t="str">
        <f>IF(BZ7="","",IF(BZ7="-","【-】","【"&amp;SUBSTITUTE(TEXT(BZ7,"#,##0.00"),"-","△")&amp;"】"))</f>
        <v>【54.93】</v>
      </c>
      <c r="CA6" s="35">
        <f>IF(CA7="",NA(),CA7)</f>
        <v>299.66000000000003</v>
      </c>
      <c r="CB6" s="35">
        <f t="shared" ref="CB6:CJ6" si="9">IF(CB7="",NA(),CB7)</f>
        <v>296.88</v>
      </c>
      <c r="CC6" s="35">
        <f t="shared" si="9"/>
        <v>344.61</v>
      </c>
      <c r="CD6" s="35">
        <f t="shared" si="9"/>
        <v>348.98</v>
      </c>
      <c r="CE6" s="35">
        <f t="shared" si="9"/>
        <v>367.74</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76.88</v>
      </c>
      <c r="CM6" s="35">
        <f t="shared" ref="CM6:CU6" si="10">IF(CM7="",NA(),CM7)</f>
        <v>73.53</v>
      </c>
      <c r="CN6" s="35">
        <f t="shared" si="10"/>
        <v>76.239999999999995</v>
      </c>
      <c r="CO6" s="35">
        <f t="shared" si="10"/>
        <v>71.849999999999994</v>
      </c>
      <c r="CP6" s="35">
        <f t="shared" si="10"/>
        <v>64.91</v>
      </c>
      <c r="CQ6" s="35">
        <f t="shared" si="10"/>
        <v>57.55</v>
      </c>
      <c r="CR6" s="35">
        <f t="shared" si="10"/>
        <v>57.43</v>
      </c>
      <c r="CS6" s="35">
        <f t="shared" si="10"/>
        <v>57.29</v>
      </c>
      <c r="CT6" s="35">
        <f t="shared" si="10"/>
        <v>55.9</v>
      </c>
      <c r="CU6" s="35">
        <f t="shared" si="10"/>
        <v>47.95</v>
      </c>
      <c r="CV6" s="34" t="str">
        <f>IF(CV7="","",IF(CV7="-","【-】","【"&amp;SUBSTITUTE(TEXT(CV7,"#,##0.00"),"-","△")&amp;"】"))</f>
        <v>【56.91】</v>
      </c>
      <c r="CW6" s="35">
        <f>IF(CW7="",NA(),CW7)</f>
        <v>84.85</v>
      </c>
      <c r="CX6" s="35">
        <f t="shared" ref="CX6:DF6" si="11">IF(CX7="",NA(),CX7)</f>
        <v>86.96</v>
      </c>
      <c r="CY6" s="35">
        <f t="shared" si="11"/>
        <v>71.430000000000007</v>
      </c>
      <c r="CZ6" s="35">
        <f t="shared" si="11"/>
        <v>71.430000000000007</v>
      </c>
      <c r="DA6" s="35">
        <f t="shared" si="11"/>
        <v>71.430000000000007</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1.2</v>
      </c>
      <c r="EG6" s="35">
        <f t="shared" si="14"/>
        <v>0.56000000000000005</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24252</v>
      </c>
      <c r="D7" s="37">
        <v>47</v>
      </c>
      <c r="E7" s="37">
        <v>1</v>
      </c>
      <c r="F7" s="37">
        <v>0</v>
      </c>
      <c r="G7" s="37">
        <v>0</v>
      </c>
      <c r="H7" s="37" t="s">
        <v>108</v>
      </c>
      <c r="I7" s="37" t="s">
        <v>109</v>
      </c>
      <c r="J7" s="37" t="s">
        <v>110</v>
      </c>
      <c r="K7" s="37" t="s">
        <v>111</v>
      </c>
      <c r="L7" s="37" t="s">
        <v>112</v>
      </c>
      <c r="M7" s="37" t="s">
        <v>113</v>
      </c>
      <c r="N7" s="38" t="s">
        <v>114</v>
      </c>
      <c r="O7" s="38" t="s">
        <v>115</v>
      </c>
      <c r="P7" s="38">
        <v>99.95</v>
      </c>
      <c r="Q7" s="38">
        <v>3024</v>
      </c>
      <c r="R7" s="38">
        <v>1982</v>
      </c>
      <c r="S7" s="38">
        <v>69.55</v>
      </c>
      <c r="T7" s="38">
        <v>28.5</v>
      </c>
      <c r="U7" s="38">
        <v>1960</v>
      </c>
      <c r="V7" s="38">
        <v>3.1</v>
      </c>
      <c r="W7" s="38">
        <v>632.26</v>
      </c>
      <c r="X7" s="38">
        <v>54.46</v>
      </c>
      <c r="Y7" s="38">
        <v>51.86</v>
      </c>
      <c r="Z7" s="38">
        <v>50.58</v>
      </c>
      <c r="AA7" s="38">
        <v>51.82</v>
      </c>
      <c r="AB7" s="38">
        <v>52.84</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1575.24</v>
      </c>
      <c r="BF7" s="38">
        <v>1471.07</v>
      </c>
      <c r="BG7" s="38">
        <v>1360.23</v>
      </c>
      <c r="BH7" s="38">
        <v>1272.1199999999999</v>
      </c>
      <c r="BI7" s="38">
        <v>1173.23</v>
      </c>
      <c r="BJ7" s="38">
        <v>1113.76</v>
      </c>
      <c r="BK7" s="38">
        <v>1125.69</v>
      </c>
      <c r="BL7" s="38">
        <v>1134.67</v>
      </c>
      <c r="BM7" s="38">
        <v>1144.79</v>
      </c>
      <c r="BN7" s="38">
        <v>1302.33</v>
      </c>
      <c r="BO7" s="38">
        <v>1141.75</v>
      </c>
      <c r="BP7" s="38">
        <v>41.39</v>
      </c>
      <c r="BQ7" s="38">
        <v>44.2</v>
      </c>
      <c r="BR7" s="38">
        <v>44.88</v>
      </c>
      <c r="BS7" s="38">
        <v>46.56</v>
      </c>
      <c r="BT7" s="38">
        <v>48.61</v>
      </c>
      <c r="BU7" s="38">
        <v>34.25</v>
      </c>
      <c r="BV7" s="38">
        <v>46.48</v>
      </c>
      <c r="BW7" s="38">
        <v>40.6</v>
      </c>
      <c r="BX7" s="38">
        <v>56.04</v>
      </c>
      <c r="BY7" s="38">
        <v>40.89</v>
      </c>
      <c r="BZ7" s="38">
        <v>54.93</v>
      </c>
      <c r="CA7" s="38">
        <v>299.66000000000003</v>
      </c>
      <c r="CB7" s="38">
        <v>296.88</v>
      </c>
      <c r="CC7" s="38">
        <v>344.61</v>
      </c>
      <c r="CD7" s="38">
        <v>348.98</v>
      </c>
      <c r="CE7" s="38">
        <v>367.74</v>
      </c>
      <c r="CF7" s="38">
        <v>501.18</v>
      </c>
      <c r="CG7" s="38">
        <v>376.61</v>
      </c>
      <c r="CH7" s="38">
        <v>440.03</v>
      </c>
      <c r="CI7" s="38">
        <v>304.35000000000002</v>
      </c>
      <c r="CJ7" s="38">
        <v>383.2</v>
      </c>
      <c r="CK7" s="38">
        <v>292.18</v>
      </c>
      <c r="CL7" s="38">
        <v>76.88</v>
      </c>
      <c r="CM7" s="38">
        <v>73.53</v>
      </c>
      <c r="CN7" s="38">
        <v>76.239999999999995</v>
      </c>
      <c r="CO7" s="38">
        <v>71.849999999999994</v>
      </c>
      <c r="CP7" s="38">
        <v>64.91</v>
      </c>
      <c r="CQ7" s="38">
        <v>57.55</v>
      </c>
      <c r="CR7" s="38">
        <v>57.43</v>
      </c>
      <c r="CS7" s="38">
        <v>57.29</v>
      </c>
      <c r="CT7" s="38">
        <v>55.9</v>
      </c>
      <c r="CU7" s="38">
        <v>47.95</v>
      </c>
      <c r="CV7" s="38">
        <v>56.91</v>
      </c>
      <c r="CW7" s="38">
        <v>84.85</v>
      </c>
      <c r="CX7" s="38">
        <v>86.96</v>
      </c>
      <c r="CY7" s="38">
        <v>71.430000000000007</v>
      </c>
      <c r="CZ7" s="38">
        <v>71.430000000000007</v>
      </c>
      <c r="DA7" s="38">
        <v>71.430000000000007</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1.2</v>
      </c>
      <c r="EG7" s="38">
        <v>0.56000000000000005</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kazamaura</cp:lastModifiedBy>
  <cp:lastPrinted>2019-01-25T02:13:21Z</cp:lastPrinted>
  <dcterms:created xsi:type="dcterms:W3CDTF">2018-12-03T08:41:34Z</dcterms:created>
  <dcterms:modified xsi:type="dcterms:W3CDTF">2019-01-25T02:13:24Z</dcterms:modified>
  <cp:category/>
</cp:coreProperties>
</file>