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地方公営企業\経営比較分析表\H29年度\024066 横浜町_経営比較分析表【簡易水道】\"/>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iterateCount="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<sst xmlns="http://schemas.openxmlformats.org/spreadsheetml/2006/main" count="232" uniqueCount="120">
  <si>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</si>
  <si>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</si>
  <si>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</si>
  <si>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</si>
  <si>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</si>
  <si>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</si>
  <si>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</si>
  <si>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</si>
  <si>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</si>
  <si>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</si>
  <si>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</si>
  <si>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</si>
  <si>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</si>
  <si>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</si>
  <si>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</si>
  <si>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</si>
  <si>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</si>
  <si>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</si>
  <si>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</si>
  <si>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</si>
  <si>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</si>
  <si>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</si>
  <si>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</si>
  <si>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</si>
  <si>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</si>
  <si>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</si>
  <si>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</si>
  <si>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</si>
  <si>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</si>
  <si>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</si>
  <si>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</si>
  <si>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</si>
  <si>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</si>
  <si>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</si>
  <si>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</si>
  <si>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</si>
  <si>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</si>
  <si>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</si>
  <si>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</si>
  <si>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</si>
  <si>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</si>
  <si>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</si>
  <si>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</si>
  <si>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</si>
  <si>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</si>
  <si>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</si>
  <si>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</si>
  <si>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</si>
  <si>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</si>
  <si>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</si>
  <si>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</si>
  <si>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</si>
  <si>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</si>
  <si>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</si>
  <si>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</si>
  <si>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</si>
  <si>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</si>
  <si>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</si>
  <si>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</si>
  <si>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</si>
  <si>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</si>
  <si>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</si>
  <si>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</si>
  <si>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</si>
  <si>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</si>
  <si>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</si>
  <si>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</si>
  <si>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</si>
  <si>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</si>
  <si>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</si>
  <si>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</si>
  <si>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</si>
  <si>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</si>
  <si>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</si>
  <si>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</si>
  <si>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</si>
  <si>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</si>
  <si>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</si>
  <si>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</si>
  <si>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</si>
  <si>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</si>
  <si>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</si>
  <si>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</si>
  <si>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</si>
  <si>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</si>
  <si>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</si>
  <si>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</si>
  <si>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</si>
  <si>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</si>
  <si>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</si>
  <si>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</si>
  <si>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</si>
  <si>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</si>
  <si>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</si>
  <si>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</si>
  <si>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</si>
  <si>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</si>
  <si>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</si>
  <si>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</si>
  <si>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</si>
  <si>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</si>
  <si>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</si>
  <si>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</si>
  <si>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</si>
  <si>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</si>
  <si>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横浜町</t>
  </si>
  <si>
    <t>法適用</t>
  </si>
  <si>
    <t>水道事業</t>
  </si>
  <si>
    <t>簡易水道事業</t>
  </si>
  <si>
    <t>C3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</si>
  <si>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</si>
  <si>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</si>
  <si>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</si>
  <si>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</si>
  <si>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</si>
  <si>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</si>
  <si>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</si>
  <si>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現在は経常収支比率及び料金回収率が高く、さらに企業債残高も減少してきているため、経営の健全化が図られている。
　しかし、今後迎える管路更新及び施設更新が控えているため、工事に要する財源の確保が必要とされる。
　平成２９年度で策定予定の経営戦略によって更新時期や更新計画を決め、極力水道加入者への負担を課さずに国庫補助金や交付金等を活用し、経営の健全化を図りつつ管路や施設の更新を実施したい。</t>
    <rPh sb="1" eb="3">
      <t>ゲンザイ</t>
    </rPh>
    <rPh sb="4" eb="6">
      <t>ケイジョウ</t>
    </rPh>
    <rPh sb="6" eb="8">
      <t>シュウシ</t>
    </rPh>
    <rPh sb="8" eb="10">
      <t>ヒリツ</t>
    </rPh>
    <rPh sb="10" eb="11">
      <t>オヨ</t>
    </rPh>
    <rPh sb="12" eb="14">
      <t>リョウキン</t>
    </rPh>
    <rPh sb="14" eb="16">
      <t>カイシュウ</t>
    </rPh>
    <rPh sb="16" eb="17">
      <t>リツ</t>
    </rPh>
    <rPh sb="18" eb="19">
      <t>タカ</t>
    </rPh>
    <rPh sb="24" eb="26">
      <t>キギョウ</t>
    </rPh>
    <rPh sb="26" eb="27">
      <t>サイ</t>
    </rPh>
    <rPh sb="27" eb="29">
      <t>ザンダカ</t>
    </rPh>
    <rPh sb="30" eb="32">
      <t>ゲンショウ</t>
    </rPh>
    <rPh sb="41" eb="43">
      <t>ケイエイ</t>
    </rPh>
    <rPh sb="44" eb="47">
      <t>ケンゼンカ</t>
    </rPh>
    <rPh sb="48" eb="49">
      <t>ハカ</t>
    </rPh>
    <rPh sb="61" eb="63">
      <t>コンゴ</t>
    </rPh>
    <rPh sb="63" eb="64">
      <t>ムカ</t>
    </rPh>
    <rPh sb="66" eb="68">
      <t>カンロ</t>
    </rPh>
    <rPh sb="68" eb="70">
      <t>コウシン</t>
    </rPh>
    <rPh sb="70" eb="71">
      <t>オヨ</t>
    </rPh>
    <rPh sb="72" eb="74">
      <t>シセツ</t>
    </rPh>
    <rPh sb="74" eb="76">
      <t>コウシン</t>
    </rPh>
    <rPh sb="77" eb="78">
      <t>ヒカ</t>
    </rPh>
    <rPh sb="85" eb="87">
      <t>コウジ</t>
    </rPh>
    <rPh sb="88" eb="89">
      <t>ヨウ</t>
    </rPh>
    <rPh sb="91" eb="93">
      <t>ザイゲン</t>
    </rPh>
    <rPh sb="94" eb="96">
      <t>カクホ</t>
    </rPh>
    <rPh sb="97" eb="99">
      <t>ヒツヨウ</t>
    </rPh>
    <rPh sb="106" eb="108">
      <t>ヘイセイ</t>
    </rPh>
    <rPh sb="110" eb="111">
      <t>ネン</t>
    </rPh>
    <rPh sb="111" eb="112">
      <t>ド</t>
    </rPh>
    <rPh sb="113" eb="115">
      <t>サクテイ</t>
    </rPh>
    <rPh sb="115" eb="117">
      <t>ヨテイ</t>
    </rPh>
    <rPh sb="118" eb="120">
      <t>ケイエイ</t>
    </rPh>
    <rPh sb="120" eb="122">
      <t>センリャク</t>
    </rPh>
    <rPh sb="126" eb="128">
      <t>コウシン</t>
    </rPh>
    <rPh sb="128" eb="130">
      <t>ジキ</t>
    </rPh>
    <rPh sb="131" eb="133">
      <t>コウシン</t>
    </rPh>
    <rPh sb="133" eb="135">
      <t>ケイカク</t>
    </rPh>
    <rPh sb="136" eb="137">
      <t>キ</t>
    </rPh>
    <rPh sb="139" eb="141">
      <t>キョクリョク</t>
    </rPh>
    <rPh sb="141" eb="143">
      <t>スイドウ</t>
    </rPh>
    <rPh sb="143" eb="146">
      <t>カニュウシャ</t>
    </rPh>
    <rPh sb="148" eb="150">
      <t>フタン</t>
    </rPh>
    <rPh sb="151" eb="152">
      <t>カ</t>
    </rPh>
    <rPh sb="155" eb="157">
      <t>コッコ</t>
    </rPh>
    <rPh sb="157" eb="160">
      <t>ホジョキン</t>
    </rPh>
    <rPh sb="161" eb="164">
      <t>コウフキン</t>
    </rPh>
    <rPh sb="164" eb="165">
      <t>トウ</t>
    </rPh>
    <rPh sb="166" eb="168">
      <t>カツヨウ</t>
    </rPh>
    <rPh sb="170" eb="172">
      <t>ケイエイ</t>
    </rPh>
    <rPh sb="173" eb="176">
      <t>ケンゼンカ</t>
    </rPh>
    <rPh sb="177" eb="178">
      <t>ハカ</t>
    </rPh>
    <rPh sb="181" eb="183">
      <t>カンロ</t>
    </rPh>
    <rPh sb="184" eb="186">
      <t>シセツ</t>
    </rPh>
    <rPh sb="187" eb="189">
      <t>コウシン</t>
    </rPh>
    <rPh sb="190" eb="192">
      <t>ジッシ</t>
    </rPh>
    <phoneticPr fontId="4"/>
  </si>
  <si>
    <t>　平成２７・２８年度に管路の破損による漏水が発生し、長期に場所が特定できなかったため、無効水量が多くなり、有収率が低くなった。しかしながら、経常収支比率及び料金回収率が高く推移していることから、経営には大きく影響は出ず、現在においては適正な水道料金と考えられる。
　今後の約１０年後に、法定耐用年数が過ぎる管路が出てくるため、平成２９年度中に策定予定の経営戦略に照らし合わせた事業実施、料金改定等が必要と思われる。
　施設利用率については、類似団体と比較しても低いことから、更なる利用増加にも対応可能であるため、水道加入の推進を図り、給水収益を増やすことで、経営の健全性をより高めることが可能である。</t>
    <rPh sb="1" eb="3">
      <t>ヘイセイ</t>
    </rPh>
    <rPh sb="8" eb="9">
      <t>ネン</t>
    </rPh>
    <rPh sb="9" eb="10">
      <t>ド</t>
    </rPh>
    <rPh sb="11" eb="13">
      <t>カンロ</t>
    </rPh>
    <rPh sb="14" eb="16">
      <t>ハソン</t>
    </rPh>
    <rPh sb="19" eb="21">
      <t>ロウスイ</t>
    </rPh>
    <rPh sb="22" eb="24">
      <t>ハッセイ</t>
    </rPh>
    <rPh sb="26" eb="28">
      <t>チョウキ</t>
    </rPh>
    <rPh sb="29" eb="31">
      <t>バショ</t>
    </rPh>
    <rPh sb="32" eb="34">
      <t>トクテイ</t>
    </rPh>
    <rPh sb="43" eb="45">
      <t>ムコウ</t>
    </rPh>
    <rPh sb="45" eb="47">
      <t>スイリョウ</t>
    </rPh>
    <rPh sb="48" eb="49">
      <t>オオ</t>
    </rPh>
    <rPh sb="53" eb="54">
      <t>ユウ</t>
    </rPh>
    <rPh sb="54" eb="56">
      <t>シュウリツ</t>
    </rPh>
    <rPh sb="57" eb="58">
      <t>ヒク</t>
    </rPh>
    <rPh sb="70" eb="72">
      <t>ケイジョウ</t>
    </rPh>
    <rPh sb="72" eb="74">
      <t>シュウシ</t>
    </rPh>
    <rPh sb="74" eb="76">
      <t>ヒリツ</t>
    </rPh>
    <rPh sb="76" eb="77">
      <t>オヨ</t>
    </rPh>
    <rPh sb="78" eb="80">
      <t>リョウキン</t>
    </rPh>
    <rPh sb="80" eb="82">
      <t>カイシュウ</t>
    </rPh>
    <rPh sb="82" eb="83">
      <t>リツ</t>
    </rPh>
    <rPh sb="84" eb="85">
      <t>タカ</t>
    </rPh>
    <rPh sb="86" eb="88">
      <t>スイイ</t>
    </rPh>
    <rPh sb="97" eb="99">
      <t>ケイエイ</t>
    </rPh>
    <rPh sb="101" eb="102">
      <t>オオ</t>
    </rPh>
    <rPh sb="104" eb="106">
      <t>エイキョウ</t>
    </rPh>
    <rPh sb="107" eb="108">
      <t>デ</t>
    </rPh>
    <rPh sb="110" eb="112">
      <t>ゲンザイ</t>
    </rPh>
    <rPh sb="117" eb="119">
      <t>テキセイ</t>
    </rPh>
    <rPh sb="120" eb="122">
      <t>スイドウ</t>
    </rPh>
    <rPh sb="122" eb="124">
      <t>リョウキン</t>
    </rPh>
    <rPh sb="125" eb="126">
      <t>カンガ</t>
    </rPh>
    <rPh sb="133" eb="135">
      <t>コンゴ</t>
    </rPh>
    <rPh sb="136" eb="137">
      <t>ヤク</t>
    </rPh>
    <rPh sb="139" eb="141">
      <t>ネンゴ</t>
    </rPh>
    <rPh sb="143" eb="145">
      <t>ホウテイ</t>
    </rPh>
    <rPh sb="145" eb="147">
      <t>タイヨウ</t>
    </rPh>
    <rPh sb="147" eb="149">
      <t>ネンスウ</t>
    </rPh>
    <rPh sb="150" eb="151">
      <t>ス</t>
    </rPh>
    <rPh sb="153" eb="155">
      <t>カンロ</t>
    </rPh>
    <rPh sb="156" eb="157">
      <t>デ</t>
    </rPh>
    <rPh sb="163" eb="165">
      <t>ヘイセイ</t>
    </rPh>
    <rPh sb="167" eb="168">
      <t>ネン</t>
    </rPh>
    <rPh sb="168" eb="169">
      <t>ド</t>
    </rPh>
    <rPh sb="169" eb="170">
      <t>チュウ</t>
    </rPh>
    <rPh sb="171" eb="173">
      <t>サクテイ</t>
    </rPh>
    <rPh sb="173" eb="175">
      <t>ヨテイ</t>
    </rPh>
    <rPh sb="176" eb="178">
      <t>ケイエイ</t>
    </rPh>
    <rPh sb="178" eb="180">
      <t>センリャク</t>
    </rPh>
    <rPh sb="181" eb="182">
      <t>テ</t>
    </rPh>
    <rPh sb="184" eb="185">
      <t>ア</t>
    </rPh>
    <rPh sb="188" eb="190">
      <t>ジギョウ</t>
    </rPh>
    <rPh sb="190" eb="192">
      <t>ジッシ</t>
    </rPh>
    <rPh sb="193" eb="195">
      <t>リョウキン</t>
    </rPh>
    <rPh sb="195" eb="197">
      <t>カイテイ</t>
    </rPh>
    <rPh sb="197" eb="198">
      <t>トウ</t>
    </rPh>
    <rPh sb="199" eb="201">
      <t>ヒツヨウ</t>
    </rPh>
    <rPh sb="202" eb="203">
      <t>オモ</t>
    </rPh>
    <rPh sb="209" eb="211">
      <t>シセツ</t>
    </rPh>
    <rPh sb="211" eb="214">
      <t>リヨウリツ</t>
    </rPh>
    <rPh sb="220" eb="222">
      <t>ルイジ</t>
    </rPh>
    <rPh sb="222" eb="224">
      <t>ダンタイ</t>
    </rPh>
    <rPh sb="225" eb="227">
      <t>ヒカク</t>
    </rPh>
    <rPh sb="230" eb="231">
      <t>ヒク</t>
    </rPh>
    <rPh sb="237" eb="238">
      <t>サラ</t>
    </rPh>
    <rPh sb="240" eb="242">
      <t>リヨウ</t>
    </rPh>
    <rPh sb="242" eb="244">
      <t>ゾウカ</t>
    </rPh>
    <rPh sb="246" eb="248">
      <t>タイオウ</t>
    </rPh>
    <rPh sb="248" eb="250">
      <t>カノウ</t>
    </rPh>
    <rPh sb="256" eb="258">
      <t>スイドウ</t>
    </rPh>
    <phoneticPr fontId="4"/>
  </si>
  <si>
    <t>　現在、老朽資産はないが、これから更新時期を迎える資産割合が多く、新規の管路布設が少ないため、年々有形固定資産減価償却率が上昇してきている。
　平成２８年度で一部地域において管路更新を実施したことにより、一時的に類似団体よりも管路更新率が増加した。
　近い将来である約１０年後には資産の法定耐用年数を迎える経年化資産がでてくるので、平成２９年度に策定予定である経営戦略を基に更新時期及び経費等を的確に把握し、経営に与える影響等を熟知したうえで、更新工事における単年度の経費を平準化し、計画通り実施する必要がある。</t>
    <rPh sb="1" eb="3">
      <t>ゲンザイ</t>
    </rPh>
    <rPh sb="4" eb="6">
      <t>ロウキュウ</t>
    </rPh>
    <rPh sb="6" eb="8">
      <t>シサン</t>
    </rPh>
    <rPh sb="17" eb="19">
      <t>コウシン</t>
    </rPh>
    <rPh sb="19" eb="21">
      <t>ジキ</t>
    </rPh>
    <rPh sb="22" eb="23">
      <t>ムカ</t>
    </rPh>
    <rPh sb="25" eb="27">
      <t>シサン</t>
    </rPh>
    <rPh sb="27" eb="29">
      <t>ワリアイ</t>
    </rPh>
    <rPh sb="30" eb="31">
      <t>オオ</t>
    </rPh>
    <rPh sb="33" eb="35">
      <t>シンキ</t>
    </rPh>
    <rPh sb="36" eb="38">
      <t>カンロ</t>
    </rPh>
    <rPh sb="38" eb="40">
      <t>フセツ</t>
    </rPh>
    <rPh sb="41" eb="42">
      <t>スク</t>
    </rPh>
    <rPh sb="47" eb="49">
      <t>ネンネン</t>
    </rPh>
    <rPh sb="49" eb="51">
      <t>ユウケイ</t>
    </rPh>
    <rPh sb="51" eb="53">
      <t>コテイ</t>
    </rPh>
    <rPh sb="53" eb="55">
      <t>シサン</t>
    </rPh>
    <rPh sb="55" eb="57">
      <t>ゲンカ</t>
    </rPh>
    <rPh sb="57" eb="59">
      <t>ショウキャク</t>
    </rPh>
    <rPh sb="59" eb="60">
      <t>リツ</t>
    </rPh>
    <rPh sb="61" eb="63">
      <t>ジョウショウ</t>
    </rPh>
    <rPh sb="102" eb="105">
      <t>イチジテキ</t>
    </rPh>
    <rPh sb="113" eb="115">
      <t>カンロ</t>
    </rPh>
    <rPh sb="115" eb="117">
      <t>コウシン</t>
    </rPh>
    <rPh sb="117" eb="118">
      <t>リツ</t>
    </rPh>
    <rPh sb="119" eb="121">
      <t>ゾウカ</t>
    </rPh>
    <rPh sb="126" eb="127">
      <t>チカ</t>
    </rPh>
    <rPh sb="128" eb="130">
      <t>ショウライ</t>
    </rPh>
    <rPh sb="133" eb="134">
      <t>ヤク</t>
    </rPh>
    <rPh sb="136" eb="138">
      <t>ネンゴ</t>
    </rPh>
    <rPh sb="140" eb="142">
      <t>シサン</t>
    </rPh>
    <rPh sb="143" eb="145">
      <t>ホウテイ</t>
    </rPh>
    <rPh sb="145" eb="147">
      <t>タイヨウ</t>
    </rPh>
    <rPh sb="147" eb="149">
      <t>ネンスウ</t>
    </rPh>
    <rPh sb="150" eb="151">
      <t>ムカ</t>
    </rPh>
    <rPh sb="153" eb="156">
      <t>ケイネンカ</t>
    </rPh>
    <rPh sb="156" eb="158">
      <t>シサン</t>
    </rPh>
    <rPh sb="166" eb="168">
      <t>ヘイセイ</t>
    </rPh>
    <rPh sb="170" eb="171">
      <t>ネン</t>
    </rPh>
    <rPh sb="171" eb="172">
      <t>ド</t>
    </rPh>
    <rPh sb="173" eb="175">
      <t>サクテイ</t>
    </rPh>
    <rPh sb="175" eb="177">
      <t>ヨテイ</t>
    </rPh>
    <rPh sb="180" eb="182">
      <t>ケイエイ</t>
    </rPh>
    <rPh sb="182" eb="184">
      <t>センリャク</t>
    </rPh>
    <rPh sb="185" eb="186">
      <t>モト</t>
    </rPh>
    <rPh sb="187" eb="189">
      <t>コウシン</t>
    </rPh>
    <rPh sb="189" eb="191">
      <t>ジキ</t>
    </rPh>
    <rPh sb="191" eb="192">
      <t>オヨ</t>
    </rPh>
    <rPh sb="193" eb="195">
      <t>ケイヒ</t>
    </rPh>
    <rPh sb="195" eb="196">
      <t>トウ</t>
    </rPh>
    <rPh sb="197" eb="199">
      <t>テキカク</t>
    </rPh>
    <rPh sb="200" eb="202">
      <t>ハアク</t>
    </rPh>
    <rPh sb="204" eb="206">
      <t>ケイエイ</t>
    </rPh>
    <rPh sb="207" eb="208">
      <t>アタ</t>
    </rPh>
    <rPh sb="210" eb="212">
      <t>エイキョウ</t>
    </rPh>
    <rPh sb="212" eb="213">
      <t>トウ</t>
    </rPh>
    <rPh sb="214" eb="216">
      <t>ジュクチ</t>
    </rPh>
    <rPh sb="222" eb="224">
      <t>コウシン</t>
    </rPh>
    <rPh sb="224" eb="226">
      <t>コウジ</t>
    </rPh>
    <rPh sb="230" eb="232">
      <t>タンネン</t>
    </rPh>
    <rPh sb="232" eb="233">
      <t>ド</t>
    </rPh>
    <rPh sb="234" eb="236">
      <t>ケイヒ</t>
    </rPh>
    <rPh sb="237" eb="240">
      <t>ヘイジュンカ</t>
    </rPh>
    <rPh sb="242" eb="244">
      <t>ケイカク</t>
    </rPh>
    <rPh sb="244" eb="245">
      <t>ドオ</t>
    </rPh>
    <rPh sb="246" eb="248">
      <t>ジッシ</t>
    </rPh>
    <rPh sb="250" eb="25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</si>
</sst>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formatCode="#,##0.00;&quot;△&quot;#,##0.00;&quot;-&quot;">
                  <c:v>3.64</c:v>
                </c:pt>
              </c:numCache>
            </c:numRef>
          </c:val>
        </c:ser>
        <c:dLbls>
          <c:showLegendKey val="0"/>
          <c:showVal val="0"/>
          <c:showCatName val="0"/>
          <c:showSerName val="0"/>
          <c:showPercent val="0"/>
          <c:showBubbleSize val="0"/>
        </c:dLbls>
        <c:gapWidth val="150"/>
        <c:axId val="344253504"/>
        <c:axId val="287026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1.24</c:v>
                </c:pt>
                <c:pt idx="1">
                  <c:v>0.45</c:v>
                </c:pt>
                <c:pt idx="2">
                  <c:v>0.53</c:v>
                </c:pt>
                <c:pt idx="3">
                  <c:v>0.42</c:v>
                </c:pt>
                <c:pt idx="4">
                  <c:v>0.67</c:v>
                </c:pt>
              </c:numCache>
            </c:numRef>
          </c:val>
          <c:smooth val="0"/>
        </c:ser>
        <c:dLbls>
          <c:showLegendKey val="0"/>
          <c:showVal val="0"/>
          <c:showCatName val="0"/>
          <c:showSerName val="0"/>
          <c:showPercent val="0"/>
          <c:showBubbleSize val="0"/>
        </c:dLbls>
        <c:marker val="1"/>
        <c:smooth val="0"/>
        <c:axId val="344253504"/>
        <c:axId val="287026328"/>
      </c:lineChart>
      <c:dateAx>
        <c:axId val="344253504"/>
        <c:scaling>
          <c:orientation val="minMax"/>
        </c:scaling>
        <c:delete val="1"/>
        <c:axPos val="b"/>
        <c:numFmt formatCode="ge" sourceLinked="1"/>
        <c:majorTickMark val="none"/>
        <c:minorTickMark val="none"/>
        <c:tickLblPos val="none"/>
        <c:crossAx val="287026328"/>
        <c:crosses val="autoZero"/>
        <c:auto val="1"/>
        <c:lblOffset val="100"/>
        <c:baseTimeUnit val="years"/>
      </c:dateAx>
      <c:valAx>
        <c:axId val="287026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25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23.36</c:v>
                </c:pt>
                <c:pt idx="1">
                  <c:v>23.07</c:v>
                </c:pt>
                <c:pt idx="2">
                  <c:v>22.74</c:v>
                </c:pt>
                <c:pt idx="3">
                  <c:v>24.96</c:v>
                </c:pt>
                <c:pt idx="4">
                  <c:v>25.09</c:v>
                </c:pt>
              </c:numCache>
            </c:numRef>
          </c:val>
        </c:ser>
        <c:dLbls>
          <c:showLegendKey val="0"/>
          <c:showVal val="0"/>
          <c:showCatName val="0"/>
          <c:showSerName val="0"/>
          <c:showPercent val="0"/>
          <c:showBubbleSize val="0"/>
        </c:dLbls>
        <c:gapWidth val="150"/>
        <c:axId val="467952096"/>
        <c:axId val="467952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50.96</c:v>
                </c:pt>
                <c:pt idx="1">
                  <c:v>50.84</c:v>
                </c:pt>
                <c:pt idx="2">
                  <c:v>52.25</c:v>
                </c:pt>
                <c:pt idx="3">
                  <c:v>48.71</c:v>
                </c:pt>
                <c:pt idx="4">
                  <c:v>50.04</c:v>
                </c:pt>
              </c:numCache>
            </c:numRef>
          </c:val>
          <c:smooth val="0"/>
        </c:ser>
        <c:dLbls>
          <c:showLegendKey val="0"/>
          <c:showVal val="0"/>
          <c:showCatName val="0"/>
          <c:showSerName val="0"/>
          <c:showPercent val="0"/>
          <c:showBubbleSize val="0"/>
        </c:dLbls>
        <c:marker val="1"/>
        <c:smooth val="0"/>
        <c:axId val="467952096"/>
        <c:axId val="467952488"/>
      </c:lineChart>
      <c:dateAx>
        <c:axId val="467952096"/>
        <c:scaling>
          <c:orientation val="minMax"/>
        </c:scaling>
        <c:delete val="1"/>
        <c:axPos val="b"/>
        <c:numFmt formatCode="ge" sourceLinked="1"/>
        <c:majorTickMark val="none"/>
        <c:minorTickMark val="none"/>
        <c:tickLblPos val="none"/>
        <c:crossAx val="467952488"/>
        <c:crosses val="autoZero"/>
        <c:auto val="1"/>
        <c:lblOffset val="100"/>
        <c:baseTimeUnit val="years"/>
      </c:dateAx>
      <c:valAx>
        <c:axId val="467952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95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87.63</c:v>
                </c:pt>
                <c:pt idx="1">
                  <c:v>88.53</c:v>
                </c:pt>
                <c:pt idx="2">
                  <c:v>89.32</c:v>
                </c:pt>
                <c:pt idx="3">
                  <c:v>81.64</c:v>
                </c:pt>
                <c:pt idx="4">
                  <c:v>82.51</c:v>
                </c:pt>
              </c:numCache>
            </c:numRef>
          </c:val>
        </c:ser>
        <c:dLbls>
          <c:showLegendKey val="0"/>
          <c:showVal val="0"/>
          <c:showCatName val="0"/>
          <c:showSerName val="0"/>
          <c:showPercent val="0"/>
          <c:showBubbleSize val="0"/>
        </c:dLbls>
        <c:gapWidth val="150"/>
        <c:axId val="467953664"/>
        <c:axId val="468019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84.13</c:v>
                </c:pt>
                <c:pt idx="1">
                  <c:v>85.3</c:v>
                </c:pt>
                <c:pt idx="2">
                  <c:v>86.34</c:v>
                </c:pt>
                <c:pt idx="3">
                  <c:v>85.87</c:v>
                </c:pt>
                <c:pt idx="4">
                  <c:v>83.83</c:v>
                </c:pt>
              </c:numCache>
            </c:numRef>
          </c:val>
          <c:smooth val="0"/>
        </c:ser>
        <c:dLbls>
          <c:showLegendKey val="0"/>
          <c:showVal val="0"/>
          <c:showCatName val="0"/>
          <c:showSerName val="0"/>
          <c:showPercent val="0"/>
          <c:showBubbleSize val="0"/>
        </c:dLbls>
        <c:marker val="1"/>
        <c:smooth val="0"/>
        <c:axId val="467953664"/>
        <c:axId val="468019720"/>
      </c:lineChart>
      <c:dateAx>
        <c:axId val="467953664"/>
        <c:scaling>
          <c:orientation val="minMax"/>
        </c:scaling>
        <c:delete val="1"/>
        <c:axPos val="b"/>
        <c:numFmt formatCode="ge" sourceLinked="1"/>
        <c:majorTickMark val="none"/>
        <c:minorTickMark val="none"/>
        <c:tickLblPos val="none"/>
        <c:crossAx val="468019720"/>
        <c:crosses val="autoZero"/>
        <c:auto val="1"/>
        <c:lblOffset val="100"/>
        <c:baseTimeUnit val="years"/>
      </c:dateAx>
      <c:valAx>
        <c:axId val="468019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95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115.27</c:v>
                </c:pt>
                <c:pt idx="1">
                  <c:v>117.2</c:v>
                </c:pt>
                <c:pt idx="2">
                  <c:v>116.15</c:v>
                </c:pt>
                <c:pt idx="3">
                  <c:v>112.75</c:v>
                </c:pt>
                <c:pt idx="4">
                  <c:v>108.93</c:v>
                </c:pt>
              </c:numCache>
            </c:numRef>
          </c:val>
        </c:ser>
        <c:dLbls>
          <c:showLegendKey val="0"/>
          <c:showVal val="0"/>
          <c:showCatName val="0"/>
          <c:showSerName val="0"/>
          <c:showPercent val="0"/>
          <c:showBubbleSize val="0"/>
        </c:dLbls>
        <c:gapWidth val="150"/>
        <c:axId val="287027504"/>
        <c:axId val="287027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c:v>
                </c:pt>
                <c:pt idx="1">
                  <c:v>97.04</c:v>
                </c:pt>
                <c:pt idx="2">
                  <c:v>103.86</c:v>
                </c:pt>
                <c:pt idx="3">
                  <c:v>111.5</c:v>
                </c:pt>
                <c:pt idx="4">
                  <c:v>111.79</c:v>
                </c:pt>
              </c:numCache>
            </c:numRef>
          </c:val>
          <c:smooth val="0"/>
        </c:ser>
        <c:dLbls>
          <c:showLegendKey val="0"/>
          <c:showVal val="0"/>
          <c:showCatName val="0"/>
          <c:showSerName val="0"/>
          <c:showPercent val="0"/>
          <c:showBubbleSize val="0"/>
        </c:dLbls>
        <c:marker val="1"/>
        <c:smooth val="0"/>
        <c:axId val="287027504"/>
        <c:axId val="287027896"/>
      </c:lineChart>
      <c:dateAx>
        <c:axId val="287027504"/>
        <c:scaling>
          <c:orientation val="minMax"/>
        </c:scaling>
        <c:delete val="1"/>
        <c:axPos val="b"/>
        <c:numFmt formatCode="ge" sourceLinked="1"/>
        <c:majorTickMark val="none"/>
        <c:minorTickMark val="none"/>
        <c:tickLblPos val="none"/>
        <c:crossAx val="287027896"/>
        <c:crosses val="autoZero"/>
        <c:auto val="1"/>
        <c:lblOffset val="100"/>
        <c:baseTimeUnit val="years"/>
      </c:dateAx>
      <c:valAx>
        <c:axId val="287027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702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49.07</c:v>
                </c:pt>
                <c:pt idx="1">
                  <c:v>49.61</c:v>
                </c:pt>
                <c:pt idx="2">
                  <c:v>61.68</c:v>
                </c:pt>
                <c:pt idx="3">
                  <c:v>63.69</c:v>
                </c:pt>
                <c:pt idx="4">
                  <c:v>63.76</c:v>
                </c:pt>
              </c:numCache>
            </c:numRef>
          </c:val>
        </c:ser>
        <c:dLbls>
          <c:showLegendKey val="0"/>
          <c:showVal val="0"/>
          <c:showCatName val="0"/>
          <c:showSerName val="0"/>
          <c:showPercent val="0"/>
          <c:showBubbleSize val="0"/>
        </c:dLbls>
        <c:gapWidth val="150"/>
        <c:axId val="363934760"/>
        <c:axId val="36393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33.840000000000003</c:v>
                </c:pt>
                <c:pt idx="1">
                  <c:v>34.67</c:v>
                </c:pt>
                <c:pt idx="2">
                  <c:v>39.26</c:v>
                </c:pt>
                <c:pt idx="3">
                  <c:v>43.52</c:v>
                </c:pt>
                <c:pt idx="4">
                  <c:v>43.96</c:v>
                </c:pt>
              </c:numCache>
            </c:numRef>
          </c:val>
          <c:smooth val="0"/>
        </c:ser>
        <c:dLbls>
          <c:showLegendKey val="0"/>
          <c:showVal val="0"/>
          <c:showCatName val="0"/>
          <c:showSerName val="0"/>
          <c:showPercent val="0"/>
          <c:showBubbleSize val="0"/>
        </c:dLbls>
        <c:marker val="1"/>
        <c:smooth val="0"/>
        <c:axId val="363934760"/>
        <c:axId val="363935152"/>
      </c:lineChart>
      <c:dateAx>
        <c:axId val="363934760"/>
        <c:scaling>
          <c:orientation val="minMax"/>
        </c:scaling>
        <c:delete val="1"/>
        <c:axPos val="b"/>
        <c:numFmt formatCode="ge" sourceLinked="1"/>
        <c:majorTickMark val="none"/>
        <c:minorTickMark val="none"/>
        <c:tickLblPos val="none"/>
        <c:crossAx val="363935152"/>
        <c:crosses val="autoZero"/>
        <c:auto val="1"/>
        <c:lblOffset val="100"/>
        <c:baseTimeUnit val="years"/>
      </c:dateAx>
      <c:valAx>
        <c:axId val="36393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934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4052440"/>
        <c:axId val="34405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8.31</c:v>
                </c:pt>
                <c:pt idx="1">
                  <c:v>8.4700000000000006</c:v>
                </c:pt>
                <c:pt idx="2">
                  <c:v>9.1</c:v>
                </c:pt>
                <c:pt idx="3">
                  <c:v>12.35</c:v>
                </c:pt>
                <c:pt idx="4">
                  <c:v>11.91</c:v>
                </c:pt>
              </c:numCache>
            </c:numRef>
          </c:val>
          <c:smooth val="0"/>
        </c:ser>
        <c:dLbls>
          <c:showLegendKey val="0"/>
          <c:showVal val="0"/>
          <c:showCatName val="0"/>
          <c:showSerName val="0"/>
          <c:showPercent val="0"/>
          <c:showBubbleSize val="0"/>
        </c:dLbls>
        <c:marker val="1"/>
        <c:smooth val="0"/>
        <c:axId val="344052440"/>
        <c:axId val="344052832"/>
      </c:lineChart>
      <c:dateAx>
        <c:axId val="344052440"/>
        <c:scaling>
          <c:orientation val="minMax"/>
        </c:scaling>
        <c:delete val="1"/>
        <c:axPos val="b"/>
        <c:numFmt formatCode="ge" sourceLinked="1"/>
        <c:majorTickMark val="none"/>
        <c:minorTickMark val="none"/>
        <c:tickLblPos val="none"/>
        <c:crossAx val="344052832"/>
        <c:crosses val="autoZero"/>
        <c:auto val="1"/>
        <c:lblOffset val="100"/>
        <c:baseTimeUnit val="years"/>
      </c:dateAx>
      <c:valAx>
        <c:axId val="34405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052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5934448"/>
        <c:axId val="345934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34.049999999999997</c:v>
                </c:pt>
                <c:pt idx="1">
                  <c:v>103.06</c:v>
                </c:pt>
                <c:pt idx="2">
                  <c:v>42.39</c:v>
                </c:pt>
                <c:pt idx="3">
                  <c:v>7.41</c:v>
                </c:pt>
                <c:pt idx="4">
                  <c:v>4.03</c:v>
                </c:pt>
              </c:numCache>
            </c:numRef>
          </c:val>
          <c:smooth val="0"/>
        </c:ser>
        <c:dLbls>
          <c:showLegendKey val="0"/>
          <c:showVal val="0"/>
          <c:showCatName val="0"/>
          <c:showSerName val="0"/>
          <c:showPercent val="0"/>
          <c:showBubbleSize val="0"/>
        </c:dLbls>
        <c:marker val="1"/>
        <c:smooth val="0"/>
        <c:axId val="345934448"/>
        <c:axId val="345934840"/>
      </c:lineChart>
      <c:dateAx>
        <c:axId val="345934448"/>
        <c:scaling>
          <c:orientation val="minMax"/>
        </c:scaling>
        <c:delete val="1"/>
        <c:axPos val="b"/>
        <c:numFmt formatCode="ge" sourceLinked="1"/>
        <c:majorTickMark val="none"/>
        <c:minorTickMark val="none"/>
        <c:tickLblPos val="none"/>
        <c:crossAx val="345934840"/>
        <c:crosses val="autoZero"/>
        <c:auto val="1"/>
        <c:lblOffset val="100"/>
        <c:baseTimeUnit val="years"/>
      </c:dateAx>
      <c:valAx>
        <c:axId val="345934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593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5044.4399999999996</c:v>
                </c:pt>
                <c:pt idx="1">
                  <c:v>789.56</c:v>
                </c:pt>
                <c:pt idx="2">
                  <c:v>265.48</c:v>
                </c:pt>
                <c:pt idx="3">
                  <c:v>332.58</c:v>
                </c:pt>
                <c:pt idx="4">
                  <c:v>523.95000000000005</c:v>
                </c:pt>
              </c:numCache>
            </c:numRef>
          </c:val>
        </c:ser>
        <c:dLbls>
          <c:showLegendKey val="0"/>
          <c:showVal val="0"/>
          <c:showCatName val="0"/>
          <c:showSerName val="0"/>
          <c:showPercent val="0"/>
          <c:showBubbleSize val="0"/>
        </c:dLbls>
        <c:gapWidth val="150"/>
        <c:axId val="345936016"/>
        <c:axId val="46758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1025.1400000000001</c:v>
                </c:pt>
                <c:pt idx="1">
                  <c:v>1435.5</c:v>
                </c:pt>
                <c:pt idx="2">
                  <c:v>432.1</c:v>
                </c:pt>
                <c:pt idx="3">
                  <c:v>515.9</c:v>
                </c:pt>
                <c:pt idx="4">
                  <c:v>548.71</c:v>
                </c:pt>
              </c:numCache>
            </c:numRef>
          </c:val>
          <c:smooth val="0"/>
        </c:ser>
        <c:dLbls>
          <c:showLegendKey val="0"/>
          <c:showVal val="0"/>
          <c:showCatName val="0"/>
          <c:showSerName val="0"/>
          <c:showPercent val="0"/>
          <c:showBubbleSize val="0"/>
        </c:dLbls>
        <c:marker val="1"/>
        <c:smooth val="0"/>
        <c:axId val="345936016"/>
        <c:axId val="467581008"/>
      </c:lineChart>
      <c:dateAx>
        <c:axId val="345936016"/>
        <c:scaling>
          <c:orientation val="minMax"/>
        </c:scaling>
        <c:delete val="1"/>
        <c:axPos val="b"/>
        <c:numFmt formatCode="ge" sourceLinked="1"/>
        <c:majorTickMark val="none"/>
        <c:minorTickMark val="none"/>
        <c:tickLblPos val="none"/>
        <c:crossAx val="467581008"/>
        <c:crosses val="autoZero"/>
        <c:auto val="1"/>
        <c:lblOffset val="100"/>
        <c:baseTimeUnit val="years"/>
      </c:dateAx>
      <c:valAx>
        <c:axId val="467581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593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261.82</c:v>
                </c:pt>
                <c:pt idx="1">
                  <c:v>183.39</c:v>
                </c:pt>
                <c:pt idx="2">
                  <c:v>114.47</c:v>
                </c:pt>
                <c:pt idx="3">
                  <c:v>67.400000000000006</c:v>
                </c:pt>
                <c:pt idx="4">
                  <c:v>94.14</c:v>
                </c:pt>
              </c:numCache>
            </c:numRef>
          </c:val>
        </c:ser>
        <c:dLbls>
          <c:showLegendKey val="0"/>
          <c:showVal val="0"/>
          <c:showCatName val="0"/>
          <c:showSerName val="0"/>
          <c:showPercent val="0"/>
          <c:showBubbleSize val="0"/>
        </c:dLbls>
        <c:gapWidth val="150"/>
        <c:axId val="467582184"/>
        <c:axId val="46758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801.34</c:v>
                </c:pt>
                <c:pt idx="1">
                  <c:v>1025.47</c:v>
                </c:pt>
                <c:pt idx="2">
                  <c:v>952.88</c:v>
                </c:pt>
                <c:pt idx="3">
                  <c:v>771.33</c:v>
                </c:pt>
                <c:pt idx="4">
                  <c:v>669.22</c:v>
                </c:pt>
              </c:numCache>
            </c:numRef>
          </c:val>
          <c:smooth val="0"/>
        </c:ser>
        <c:dLbls>
          <c:showLegendKey val="0"/>
          <c:showVal val="0"/>
          <c:showCatName val="0"/>
          <c:showSerName val="0"/>
          <c:showPercent val="0"/>
          <c:showBubbleSize val="0"/>
        </c:dLbls>
        <c:marker val="1"/>
        <c:smooth val="0"/>
        <c:axId val="467582184"/>
        <c:axId val="467582576"/>
      </c:lineChart>
      <c:dateAx>
        <c:axId val="467582184"/>
        <c:scaling>
          <c:orientation val="minMax"/>
        </c:scaling>
        <c:delete val="1"/>
        <c:axPos val="b"/>
        <c:numFmt formatCode="ge" sourceLinked="1"/>
        <c:majorTickMark val="none"/>
        <c:minorTickMark val="none"/>
        <c:tickLblPos val="none"/>
        <c:crossAx val="467582576"/>
        <c:crosses val="autoZero"/>
        <c:auto val="1"/>
        <c:lblOffset val="100"/>
        <c:baseTimeUnit val="years"/>
      </c:dateAx>
      <c:valAx>
        <c:axId val="467582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7582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99.38</c:v>
                </c:pt>
                <c:pt idx="1">
                  <c:v>99.24</c:v>
                </c:pt>
                <c:pt idx="2">
                  <c:v>105.53</c:v>
                </c:pt>
                <c:pt idx="3">
                  <c:v>98.17</c:v>
                </c:pt>
                <c:pt idx="4">
                  <c:v>102.32</c:v>
                </c:pt>
              </c:numCache>
            </c:numRef>
          </c:val>
        </c:ser>
        <c:dLbls>
          <c:showLegendKey val="0"/>
          <c:showVal val="0"/>
          <c:showCatName val="0"/>
          <c:showSerName val="0"/>
          <c:showPercent val="0"/>
          <c:showBubbleSize val="0"/>
        </c:dLbls>
        <c:gapWidth val="150"/>
        <c:axId val="343903128"/>
        <c:axId val="34390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58.34</c:v>
                </c:pt>
                <c:pt idx="1">
                  <c:v>57.29</c:v>
                </c:pt>
                <c:pt idx="2">
                  <c:v>62.32</c:v>
                </c:pt>
                <c:pt idx="3">
                  <c:v>69.099999999999994</c:v>
                </c:pt>
                <c:pt idx="4">
                  <c:v>73.34</c:v>
                </c:pt>
              </c:numCache>
            </c:numRef>
          </c:val>
          <c:smooth val="0"/>
        </c:ser>
        <c:dLbls>
          <c:showLegendKey val="0"/>
          <c:showVal val="0"/>
          <c:showCatName val="0"/>
          <c:showSerName val="0"/>
          <c:showPercent val="0"/>
          <c:showBubbleSize val="0"/>
        </c:dLbls>
        <c:marker val="1"/>
        <c:smooth val="0"/>
        <c:axId val="343903128"/>
        <c:axId val="343903520"/>
      </c:lineChart>
      <c:dateAx>
        <c:axId val="343903128"/>
        <c:scaling>
          <c:orientation val="minMax"/>
        </c:scaling>
        <c:delete val="1"/>
        <c:axPos val="b"/>
        <c:numFmt formatCode="ge" sourceLinked="1"/>
        <c:majorTickMark val="none"/>
        <c:minorTickMark val="none"/>
        <c:tickLblPos val="none"/>
        <c:crossAx val="343903520"/>
        <c:crosses val="autoZero"/>
        <c:auto val="1"/>
        <c:lblOffset val="100"/>
        <c:baseTimeUnit val="years"/>
      </c:dateAx>
      <c:valAx>
        <c:axId val="34390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903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291.67</c:v>
                </c:pt>
                <c:pt idx="1">
                  <c:v>293.27999999999997</c:v>
                </c:pt>
                <c:pt idx="2">
                  <c:v>275.20999999999998</c:v>
                </c:pt>
                <c:pt idx="3">
                  <c:v>296.2</c:v>
                </c:pt>
                <c:pt idx="4">
                  <c:v>284.75</c:v>
                </c:pt>
              </c:numCache>
            </c:numRef>
          </c:val>
        </c:ser>
        <c:dLbls>
          <c:showLegendKey val="0"/>
          <c:showVal val="0"/>
          <c:showCatName val="0"/>
          <c:showSerName val="0"/>
          <c:showPercent val="0"/>
          <c:showBubbleSize val="0"/>
        </c:dLbls>
        <c:gapWidth val="150"/>
        <c:axId val="343906832"/>
        <c:axId val="343907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359.11</c:v>
                </c:pt>
                <c:pt idx="1">
                  <c:v>360.94</c:v>
                </c:pt>
                <c:pt idx="2">
                  <c:v>326.38</c:v>
                </c:pt>
                <c:pt idx="3">
                  <c:v>297.49</c:v>
                </c:pt>
                <c:pt idx="4">
                  <c:v>261.75</c:v>
                </c:pt>
              </c:numCache>
            </c:numRef>
          </c:val>
          <c:smooth val="0"/>
        </c:ser>
        <c:dLbls>
          <c:showLegendKey val="0"/>
          <c:showVal val="0"/>
          <c:showCatName val="0"/>
          <c:showSerName val="0"/>
          <c:showPercent val="0"/>
          <c:showBubbleSize val="0"/>
        </c:dLbls>
        <c:marker val="1"/>
        <c:smooth val="0"/>
        <c:axId val="343906832"/>
        <c:axId val="343907224"/>
      </c:lineChart>
      <c:dateAx>
        <c:axId val="343906832"/>
        <c:scaling>
          <c:orientation val="minMax"/>
        </c:scaling>
        <c:delete val="1"/>
        <c:axPos val="b"/>
        <c:numFmt formatCode="ge" sourceLinked="1"/>
        <c:majorTickMark val="none"/>
        <c:minorTickMark val="none"/>
        <c:tickLblPos val="none"/>
        <c:crossAx val="343907224"/>
        <c:crosses val="autoZero"/>
        <c:auto val="1"/>
        <c:lblOffset val="100"/>
        <c:baseTimeUnit val="years"/>
      </c:dateAx>
      <c:valAx>
        <c:axId val="343907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90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【107.52】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【39.67】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37" zoomScaleNormal="100" workbookViewId="0">
      <selection activeCell="BL47" sqref="BL47:BZ6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青森県　横浜町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簡易水道事業</v>
      </c>
      <c r="Q8" s="59"/>
      <c r="R8" s="59"/>
      <c r="S8" s="59"/>
      <c r="T8" s="59"/>
      <c r="U8" s="59"/>
      <c r="V8" s="59"/>
      <c r="W8" s="59" t="str">
        <f>データ!$L$6</f>
        <v>C3</v>
      </c>
      <c r="X8" s="59"/>
      <c r="Y8" s="59"/>
      <c r="Z8" s="59"/>
      <c r="AA8" s="59"/>
      <c r="AB8" s="59"/>
      <c r="AC8" s="59"/>
      <c r="AD8" s="60" t="s">
        <v>116</v>
      </c>
      <c r="AE8" s="60"/>
      <c r="AF8" s="60"/>
      <c r="AG8" s="60"/>
      <c r="AH8" s="60"/>
      <c r="AI8" s="60"/>
      <c r="AJ8" s="60"/>
      <c r="AK8" s="5"/>
      <c r="AL8" s="61">
        <f>データ!$R$6</f>
        <v>4719</v>
      </c>
      <c r="AM8" s="61"/>
      <c r="AN8" s="61"/>
      <c r="AO8" s="61"/>
      <c r="AP8" s="61"/>
      <c r="AQ8" s="61"/>
      <c r="AR8" s="61"/>
      <c r="AS8" s="61"/>
      <c r="AT8" s="51">
        <f>データ!$S$6</f>
        <v>126.38</v>
      </c>
      <c r="AU8" s="52"/>
      <c r="AV8" s="52"/>
      <c r="AW8" s="52"/>
      <c r="AX8" s="52"/>
      <c r="AY8" s="52"/>
      <c r="AZ8" s="52"/>
      <c r="BA8" s="52"/>
      <c r="BB8" s="53">
        <f>データ!$T$6</f>
        <v>37.340000000000003</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91.61</v>
      </c>
      <c r="J10" s="52"/>
      <c r="K10" s="52"/>
      <c r="L10" s="52"/>
      <c r="M10" s="52"/>
      <c r="N10" s="52"/>
      <c r="O10" s="64"/>
      <c r="P10" s="53">
        <f>データ!$P$6</f>
        <v>76.489999999999995</v>
      </c>
      <c r="Q10" s="53"/>
      <c r="R10" s="53"/>
      <c r="S10" s="53"/>
      <c r="T10" s="53"/>
      <c r="U10" s="53"/>
      <c r="V10" s="53"/>
      <c r="W10" s="61">
        <f>データ!$Q$6</f>
        <v>4854</v>
      </c>
      <c r="X10" s="61"/>
      <c r="Y10" s="61"/>
      <c r="Z10" s="61"/>
      <c r="AA10" s="61"/>
      <c r="AB10" s="61"/>
      <c r="AC10" s="61"/>
      <c r="AD10" s="2"/>
      <c r="AE10" s="2"/>
      <c r="AF10" s="2"/>
      <c r="AG10" s="2"/>
      <c r="AH10" s="5"/>
      <c r="AI10" s="5"/>
      <c r="AJ10" s="5"/>
      <c r="AK10" s="5"/>
      <c r="AL10" s="61">
        <f>データ!$U$6</f>
        <v>3588</v>
      </c>
      <c r="AM10" s="61"/>
      <c r="AN10" s="61"/>
      <c r="AO10" s="61"/>
      <c r="AP10" s="61"/>
      <c r="AQ10" s="61"/>
      <c r="AR10" s="61"/>
      <c r="AS10" s="61"/>
      <c r="AT10" s="51">
        <f>データ!$V$6</f>
        <v>19.600000000000001</v>
      </c>
      <c r="AU10" s="52"/>
      <c r="AV10" s="52"/>
      <c r="AW10" s="52"/>
      <c r="AX10" s="52"/>
      <c r="AY10" s="52"/>
      <c r="AZ10" s="52"/>
      <c r="BA10" s="52"/>
      <c r="BB10" s="53">
        <f>データ!$W$6</f>
        <v>183.06</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119</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【107.52】</v>
      </c>
      <c r="F85" s="27" t="str">
        <f>データ!AS6</f>
        <v>【34.34】</v>
      </c>
      <c r="G85" s="27" t="str">
        <f>データ!BD6</f>
        <v>【356.94】</v>
      </c>
      <c r="H85" s="27" t="str">
        <f>データ!BO6</f>
        <v>【880.68】</v>
      </c>
      <c r="I85" s="27" t="str">
        <f>データ!BZ6</f>
        <v>【70.32】</v>
      </c>
      <c r="J85" s="27" t="str">
        <f>データ!CK6</f>
        <v>【268.91】</v>
      </c>
      <c r="K85" s="27" t="str">
        <f>データ!CV6</f>
        <v>【52.75】</v>
      </c>
      <c r="L85" s="27" t="str">
        <f>データ!DG6</f>
        <v>【83.57】</v>
      </c>
      <c r="M85" s="27" t="str">
        <f>データ!DR6</f>
        <v>【39.67】</v>
      </c>
      <c r="N85" s="27" t="str">
        <f>データ!EC6</f>
        <v>【9.44】</v>
      </c>
      <c r="O85" s="27" t="str">
        <f>データ!EN6</f>
        <v>【0.73】</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24066</v>
      </c>
      <c r="D6" s="34">
        <f t="shared" si="3"/>
        <v>46</v>
      </c>
      <c r="E6" s="34">
        <f t="shared" si="3"/>
        <v>1</v>
      </c>
      <c r="F6" s="34">
        <f t="shared" si="3"/>
        <v>0</v>
      </c>
      <c r="G6" s="34">
        <f t="shared" si="3"/>
        <v>5</v>
      </c>
      <c r="H6" s="34" t="str">
        <f t="shared" si="3"/>
        <v>青森県　横浜町</v>
      </c>
      <c r="I6" s="34" t="str">
        <f t="shared" si="3"/>
        <v>法適用</v>
      </c>
      <c r="J6" s="34" t="str">
        <f t="shared" si="3"/>
        <v>水道事業</v>
      </c>
      <c r="K6" s="34" t="str">
        <f t="shared" si="3"/>
        <v>簡易水道事業</v>
      </c>
      <c r="L6" s="34" t="str">
        <f t="shared" si="3"/>
        <v>C3</v>
      </c>
      <c r="M6" s="34">
        <f t="shared" si="3"/>
        <v>0</v>
      </c>
      <c r="N6" s="35" t="str">
        <f t="shared" si="3"/>
        <v>-</v>
      </c>
      <c r="O6" s="35">
        <f t="shared" si="3"/>
        <v>91.61</v>
      </c>
      <c r="P6" s="35">
        <f t="shared" si="3"/>
        <v>76.489999999999995</v>
      </c>
      <c r="Q6" s="35">
        <f t="shared" si="3"/>
        <v>4854</v>
      </c>
      <c r="R6" s="35">
        <f t="shared" si="3"/>
        <v>4719</v>
      </c>
      <c r="S6" s="35">
        <f t="shared" si="3"/>
        <v>126.38</v>
      </c>
      <c r="T6" s="35">
        <f t="shared" si="3"/>
        <v>37.340000000000003</v>
      </c>
      <c r="U6" s="35">
        <f t="shared" si="3"/>
        <v>3588</v>
      </c>
      <c r="V6" s="35">
        <f t="shared" si="3"/>
        <v>19.600000000000001</v>
      </c>
      <c r="W6" s="35">
        <f t="shared" si="3"/>
        <v>183.06</v>
      </c>
      <c r="X6" s="36">
        <f>IF(X7="",NA(),X7)</f>
        <v>115.27</v>
      </c>
      <c r="Y6" s="36">
        <f t="shared" ref="Y6:AG6" si="4">IF(Y7="",NA(),Y7)</f>
        <v>117.2</v>
      </c>
      <c r="Z6" s="36">
        <f t="shared" si="4"/>
        <v>116.15</v>
      </c>
      <c r="AA6" s="36">
        <f t="shared" si="4"/>
        <v>112.75</v>
      </c>
      <c r="AB6" s="36">
        <f t="shared" si="4"/>
        <v>108.93</v>
      </c>
      <c r="AC6" s="36">
        <f t="shared" si="4"/>
        <v>108.9</v>
      </c>
      <c r="AD6" s="36">
        <f t="shared" si="4"/>
        <v>97.04</v>
      </c>
      <c r="AE6" s="36">
        <f t="shared" si="4"/>
        <v>103.86</v>
      </c>
      <c r="AF6" s="36">
        <f t="shared" si="4"/>
        <v>111.5</v>
      </c>
      <c r="AG6" s="36">
        <f t="shared" si="4"/>
        <v>111.79</v>
      </c>
      <c r="AH6" s="35" t="str">
        <f>IF(AH7="","",IF(AH7="-","【-】","【"&amp;SUBSTITUTE(TEXT(AH7,"#,##0.00"),"-","△")&amp;"】"))</f>
        <v>【107.52】</v>
      </c>
      <c r="AI6" s="35">
        <f>IF(AI7="",NA(),AI7)</f>
        <v>0</v>
      </c>
      <c r="AJ6" s="35">
        <f t="shared" ref="AJ6:AR6" si="5">IF(AJ7="",NA(),AJ7)</f>
        <v>0</v>
      </c>
      <c r="AK6" s="35">
        <f t="shared" si="5"/>
        <v>0</v>
      </c>
      <c r="AL6" s="35">
        <f t="shared" si="5"/>
        <v>0</v>
      </c>
      <c r="AM6" s="35">
        <f t="shared" si="5"/>
        <v>0</v>
      </c>
      <c r="AN6" s="36">
        <f t="shared" si="5"/>
        <v>34.049999999999997</v>
      </c>
      <c r="AO6" s="36">
        <f t="shared" si="5"/>
        <v>103.06</v>
      </c>
      <c r="AP6" s="36">
        <f t="shared" si="5"/>
        <v>42.39</v>
      </c>
      <c r="AQ6" s="36">
        <f t="shared" si="5"/>
        <v>7.41</v>
      </c>
      <c r="AR6" s="36">
        <f t="shared" si="5"/>
        <v>4.03</v>
      </c>
      <c r="AS6" s="35" t="str">
        <f>IF(AS7="","",IF(AS7="-","【-】","【"&amp;SUBSTITUTE(TEXT(AS7,"#,##0.00"),"-","△")&amp;"】"))</f>
        <v>【34.34】</v>
      </c>
      <c r="AT6" s="36">
        <f>IF(AT7="",NA(),AT7)</f>
        <v>5044.4399999999996</v>
      </c>
      <c r="AU6" s="36">
        <f t="shared" ref="AU6:BC6" si="6">IF(AU7="",NA(),AU7)</f>
        <v>789.56</v>
      </c>
      <c r="AV6" s="36">
        <f t="shared" si="6"/>
        <v>265.48</v>
      </c>
      <c r="AW6" s="36">
        <f t="shared" si="6"/>
        <v>332.58</v>
      </c>
      <c r="AX6" s="36">
        <f t="shared" si="6"/>
        <v>523.95000000000005</v>
      </c>
      <c r="AY6" s="36">
        <f t="shared" si="6"/>
        <v>1025.1400000000001</v>
      </c>
      <c r="AZ6" s="36">
        <f t="shared" si="6"/>
        <v>1435.5</v>
      </c>
      <c r="BA6" s="36">
        <f t="shared" si="6"/>
        <v>432.1</v>
      </c>
      <c r="BB6" s="36">
        <f t="shared" si="6"/>
        <v>515.9</v>
      </c>
      <c r="BC6" s="36">
        <f t="shared" si="6"/>
        <v>548.71</v>
      </c>
      <c r="BD6" s="35" t="str">
        <f>IF(BD7="","",IF(BD7="-","【-】","【"&amp;SUBSTITUTE(TEXT(BD7,"#,##0.00"),"-","△")&amp;"】"))</f>
        <v>【356.94】</v>
      </c>
      <c r="BE6" s="36">
        <f>IF(BE7="",NA(),BE7)</f>
        <v>261.82</v>
      </c>
      <c r="BF6" s="36">
        <f t="shared" ref="BF6:BN6" si="7">IF(BF7="",NA(),BF7)</f>
        <v>183.39</v>
      </c>
      <c r="BG6" s="36">
        <f t="shared" si="7"/>
        <v>114.47</v>
      </c>
      <c r="BH6" s="36">
        <f t="shared" si="7"/>
        <v>67.400000000000006</v>
      </c>
      <c r="BI6" s="36">
        <f t="shared" si="7"/>
        <v>94.14</v>
      </c>
      <c r="BJ6" s="36">
        <f t="shared" si="7"/>
        <v>801.34</v>
      </c>
      <c r="BK6" s="36">
        <f t="shared" si="7"/>
        <v>1025.47</v>
      </c>
      <c r="BL6" s="36">
        <f t="shared" si="7"/>
        <v>952.88</v>
      </c>
      <c r="BM6" s="36">
        <f t="shared" si="7"/>
        <v>771.33</v>
      </c>
      <c r="BN6" s="36">
        <f t="shared" si="7"/>
        <v>669.22</v>
      </c>
      <c r="BO6" s="35" t="str">
        <f>IF(BO7="","",IF(BO7="-","【-】","【"&amp;SUBSTITUTE(TEXT(BO7,"#,##0.00"),"-","△")&amp;"】"))</f>
        <v>【880.68】</v>
      </c>
      <c r="BP6" s="36">
        <f>IF(BP7="",NA(),BP7)</f>
        <v>99.38</v>
      </c>
      <c r="BQ6" s="36">
        <f t="shared" ref="BQ6:BY6" si="8">IF(BQ7="",NA(),BQ7)</f>
        <v>99.24</v>
      </c>
      <c r="BR6" s="36">
        <f t="shared" si="8"/>
        <v>105.53</v>
      </c>
      <c r="BS6" s="36">
        <f t="shared" si="8"/>
        <v>98.17</v>
      </c>
      <c r="BT6" s="36">
        <f t="shared" si="8"/>
        <v>102.32</v>
      </c>
      <c r="BU6" s="36">
        <f t="shared" si="8"/>
        <v>58.34</v>
      </c>
      <c r="BV6" s="36">
        <f t="shared" si="8"/>
        <v>57.29</v>
      </c>
      <c r="BW6" s="36">
        <f t="shared" si="8"/>
        <v>62.32</v>
      </c>
      <c r="BX6" s="36">
        <f t="shared" si="8"/>
        <v>69.099999999999994</v>
      </c>
      <c r="BY6" s="36">
        <f t="shared" si="8"/>
        <v>73.34</v>
      </c>
      <c r="BZ6" s="35" t="str">
        <f>IF(BZ7="","",IF(BZ7="-","【-】","【"&amp;SUBSTITUTE(TEXT(BZ7,"#,##0.00"),"-","△")&amp;"】"))</f>
        <v>【70.32】</v>
      </c>
      <c r="CA6" s="36">
        <f>IF(CA7="",NA(),CA7)</f>
        <v>291.67</v>
      </c>
      <c r="CB6" s="36">
        <f t="shared" ref="CB6:CJ6" si="9">IF(CB7="",NA(),CB7)</f>
        <v>293.27999999999997</v>
      </c>
      <c r="CC6" s="36">
        <f t="shared" si="9"/>
        <v>275.20999999999998</v>
      </c>
      <c r="CD6" s="36">
        <f t="shared" si="9"/>
        <v>296.2</v>
      </c>
      <c r="CE6" s="36">
        <f t="shared" si="9"/>
        <v>284.75</v>
      </c>
      <c r="CF6" s="36">
        <f t="shared" si="9"/>
        <v>359.11</v>
      </c>
      <c r="CG6" s="36">
        <f t="shared" si="9"/>
        <v>360.94</v>
      </c>
      <c r="CH6" s="36">
        <f t="shared" si="9"/>
        <v>326.38</v>
      </c>
      <c r="CI6" s="36">
        <f t="shared" si="9"/>
        <v>297.49</v>
      </c>
      <c r="CJ6" s="36">
        <f t="shared" si="9"/>
        <v>261.75</v>
      </c>
      <c r="CK6" s="35" t="str">
        <f>IF(CK7="","",IF(CK7="-","【-】","【"&amp;SUBSTITUTE(TEXT(CK7,"#,##0.00"),"-","△")&amp;"】"))</f>
        <v>【268.91】</v>
      </c>
      <c r="CL6" s="36">
        <f>IF(CL7="",NA(),CL7)</f>
        <v>23.36</v>
      </c>
      <c r="CM6" s="36">
        <f t="shared" ref="CM6:CU6" si="10">IF(CM7="",NA(),CM7)</f>
        <v>23.07</v>
      </c>
      <c r="CN6" s="36">
        <f t="shared" si="10"/>
        <v>22.74</v>
      </c>
      <c r="CO6" s="36">
        <f t="shared" si="10"/>
        <v>24.96</v>
      </c>
      <c r="CP6" s="36">
        <f t="shared" si="10"/>
        <v>25.09</v>
      </c>
      <c r="CQ6" s="36">
        <f t="shared" si="10"/>
        <v>50.96</v>
      </c>
      <c r="CR6" s="36">
        <f t="shared" si="10"/>
        <v>50.84</v>
      </c>
      <c r="CS6" s="36">
        <f t="shared" si="10"/>
        <v>52.25</v>
      </c>
      <c r="CT6" s="36">
        <f t="shared" si="10"/>
        <v>48.71</v>
      </c>
      <c r="CU6" s="36">
        <f t="shared" si="10"/>
        <v>50.04</v>
      </c>
      <c r="CV6" s="35" t="str">
        <f>IF(CV7="","",IF(CV7="-","【-】","【"&amp;SUBSTITUTE(TEXT(CV7,"#,##0.00"),"-","△")&amp;"】"))</f>
        <v>【52.75】</v>
      </c>
      <c r="CW6" s="36">
        <f>IF(CW7="",NA(),CW7)</f>
        <v>87.63</v>
      </c>
      <c r="CX6" s="36">
        <f t="shared" ref="CX6:DF6" si="11">IF(CX7="",NA(),CX7)</f>
        <v>88.53</v>
      </c>
      <c r="CY6" s="36">
        <f t="shared" si="11"/>
        <v>89.32</v>
      </c>
      <c r="CZ6" s="36">
        <f t="shared" si="11"/>
        <v>81.64</v>
      </c>
      <c r="DA6" s="36">
        <f t="shared" si="11"/>
        <v>82.51</v>
      </c>
      <c r="DB6" s="36">
        <f t="shared" si="11"/>
        <v>84.13</v>
      </c>
      <c r="DC6" s="36">
        <f t="shared" si="11"/>
        <v>85.3</v>
      </c>
      <c r="DD6" s="36">
        <f t="shared" si="11"/>
        <v>86.34</v>
      </c>
      <c r="DE6" s="36">
        <f t="shared" si="11"/>
        <v>85.87</v>
      </c>
      <c r="DF6" s="36">
        <f t="shared" si="11"/>
        <v>83.83</v>
      </c>
      <c r="DG6" s="35" t="str">
        <f>IF(DG7="","",IF(DG7="-","【-】","【"&amp;SUBSTITUTE(TEXT(DG7,"#,##0.00"),"-","△")&amp;"】"))</f>
        <v>【83.57】</v>
      </c>
      <c r="DH6" s="36">
        <f>IF(DH7="",NA(),DH7)</f>
        <v>49.07</v>
      </c>
      <c r="DI6" s="36">
        <f t="shared" ref="DI6:DQ6" si="12">IF(DI7="",NA(),DI7)</f>
        <v>49.61</v>
      </c>
      <c r="DJ6" s="36">
        <f t="shared" si="12"/>
        <v>61.68</v>
      </c>
      <c r="DK6" s="36">
        <f t="shared" si="12"/>
        <v>63.69</v>
      </c>
      <c r="DL6" s="36">
        <f t="shared" si="12"/>
        <v>63.76</v>
      </c>
      <c r="DM6" s="36">
        <f t="shared" si="12"/>
        <v>33.840000000000003</v>
      </c>
      <c r="DN6" s="36">
        <f t="shared" si="12"/>
        <v>34.67</v>
      </c>
      <c r="DO6" s="36">
        <f t="shared" si="12"/>
        <v>39.26</v>
      </c>
      <c r="DP6" s="36">
        <f t="shared" si="12"/>
        <v>43.52</v>
      </c>
      <c r="DQ6" s="36">
        <f t="shared" si="12"/>
        <v>43.96</v>
      </c>
      <c r="DR6" s="35" t="str">
        <f>IF(DR7="","",IF(DR7="-","【-】","【"&amp;SUBSTITUTE(TEXT(DR7,"#,##0.00"),"-","△")&amp;"】"))</f>
        <v>【39.67】</v>
      </c>
      <c r="DS6" s="35">
        <f>IF(DS7="",NA(),DS7)</f>
        <v>0</v>
      </c>
      <c r="DT6" s="35">
        <f t="shared" ref="DT6:EB6" si="13">IF(DT7="",NA(),DT7)</f>
        <v>0</v>
      </c>
      <c r="DU6" s="35">
        <f t="shared" si="13"/>
        <v>0</v>
      </c>
      <c r="DV6" s="35">
        <f t="shared" si="13"/>
        <v>0</v>
      </c>
      <c r="DW6" s="35">
        <f t="shared" si="13"/>
        <v>0</v>
      </c>
      <c r="DX6" s="36">
        <f t="shared" si="13"/>
        <v>8.31</v>
      </c>
      <c r="DY6" s="36">
        <f t="shared" si="13"/>
        <v>8.4700000000000006</v>
      </c>
      <c r="DZ6" s="36">
        <f t="shared" si="13"/>
        <v>9.1</v>
      </c>
      <c r="EA6" s="36">
        <f t="shared" si="13"/>
        <v>12.35</v>
      </c>
      <c r="EB6" s="36">
        <f t="shared" si="13"/>
        <v>11.91</v>
      </c>
      <c r="EC6" s="35" t="str">
        <f>IF(EC7="","",IF(EC7="-","【-】","【"&amp;SUBSTITUTE(TEXT(EC7,"#,##0.00"),"-","△")&amp;"】"))</f>
        <v>【9.44】</v>
      </c>
      <c r="ED6" s="35">
        <f>IF(ED7="",NA(),ED7)</f>
        <v>0</v>
      </c>
      <c r="EE6" s="35">
        <f t="shared" ref="EE6:EM6" si="14">IF(EE7="",NA(),EE7)</f>
        <v>0</v>
      </c>
      <c r="EF6" s="35">
        <f t="shared" si="14"/>
        <v>0</v>
      </c>
      <c r="EG6" s="35">
        <f t="shared" si="14"/>
        <v>0</v>
      </c>
      <c r="EH6" s="36">
        <f t="shared" si="14"/>
        <v>3.64</v>
      </c>
      <c r="EI6" s="36">
        <f t="shared" si="14"/>
        <v>1.24</v>
      </c>
      <c r="EJ6" s="36">
        <f t="shared" si="14"/>
        <v>0.45</v>
      </c>
      <c r="EK6" s="36">
        <f t="shared" si="14"/>
        <v>0.53</v>
      </c>
      <c r="EL6" s="36">
        <f t="shared" si="14"/>
        <v>0.42</v>
      </c>
      <c r="EM6" s="36">
        <f t="shared" si="14"/>
        <v>0.67</v>
      </c>
      <c r="EN6" s="35" t="str">
        <f>IF(EN7="","",IF(EN7="-","【-】","【"&amp;SUBSTITUTE(TEXT(EN7,"#,##0.00"),"-","△")&amp;"】"))</f>
        <v>【0.73】</v>
      </c>
    </row>
    <row r="7" spans="1:144" s="37" customFormat="1" x14ac:dyDescent="0.15">
      <c r="A7" s="29"/>
      <c r="B7" s="38">
        <v>2016</v>
      </c>
      <c r="C7" s="38">
        <v>24066</v>
      </c>
      <c r="D7" s="38">
        <v>46</v>
      </c>
      <c r="E7" s="38">
        <v>1</v>
      </c>
      <c r="F7" s="38">
        <v>0</v>
      </c>
      <c r="G7" s="38">
        <v>5</v>
      </c>
      <c r="H7" s="38" t="s">
        <v>105</v>
      </c>
      <c r="I7" s="38" t="s">
        <v>106</v>
      </c>
      <c r="J7" s="38" t="s">
        <v>107</v>
      </c>
      <c r="K7" s="38" t="s">
        <v>108</v>
      </c>
      <c r="L7" s="38" t="s">
        <v>109</v>
      </c>
      <c r="M7" s="38"/>
      <c r="N7" s="39" t="s">
        <v>110</v>
      </c>
      <c r="O7" s="39">
        <v>91.61</v>
      </c>
      <c r="P7" s="39">
        <v>76.489999999999995</v>
      </c>
      <c r="Q7" s="39">
        <v>4854</v>
      </c>
      <c r="R7" s="39">
        <v>4719</v>
      </c>
      <c r="S7" s="39">
        <v>126.38</v>
      </c>
      <c r="T7" s="39">
        <v>37.340000000000003</v>
      </c>
      <c r="U7" s="39">
        <v>3588</v>
      </c>
      <c r="V7" s="39">
        <v>19.600000000000001</v>
      </c>
      <c r="W7" s="39">
        <v>183.06</v>
      </c>
      <c r="X7" s="39">
        <v>115.27</v>
      </c>
      <c r="Y7" s="39">
        <v>117.2</v>
      </c>
      <c r="Z7" s="39">
        <v>116.15</v>
      </c>
      <c r="AA7" s="39">
        <v>112.75</v>
      </c>
      <c r="AB7" s="39">
        <v>108.93</v>
      </c>
      <c r="AC7" s="39">
        <v>108.9</v>
      </c>
      <c r="AD7" s="39">
        <v>97.04</v>
      </c>
      <c r="AE7" s="39">
        <v>103.86</v>
      </c>
      <c r="AF7" s="39">
        <v>111.5</v>
      </c>
      <c r="AG7" s="39">
        <v>111.79</v>
      </c>
      <c r="AH7" s="39">
        <v>107.52</v>
      </c>
      <c r="AI7" s="39">
        <v>0</v>
      </c>
      <c r="AJ7" s="39">
        <v>0</v>
      </c>
      <c r="AK7" s="39">
        <v>0</v>
      </c>
      <c r="AL7" s="39">
        <v>0</v>
      </c>
      <c r="AM7" s="39">
        <v>0</v>
      </c>
      <c r="AN7" s="39">
        <v>34.049999999999997</v>
      </c>
      <c r="AO7" s="39">
        <v>103.06</v>
      </c>
      <c r="AP7" s="39">
        <v>42.39</v>
      </c>
      <c r="AQ7" s="39">
        <v>7.41</v>
      </c>
      <c r="AR7" s="39">
        <v>4.03</v>
      </c>
      <c r="AS7" s="39">
        <v>34.340000000000003</v>
      </c>
      <c r="AT7" s="39">
        <v>5044.4399999999996</v>
      </c>
      <c r="AU7" s="39">
        <v>789.56</v>
      </c>
      <c r="AV7" s="39">
        <v>265.48</v>
      </c>
      <c r="AW7" s="39">
        <v>332.58</v>
      </c>
      <c r="AX7" s="39">
        <v>523.95000000000005</v>
      </c>
      <c r="AY7" s="39">
        <v>1025.1400000000001</v>
      </c>
      <c r="AZ7" s="39">
        <v>1435.5</v>
      </c>
      <c r="BA7" s="39">
        <v>432.1</v>
      </c>
      <c r="BB7" s="39">
        <v>515.9</v>
      </c>
      <c r="BC7" s="39">
        <v>548.71</v>
      </c>
      <c r="BD7" s="39">
        <v>356.94</v>
      </c>
      <c r="BE7" s="39">
        <v>261.82</v>
      </c>
      <c r="BF7" s="39">
        <v>183.39</v>
      </c>
      <c r="BG7" s="39">
        <v>114.47</v>
      </c>
      <c r="BH7" s="39">
        <v>67.400000000000006</v>
      </c>
      <c r="BI7" s="39">
        <v>94.14</v>
      </c>
      <c r="BJ7" s="39">
        <v>801.34</v>
      </c>
      <c r="BK7" s="39">
        <v>1025.47</v>
      </c>
      <c r="BL7" s="39">
        <v>952.88</v>
      </c>
      <c r="BM7" s="39">
        <v>771.33</v>
      </c>
      <c r="BN7" s="39">
        <v>669.22</v>
      </c>
      <c r="BO7" s="39">
        <v>880.68</v>
      </c>
      <c r="BP7" s="39">
        <v>99.38</v>
      </c>
      <c r="BQ7" s="39">
        <v>99.24</v>
      </c>
      <c r="BR7" s="39">
        <v>105.53</v>
      </c>
      <c r="BS7" s="39">
        <v>98.17</v>
      </c>
      <c r="BT7" s="39">
        <v>102.32</v>
      </c>
      <c r="BU7" s="39">
        <v>58.34</v>
      </c>
      <c r="BV7" s="39">
        <v>57.29</v>
      </c>
      <c r="BW7" s="39">
        <v>62.32</v>
      </c>
      <c r="BX7" s="39">
        <v>69.099999999999994</v>
      </c>
      <c r="BY7" s="39">
        <v>73.34</v>
      </c>
      <c r="BZ7" s="39">
        <v>70.319999999999993</v>
      </c>
      <c r="CA7" s="39">
        <v>291.67</v>
      </c>
      <c r="CB7" s="39">
        <v>293.27999999999997</v>
      </c>
      <c r="CC7" s="39">
        <v>275.20999999999998</v>
      </c>
      <c r="CD7" s="39">
        <v>296.2</v>
      </c>
      <c r="CE7" s="39">
        <v>284.75</v>
      </c>
      <c r="CF7" s="39">
        <v>359.11</v>
      </c>
      <c r="CG7" s="39">
        <v>360.94</v>
      </c>
      <c r="CH7" s="39">
        <v>326.38</v>
      </c>
      <c r="CI7" s="39">
        <v>297.49</v>
      </c>
      <c r="CJ7" s="39">
        <v>261.75</v>
      </c>
      <c r="CK7" s="39">
        <v>268.91000000000003</v>
      </c>
      <c r="CL7" s="39">
        <v>23.36</v>
      </c>
      <c r="CM7" s="39">
        <v>23.07</v>
      </c>
      <c r="CN7" s="39">
        <v>22.74</v>
      </c>
      <c r="CO7" s="39">
        <v>24.96</v>
      </c>
      <c r="CP7" s="39">
        <v>25.09</v>
      </c>
      <c r="CQ7" s="39">
        <v>50.96</v>
      </c>
      <c r="CR7" s="39">
        <v>50.84</v>
      </c>
      <c r="CS7" s="39">
        <v>52.25</v>
      </c>
      <c r="CT7" s="39">
        <v>48.71</v>
      </c>
      <c r="CU7" s="39">
        <v>50.04</v>
      </c>
      <c r="CV7" s="39">
        <v>52.75</v>
      </c>
      <c r="CW7" s="39">
        <v>87.63</v>
      </c>
      <c r="CX7" s="39">
        <v>88.53</v>
      </c>
      <c r="CY7" s="39">
        <v>89.32</v>
      </c>
      <c r="CZ7" s="39">
        <v>81.64</v>
      </c>
      <c r="DA7" s="39">
        <v>82.51</v>
      </c>
      <c r="DB7" s="39">
        <v>84.13</v>
      </c>
      <c r="DC7" s="39">
        <v>85.3</v>
      </c>
      <c r="DD7" s="39">
        <v>86.34</v>
      </c>
      <c r="DE7" s="39">
        <v>85.87</v>
      </c>
      <c r="DF7" s="39">
        <v>83.83</v>
      </c>
      <c r="DG7" s="39">
        <v>83.57</v>
      </c>
      <c r="DH7" s="39">
        <v>49.07</v>
      </c>
      <c r="DI7" s="39">
        <v>49.61</v>
      </c>
      <c r="DJ7" s="39">
        <v>61.68</v>
      </c>
      <c r="DK7" s="39">
        <v>63.69</v>
      </c>
      <c r="DL7" s="39">
        <v>63.76</v>
      </c>
      <c r="DM7" s="39">
        <v>33.840000000000003</v>
      </c>
      <c r="DN7" s="39">
        <v>34.67</v>
      </c>
      <c r="DO7" s="39">
        <v>39.26</v>
      </c>
      <c r="DP7" s="39">
        <v>43.52</v>
      </c>
      <c r="DQ7" s="39">
        <v>43.96</v>
      </c>
      <c r="DR7" s="39">
        <v>39.67</v>
      </c>
      <c r="DS7" s="39">
        <v>0</v>
      </c>
      <c r="DT7" s="39">
        <v>0</v>
      </c>
      <c r="DU7" s="39">
        <v>0</v>
      </c>
      <c r="DV7" s="39">
        <v>0</v>
      </c>
      <c r="DW7" s="39">
        <v>0</v>
      </c>
      <c r="DX7" s="39">
        <v>8.31</v>
      </c>
      <c r="DY7" s="39">
        <v>8.4700000000000006</v>
      </c>
      <c r="DZ7" s="39">
        <v>9.1</v>
      </c>
      <c r="EA7" s="39">
        <v>12.35</v>
      </c>
      <c r="EB7" s="39">
        <v>11.91</v>
      </c>
      <c r="EC7" s="39">
        <v>9.44</v>
      </c>
      <c r="ED7" s="39">
        <v>0</v>
      </c>
      <c r="EE7" s="39">
        <v>0</v>
      </c>
      <c r="EF7" s="39">
        <v>0</v>
      </c>
      <c r="EG7" s="39">
        <v>0</v>
      </c>
      <c r="EH7" s="39">
        <v>3.64</v>
      </c>
      <c r="EI7" s="39">
        <v>1.24</v>
      </c>
      <c r="EJ7" s="39">
        <v>0.45</v>
      </c>
      <c r="EK7" s="39">
        <v>0.53</v>
      </c>
      <c r="EL7" s="39">
        <v>0.42</v>
      </c>
      <c r="EM7" s="39">
        <v>0.67</v>
      </c>
      <c r="EN7" s="39">
        <v>0.73</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2018-02-13T08:37:46Z</cp:lastPrinted>
  <dcterms:created xsi:type="dcterms:W3CDTF">2017-12-25T01:21:01Z</dcterms:created>
  <dcterms:modified xsi:type="dcterms:W3CDTF">2018-02-13T08:37:48Z</dcterms:modified>
  <cp:category/>
</cp:coreProperties>
</file>