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owani-skysea\財政課\財政係\29年度財政関係\29_公営企業\300126_公営企業に係る「経営比較分析表」の分析等について（依頼）\02_回答\19大鰐町_経営比較分析表【水道事業（簡易水道）】\"/>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<sst xmlns="http://schemas.openxmlformats.org/spreadsheetml/2006/main" count="237" uniqueCount="124">
  <si>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</si>
  <si>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</si>
  <si>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</si>
  <si>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</si>
  <si>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</si>
  <si>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</si>
  <si>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</si>
  <si>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</si>
  <si>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</si>
  <si>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</si>
  <si>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</si>
  <si>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</si>
  <si>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</si>
  <si>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</si>
  <si>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</si>
  <si>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</si>
  <si>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</si>
  <si>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</si>
  <si>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</si>
  <si>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</si>
  <si>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</si>
  <si>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</si>
  <si>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</si>
  <si>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</si>
  <si>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</si>
  <si>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</si>
  <si>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</si>
  <si>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</si>
  <si>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</si>
  <si>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</si>
  <si>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</si>
  <si>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</si>
  <si>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</si>
  <si>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</si>
  <si>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</si>
  <si>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</si>
  <si>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</si>
  <si>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</si>
  <si>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</si>
  <si>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</si>
  <si>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</si>
  <si>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</si>
  <si>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</si>
  <si>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</si>
  <si>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</si>
  <si>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</si>
  <si>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</si>
  <si>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</si>
  <si>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</si>
  <si>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</si>
  <si>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</si>
  <si>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</si>
  <si>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</si>
  <si>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</si>
  <si>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</si>
  <si>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</si>
  <si>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</si>
  <si>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</si>
  <si>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</si>
  <si>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</si>
  <si>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</si>
  <si>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</si>
  <si>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</si>
  <si>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</si>
  <si>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</si>
  <si>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</si>
  <si>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</si>
  <si>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</si>
  <si>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</si>
  <si>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</si>
  <si>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</si>
  <si>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</si>
  <si>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</si>
  <si>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</si>
  <si>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</si>
  <si>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</si>
  <si>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</si>
  <si>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</si>
  <si>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</si>
  <si>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</si>
  <si>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</si>
  <si>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</si>
  <si>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</si>
  <si>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</si>
  <si>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</si>
  <si>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</si>
  <si>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</si>
  <si>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</si>
  <si>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</si>
  <si>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</si>
  <si>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</si>
  <si>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</si>
  <si>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</si>
  <si>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</si>
  <si>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</si>
  <si>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</si>
  <si>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</si>
  <si>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</si>
  <si>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</si>
  <si>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</si>
  <si>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</si>
  <si>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</si>
  <si>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</si>
  <si>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</si>
  <si>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</si>
  <si>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</si>
  <si>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</si>
  <si>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</si>
  <si>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大鰐町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</si>
  <si>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</si>
  <si>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</si>
  <si>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</si>
  <si>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</si>
  <si>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</si>
  <si>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</si>
  <si>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</si>
  <si>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</si>
  <si>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</si>
  <si>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</si>
  <si>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</si>
  <si>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類似団体に比べ、収益的収支比率及び料金回収率の比率が高く、健全な経営状況であるといえる。
　給水原価については、昨年度突発的に実施した施設修繕により管理費用が増加したことで上昇したものの、本年度においては例年ベースに戻ったものと考える。また、これに関連して収益的収支比率及び料金回収率においても同様に回復している。
　今後も、突発的な修繕や老朽化した施設の更新の際には、昨年度同様の比率の変化が想定される。
　施設利用率及び有収率については、例年安定して高い水準を保っており、施設状況においても良好な状況であるといえる。</t>
    <rPh sb="1" eb="3">
      <t>ルイジ</t>
    </rPh>
    <rPh sb="3" eb="5">
      <t>ダンタイ</t>
    </rPh>
    <rPh sb="6" eb="7">
      <t>クラ</t>
    </rPh>
    <rPh sb="9" eb="12">
      <t>シュウエキテキ</t>
    </rPh>
    <rPh sb="12" eb="14">
      <t>シュウシ</t>
    </rPh>
    <rPh sb="14" eb="16">
      <t>ヒリツ</t>
    </rPh>
    <rPh sb="16" eb="17">
      <t>オヨ</t>
    </rPh>
    <rPh sb="18" eb="20">
      <t>リョウキン</t>
    </rPh>
    <rPh sb="20" eb="22">
      <t>カイシュウ</t>
    </rPh>
    <rPh sb="22" eb="23">
      <t>リツ</t>
    </rPh>
    <rPh sb="24" eb="26">
      <t>ヒリツ</t>
    </rPh>
    <rPh sb="27" eb="28">
      <t>タカ</t>
    </rPh>
    <rPh sb="30" eb="32">
      <t>ケンゼン</t>
    </rPh>
    <rPh sb="33" eb="35">
      <t>ケイエイ</t>
    </rPh>
    <rPh sb="35" eb="37">
      <t>ジョウキョウ</t>
    </rPh>
    <rPh sb="47" eb="49">
      <t>キュウスイ</t>
    </rPh>
    <rPh sb="49" eb="51">
      <t>ゲンカ</t>
    </rPh>
    <rPh sb="57" eb="60">
      <t>サクネンド</t>
    </rPh>
    <rPh sb="60" eb="63">
      <t>トッパツテキ</t>
    </rPh>
    <rPh sb="64" eb="66">
      <t>ジッシ</t>
    </rPh>
    <rPh sb="68" eb="70">
      <t>シセツ</t>
    </rPh>
    <rPh sb="70" eb="72">
      <t>シュウゼン</t>
    </rPh>
    <rPh sb="75" eb="77">
      <t>カンリ</t>
    </rPh>
    <rPh sb="77" eb="79">
      <t>ヒヨウ</t>
    </rPh>
    <rPh sb="80" eb="82">
      <t>ゾウカ</t>
    </rPh>
    <rPh sb="87" eb="89">
      <t>ジョウショウ</t>
    </rPh>
    <rPh sb="95" eb="98">
      <t>ホンネンド</t>
    </rPh>
    <rPh sb="103" eb="105">
      <t>レイネン</t>
    </rPh>
    <rPh sb="109" eb="110">
      <t>モド</t>
    </rPh>
    <rPh sb="115" eb="116">
      <t>カンガ</t>
    </rPh>
    <rPh sb="125" eb="127">
      <t>カンレン</t>
    </rPh>
    <rPh sb="129" eb="132">
      <t>シュウエキテキ</t>
    </rPh>
    <rPh sb="132" eb="134">
      <t>シュウシ</t>
    </rPh>
    <rPh sb="134" eb="136">
      <t>ヒリツ</t>
    </rPh>
    <rPh sb="136" eb="137">
      <t>オヨ</t>
    </rPh>
    <rPh sb="138" eb="140">
      <t>リョウキン</t>
    </rPh>
    <rPh sb="140" eb="142">
      <t>カイシュウ</t>
    </rPh>
    <rPh sb="142" eb="143">
      <t>リツ</t>
    </rPh>
    <rPh sb="148" eb="150">
      <t>ドウヨウ</t>
    </rPh>
    <rPh sb="151" eb="153">
      <t>カイフク</t>
    </rPh>
    <rPh sb="160" eb="162">
      <t>コンゴ</t>
    </rPh>
    <rPh sb="164" eb="167">
      <t>トッパツテキ</t>
    </rPh>
    <rPh sb="168" eb="170">
      <t>シュウゼン</t>
    </rPh>
    <rPh sb="171" eb="174">
      <t>ロウキュウカ</t>
    </rPh>
    <rPh sb="176" eb="178">
      <t>シセツ</t>
    </rPh>
    <rPh sb="179" eb="181">
      <t>コウシン</t>
    </rPh>
    <rPh sb="182" eb="183">
      <t>サイ</t>
    </rPh>
    <rPh sb="186" eb="189">
      <t>サクネンド</t>
    </rPh>
    <rPh sb="189" eb="191">
      <t>ドウヨウ</t>
    </rPh>
    <rPh sb="192" eb="194">
      <t>ヒリツ</t>
    </rPh>
    <rPh sb="195" eb="197">
      <t>ヘンカ</t>
    </rPh>
    <rPh sb="198" eb="200">
      <t>ソウテイ</t>
    </rPh>
    <rPh sb="206" eb="208">
      <t>シセツ</t>
    </rPh>
    <rPh sb="208" eb="211">
      <t>リヨウリツ</t>
    </rPh>
    <rPh sb="211" eb="212">
      <t>オヨ</t>
    </rPh>
    <rPh sb="213" eb="216">
      <t>ユウシュウリツ</t>
    </rPh>
    <rPh sb="222" eb="224">
      <t>レイネン</t>
    </rPh>
    <rPh sb="224" eb="226">
      <t>アンテイ</t>
    </rPh>
    <rPh sb="228" eb="229">
      <t>タカ</t>
    </rPh>
    <rPh sb="230" eb="232">
      <t>スイジュン</t>
    </rPh>
    <rPh sb="233" eb="234">
      <t>タモ</t>
    </rPh>
    <rPh sb="239" eb="241">
      <t>シセツ</t>
    </rPh>
    <rPh sb="241" eb="243">
      <t>ジョウキョウ</t>
    </rPh>
    <rPh sb="248" eb="250">
      <t>リョウコウ</t>
    </rPh>
    <rPh sb="251" eb="253">
      <t>ジョウキョウ</t>
    </rPh>
    <phoneticPr fontId="4"/>
  </si>
  <si>
    <t>非設置</t>
    <rPh sb="0" eb="1">
      <t>ヒ</t>
    </rPh>
    <rPh sb="1" eb="3">
      <t>セッチ</t>
    </rPh>
    <phoneticPr fontId="4"/>
  </si>
  <si>
    <t>　施設供用開始後、40年以上経過し施設老朽化による設備の故障等も散見される時期となってきていることから、計画的かつ効率的な更新作業を行っていく必要がある。</t>
    <rPh sb="1" eb="3">
      <t>シセツ</t>
    </rPh>
    <rPh sb="3" eb="5">
      <t>キョウヨウ</t>
    </rPh>
    <rPh sb="5" eb="7">
      <t>カイシ</t>
    </rPh>
    <rPh sb="7" eb="8">
      <t>ゴ</t>
    </rPh>
    <rPh sb="11" eb="12">
      <t>ネン</t>
    </rPh>
    <rPh sb="12" eb="14">
      <t>イジョウ</t>
    </rPh>
    <rPh sb="14" eb="16">
      <t>ケイカ</t>
    </rPh>
    <rPh sb="17" eb="19">
      <t>シセツ</t>
    </rPh>
    <rPh sb="19" eb="22">
      <t>ロウキュウカ</t>
    </rPh>
    <rPh sb="25" eb="27">
      <t>セツビ</t>
    </rPh>
    <rPh sb="28" eb="30">
      <t>コショウ</t>
    </rPh>
    <rPh sb="30" eb="31">
      <t>トウ</t>
    </rPh>
    <rPh sb="32" eb="34">
      <t>サンケン</t>
    </rPh>
    <rPh sb="37" eb="39">
      <t>ジキ</t>
    </rPh>
    <rPh sb="52" eb="54">
      <t>ケイカク</t>
    </rPh>
    <rPh sb="54" eb="55">
      <t>テキ</t>
    </rPh>
    <rPh sb="57" eb="60">
      <t>コウリツテキ</t>
    </rPh>
    <rPh sb="61" eb="63">
      <t>コウシン</t>
    </rPh>
    <rPh sb="63" eb="65">
      <t>サギョウ</t>
    </rPh>
    <rPh sb="66" eb="67">
      <t>オコナ</t>
    </rPh>
    <rPh sb="71" eb="73">
      <t>ヒツヨウ</t>
    </rPh>
    <phoneticPr fontId="4"/>
  </si>
  <si>
    <t>　現在は経営の健全性、施設の安定稼働が確保されているが、老朽化した設備等の突発的な修繕を未然に防ぐためにも、点検作業の徹底や計画的な更新投資による施設管理のもと、安定した事業経営が必要となる。</t>
    <rPh sb="1" eb="3">
      <t>ゲンザイ</t>
    </rPh>
    <rPh sb="4" eb="6">
      <t>ケイエイ</t>
    </rPh>
    <rPh sb="7" eb="9">
      <t>ケンゼン</t>
    </rPh>
    <rPh sb="9" eb="10">
      <t>セイ</t>
    </rPh>
    <rPh sb="11" eb="13">
      <t>シセツ</t>
    </rPh>
    <rPh sb="14" eb="16">
      <t>アンテイ</t>
    </rPh>
    <rPh sb="16" eb="18">
      <t>カドウ</t>
    </rPh>
    <rPh sb="19" eb="21">
      <t>カクホ</t>
    </rPh>
    <rPh sb="28" eb="31">
      <t>ロウキュウカ</t>
    </rPh>
    <rPh sb="33" eb="35">
      <t>セツビ</t>
    </rPh>
    <rPh sb="35" eb="36">
      <t>トウ</t>
    </rPh>
    <rPh sb="37" eb="40">
      <t>トッパツテキ</t>
    </rPh>
    <rPh sb="41" eb="43">
      <t>シュウゼン</t>
    </rPh>
    <rPh sb="44" eb="46">
      <t>ミゼン</t>
    </rPh>
    <rPh sb="47" eb="48">
      <t>フセ</t>
    </rPh>
    <rPh sb="54" eb="56">
      <t>テンケン</t>
    </rPh>
    <rPh sb="56" eb="58">
      <t>サギョウ</t>
    </rPh>
    <rPh sb="59" eb="61">
      <t>テッテイ</t>
    </rPh>
    <rPh sb="62" eb="64">
      <t>ケイカク</t>
    </rPh>
    <rPh sb="64" eb="65">
      <t>テキ</t>
    </rPh>
    <rPh sb="66" eb="68">
      <t>コウシン</t>
    </rPh>
    <rPh sb="68" eb="70">
      <t>トウシ</t>
    </rPh>
    <rPh sb="73" eb="75">
      <t>シセツ</t>
    </rPh>
    <rPh sb="75" eb="77">
      <t>カンリ</t>
    </rPh>
    <rPh sb="81" eb="83">
      <t>アンテイ</t>
    </rPh>
    <rPh sb="85" eb="87">
      <t>ジギョウ</t>
    </rPh>
    <rPh sb="87" eb="89">
      <t>ケイエイ</t>
    </rPh>
    <rPh sb="90" eb="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</si>
</sst>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93-4B40-B36B-A7B38A894742}"/>
            </c:ext>
          </c:extLst>
        </c:ser>
        <c:dLbls>
          <c:showLegendKey val="0"/>
          <c:showVal val="0"/>
          <c:showCatName val="0"/>
          <c:showSerName val="0"/>
          <c:showPercent val="0"/>
          <c:showBubbleSize val="0"/>
        </c:dLbls>
        <c:gapWidth val="150"/>
        <c:axId val="119236480"/>
        <c:axId val="1192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0D93-4B40-B36B-A7B38A894742}"/>
            </c:ext>
          </c:extLst>
        </c:ser>
        <c:dLbls>
          <c:showLegendKey val="0"/>
          <c:showVal val="0"/>
          <c:showCatName val="0"/>
          <c:showSerName val="0"/>
          <c:showPercent val="0"/>
          <c:showBubbleSize val="0"/>
        </c:dLbls>
        <c:marker val="1"/>
        <c:smooth val="0"/>
        <c:axId val="119236480"/>
        <c:axId val="119259136"/>
      </c:lineChart>
      <c:dateAx>
        <c:axId val="119236480"/>
        <c:scaling>
          <c:orientation val="minMax"/>
        </c:scaling>
        <c:delete val="1"/>
        <c:axPos val="b"/>
        <c:numFmt formatCode="ge" sourceLinked="1"/>
        <c:majorTickMark val="none"/>
        <c:minorTickMark val="none"/>
        <c:tickLblPos val="none"/>
        <c:crossAx val="119259136"/>
        <c:crosses val="autoZero"/>
        <c:auto val="1"/>
        <c:lblOffset val="100"/>
        <c:baseTimeUnit val="years"/>
      </c:dateAx>
      <c:valAx>
        <c:axId val="1192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88.72</c:v>
                </c:pt>
                <c:pt idx="1">
                  <c:v>89.43</c:v>
                </c:pt>
                <c:pt idx="2">
                  <c:v>88.27</c:v>
                </c:pt>
                <c:pt idx="3">
                  <c:v>88.26</c:v>
                </c:pt>
                <c:pt idx="4">
                  <c:v>88.27</c:v>
                </c:pt>
              </c:numCache>
            </c:numRef>
          </c:val>
          <c:extLst>
            <c:ext xmlns:c16="http://schemas.microsoft.com/office/drawing/2014/chart" uri="{C3380CC4-5D6E-409C-BE32-E72D297353CC}">
              <c16:uniqueId val="{00000000-2645-4359-9A9F-9956BFACAEF5}"/>
            </c:ext>
          </c:extLst>
        </c:ser>
        <c:dLbls>
          <c:showLegendKey val="0"/>
          <c:showVal val="0"/>
          <c:showCatName val="0"/>
          <c:showSerName val="0"/>
          <c:showPercent val="0"/>
          <c:showBubbleSize val="0"/>
        </c:dLbls>
        <c:gapWidth val="150"/>
        <c:axId val="140729344"/>
        <c:axId val="1407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2645-4359-9A9F-9956BFACAEF5}"/>
            </c:ext>
          </c:extLst>
        </c:ser>
        <c:dLbls>
          <c:showLegendKey val="0"/>
          <c:showVal val="0"/>
          <c:showCatName val="0"/>
          <c:showSerName val="0"/>
          <c:showPercent val="0"/>
          <c:showBubbleSize val="0"/>
        </c:dLbls>
        <c:marker val="1"/>
        <c:smooth val="0"/>
        <c:axId val="140729344"/>
        <c:axId val="140731520"/>
      </c:lineChart>
      <c:dateAx>
        <c:axId val="140729344"/>
        <c:scaling>
          <c:orientation val="minMax"/>
        </c:scaling>
        <c:delete val="1"/>
        <c:axPos val="b"/>
        <c:numFmt formatCode="ge" sourceLinked="1"/>
        <c:majorTickMark val="none"/>
        <c:minorTickMark val="none"/>
        <c:tickLblPos val="none"/>
        <c:crossAx val="140731520"/>
        <c:crosses val="autoZero"/>
        <c:auto val="1"/>
        <c:lblOffset val="100"/>
        <c:baseTimeUnit val="years"/>
      </c:dateAx>
      <c:valAx>
        <c:axId val="1407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c:v>
                </c:pt>
                <c:pt idx="1">
                  <c:v>92</c:v>
                </c:pt>
                <c:pt idx="2">
                  <c:v>92</c:v>
                </c:pt>
                <c:pt idx="3">
                  <c:v>92.01</c:v>
                </c:pt>
                <c:pt idx="4">
                  <c:v>92</c:v>
                </c:pt>
              </c:numCache>
            </c:numRef>
          </c:val>
          <c:extLst>
            <c:ext xmlns:c16="http://schemas.microsoft.com/office/drawing/2014/chart" uri="{C3380CC4-5D6E-409C-BE32-E72D297353CC}">
              <c16:uniqueId val="{00000000-64CB-49DC-87AA-B040D523C73A}"/>
            </c:ext>
          </c:extLst>
        </c:ser>
        <c:dLbls>
          <c:showLegendKey val="0"/>
          <c:showVal val="0"/>
          <c:showCatName val="0"/>
          <c:showSerName val="0"/>
          <c:showPercent val="0"/>
          <c:showBubbleSize val="0"/>
        </c:dLbls>
        <c:gapWidth val="150"/>
        <c:axId val="140798592"/>
        <c:axId val="1408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64CB-49DC-87AA-B040D523C73A}"/>
            </c:ext>
          </c:extLst>
        </c:ser>
        <c:dLbls>
          <c:showLegendKey val="0"/>
          <c:showVal val="0"/>
          <c:showCatName val="0"/>
          <c:showSerName val="0"/>
          <c:showPercent val="0"/>
          <c:showBubbleSize val="0"/>
        </c:dLbls>
        <c:marker val="1"/>
        <c:smooth val="0"/>
        <c:axId val="140798592"/>
        <c:axId val="140808960"/>
      </c:lineChart>
      <c:dateAx>
        <c:axId val="140798592"/>
        <c:scaling>
          <c:orientation val="minMax"/>
        </c:scaling>
        <c:delete val="1"/>
        <c:axPos val="b"/>
        <c:numFmt formatCode="ge" sourceLinked="1"/>
        <c:majorTickMark val="none"/>
        <c:minorTickMark val="none"/>
        <c:tickLblPos val="none"/>
        <c:crossAx val="140808960"/>
        <c:crosses val="autoZero"/>
        <c:auto val="1"/>
        <c:lblOffset val="100"/>
        <c:baseTimeUnit val="years"/>
      </c:dateAx>
      <c:valAx>
        <c:axId val="1408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224.2</c:v>
                </c:pt>
                <c:pt idx="1">
                  <c:v>303.86</c:v>
                </c:pt>
                <c:pt idx="2">
                  <c:v>312.08</c:v>
                </c:pt>
                <c:pt idx="3">
                  <c:v>131.31</c:v>
                </c:pt>
                <c:pt idx="4">
                  <c:v>231.13</c:v>
                </c:pt>
              </c:numCache>
            </c:numRef>
          </c:val>
          <c:extLst>
            <c:ext xmlns:c16="http://schemas.microsoft.com/office/drawing/2014/chart" uri="{C3380CC4-5D6E-409C-BE32-E72D297353CC}">
              <c16:uniqueId val="{00000000-02ED-4354-9F1A-7F390F47681A}"/>
            </c:ext>
          </c:extLst>
        </c:ser>
        <c:dLbls>
          <c:showLegendKey val="0"/>
          <c:showVal val="0"/>
          <c:showCatName val="0"/>
          <c:showSerName val="0"/>
          <c:showPercent val="0"/>
          <c:showBubbleSize val="0"/>
        </c:dLbls>
        <c:gapWidth val="150"/>
        <c:axId val="119268864"/>
        <c:axId val="1192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02ED-4354-9F1A-7F390F47681A}"/>
            </c:ext>
          </c:extLst>
        </c:ser>
        <c:dLbls>
          <c:showLegendKey val="0"/>
          <c:showVal val="0"/>
          <c:showCatName val="0"/>
          <c:showSerName val="0"/>
          <c:showPercent val="0"/>
          <c:showBubbleSize val="0"/>
        </c:dLbls>
        <c:marker val="1"/>
        <c:smooth val="0"/>
        <c:axId val="119268864"/>
        <c:axId val="119270784"/>
      </c:lineChart>
      <c:dateAx>
        <c:axId val="119268864"/>
        <c:scaling>
          <c:orientation val="minMax"/>
        </c:scaling>
        <c:delete val="1"/>
        <c:axPos val="b"/>
        <c:numFmt formatCode="ge" sourceLinked="1"/>
        <c:majorTickMark val="none"/>
        <c:minorTickMark val="none"/>
        <c:tickLblPos val="none"/>
        <c:crossAx val="119270784"/>
        <c:crosses val="autoZero"/>
        <c:auto val="1"/>
        <c:lblOffset val="100"/>
        <c:baseTimeUnit val="years"/>
      </c:dateAx>
      <c:valAx>
        <c:axId val="1192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96-42FC-A3FB-94F095594EDB}"/>
            </c:ext>
          </c:extLst>
        </c:ser>
        <c:dLbls>
          <c:showLegendKey val="0"/>
          <c:showVal val="0"/>
          <c:showCatName val="0"/>
          <c:showSerName val="0"/>
          <c:showPercent val="0"/>
          <c:showBubbleSize val="0"/>
        </c:dLbls>
        <c:gapWidth val="150"/>
        <c:axId val="132002944"/>
        <c:axId val="1320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96-42FC-A3FB-94F095594EDB}"/>
            </c:ext>
          </c:extLst>
        </c:ser>
        <c:dLbls>
          <c:showLegendKey val="0"/>
          <c:showVal val="0"/>
          <c:showCatName val="0"/>
          <c:showSerName val="0"/>
          <c:showPercent val="0"/>
          <c:showBubbleSize val="0"/>
        </c:dLbls>
        <c:marker val="1"/>
        <c:smooth val="0"/>
        <c:axId val="132002944"/>
        <c:axId val="132004864"/>
      </c:lineChart>
      <c:dateAx>
        <c:axId val="132002944"/>
        <c:scaling>
          <c:orientation val="minMax"/>
        </c:scaling>
        <c:delete val="1"/>
        <c:axPos val="b"/>
        <c:numFmt formatCode="ge" sourceLinked="1"/>
        <c:majorTickMark val="none"/>
        <c:minorTickMark val="none"/>
        <c:tickLblPos val="none"/>
        <c:crossAx val="132004864"/>
        <c:crosses val="autoZero"/>
        <c:auto val="1"/>
        <c:lblOffset val="100"/>
        <c:baseTimeUnit val="years"/>
      </c:dateAx>
      <c:valAx>
        <c:axId val="1320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BD-490C-8258-A929FD562D9A}"/>
            </c:ext>
          </c:extLst>
        </c:ser>
        <c:dLbls>
          <c:showLegendKey val="0"/>
          <c:showVal val="0"/>
          <c:showCatName val="0"/>
          <c:showSerName val="0"/>
          <c:showPercent val="0"/>
          <c:showBubbleSize val="0"/>
        </c:dLbls>
        <c:gapWidth val="150"/>
        <c:axId val="132055808"/>
        <c:axId val="1320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BD-490C-8258-A929FD562D9A}"/>
            </c:ext>
          </c:extLst>
        </c:ser>
        <c:dLbls>
          <c:showLegendKey val="0"/>
          <c:showVal val="0"/>
          <c:showCatName val="0"/>
          <c:showSerName val="0"/>
          <c:showPercent val="0"/>
          <c:showBubbleSize val="0"/>
        </c:dLbls>
        <c:marker val="1"/>
        <c:smooth val="0"/>
        <c:axId val="132055808"/>
        <c:axId val="132057728"/>
      </c:lineChart>
      <c:dateAx>
        <c:axId val="132055808"/>
        <c:scaling>
          <c:orientation val="minMax"/>
        </c:scaling>
        <c:delete val="1"/>
        <c:axPos val="b"/>
        <c:numFmt formatCode="ge" sourceLinked="1"/>
        <c:majorTickMark val="none"/>
        <c:minorTickMark val="none"/>
        <c:tickLblPos val="none"/>
        <c:crossAx val="132057728"/>
        <c:crosses val="autoZero"/>
        <c:auto val="1"/>
        <c:lblOffset val="100"/>
        <c:baseTimeUnit val="years"/>
      </c:dateAx>
      <c:valAx>
        <c:axId val="1320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68-48D3-BD74-72541B1999FE}"/>
            </c:ext>
          </c:extLst>
        </c:ser>
        <c:dLbls>
          <c:showLegendKey val="0"/>
          <c:showVal val="0"/>
          <c:showCatName val="0"/>
          <c:showSerName val="0"/>
          <c:showPercent val="0"/>
          <c:showBubbleSize val="0"/>
        </c:dLbls>
        <c:gapWidth val="150"/>
        <c:axId val="132068096"/>
        <c:axId val="1320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68-48D3-BD74-72541B1999FE}"/>
            </c:ext>
          </c:extLst>
        </c:ser>
        <c:dLbls>
          <c:showLegendKey val="0"/>
          <c:showVal val="0"/>
          <c:showCatName val="0"/>
          <c:showSerName val="0"/>
          <c:showPercent val="0"/>
          <c:showBubbleSize val="0"/>
        </c:dLbls>
        <c:marker val="1"/>
        <c:smooth val="0"/>
        <c:axId val="132068096"/>
        <c:axId val="132070016"/>
      </c:lineChart>
      <c:dateAx>
        <c:axId val="132068096"/>
        <c:scaling>
          <c:orientation val="minMax"/>
        </c:scaling>
        <c:delete val="1"/>
        <c:axPos val="b"/>
        <c:numFmt formatCode="ge" sourceLinked="1"/>
        <c:majorTickMark val="none"/>
        <c:minorTickMark val="none"/>
        <c:tickLblPos val="none"/>
        <c:crossAx val="132070016"/>
        <c:crosses val="autoZero"/>
        <c:auto val="1"/>
        <c:lblOffset val="100"/>
        <c:baseTimeUnit val="years"/>
      </c:dateAx>
      <c:valAx>
        <c:axId val="1320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BA-4A2A-9ED1-D4651E1A14A5}"/>
            </c:ext>
          </c:extLst>
        </c:ser>
        <c:dLbls>
          <c:showLegendKey val="0"/>
          <c:showVal val="0"/>
          <c:showCatName val="0"/>
          <c:showSerName val="0"/>
          <c:showPercent val="0"/>
          <c:showBubbleSize val="0"/>
        </c:dLbls>
        <c:gapWidth val="150"/>
        <c:axId val="132104576"/>
        <c:axId val="1321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BA-4A2A-9ED1-D4651E1A14A5}"/>
            </c:ext>
          </c:extLst>
        </c:ser>
        <c:dLbls>
          <c:showLegendKey val="0"/>
          <c:showVal val="0"/>
          <c:showCatName val="0"/>
          <c:showSerName val="0"/>
          <c:showPercent val="0"/>
          <c:showBubbleSize val="0"/>
        </c:dLbls>
        <c:marker val="1"/>
        <c:smooth val="0"/>
        <c:axId val="132104576"/>
        <c:axId val="132106496"/>
      </c:lineChart>
      <c:dateAx>
        <c:axId val="132104576"/>
        <c:scaling>
          <c:orientation val="minMax"/>
        </c:scaling>
        <c:delete val="1"/>
        <c:axPos val="b"/>
        <c:numFmt formatCode="ge" sourceLinked="1"/>
        <c:majorTickMark val="none"/>
        <c:minorTickMark val="none"/>
        <c:tickLblPos val="none"/>
        <c:crossAx val="132106496"/>
        <c:crosses val="autoZero"/>
        <c:auto val="1"/>
        <c:lblOffset val="100"/>
        <c:baseTimeUnit val="years"/>
      </c:dateAx>
      <c:valAx>
        <c:axId val="1321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6A-41F1-985F-E97CEF6CEB24}"/>
            </c:ext>
          </c:extLst>
        </c:ser>
        <c:dLbls>
          <c:showLegendKey val="0"/>
          <c:showVal val="0"/>
          <c:showCatName val="0"/>
          <c:showSerName val="0"/>
          <c:showPercent val="0"/>
          <c:showBubbleSize val="0"/>
        </c:dLbls>
        <c:gapWidth val="150"/>
        <c:axId val="140034048"/>
        <c:axId val="1400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426A-41F1-985F-E97CEF6CEB24}"/>
            </c:ext>
          </c:extLst>
        </c:ser>
        <c:dLbls>
          <c:showLegendKey val="0"/>
          <c:showVal val="0"/>
          <c:showCatName val="0"/>
          <c:showSerName val="0"/>
          <c:showPercent val="0"/>
          <c:showBubbleSize val="0"/>
        </c:dLbls>
        <c:marker val="1"/>
        <c:smooth val="0"/>
        <c:axId val="140034048"/>
        <c:axId val="140035968"/>
      </c:lineChart>
      <c:dateAx>
        <c:axId val="140034048"/>
        <c:scaling>
          <c:orientation val="minMax"/>
        </c:scaling>
        <c:delete val="1"/>
        <c:axPos val="b"/>
        <c:numFmt formatCode="ge" sourceLinked="1"/>
        <c:majorTickMark val="none"/>
        <c:minorTickMark val="none"/>
        <c:tickLblPos val="none"/>
        <c:crossAx val="140035968"/>
        <c:crosses val="autoZero"/>
        <c:auto val="1"/>
        <c:lblOffset val="100"/>
        <c:baseTimeUnit val="years"/>
      </c:dateAx>
      <c:valAx>
        <c:axId val="1400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224.21</c:v>
                </c:pt>
                <c:pt idx="1">
                  <c:v>303.75</c:v>
                </c:pt>
                <c:pt idx="2">
                  <c:v>311.87</c:v>
                </c:pt>
                <c:pt idx="3">
                  <c:v>131.22999999999999</c:v>
                </c:pt>
                <c:pt idx="4">
                  <c:v>231.06</c:v>
                </c:pt>
              </c:numCache>
            </c:numRef>
          </c:val>
          <c:extLst>
            <c:ext xmlns:c16="http://schemas.microsoft.com/office/drawing/2014/chart" uri="{C3380CC4-5D6E-409C-BE32-E72D297353CC}">
              <c16:uniqueId val="{00000000-0559-4650-B9C1-2329A21BE8A7}"/>
            </c:ext>
          </c:extLst>
        </c:ser>
        <c:dLbls>
          <c:showLegendKey val="0"/>
          <c:showVal val="0"/>
          <c:showCatName val="0"/>
          <c:showSerName val="0"/>
          <c:showPercent val="0"/>
          <c:showBubbleSize val="0"/>
        </c:dLbls>
        <c:gapWidth val="150"/>
        <c:axId val="140189056"/>
        <c:axId val="1405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0559-4650-B9C1-2329A21BE8A7}"/>
            </c:ext>
          </c:extLst>
        </c:ser>
        <c:dLbls>
          <c:showLegendKey val="0"/>
          <c:showVal val="0"/>
          <c:showCatName val="0"/>
          <c:showSerName val="0"/>
          <c:showPercent val="0"/>
          <c:showBubbleSize val="0"/>
        </c:dLbls>
        <c:marker val="1"/>
        <c:smooth val="0"/>
        <c:axId val="140189056"/>
        <c:axId val="140518912"/>
      </c:lineChart>
      <c:dateAx>
        <c:axId val="140189056"/>
        <c:scaling>
          <c:orientation val="minMax"/>
        </c:scaling>
        <c:delete val="1"/>
        <c:axPos val="b"/>
        <c:numFmt formatCode="ge" sourceLinked="1"/>
        <c:majorTickMark val="none"/>
        <c:minorTickMark val="none"/>
        <c:tickLblPos val="none"/>
        <c:crossAx val="140518912"/>
        <c:crosses val="autoZero"/>
        <c:auto val="1"/>
        <c:lblOffset val="100"/>
        <c:baseTimeUnit val="years"/>
      </c:dateAx>
      <c:valAx>
        <c:axId val="1405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115.92</c:v>
                </c:pt>
                <c:pt idx="1">
                  <c:v>88.46</c:v>
                </c:pt>
                <c:pt idx="2">
                  <c:v>86.68</c:v>
                </c:pt>
                <c:pt idx="3">
                  <c:v>203.59</c:v>
                </c:pt>
                <c:pt idx="4">
                  <c:v>120.33</c:v>
                </c:pt>
              </c:numCache>
            </c:numRef>
          </c:val>
          <c:extLst>
            <c:ext xmlns:c16="http://schemas.microsoft.com/office/drawing/2014/chart" uri="{C3380CC4-5D6E-409C-BE32-E72D297353CC}">
              <c16:uniqueId val="{00000000-0220-4DCD-9CDD-F3FD7114FFD3}"/>
            </c:ext>
          </c:extLst>
        </c:ser>
        <c:dLbls>
          <c:showLegendKey val="0"/>
          <c:showVal val="0"/>
          <c:showCatName val="0"/>
          <c:showSerName val="0"/>
          <c:showPercent val="0"/>
          <c:showBubbleSize val="0"/>
        </c:dLbls>
        <c:gapWidth val="150"/>
        <c:axId val="140537216"/>
        <c:axId val="1405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0220-4DCD-9CDD-F3FD7114FFD3}"/>
            </c:ext>
          </c:extLst>
        </c:ser>
        <c:dLbls>
          <c:showLegendKey val="0"/>
          <c:showVal val="0"/>
          <c:showCatName val="0"/>
          <c:showSerName val="0"/>
          <c:showPercent val="0"/>
          <c:showBubbleSize val="0"/>
        </c:dLbls>
        <c:marker val="1"/>
        <c:smooth val="0"/>
        <c:axId val="140537216"/>
        <c:axId val="140539392"/>
      </c:lineChart>
      <c:dateAx>
        <c:axId val="140537216"/>
        <c:scaling>
          <c:orientation val="minMax"/>
        </c:scaling>
        <c:delete val="1"/>
        <c:axPos val="b"/>
        <c:numFmt formatCode="ge" sourceLinked="1"/>
        <c:majorTickMark val="none"/>
        <c:minorTickMark val="none"/>
        <c:tickLblPos val="none"/>
        <c:crossAx val="140539392"/>
        <c:crosses val="autoZero"/>
        <c:auto val="1"/>
        <c:lblOffset val="100"/>
        <c:baseTimeUnit val="years"/>
      </c:dateAx>
      <c:valAx>
        <c:axId val="1405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青森県　大鰐町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121</v>
      </c>
      <c r="AE8" s="74"/>
      <c r="AF8" s="74"/>
      <c r="AG8" s="74"/>
      <c r="AH8" s="74"/>
      <c r="AI8" s="74"/>
      <c r="AJ8" s="74"/>
      <c r="AK8" s="2"/>
      <c r="AL8" s="67">
        <f>データ!$R$6</f>
        <v>10060</v>
      </c>
      <c r="AM8" s="67"/>
      <c r="AN8" s="67"/>
      <c r="AO8" s="67"/>
      <c r="AP8" s="67"/>
      <c r="AQ8" s="67"/>
      <c r="AR8" s="67"/>
      <c r="AS8" s="67"/>
      <c r="AT8" s="66">
        <f>データ!$S$6</f>
        <v>163.43</v>
      </c>
      <c r="AU8" s="66"/>
      <c r="AV8" s="66"/>
      <c r="AW8" s="66"/>
      <c r="AX8" s="66"/>
      <c r="AY8" s="66"/>
      <c r="AZ8" s="66"/>
      <c r="BA8" s="66"/>
      <c r="BB8" s="66">
        <f>データ!$T$6</f>
        <v>61.56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1.36</v>
      </c>
      <c r="Q10" s="66"/>
      <c r="R10" s="66"/>
      <c r="S10" s="66"/>
      <c r="T10" s="66"/>
      <c r="U10" s="66"/>
      <c r="V10" s="66"/>
      <c r="W10" s="67">
        <f>データ!$Q$6</f>
        <v>3300</v>
      </c>
      <c r="X10" s="67"/>
      <c r="Y10" s="67"/>
      <c r="Z10" s="67"/>
      <c r="AA10" s="67"/>
      <c r="AB10" s="67"/>
      <c r="AC10" s="67"/>
      <c r="AD10" s="2"/>
      <c r="AE10" s="2"/>
      <c r="AF10" s="2"/>
      <c r="AG10" s="2"/>
      <c r="AH10" s="2"/>
      <c r="AI10" s="2"/>
      <c r="AJ10" s="2"/>
      <c r="AK10" s="2"/>
      <c r="AL10" s="67">
        <f>データ!$U$6</f>
        <v>136</v>
      </c>
      <c r="AM10" s="67"/>
      <c r="AN10" s="67"/>
      <c r="AO10" s="67"/>
      <c r="AP10" s="67"/>
      <c r="AQ10" s="67"/>
      <c r="AR10" s="67"/>
      <c r="AS10" s="67"/>
      <c r="AT10" s="66">
        <f>データ!$V$6</f>
        <v>0.06</v>
      </c>
      <c r="AU10" s="66"/>
      <c r="AV10" s="66"/>
      <c r="AW10" s="66"/>
      <c r="AX10" s="66"/>
      <c r="AY10" s="66"/>
      <c r="AZ10" s="66"/>
      <c r="BA10" s="66"/>
      <c r="BB10" s="66">
        <f>データ!$W$6</f>
        <v>2266.67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23621</v>
      </c>
      <c r="D6" s="34">
        <f t="shared" si="3"/>
        <v>47</v>
      </c>
      <c r="E6" s="34">
        <f t="shared" si="3"/>
        <v>1</v>
      </c>
      <c r="F6" s="34">
        <f t="shared" si="3"/>
        <v>0</v>
      </c>
      <c r="G6" s="34">
        <f t="shared" si="3"/>
        <v>0</v>
      </c>
      <c r="H6" s="34" t="str">
        <f t="shared" si="3"/>
        <v>青森県　大鰐町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1.36</v>
      </c>
      <c r="Q6" s="35">
        <f t="shared" si="3"/>
        <v>3300</v>
      </c>
      <c r="R6" s="35">
        <f t="shared" si="3"/>
        <v>10060</v>
      </c>
      <c r="S6" s="35">
        <f t="shared" si="3"/>
        <v>163.43</v>
      </c>
      <c r="T6" s="35">
        <f t="shared" si="3"/>
        <v>61.56</v>
      </c>
      <c r="U6" s="35">
        <f t="shared" si="3"/>
        <v>136</v>
      </c>
      <c r="V6" s="35">
        <f t="shared" si="3"/>
        <v>0.06</v>
      </c>
      <c r="W6" s="35">
        <f t="shared" si="3"/>
        <v>2266.67</v>
      </c>
      <c r="X6" s="36">
        <f>IF(X7="",NA(),X7)</f>
        <v>224.2</v>
      </c>
      <c r="Y6" s="36">
        <f t="shared" ref="Y6:AG6" si="4">IF(Y7="",NA(),Y7)</f>
        <v>303.86</v>
      </c>
      <c r="Z6" s="36">
        <f t="shared" si="4"/>
        <v>312.08</v>
      </c>
      <c r="AA6" s="36">
        <f t="shared" si="4"/>
        <v>131.31</v>
      </c>
      <c r="AB6" s="36">
        <f t="shared" si="4"/>
        <v>231.13</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1496.15</v>
      </c>
      <c r="BK6" s="36">
        <f t="shared" si="7"/>
        <v>1462.56</v>
      </c>
      <c r="BL6" s="36">
        <f t="shared" si="7"/>
        <v>1486.62</v>
      </c>
      <c r="BM6" s="36">
        <f t="shared" si="7"/>
        <v>1510.14</v>
      </c>
      <c r="BN6" s="36">
        <f t="shared" si="7"/>
        <v>1595.62</v>
      </c>
      <c r="BO6" s="35" t="str">
        <f>IF(BO7="","",IF(BO7="-","【-】","【"&amp;SUBSTITUTE(TEXT(BO7,"#,##0.00"),"-","△")&amp;"】"))</f>
        <v>【1,280.76】</v>
      </c>
      <c r="BP6" s="36">
        <f>IF(BP7="",NA(),BP7)</f>
        <v>224.21</v>
      </c>
      <c r="BQ6" s="36">
        <f t="shared" ref="BQ6:BY6" si="8">IF(BQ7="",NA(),BQ7)</f>
        <v>303.75</v>
      </c>
      <c r="BR6" s="36">
        <f t="shared" si="8"/>
        <v>311.87</v>
      </c>
      <c r="BS6" s="36">
        <f t="shared" si="8"/>
        <v>131.22999999999999</v>
      </c>
      <c r="BT6" s="36">
        <f t="shared" si="8"/>
        <v>231.06</v>
      </c>
      <c r="BU6" s="36">
        <f t="shared" si="8"/>
        <v>33.01</v>
      </c>
      <c r="BV6" s="36">
        <f t="shared" si="8"/>
        <v>32.39</v>
      </c>
      <c r="BW6" s="36">
        <f t="shared" si="8"/>
        <v>24.39</v>
      </c>
      <c r="BX6" s="36">
        <f t="shared" si="8"/>
        <v>22.67</v>
      </c>
      <c r="BY6" s="36">
        <f t="shared" si="8"/>
        <v>37.92</v>
      </c>
      <c r="BZ6" s="35" t="str">
        <f>IF(BZ7="","",IF(BZ7="-","【-】","【"&amp;SUBSTITUTE(TEXT(BZ7,"#,##0.00"),"-","△")&amp;"】"))</f>
        <v>【53.06】</v>
      </c>
      <c r="CA6" s="36">
        <f>IF(CA7="",NA(),CA7)</f>
        <v>115.92</v>
      </c>
      <c r="CB6" s="36">
        <f t="shared" ref="CB6:CJ6" si="9">IF(CB7="",NA(),CB7)</f>
        <v>88.46</v>
      </c>
      <c r="CC6" s="36">
        <f t="shared" si="9"/>
        <v>86.68</v>
      </c>
      <c r="CD6" s="36">
        <f t="shared" si="9"/>
        <v>203.59</v>
      </c>
      <c r="CE6" s="36">
        <f t="shared" si="9"/>
        <v>120.33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88.72</v>
      </c>
      <c r="CM6" s="36">
        <f t="shared" ref="CM6:CU6" si="10">IF(CM7="",NA(),CM7)</f>
        <v>89.43</v>
      </c>
      <c r="CN6" s="36">
        <f t="shared" si="10"/>
        <v>88.27</v>
      </c>
      <c r="CO6" s="36">
        <f t="shared" si="10"/>
        <v>88.26</v>
      </c>
      <c r="CP6" s="36">
        <f t="shared" si="10"/>
        <v>88.27</v>
      </c>
      <c r="CQ6" s="36">
        <f t="shared" si="10"/>
        <v>51.11</v>
      </c>
      <c r="CR6" s="36">
        <f t="shared" si="10"/>
        <v>50.49</v>
      </c>
      <c r="CS6" s="36">
        <f t="shared" si="10"/>
        <v>48.36</v>
      </c>
      <c r="CT6" s="36">
        <f t="shared" si="10"/>
        <v>48.7</v>
      </c>
      <c r="CU6" s="36">
        <f t="shared" si="10"/>
        <v>46.9</v>
      </c>
      <c r="CV6" s="35" t="str">
        <f>IF(CV7="","",IF(CV7="-","【-】","【"&amp;SUBSTITUTE(TEXT(CV7,"#,##0.00"),"-","△")&amp;"】"))</f>
        <v>【56.28】</v>
      </c>
      <c r="CW6" s="36">
        <f>IF(CW7="",NA(),CW7)</f>
        <v>92</v>
      </c>
      <c r="CX6" s="36">
        <f t="shared" ref="CX6:DF6" si="11">IF(CX7="",NA(),CX7)</f>
        <v>92</v>
      </c>
      <c r="CY6" s="36">
        <f t="shared" si="11"/>
        <v>92</v>
      </c>
      <c r="CZ6" s="36">
        <f t="shared" si="11"/>
        <v>92.01</v>
      </c>
      <c r="DA6" s="36">
        <f t="shared" si="11"/>
        <v>92</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23621</v>
      </c>
      <c r="D7" s="38">
        <v>47</v>
      </c>
      <c r="E7" s="38">
        <v>1</v>
      </c>
      <c r="F7" s="38">
        <v>0</v>
      </c>
      <c r="G7" s="38">
        <v>0</v>
      </c>
      <c r="H7" s="38" t="s">
        <v>108</v>
      </c>
      <c r="I7" s="38" t="s">
        <v>109</v>
      </c>
      <c r="J7" s="38" t="s">
        <v>110</v>
      </c>
      <c r="K7" s="38" t="s">
        <v>111</v>
      </c>
      <c r="L7" s="38" t="s">
        <v>112</v>
      </c>
      <c r="M7" s="38"/>
      <c r="N7" s="39" t="s">
        <v>113</v>
      </c>
      <c r="O7" s="39" t="s">
        <v>114</v>
      </c>
      <c r="P7" s="39">
        <v>1.36</v>
      </c>
      <c r="Q7" s="39">
        <v>3300</v>
      </c>
      <c r="R7" s="39">
        <v>10060</v>
      </c>
      <c r="S7" s="39">
        <v>163.43</v>
      </c>
      <c r="T7" s="39">
        <v>61.56</v>
      </c>
      <c r="U7" s="39">
        <v>136</v>
      </c>
      <c r="V7" s="39">
        <v>0.06</v>
      </c>
      <c r="W7" s="39">
        <v>2266.67</v>
      </c>
      <c r="X7" s="39">
        <v>224.2</v>
      </c>
      <c r="Y7" s="39">
        <v>303.86</v>
      </c>
      <c r="Z7" s="39">
        <v>312.08</v>
      </c>
      <c r="AA7" s="39">
        <v>131.31</v>
      </c>
      <c r="AB7" s="39">
        <v>231.13</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1496.15</v>
      </c>
      <c r="BK7" s="39">
        <v>1462.56</v>
      </c>
      <c r="BL7" s="39">
        <v>1486.62</v>
      </c>
      <c r="BM7" s="39">
        <v>1510.14</v>
      </c>
      <c r="BN7" s="39">
        <v>1595.62</v>
      </c>
      <c r="BO7" s="39">
        <v>1280.76</v>
      </c>
      <c r="BP7" s="39">
        <v>224.21</v>
      </c>
      <c r="BQ7" s="39">
        <v>303.75</v>
      </c>
      <c r="BR7" s="39">
        <v>311.87</v>
      </c>
      <c r="BS7" s="39">
        <v>131.22999999999999</v>
      </c>
      <c r="BT7" s="39">
        <v>231.06</v>
      </c>
      <c r="BU7" s="39">
        <v>33.01</v>
      </c>
      <c r="BV7" s="39">
        <v>32.39</v>
      </c>
      <c r="BW7" s="39">
        <v>24.39</v>
      </c>
      <c r="BX7" s="39">
        <v>22.67</v>
      </c>
      <c r="BY7" s="39">
        <v>37.92</v>
      </c>
      <c r="BZ7" s="39">
        <v>53.06</v>
      </c>
      <c r="CA7" s="39">
        <v>115.92</v>
      </c>
      <c r="CB7" s="39">
        <v>88.46</v>
      </c>
      <c r="CC7" s="39">
        <v>86.68</v>
      </c>
      <c r="CD7" s="39">
        <v>203.59</v>
      </c>
      <c r="CE7" s="39">
        <v>120.33</v>
      </c>
      <c r="CF7" s="39">
        <v>523.08000000000004</v>
      </c>
      <c r="CG7" s="39">
        <v>530.83000000000004</v>
      </c>
      <c r="CH7" s="39">
        <v>734.18</v>
      </c>
      <c r="CI7" s="39">
        <v>789.62</v>
      </c>
      <c r="CJ7" s="39">
        <v>423.18</v>
      </c>
      <c r="CK7" s="39">
        <v>314.83</v>
      </c>
      <c r="CL7" s="39">
        <v>88.72</v>
      </c>
      <c r="CM7" s="39">
        <v>89.43</v>
      </c>
      <c r="CN7" s="39">
        <v>88.27</v>
      </c>
      <c r="CO7" s="39">
        <v>88.26</v>
      </c>
      <c r="CP7" s="39">
        <v>88.27</v>
      </c>
      <c r="CQ7" s="39">
        <v>51.11</v>
      </c>
      <c r="CR7" s="39">
        <v>50.49</v>
      </c>
      <c r="CS7" s="39">
        <v>48.36</v>
      </c>
      <c r="CT7" s="39">
        <v>48.7</v>
      </c>
      <c r="CU7" s="39">
        <v>46.9</v>
      </c>
      <c r="CV7" s="39">
        <v>56.28</v>
      </c>
      <c r="CW7" s="39">
        <v>92</v>
      </c>
      <c r="CX7" s="39">
        <v>92</v>
      </c>
      <c r="CY7" s="39">
        <v>92</v>
      </c>
      <c r="CZ7" s="39">
        <v>92.01</v>
      </c>
      <c r="DA7" s="39">
        <v>92</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2018-02-05T10:23:36Z</cp:lastPrinted>
  <dcterms:created xsi:type="dcterms:W3CDTF">2017-12-25T01:40:51Z</dcterms:created>
  <dcterms:modified xsi:type="dcterms:W3CDTF">2018-02-05T10:25:38Z</dcterms:modified>
  <cp:category/>
</cp:coreProperties>
</file>