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地方公営企業\経営比較分析表\H30年度\024066 横浜町_経営比較分析表【農業集落排水】\"/>
    </mc:Choice>
  </mc:AlternateContent>
  <workbookProtection workbookAlgorithmName="SHA-512" workbookHashValue="Z87dMNnycosbMHYCygohL85Wxbu6bqzbMbwsao9vtxlndTF4M8kBNoSSlC6GyR4IH40UW3xVzswDWFUEx94l5g==" workbookSaltValue="zBmKV3HJq18vjxoleCmDI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<sst xmlns="http://schemas.openxmlformats.org/spreadsheetml/2006/main" count="240" uniqueCount="125">
  <si>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</si>
  <si>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</si>
  <si>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</si>
  <si>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</si>
  <si>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</si>
  <si>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</si>
  <si>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</si>
  <si>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</si>
  <si>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</si>
  <si>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</si>
  <si>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</si>
  <si>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</si>
  <si>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</si>
  <si>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</si>
  <si>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</si>
  <si>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</si>
  <si>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</si>
  <si>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</si>
  <si>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</si>
  <si>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</si>
  <si>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</si>
  <si>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</si>
  <si>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</si>
  <si>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</si>
  <si>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</si>
  <si>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</si>
  <si>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</si>
  <si>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</si>
  <si>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</si>
  <si>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</si>
  <si>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</si>
  <si>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</si>
  <si>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</si>
  <si>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</si>
  <si>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</si>
  <si>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</si>
  <si>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</si>
  <si>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</si>
  <si>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</si>
  <si>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</si>
  <si>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</si>
  <si>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</si>
  <si>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</si>
  <si>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</si>
  <si>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</si>
  <si>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</si>
  <si>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</si>
  <si>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</si>
  <si>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</si>
  <si>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</si>
  <si>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</si>
  <si>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</si>
  <si>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</si>
  <si>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</si>
  <si>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</si>
  <si>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</si>
  <si>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</si>
  <si>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</si>
  <si>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</si>
  <si>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</si>
  <si>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</si>
  <si>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</si>
  <si>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</si>
  <si>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</si>
  <si>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</si>
  <si>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</si>
  <si>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</si>
  <si>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</si>
  <si>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</si>
  <si>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</si>
  <si>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</si>
  <si>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</si>
  <si>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</si>
  <si>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</si>
  <si>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</si>
  <si>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</si>
  <si>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</si>
  <si>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</si>
  <si>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</si>
  <si>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</si>
  <si>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</si>
  <si>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</si>
  <si>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</si>
  <si>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</si>
  <si>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</si>
  <si>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</si>
  <si>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</si>
  <si>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</si>
  <si>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</si>
  <si>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</si>
  <si>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</si>
  <si>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</si>
  <si>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</si>
  <si>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</si>
  <si>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</si>
  <si>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</si>
  <si>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</si>
  <si>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</si>
  <si>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</si>
  <si>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</si>
  <si>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</si>
  <si>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</si>
  <si>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</si>
  <si>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</si>
  <si>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</si>
  <si>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</si>
  <si>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</si>
  <si>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</si>
  <si>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</si>
  <si>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横浜町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</si>
  <si>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</si>
  <si>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</si>
  <si>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</si>
  <si>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</si>
  <si>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</si>
  <si>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</si>
  <si>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</si>
  <si>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</si>
  <si>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</si>
  <si>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</si>
  <si>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</si>
  <si>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</si>
  <si>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処理区域内の人口が少なく、未加入者に関しても高齢者や生活困窮者等がほとんどであるため、水洗化率等の増加は厳しいものがある。そのため、料金収入のみでの経営が不可能であり、減税は一般会計からの繰入金により賄っている。近年施設の老朽化により機器の故障が相次ぎ、汚水処理原価が高い状態を維持している。平成28年度、29年度に施設の機能強化事業を実施したこと、平成31年度には最適整備構想、地方公営企業法適用化に向けての業務も行うため、企業債と汚水処理原価の増加が予想される。平成30年度内に経営戦略を策定し、実施することで経営の健全化を図る。
</t>
    <rPh sb="0" eb="2">
      <t>ショリ</t>
    </rPh>
    <rPh sb="2" eb="5">
      <t>クイキナイ</t>
    </rPh>
    <rPh sb="6" eb="8">
      <t>ジンコウ</t>
    </rPh>
    <rPh sb="9" eb="10">
      <t>スク</t>
    </rPh>
    <rPh sb="13" eb="17">
      <t>ミカニュウシャ</t>
    </rPh>
    <rPh sb="18" eb="19">
      <t>カン</t>
    </rPh>
    <rPh sb="22" eb="25">
      <t>コウレイシャ</t>
    </rPh>
    <rPh sb="26" eb="28">
      <t>セイカツ</t>
    </rPh>
    <rPh sb="28" eb="31">
      <t>コンキュウシャ</t>
    </rPh>
    <rPh sb="31" eb="32">
      <t>トウ</t>
    </rPh>
    <rPh sb="43" eb="46">
      <t>スイセンカ</t>
    </rPh>
    <rPh sb="46" eb="47">
      <t>リツ</t>
    </rPh>
    <rPh sb="47" eb="48">
      <t>トウ</t>
    </rPh>
    <rPh sb="49" eb="51">
      <t>ゾウカ</t>
    </rPh>
    <rPh sb="52" eb="53">
      <t>キビ</t>
    </rPh>
    <rPh sb="66" eb="68">
      <t>リョウキン</t>
    </rPh>
    <rPh sb="68" eb="70">
      <t>シュウニュウ</t>
    </rPh>
    <rPh sb="74" eb="76">
      <t>ケイエイ</t>
    </rPh>
    <rPh sb="77" eb="80">
      <t>フカノウ</t>
    </rPh>
    <rPh sb="84" eb="86">
      <t>ゲンゼイ</t>
    </rPh>
    <rPh sb="87" eb="89">
      <t>イッパン</t>
    </rPh>
    <rPh sb="89" eb="91">
      <t>カイケイ</t>
    </rPh>
    <rPh sb="94" eb="96">
      <t>クリイレ</t>
    </rPh>
    <rPh sb="96" eb="97">
      <t>キン</t>
    </rPh>
    <rPh sb="100" eb="101">
      <t>マカナ</t>
    </rPh>
    <rPh sb="106" eb="108">
      <t>キンネン</t>
    </rPh>
    <rPh sb="108" eb="110">
      <t>シセツ</t>
    </rPh>
    <rPh sb="111" eb="114">
      <t>ロウキュウカ</t>
    </rPh>
    <rPh sb="117" eb="119">
      <t>キキ</t>
    </rPh>
    <rPh sb="120" eb="122">
      <t>コショウ</t>
    </rPh>
    <rPh sb="123" eb="125">
      <t>アイツ</t>
    </rPh>
    <rPh sb="127" eb="129">
      <t>オスイ</t>
    </rPh>
    <rPh sb="129" eb="131">
      <t>ショリ</t>
    </rPh>
    <rPh sb="131" eb="133">
      <t>ゲンカ</t>
    </rPh>
    <rPh sb="134" eb="135">
      <t>タカ</t>
    </rPh>
    <rPh sb="136" eb="138">
      <t>ジョウタイ</t>
    </rPh>
    <rPh sb="139" eb="141">
      <t>イジ</t>
    </rPh>
    <rPh sb="146" eb="148">
      <t>ヘイセイ</t>
    </rPh>
    <rPh sb="150" eb="152">
      <t>ネンド</t>
    </rPh>
    <rPh sb="155" eb="157">
      <t>ネンド</t>
    </rPh>
    <rPh sb="158" eb="160">
      <t>シセツ</t>
    </rPh>
    <rPh sb="161" eb="163">
      <t>キノウ</t>
    </rPh>
    <rPh sb="163" eb="165">
      <t>キョウカ</t>
    </rPh>
    <rPh sb="165" eb="167">
      <t>ジギョウ</t>
    </rPh>
    <rPh sb="168" eb="170">
      <t>ジッシ</t>
    </rPh>
    <rPh sb="213" eb="215">
      <t>キギョウ</t>
    </rPh>
    <rPh sb="215" eb="216">
      <t>サイ</t>
    </rPh>
    <rPh sb="217" eb="219">
      <t>オスイ</t>
    </rPh>
    <rPh sb="219" eb="221">
      <t>ショリ</t>
    </rPh>
    <rPh sb="221" eb="223">
      <t>ゲンカ</t>
    </rPh>
    <rPh sb="224" eb="226">
      <t>ゾウカ</t>
    </rPh>
    <rPh sb="227" eb="229">
      <t>ヨソウ</t>
    </rPh>
    <rPh sb="233" eb="235">
      <t>ヘイセイ</t>
    </rPh>
    <rPh sb="237" eb="239">
      <t>ネンド</t>
    </rPh>
    <rPh sb="239" eb="240">
      <t>ナイ</t>
    </rPh>
    <rPh sb="241" eb="243">
      <t>ケイエイ</t>
    </rPh>
    <rPh sb="243" eb="245">
      <t>センリャク</t>
    </rPh>
    <rPh sb="246" eb="248">
      <t>サクテイ</t>
    </rPh>
    <rPh sb="250" eb="252">
      <t>ジッシ</t>
    </rPh>
    <rPh sb="257" eb="259">
      <t>ケイエイ</t>
    </rPh>
    <rPh sb="260" eb="263">
      <t>ケンゼンカ</t>
    </rPh>
    <rPh sb="264" eb="265">
      <t>ハカ</t>
    </rPh>
    <phoneticPr fontId="4"/>
  </si>
  <si>
    <t>現在の施設は、平成9年度から供用を開始しており、施設の老朽化が著しい状態だが、平成28～29年度で実施した施設機能強化事業により、管路以外は改善した。管路に関しては、機能強化対策に係る調査では問題がなかったため、将来的に耐震診断等を行った際に再度検討したい。また、管路の更新の際は平成30年度内に策定する経営戦略を基に、計画的に管路更新を実施していく。</t>
    <rPh sb="0" eb="2">
      <t>ゲンザイ</t>
    </rPh>
    <rPh sb="3" eb="5">
      <t>シセツ</t>
    </rPh>
    <rPh sb="7" eb="9">
      <t>ヘイセイ</t>
    </rPh>
    <rPh sb="10" eb="12">
      <t>ネンド</t>
    </rPh>
    <rPh sb="14" eb="16">
      <t>キョウヨウ</t>
    </rPh>
    <rPh sb="17" eb="19">
      <t>カイシ</t>
    </rPh>
    <rPh sb="24" eb="26">
      <t>シセツ</t>
    </rPh>
    <rPh sb="27" eb="30">
      <t>ロウキュウカ</t>
    </rPh>
    <rPh sb="31" eb="32">
      <t>イチジル</t>
    </rPh>
    <rPh sb="34" eb="36">
      <t>ジョウタイ</t>
    </rPh>
    <rPh sb="39" eb="41">
      <t>ヘイセイ</t>
    </rPh>
    <rPh sb="46" eb="48">
      <t>ネンド</t>
    </rPh>
    <rPh sb="49" eb="51">
      <t>ジッシ</t>
    </rPh>
    <rPh sb="53" eb="55">
      <t>シセツ</t>
    </rPh>
    <rPh sb="55" eb="57">
      <t>キノウ</t>
    </rPh>
    <rPh sb="57" eb="59">
      <t>キョウカ</t>
    </rPh>
    <rPh sb="59" eb="61">
      <t>ジギョウ</t>
    </rPh>
    <rPh sb="65" eb="67">
      <t>カンロ</t>
    </rPh>
    <rPh sb="67" eb="69">
      <t>イガイ</t>
    </rPh>
    <rPh sb="70" eb="72">
      <t>カイゼン</t>
    </rPh>
    <rPh sb="75" eb="77">
      <t>カンロ</t>
    </rPh>
    <rPh sb="78" eb="79">
      <t>カン</t>
    </rPh>
    <rPh sb="83" eb="85">
      <t>キノウ</t>
    </rPh>
    <rPh sb="85" eb="87">
      <t>キョウカ</t>
    </rPh>
    <rPh sb="87" eb="89">
      <t>タイサク</t>
    </rPh>
    <rPh sb="90" eb="91">
      <t>カカ</t>
    </rPh>
    <rPh sb="92" eb="94">
      <t>チョウサ</t>
    </rPh>
    <rPh sb="96" eb="98">
      <t>モンダイ</t>
    </rPh>
    <rPh sb="106" eb="109">
      <t>ショウライテキ</t>
    </rPh>
    <rPh sb="110" eb="112">
      <t>タイシン</t>
    </rPh>
    <rPh sb="112" eb="114">
      <t>シンダン</t>
    </rPh>
    <rPh sb="114" eb="115">
      <t>トウ</t>
    </rPh>
    <rPh sb="116" eb="117">
      <t>オコナ</t>
    </rPh>
    <rPh sb="119" eb="120">
      <t>サイ</t>
    </rPh>
    <rPh sb="121" eb="123">
      <t>サイド</t>
    </rPh>
    <rPh sb="123" eb="125">
      <t>ケントウ</t>
    </rPh>
    <rPh sb="132" eb="134">
      <t>カンロ</t>
    </rPh>
    <rPh sb="135" eb="137">
      <t>コウシン</t>
    </rPh>
    <rPh sb="138" eb="139">
      <t>サイ</t>
    </rPh>
    <rPh sb="140" eb="142">
      <t>ヘイセイ</t>
    </rPh>
    <rPh sb="144" eb="147">
      <t>ネンドナイ</t>
    </rPh>
    <rPh sb="148" eb="150">
      <t>サクテイ</t>
    </rPh>
    <rPh sb="152" eb="154">
      <t>ケイエイ</t>
    </rPh>
    <rPh sb="154" eb="156">
      <t>センリャク</t>
    </rPh>
    <rPh sb="157" eb="158">
      <t>モト</t>
    </rPh>
    <rPh sb="160" eb="163">
      <t>ケイカクテキ</t>
    </rPh>
    <rPh sb="164" eb="166">
      <t>カンロ</t>
    </rPh>
    <rPh sb="166" eb="168">
      <t>コウシン</t>
    </rPh>
    <rPh sb="169" eb="171">
      <t>ジッシ</t>
    </rPh>
    <phoneticPr fontId="4"/>
  </si>
  <si>
    <t>現在、料金収入のみでは経営が不可能な状態であり、一般会計からの繰り入れにより賄っている。平成28～29年度にかけて実施した機能強化対策事業、平成31年度に実施予定の最適整備構想、地方公営企業法適用化に向けての業務により、企業債等の増加が予想される。今後は、例年同様に加入促進を行い、新規加入による料金収入の増加と将来的に計画的な施設更新が行えるよう経営戦略を策定し、計画的な事業運営を行い、適正な維持管理により健全な経営を行う。</t>
    <rPh sb="0" eb="2">
      <t>ゲンザイ</t>
    </rPh>
    <rPh sb="3" eb="5">
      <t>リョウキン</t>
    </rPh>
    <rPh sb="5" eb="7">
      <t>シュウニュウ</t>
    </rPh>
    <rPh sb="11" eb="13">
      <t>ケイエイ</t>
    </rPh>
    <rPh sb="14" eb="17">
      <t>フカノウ</t>
    </rPh>
    <rPh sb="18" eb="20">
      <t>ジョウタイ</t>
    </rPh>
    <rPh sb="24" eb="26">
      <t>イッパン</t>
    </rPh>
    <rPh sb="26" eb="28">
      <t>カイケイ</t>
    </rPh>
    <rPh sb="31" eb="32">
      <t>ク</t>
    </rPh>
    <rPh sb="33" eb="34">
      <t>イ</t>
    </rPh>
    <rPh sb="38" eb="39">
      <t>マカナ</t>
    </rPh>
    <rPh sb="44" eb="46">
      <t>ヘイセイ</t>
    </rPh>
    <rPh sb="51" eb="53">
      <t>ネンド</t>
    </rPh>
    <rPh sb="57" eb="59">
      <t>ジッシ</t>
    </rPh>
    <rPh sb="61" eb="63">
      <t>キノウ</t>
    </rPh>
    <rPh sb="63" eb="65">
      <t>キョウカ</t>
    </rPh>
    <rPh sb="65" eb="67">
      <t>タイサク</t>
    </rPh>
    <rPh sb="67" eb="69">
      <t>ジギョウ</t>
    </rPh>
    <rPh sb="70" eb="72">
      <t>ヘイセイ</t>
    </rPh>
    <rPh sb="74" eb="76">
      <t>ネンド</t>
    </rPh>
    <rPh sb="77" eb="79">
      <t>ジッシ</t>
    </rPh>
    <rPh sb="79" eb="81">
      <t>ヨテイ</t>
    </rPh>
    <rPh sb="82" eb="84">
      <t>サイテキ</t>
    </rPh>
    <rPh sb="84" eb="86">
      <t>セイビ</t>
    </rPh>
    <rPh sb="86" eb="88">
      <t>コウソウ</t>
    </rPh>
    <rPh sb="89" eb="91">
      <t>チホウ</t>
    </rPh>
    <rPh sb="91" eb="93">
      <t>コウエイ</t>
    </rPh>
    <rPh sb="93" eb="95">
      <t>キギョウ</t>
    </rPh>
    <rPh sb="95" eb="96">
      <t>ホウ</t>
    </rPh>
    <rPh sb="96" eb="99">
      <t>テキヨウカ</t>
    </rPh>
    <rPh sb="100" eb="101">
      <t>ム</t>
    </rPh>
    <rPh sb="104" eb="106">
      <t>ギョウム</t>
    </rPh>
    <rPh sb="110" eb="112">
      <t>キギョウ</t>
    </rPh>
    <rPh sb="112" eb="113">
      <t>サイ</t>
    </rPh>
    <rPh sb="113" eb="114">
      <t>トウ</t>
    </rPh>
    <rPh sb="115" eb="117">
      <t>ゾウカ</t>
    </rPh>
    <rPh sb="118" eb="120">
      <t>ヨソウ</t>
    </rPh>
    <rPh sb="124" eb="126">
      <t>コンゴ</t>
    </rPh>
    <rPh sb="128" eb="130">
      <t>レイネン</t>
    </rPh>
    <rPh sb="130" eb="132">
      <t>ドウヨウ</t>
    </rPh>
    <rPh sb="133" eb="135">
      <t>カニュウ</t>
    </rPh>
    <rPh sb="135" eb="137">
      <t>ソクシン</t>
    </rPh>
    <rPh sb="138" eb="139">
      <t>オコナ</t>
    </rPh>
    <rPh sb="141" eb="143">
      <t>シンキ</t>
    </rPh>
    <rPh sb="143" eb="145">
      <t>カニュウ</t>
    </rPh>
    <rPh sb="148" eb="150">
      <t>リョウキン</t>
    </rPh>
    <rPh sb="150" eb="152">
      <t>シュウニュウ</t>
    </rPh>
    <rPh sb="153" eb="155">
      <t>ゾウカ</t>
    </rPh>
    <rPh sb="156" eb="159">
      <t>ショウライテキ</t>
    </rPh>
    <rPh sb="160" eb="163">
      <t>ケイカクテキ</t>
    </rPh>
    <rPh sb="164" eb="166">
      <t>シセツ</t>
    </rPh>
    <rPh sb="166" eb="168">
      <t>コウシン</t>
    </rPh>
    <rPh sb="169" eb="170">
      <t>オコナ</t>
    </rPh>
    <rPh sb="174" eb="176">
      <t>ケイエイ</t>
    </rPh>
    <rPh sb="176" eb="178">
      <t>センリャク</t>
    </rPh>
    <rPh sb="179" eb="181">
      <t>サクテイ</t>
    </rPh>
    <rPh sb="183" eb="186">
      <t>ケイカクテキ</t>
    </rPh>
    <rPh sb="187" eb="189">
      <t>ジギョウ</t>
    </rPh>
    <rPh sb="189" eb="191">
      <t>ウンエイ</t>
    </rPh>
    <rPh sb="192" eb="193">
      <t>オコナ</t>
    </rPh>
    <rPh sb="195" eb="197">
      <t>テキセイ</t>
    </rPh>
    <rPh sb="198" eb="200">
      <t>イジ</t>
    </rPh>
    <rPh sb="200" eb="202">
      <t>カンリ</t>
    </rPh>
    <rPh sb="205" eb="207">
      <t>ケンゼン</t>
    </rPh>
    <rPh sb="208" eb="210">
      <t>ケイエイ</t>
    </rPh>
    <rPh sb="211" eb="21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</si>
</sst>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969-4277-97AB-0C420A8612F3}"/>
            </c:ext>
          </c:extLst>
        </c:ser>
        <c:dLbls>
          <c:showLegendKey val="0"/>
          <c:showVal val="0"/>
          <c:showCatName val="0"/>
          <c:showSerName val="0"/>
          <c:showPercent val="0"/>
          <c:showBubbleSize val="0"/>
        </c:dLbls>
        <c:gapWidth val="150"/>
        <c:axId val="162691208"/>
        <c:axId val="16278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1969-4277-97AB-0C420A8612F3}"/>
            </c:ext>
          </c:extLst>
        </c:ser>
        <c:dLbls>
          <c:showLegendKey val="0"/>
          <c:showVal val="0"/>
          <c:showCatName val="0"/>
          <c:showSerName val="0"/>
          <c:showPercent val="0"/>
          <c:showBubbleSize val="0"/>
        </c:dLbls>
        <c:marker val="1"/>
        <c:smooth val="0"/>
        <c:axId val="162691208"/>
        <c:axId val="162788728"/>
      </c:lineChart>
      <c:dateAx>
        <c:axId val="162691208"/>
        <c:scaling>
          <c:orientation val="minMax"/>
        </c:scaling>
        <c:delete val="1"/>
        <c:axPos val="b"/>
        <c:numFmt formatCode="ge" sourceLinked="1"/>
        <c:majorTickMark val="none"/>
        <c:minorTickMark val="none"/>
        <c:tickLblPos val="none"/>
        <c:crossAx val="162788728"/>
        <c:crosses val="autoZero"/>
        <c:auto val="1"/>
        <c:lblOffset val="100"/>
        <c:baseTimeUnit val="years"/>
      </c:dateAx>
      <c:valAx>
        <c:axId val="16278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9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53.98</c:v>
                </c:pt>
                <c:pt idx="1">
                  <c:v>48.67</c:v>
                </c:pt>
                <c:pt idx="2">
                  <c:v>46.02</c:v>
                </c:pt>
                <c:pt idx="3">
                  <c:v>71.680000000000007</c:v>
                </c:pt>
                <c:pt idx="4">
                  <c:v>71.680000000000007</c:v>
                </c:pt>
              </c:numCache>
            </c:numRef>
          </c:val>
          <c:extLst xmlns:c16r2="http://schemas.microsoft.com/office/drawing/2015/06/chart">
            <c:ext xmlns:c16="http://schemas.microsoft.com/office/drawing/2014/chart" uri="{C3380CC4-5D6E-409C-BE32-E72D297353CC}">
              <c16:uniqueId val="{00000000-67BD-4F0F-978D-F9B662BD5D80}"/>
            </c:ext>
          </c:extLst>
        </c:ser>
        <c:dLbls>
          <c:showLegendKey val="0"/>
          <c:showVal val="0"/>
          <c:showCatName val="0"/>
          <c:showSerName val="0"/>
          <c:showPercent val="0"/>
          <c:showBubbleSize val="0"/>
        </c:dLbls>
        <c:gapWidth val="150"/>
        <c:axId val="242802616"/>
        <c:axId val="24280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67BD-4F0F-978D-F9B662BD5D80}"/>
            </c:ext>
          </c:extLst>
        </c:ser>
        <c:dLbls>
          <c:showLegendKey val="0"/>
          <c:showVal val="0"/>
          <c:showCatName val="0"/>
          <c:showSerName val="0"/>
          <c:showPercent val="0"/>
          <c:showBubbleSize val="0"/>
        </c:dLbls>
        <c:marker val="1"/>
        <c:smooth val="0"/>
        <c:axId val="242802616"/>
        <c:axId val="242800656"/>
      </c:lineChart>
      <c:dateAx>
        <c:axId val="242802616"/>
        <c:scaling>
          <c:orientation val="minMax"/>
        </c:scaling>
        <c:delete val="1"/>
        <c:axPos val="b"/>
        <c:numFmt formatCode="ge" sourceLinked="1"/>
        <c:majorTickMark val="none"/>
        <c:minorTickMark val="none"/>
        <c:tickLblPos val="none"/>
        <c:crossAx val="242800656"/>
        <c:crosses val="autoZero"/>
        <c:auto val="1"/>
        <c:lblOffset val="100"/>
        <c:baseTimeUnit val="years"/>
      </c:dateAx>
      <c:valAx>
        <c:axId val="24280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0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75.52</c:v>
                </c:pt>
                <c:pt idx="1">
                  <c:v>74.64</c:v>
                </c:pt>
                <c:pt idx="2">
                  <c:v>83.33</c:v>
                </c:pt>
                <c:pt idx="3">
                  <c:v>82.71</c:v>
                </c:pt>
                <c:pt idx="4">
                  <c:v>81.3</c:v>
                </c:pt>
              </c:numCache>
            </c:numRef>
          </c:val>
          <c:extLst xmlns:c16r2="http://schemas.microsoft.com/office/drawing/2015/06/chart">
            <c:ext xmlns:c16="http://schemas.microsoft.com/office/drawing/2014/chart" uri="{C3380CC4-5D6E-409C-BE32-E72D297353CC}">
              <c16:uniqueId val="{00000000-083D-461C-96A9-60824FEF1444}"/>
            </c:ext>
          </c:extLst>
        </c:ser>
        <c:dLbls>
          <c:showLegendKey val="0"/>
          <c:showVal val="0"/>
          <c:showCatName val="0"/>
          <c:showSerName val="0"/>
          <c:showPercent val="0"/>
          <c:showBubbleSize val="0"/>
        </c:dLbls>
        <c:gapWidth val="150"/>
        <c:axId val="243073880"/>
        <c:axId val="24307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083D-461C-96A9-60824FEF1444}"/>
            </c:ext>
          </c:extLst>
        </c:ser>
        <c:dLbls>
          <c:showLegendKey val="0"/>
          <c:showVal val="0"/>
          <c:showCatName val="0"/>
          <c:showSerName val="0"/>
          <c:showPercent val="0"/>
          <c:showBubbleSize val="0"/>
        </c:dLbls>
        <c:marker val="1"/>
        <c:smooth val="0"/>
        <c:axId val="243073880"/>
        <c:axId val="243074272"/>
      </c:lineChart>
      <c:dateAx>
        <c:axId val="243073880"/>
        <c:scaling>
          <c:orientation val="minMax"/>
        </c:scaling>
        <c:delete val="1"/>
        <c:axPos val="b"/>
        <c:numFmt formatCode="ge" sourceLinked="1"/>
        <c:majorTickMark val="none"/>
        <c:minorTickMark val="none"/>
        <c:tickLblPos val="none"/>
        <c:crossAx val="243074272"/>
        <c:crosses val="autoZero"/>
        <c:auto val="1"/>
        <c:lblOffset val="100"/>
        <c:baseTimeUnit val="years"/>
      </c:dateAx>
      <c:valAx>
        <c:axId val="2430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7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85.58</c:v>
                </c:pt>
                <c:pt idx="1">
                  <c:v>83.31</c:v>
                </c:pt>
                <c:pt idx="2">
                  <c:v>82.39</c:v>
                </c:pt>
                <c:pt idx="3">
                  <c:v>81.52</c:v>
                </c:pt>
                <c:pt idx="4">
                  <c:v>84.02</c:v>
                </c:pt>
              </c:numCache>
            </c:numRef>
          </c:val>
          <c:extLst xmlns:c16r2="http://schemas.microsoft.com/office/drawing/2015/06/chart">
            <c:ext xmlns:c16="http://schemas.microsoft.com/office/drawing/2014/chart" uri="{C3380CC4-5D6E-409C-BE32-E72D297353CC}">
              <c16:uniqueId val="{00000000-BC58-4828-8D1B-9E5CD6ACBF10}"/>
            </c:ext>
          </c:extLst>
        </c:ser>
        <c:dLbls>
          <c:showLegendKey val="0"/>
          <c:showVal val="0"/>
          <c:showCatName val="0"/>
          <c:showSerName val="0"/>
          <c:showPercent val="0"/>
          <c:showBubbleSize val="0"/>
        </c:dLbls>
        <c:gapWidth val="150"/>
        <c:axId val="242650800"/>
        <c:axId val="24266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58-4828-8D1B-9E5CD6ACBF10}"/>
            </c:ext>
          </c:extLst>
        </c:ser>
        <c:dLbls>
          <c:showLegendKey val="0"/>
          <c:showVal val="0"/>
          <c:showCatName val="0"/>
          <c:showSerName val="0"/>
          <c:showPercent val="0"/>
          <c:showBubbleSize val="0"/>
        </c:dLbls>
        <c:marker val="1"/>
        <c:smooth val="0"/>
        <c:axId val="242650800"/>
        <c:axId val="242669752"/>
      </c:lineChart>
      <c:dateAx>
        <c:axId val="242650800"/>
        <c:scaling>
          <c:orientation val="minMax"/>
        </c:scaling>
        <c:delete val="1"/>
        <c:axPos val="b"/>
        <c:numFmt formatCode="ge" sourceLinked="1"/>
        <c:majorTickMark val="none"/>
        <c:minorTickMark val="none"/>
        <c:tickLblPos val="none"/>
        <c:crossAx val="242669752"/>
        <c:crosses val="autoZero"/>
        <c:auto val="1"/>
        <c:lblOffset val="100"/>
        <c:baseTimeUnit val="years"/>
      </c:dateAx>
      <c:valAx>
        <c:axId val="24266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5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DB-4528-8D88-E78B23EE4A3F}"/>
            </c:ext>
          </c:extLst>
        </c:ser>
        <c:dLbls>
          <c:showLegendKey val="0"/>
          <c:showVal val="0"/>
          <c:showCatName val="0"/>
          <c:showSerName val="0"/>
          <c:showPercent val="0"/>
          <c:showBubbleSize val="0"/>
        </c:dLbls>
        <c:gapWidth val="150"/>
        <c:axId val="242609912"/>
        <c:axId val="2427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DB-4528-8D88-E78B23EE4A3F}"/>
            </c:ext>
          </c:extLst>
        </c:ser>
        <c:dLbls>
          <c:showLegendKey val="0"/>
          <c:showVal val="0"/>
          <c:showCatName val="0"/>
          <c:showSerName val="0"/>
          <c:showPercent val="0"/>
          <c:showBubbleSize val="0"/>
        </c:dLbls>
        <c:marker val="1"/>
        <c:smooth val="0"/>
        <c:axId val="242609912"/>
        <c:axId val="242711424"/>
      </c:lineChart>
      <c:dateAx>
        <c:axId val="242609912"/>
        <c:scaling>
          <c:orientation val="minMax"/>
        </c:scaling>
        <c:delete val="1"/>
        <c:axPos val="b"/>
        <c:numFmt formatCode="ge" sourceLinked="1"/>
        <c:majorTickMark val="none"/>
        <c:minorTickMark val="none"/>
        <c:tickLblPos val="none"/>
        <c:crossAx val="242711424"/>
        <c:crosses val="autoZero"/>
        <c:auto val="1"/>
        <c:lblOffset val="100"/>
        <c:baseTimeUnit val="years"/>
      </c:dateAx>
      <c:valAx>
        <c:axId val="2427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0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6B-4290-933B-12D6D01B8F71}"/>
            </c:ext>
          </c:extLst>
        </c:ser>
        <c:dLbls>
          <c:showLegendKey val="0"/>
          <c:showVal val="0"/>
          <c:showCatName val="0"/>
          <c:showSerName val="0"/>
          <c:showPercent val="0"/>
          <c:showBubbleSize val="0"/>
        </c:dLbls>
        <c:gapWidth val="150"/>
        <c:axId val="242698664"/>
        <c:axId val="24080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6B-4290-933B-12D6D01B8F71}"/>
            </c:ext>
          </c:extLst>
        </c:ser>
        <c:dLbls>
          <c:showLegendKey val="0"/>
          <c:showVal val="0"/>
          <c:showCatName val="0"/>
          <c:showSerName val="0"/>
          <c:showPercent val="0"/>
          <c:showBubbleSize val="0"/>
        </c:dLbls>
        <c:marker val="1"/>
        <c:smooth val="0"/>
        <c:axId val="242698664"/>
        <c:axId val="240801624"/>
      </c:lineChart>
      <c:dateAx>
        <c:axId val="242698664"/>
        <c:scaling>
          <c:orientation val="minMax"/>
        </c:scaling>
        <c:delete val="1"/>
        <c:axPos val="b"/>
        <c:numFmt formatCode="ge" sourceLinked="1"/>
        <c:majorTickMark val="none"/>
        <c:minorTickMark val="none"/>
        <c:tickLblPos val="none"/>
        <c:crossAx val="240801624"/>
        <c:crosses val="autoZero"/>
        <c:auto val="1"/>
        <c:lblOffset val="100"/>
        <c:baseTimeUnit val="years"/>
      </c:dateAx>
      <c:valAx>
        <c:axId val="24080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9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41-438A-B3F4-71BE57DCF495}"/>
            </c:ext>
          </c:extLst>
        </c:ser>
        <c:dLbls>
          <c:showLegendKey val="0"/>
          <c:showVal val="0"/>
          <c:showCatName val="0"/>
          <c:showSerName val="0"/>
          <c:showPercent val="0"/>
          <c:showBubbleSize val="0"/>
        </c:dLbls>
        <c:gapWidth val="150"/>
        <c:axId val="242801048"/>
        <c:axId val="2428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41-438A-B3F4-71BE57DCF495}"/>
            </c:ext>
          </c:extLst>
        </c:ser>
        <c:dLbls>
          <c:showLegendKey val="0"/>
          <c:showVal val="0"/>
          <c:showCatName val="0"/>
          <c:showSerName val="0"/>
          <c:showPercent val="0"/>
          <c:showBubbleSize val="0"/>
        </c:dLbls>
        <c:marker val="1"/>
        <c:smooth val="0"/>
        <c:axId val="242801048"/>
        <c:axId val="242801440"/>
      </c:lineChart>
      <c:dateAx>
        <c:axId val="242801048"/>
        <c:scaling>
          <c:orientation val="minMax"/>
        </c:scaling>
        <c:delete val="1"/>
        <c:axPos val="b"/>
        <c:numFmt formatCode="ge" sourceLinked="1"/>
        <c:majorTickMark val="none"/>
        <c:minorTickMark val="none"/>
        <c:tickLblPos val="none"/>
        <c:crossAx val="242801440"/>
        <c:crosses val="autoZero"/>
        <c:auto val="1"/>
        <c:lblOffset val="100"/>
        <c:baseTimeUnit val="years"/>
      </c:dateAx>
      <c:valAx>
        <c:axId val="2428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0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93-4498-A06D-46BCB6DB6E0D}"/>
            </c:ext>
          </c:extLst>
        </c:ser>
        <c:dLbls>
          <c:showLegendKey val="0"/>
          <c:showVal val="0"/>
          <c:showCatName val="0"/>
          <c:showSerName val="0"/>
          <c:showPercent val="0"/>
          <c:showBubbleSize val="0"/>
        </c:dLbls>
        <c:gapWidth val="150"/>
        <c:axId val="242803008"/>
        <c:axId val="24280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93-4498-A06D-46BCB6DB6E0D}"/>
            </c:ext>
          </c:extLst>
        </c:ser>
        <c:dLbls>
          <c:showLegendKey val="0"/>
          <c:showVal val="0"/>
          <c:showCatName val="0"/>
          <c:showSerName val="0"/>
          <c:showPercent val="0"/>
          <c:showBubbleSize val="0"/>
        </c:dLbls>
        <c:marker val="1"/>
        <c:smooth val="0"/>
        <c:axId val="242803008"/>
        <c:axId val="242803400"/>
      </c:lineChart>
      <c:dateAx>
        <c:axId val="242803008"/>
        <c:scaling>
          <c:orientation val="minMax"/>
        </c:scaling>
        <c:delete val="1"/>
        <c:axPos val="b"/>
        <c:numFmt formatCode="ge" sourceLinked="1"/>
        <c:majorTickMark val="none"/>
        <c:minorTickMark val="none"/>
        <c:tickLblPos val="none"/>
        <c:crossAx val="242803400"/>
        <c:crosses val="autoZero"/>
        <c:auto val="1"/>
        <c:lblOffset val="100"/>
        <c:baseTimeUnit val="years"/>
      </c:dateAx>
      <c:valAx>
        <c:axId val="24280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1367.32</c:v>
                </c:pt>
                <c:pt idx="1">
                  <c:v>1279.3599999999999</c:v>
                </c:pt>
                <c:pt idx="2">
                  <c:v>1214.23</c:v>
                </c:pt>
                <c:pt idx="3">
                  <c:v>1735.89</c:v>
                </c:pt>
                <c:pt idx="4">
                  <c:v>2036.75</c:v>
                </c:pt>
              </c:numCache>
            </c:numRef>
          </c:val>
          <c:extLst xmlns:c16r2="http://schemas.microsoft.com/office/drawing/2015/06/chart">
            <c:ext xmlns:c16="http://schemas.microsoft.com/office/drawing/2014/chart" uri="{C3380CC4-5D6E-409C-BE32-E72D297353CC}">
              <c16:uniqueId val="{00000000-876C-458F-9FA7-B798FB0A68E7}"/>
            </c:ext>
          </c:extLst>
        </c:ser>
        <c:dLbls>
          <c:showLegendKey val="0"/>
          <c:showVal val="0"/>
          <c:showCatName val="0"/>
          <c:showSerName val="0"/>
          <c:showPercent val="0"/>
          <c:showBubbleSize val="0"/>
        </c:dLbls>
        <c:gapWidth val="150"/>
        <c:axId val="242856688"/>
        <c:axId val="24285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876C-458F-9FA7-B798FB0A68E7}"/>
            </c:ext>
          </c:extLst>
        </c:ser>
        <c:dLbls>
          <c:showLegendKey val="0"/>
          <c:showVal val="0"/>
          <c:showCatName val="0"/>
          <c:showSerName val="0"/>
          <c:showPercent val="0"/>
          <c:showBubbleSize val="0"/>
        </c:dLbls>
        <c:marker val="1"/>
        <c:smooth val="0"/>
        <c:axId val="242856688"/>
        <c:axId val="242857080"/>
      </c:lineChart>
      <c:dateAx>
        <c:axId val="242856688"/>
        <c:scaling>
          <c:orientation val="minMax"/>
        </c:scaling>
        <c:delete val="1"/>
        <c:axPos val="b"/>
        <c:numFmt formatCode="ge" sourceLinked="1"/>
        <c:majorTickMark val="none"/>
        <c:minorTickMark val="none"/>
        <c:tickLblPos val="none"/>
        <c:crossAx val="242857080"/>
        <c:crosses val="autoZero"/>
        <c:auto val="1"/>
        <c:lblOffset val="100"/>
        <c:baseTimeUnit val="years"/>
      </c:dateAx>
      <c:valAx>
        <c:axId val="24285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5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43.96</c:v>
                </c:pt>
                <c:pt idx="1">
                  <c:v>41.75</c:v>
                </c:pt>
                <c:pt idx="2">
                  <c:v>46.31</c:v>
                </c:pt>
                <c:pt idx="3">
                  <c:v>49.94</c:v>
                </c:pt>
                <c:pt idx="4">
                  <c:v>23.88</c:v>
                </c:pt>
              </c:numCache>
            </c:numRef>
          </c:val>
          <c:extLst xmlns:c16r2="http://schemas.microsoft.com/office/drawing/2015/06/chart">
            <c:ext xmlns:c16="http://schemas.microsoft.com/office/drawing/2014/chart" uri="{C3380CC4-5D6E-409C-BE32-E72D297353CC}">
              <c16:uniqueId val="{00000000-DE8F-444F-9628-028E1CE80817}"/>
            </c:ext>
          </c:extLst>
        </c:ser>
        <c:dLbls>
          <c:showLegendKey val="0"/>
          <c:showVal val="0"/>
          <c:showCatName val="0"/>
          <c:showSerName val="0"/>
          <c:showPercent val="0"/>
          <c:showBubbleSize val="0"/>
        </c:dLbls>
        <c:gapWidth val="150"/>
        <c:axId val="242858256"/>
        <c:axId val="24285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DE8F-444F-9628-028E1CE80817}"/>
            </c:ext>
          </c:extLst>
        </c:ser>
        <c:dLbls>
          <c:showLegendKey val="0"/>
          <c:showVal val="0"/>
          <c:showCatName val="0"/>
          <c:showSerName val="0"/>
          <c:showPercent val="0"/>
          <c:showBubbleSize val="0"/>
        </c:dLbls>
        <c:marker val="1"/>
        <c:smooth val="0"/>
        <c:axId val="242858256"/>
        <c:axId val="242858648"/>
      </c:lineChart>
      <c:dateAx>
        <c:axId val="242858256"/>
        <c:scaling>
          <c:orientation val="minMax"/>
        </c:scaling>
        <c:delete val="1"/>
        <c:axPos val="b"/>
        <c:numFmt formatCode="ge" sourceLinked="1"/>
        <c:majorTickMark val="none"/>
        <c:minorTickMark val="none"/>
        <c:tickLblPos val="none"/>
        <c:crossAx val="242858648"/>
        <c:crosses val="autoZero"/>
        <c:auto val="1"/>
        <c:lblOffset val="100"/>
        <c:baseTimeUnit val="years"/>
      </c:dateAx>
      <c:valAx>
        <c:axId val="24285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5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245.42</c:v>
                </c:pt>
                <c:pt idx="1">
                  <c:v>288.12</c:v>
                </c:pt>
                <c:pt idx="2">
                  <c:v>277.94</c:v>
                </c:pt>
                <c:pt idx="3">
                  <c:v>246.74</c:v>
                </c:pt>
                <c:pt idx="4">
                  <c:v>493.72</c:v>
                </c:pt>
              </c:numCache>
            </c:numRef>
          </c:val>
          <c:extLst xmlns:c16r2="http://schemas.microsoft.com/office/drawing/2015/06/chart">
            <c:ext xmlns:c16="http://schemas.microsoft.com/office/drawing/2014/chart" uri="{C3380CC4-5D6E-409C-BE32-E72D297353CC}">
              <c16:uniqueId val="{00000000-53E8-40CD-BFA5-4E310F91677D}"/>
            </c:ext>
          </c:extLst>
        </c:ser>
        <c:dLbls>
          <c:showLegendKey val="0"/>
          <c:showVal val="0"/>
          <c:showCatName val="0"/>
          <c:showSerName val="0"/>
          <c:showPercent val="0"/>
          <c:showBubbleSize val="0"/>
        </c:dLbls>
        <c:gapWidth val="150"/>
        <c:axId val="243072312"/>
        <c:axId val="24307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53E8-40CD-BFA5-4E310F91677D}"/>
            </c:ext>
          </c:extLst>
        </c:ser>
        <c:dLbls>
          <c:showLegendKey val="0"/>
          <c:showVal val="0"/>
          <c:showCatName val="0"/>
          <c:showSerName val="0"/>
          <c:showPercent val="0"/>
          <c:showBubbleSize val="0"/>
        </c:dLbls>
        <c:marker val="1"/>
        <c:smooth val="0"/>
        <c:axId val="243072312"/>
        <c:axId val="243072704"/>
      </c:lineChart>
      <c:dateAx>
        <c:axId val="243072312"/>
        <c:scaling>
          <c:orientation val="minMax"/>
        </c:scaling>
        <c:delete val="1"/>
        <c:axPos val="b"/>
        <c:numFmt formatCode="ge" sourceLinked="1"/>
        <c:majorTickMark val="none"/>
        <c:minorTickMark val="none"/>
        <c:tickLblPos val="none"/>
        <c:crossAx val="243072704"/>
        <c:crosses val="autoZero"/>
        <c:auto val="1"/>
        <c:lblOffset val="100"/>
        <c:baseTimeUnit val="years"/>
      </c:dateAx>
      <c:valAx>
        <c:axId val="2430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7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横浜町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4648</v>
      </c>
      <c r="AM8" s="49"/>
      <c r="AN8" s="49"/>
      <c r="AO8" s="49"/>
      <c r="AP8" s="49"/>
      <c r="AQ8" s="49"/>
      <c r="AR8" s="49"/>
      <c r="AS8" s="49"/>
      <c r="AT8" s="44">
        <f>データ!T6</f>
        <v>126.38</v>
      </c>
      <c r="AU8" s="44"/>
      <c r="AV8" s="44"/>
      <c r="AW8" s="44"/>
      <c r="AX8" s="44"/>
      <c r="AY8" s="44"/>
      <c r="AZ8" s="44"/>
      <c r="BA8" s="44"/>
      <c r="BB8" s="44">
        <f>データ!U6</f>
        <v>36.78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5.7</v>
      </c>
      <c r="Q10" s="44"/>
      <c r="R10" s="44"/>
      <c r="S10" s="44"/>
      <c r="T10" s="44"/>
      <c r="U10" s="44"/>
      <c r="V10" s="44"/>
      <c r="W10" s="44">
        <f>データ!Q6</f>
        <v>100</v>
      </c>
      <c r="X10" s="44"/>
      <c r="Y10" s="44"/>
      <c r="Z10" s="44"/>
      <c r="AA10" s="44"/>
      <c r="AB10" s="44"/>
      <c r="AC10" s="44"/>
      <c r="AD10" s="49">
        <f>データ!R6</f>
        <v>2940</v>
      </c>
      <c r="AE10" s="49"/>
      <c r="AF10" s="49"/>
      <c r="AG10" s="49"/>
      <c r="AH10" s="49"/>
      <c r="AI10" s="49"/>
      <c r="AJ10" s="49"/>
      <c r="AK10" s="2"/>
      <c r="AL10" s="49">
        <f>データ!V6</f>
        <v>262</v>
      </c>
      <c r="AM10" s="49"/>
      <c r="AN10" s="49"/>
      <c r="AO10" s="49"/>
      <c r="AP10" s="49"/>
      <c r="AQ10" s="49"/>
      <c r="AR10" s="49"/>
      <c r="AS10" s="49"/>
      <c r="AT10" s="44">
        <f>データ!W6</f>
        <v>0.5</v>
      </c>
      <c r="AU10" s="44"/>
      <c r="AV10" s="44"/>
      <c r="AW10" s="44"/>
      <c r="AX10" s="44"/>
      <c r="AY10" s="44"/>
      <c r="AZ10" s="44"/>
      <c r="BA10" s="44"/>
      <c r="BB10" s="44">
        <f>データ!X6</f>
        <v>524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gaNOjfQZz2qSbmcT8bTD547db36AaRGGmJlQdmiqK6DRIdo85cKRjK31CVCZ6yfqg6xztl0LwBmqduft/vX10w==" saltValue="GWBdkMwNE4H1sy9JxRr2z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24066</v>
      </c>
      <c r="D6" s="32">
        <f t="shared" si="3"/>
        <v>47</v>
      </c>
      <c r="E6" s="32">
        <f t="shared" si="3"/>
        <v>17</v>
      </c>
      <c r="F6" s="32">
        <f t="shared" si="3"/>
        <v>5</v>
      </c>
      <c r="G6" s="32">
        <f t="shared" si="3"/>
        <v>0</v>
      </c>
      <c r="H6" s="32" t="str">
        <f t="shared" si="3"/>
        <v>青森県　横浜町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5.7</v>
      </c>
      <c r="Q6" s="33">
        <f t="shared" si="3"/>
        <v>100</v>
      </c>
      <c r="R6" s="33">
        <f t="shared" si="3"/>
        <v>2940</v>
      </c>
      <c r="S6" s="33">
        <f t="shared" si="3"/>
        <v>4648</v>
      </c>
      <c r="T6" s="33">
        <f t="shared" si="3"/>
        <v>126.38</v>
      </c>
      <c r="U6" s="33">
        <f t="shared" si="3"/>
        <v>36.78</v>
      </c>
      <c r="V6" s="33">
        <f t="shared" si="3"/>
        <v>262</v>
      </c>
      <c r="W6" s="33">
        <f t="shared" si="3"/>
        <v>0.5</v>
      </c>
      <c r="X6" s="33">
        <f t="shared" si="3"/>
        <v>524</v>
      </c>
      <c r="Y6" s="34">
        <f>IF(Y7="",NA(),Y7)</f>
        <v>85.58</v>
      </c>
      <c r="Z6" s="34">
        <f t="shared" ref="Z6:AH6" si="4">IF(Z7="",NA(),Z7)</f>
        <v>83.31</v>
      </c>
      <c r="AA6" s="34">
        <f t="shared" si="4"/>
        <v>82.39</v>
      </c>
      <c r="AB6" s="34">
        <f t="shared" si="4"/>
        <v>81.52</v>
      </c>
      <c r="AC6" s="34">
        <f t="shared" si="4"/>
        <v>84.02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1367.32</v>
      </c>
      <c r="BG6" s="34">
        <f t="shared" ref="BG6:BO6" si="7">IF(BG7="",NA(),BG7)</f>
        <v>1279.3599999999999</v>
      </c>
      <c r="BH6" s="34">
        <f t="shared" si="7"/>
        <v>1214.23</v>
      </c>
      <c r="BI6" s="34">
        <f t="shared" si="7"/>
        <v>1735.89</v>
      </c>
      <c r="BJ6" s="34">
        <f t="shared" si="7"/>
        <v>2036.75</v>
      </c>
      <c r="BK6" s="34">
        <f t="shared" si="7"/>
        <v>1126.77</v>
      </c>
      <c r="BL6" s="34">
        <f t="shared" si="7"/>
        <v>1044.8</v>
      </c>
      <c r="BM6" s="34">
        <f t="shared" si="7"/>
        <v>1081.8</v>
      </c>
      <c r="BN6" s="34">
        <f t="shared" si="7"/>
        <v>974.93</v>
      </c>
      <c r="BO6" s="34">
        <f t="shared" si="7"/>
        <v>855.8</v>
      </c>
      <c r="BP6" s="33" t="str">
        <f>IF(BP7="","",IF(BP7="-","【-】","【"&amp;SUBSTITUTE(TEXT(BP7,"#,##0.00"),"-","△")&amp;"】"))</f>
        <v>【814.89】</v>
      </c>
      <c r="BQ6" s="34">
        <f>IF(BQ7="",NA(),BQ7)</f>
        <v>43.96</v>
      </c>
      <c r="BR6" s="34">
        <f t="shared" ref="BR6:BZ6" si="8">IF(BR7="",NA(),BR7)</f>
        <v>41.75</v>
      </c>
      <c r="BS6" s="34">
        <f t="shared" si="8"/>
        <v>46.31</v>
      </c>
      <c r="BT6" s="34">
        <f t="shared" si="8"/>
        <v>49.94</v>
      </c>
      <c r="BU6" s="34">
        <f t="shared" si="8"/>
        <v>23.88</v>
      </c>
      <c r="BV6" s="34">
        <f t="shared" si="8"/>
        <v>50.9</v>
      </c>
      <c r="BW6" s="34">
        <f t="shared" si="8"/>
        <v>50.82</v>
      </c>
      <c r="BX6" s="34">
        <f t="shared" si="8"/>
        <v>52.19</v>
      </c>
      <c r="BY6" s="34">
        <f t="shared" si="8"/>
        <v>55.32</v>
      </c>
      <c r="BZ6" s="34">
        <f t="shared" si="8"/>
        <v>59.8</v>
      </c>
      <c r="CA6" s="33" t="str">
        <f>IF(CA7="","",IF(CA7="-","【-】","【"&amp;SUBSTITUTE(TEXT(CA7,"#,##0.00"),"-","△")&amp;"】"))</f>
        <v>【60.64】</v>
      </c>
      <c r="CB6" s="34">
        <f>IF(CB7="",NA(),CB7)</f>
        <v>245.42</v>
      </c>
      <c r="CC6" s="34">
        <f t="shared" ref="CC6:CK6" si="9">IF(CC7="",NA(),CC7)</f>
        <v>288.12</v>
      </c>
      <c r="CD6" s="34">
        <f t="shared" si="9"/>
        <v>277.94</v>
      </c>
      <c r="CE6" s="34">
        <f t="shared" si="9"/>
        <v>246.74</v>
      </c>
      <c r="CF6" s="34">
        <f t="shared" si="9"/>
        <v>493.72</v>
      </c>
      <c r="CG6" s="34">
        <f t="shared" si="9"/>
        <v>293.27</v>
      </c>
      <c r="CH6" s="34">
        <f t="shared" si="9"/>
        <v>300.52</v>
      </c>
      <c r="CI6" s="34">
        <f t="shared" si="9"/>
        <v>296.14</v>
      </c>
      <c r="CJ6" s="34">
        <f t="shared" si="9"/>
        <v>283.17</v>
      </c>
      <c r="CK6" s="34">
        <f t="shared" si="9"/>
        <v>263.76</v>
      </c>
      <c r="CL6" s="33" t="str">
        <f>IF(CL7="","",IF(CL7="-","【-】","【"&amp;SUBSTITUTE(TEXT(CL7,"#,##0.00"),"-","△")&amp;"】"))</f>
        <v>【255.52】</v>
      </c>
      <c r="CM6" s="34">
        <f>IF(CM7="",NA(),CM7)</f>
        <v>53.98</v>
      </c>
      <c r="CN6" s="34">
        <f t="shared" ref="CN6:CV6" si="10">IF(CN7="",NA(),CN7)</f>
        <v>48.67</v>
      </c>
      <c r="CO6" s="34">
        <f t="shared" si="10"/>
        <v>46.02</v>
      </c>
      <c r="CP6" s="34">
        <f t="shared" si="10"/>
        <v>71.680000000000007</v>
      </c>
      <c r="CQ6" s="34">
        <f t="shared" si="10"/>
        <v>71.680000000000007</v>
      </c>
      <c r="CR6" s="34">
        <f t="shared" si="10"/>
        <v>53.78</v>
      </c>
      <c r="CS6" s="34">
        <f t="shared" si="10"/>
        <v>53.24</v>
      </c>
      <c r="CT6" s="34">
        <f t="shared" si="10"/>
        <v>52.31</v>
      </c>
      <c r="CU6" s="34">
        <f t="shared" si="10"/>
        <v>60.65</v>
      </c>
      <c r="CV6" s="34">
        <f t="shared" si="10"/>
        <v>51.75</v>
      </c>
      <c r="CW6" s="33" t="str">
        <f>IF(CW7="","",IF(CW7="-","【-】","【"&amp;SUBSTITUTE(TEXT(CW7,"#,##0.00"),"-","△")&amp;"】"))</f>
        <v>【52.49】</v>
      </c>
      <c r="CX6" s="34">
        <f>IF(CX7="",NA(),CX7)</f>
        <v>75.52</v>
      </c>
      <c r="CY6" s="34">
        <f t="shared" ref="CY6:DG6" si="11">IF(CY7="",NA(),CY7)</f>
        <v>74.64</v>
      </c>
      <c r="CZ6" s="34">
        <f t="shared" si="11"/>
        <v>83.33</v>
      </c>
      <c r="DA6" s="34">
        <f t="shared" si="11"/>
        <v>82.71</v>
      </c>
      <c r="DB6" s="34">
        <f t="shared" si="11"/>
        <v>81.3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24066</v>
      </c>
      <c r="D7" s="36">
        <v>47</v>
      </c>
      <c r="E7" s="36">
        <v>17</v>
      </c>
      <c r="F7" s="36">
        <v>5</v>
      </c>
      <c r="G7" s="36">
        <v>0</v>
      </c>
      <c r="H7" s="36" t="s">
        <v>109</v>
      </c>
      <c r="I7" s="36" t="s">
        <v>110</v>
      </c>
      <c r="J7" s="36" t="s">
        <v>111</v>
      </c>
      <c r="K7" s="36" t="s">
        <v>112</v>
      </c>
      <c r="L7" s="36" t="s">
        <v>113</v>
      </c>
      <c r="M7" s="36" t="s">
        <v>114</v>
      </c>
      <c r="N7" s="37" t="s">
        <v>115</v>
      </c>
      <c r="O7" s="37" t="s">
        <v>116</v>
      </c>
      <c r="P7" s="37">
        <v>5.7</v>
      </c>
      <c r="Q7" s="37">
        <v>100</v>
      </c>
      <c r="R7" s="37">
        <v>2940</v>
      </c>
      <c r="S7" s="37">
        <v>4648</v>
      </c>
      <c r="T7" s="37">
        <v>126.38</v>
      </c>
      <c r="U7" s="37">
        <v>36.78</v>
      </c>
      <c r="V7" s="37">
        <v>262</v>
      </c>
      <c r="W7" s="37">
        <v>0.5</v>
      </c>
      <c r="X7" s="37">
        <v>524</v>
      </c>
      <c r="Y7" s="37">
        <v>85.58</v>
      </c>
      <c r="Z7" s="37">
        <v>83.31</v>
      </c>
      <c r="AA7" s="37">
        <v>82.39</v>
      </c>
      <c r="AB7" s="37">
        <v>81.52</v>
      </c>
      <c r="AC7" s="37">
        <v>84.02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1367.32</v>
      </c>
      <c r="BG7" s="37">
        <v>1279.3599999999999</v>
      </c>
      <c r="BH7" s="37">
        <v>1214.23</v>
      </c>
      <c r="BI7" s="37">
        <v>1735.89</v>
      </c>
      <c r="BJ7" s="37">
        <v>2036.75</v>
      </c>
      <c r="BK7" s="37">
        <v>1126.77</v>
      </c>
      <c r="BL7" s="37">
        <v>1044.8</v>
      </c>
      <c r="BM7" s="37">
        <v>1081.8</v>
      </c>
      <c r="BN7" s="37">
        <v>974.93</v>
      </c>
      <c r="BO7" s="37">
        <v>855.8</v>
      </c>
      <c r="BP7" s="37">
        <v>814.89</v>
      </c>
      <c r="BQ7" s="37">
        <v>43.96</v>
      </c>
      <c r="BR7" s="37">
        <v>41.75</v>
      </c>
      <c r="BS7" s="37">
        <v>46.31</v>
      </c>
      <c r="BT7" s="37">
        <v>49.94</v>
      </c>
      <c r="BU7" s="37">
        <v>23.88</v>
      </c>
      <c r="BV7" s="37">
        <v>50.9</v>
      </c>
      <c r="BW7" s="37">
        <v>50.82</v>
      </c>
      <c r="BX7" s="37">
        <v>52.19</v>
      </c>
      <c r="BY7" s="37">
        <v>55.32</v>
      </c>
      <c r="BZ7" s="37">
        <v>59.8</v>
      </c>
      <c r="CA7" s="37">
        <v>60.64</v>
      </c>
      <c r="CB7" s="37">
        <v>245.42</v>
      </c>
      <c r="CC7" s="37">
        <v>288.12</v>
      </c>
      <c r="CD7" s="37">
        <v>277.94</v>
      </c>
      <c r="CE7" s="37">
        <v>246.74</v>
      </c>
      <c r="CF7" s="37">
        <v>493.72</v>
      </c>
      <c r="CG7" s="37">
        <v>293.27</v>
      </c>
      <c r="CH7" s="37">
        <v>300.52</v>
      </c>
      <c r="CI7" s="37">
        <v>296.14</v>
      </c>
      <c r="CJ7" s="37">
        <v>283.17</v>
      </c>
      <c r="CK7" s="37">
        <v>263.76</v>
      </c>
      <c r="CL7" s="37">
        <v>255.52</v>
      </c>
      <c r="CM7" s="37">
        <v>53.98</v>
      </c>
      <c r="CN7" s="37">
        <v>48.67</v>
      </c>
      <c r="CO7" s="37">
        <v>46.02</v>
      </c>
      <c r="CP7" s="37">
        <v>71.680000000000007</v>
      </c>
      <c r="CQ7" s="37">
        <v>71.680000000000007</v>
      </c>
      <c r="CR7" s="37">
        <v>53.78</v>
      </c>
      <c r="CS7" s="37">
        <v>53.24</v>
      </c>
      <c r="CT7" s="37">
        <v>52.31</v>
      </c>
      <c r="CU7" s="37">
        <v>60.65</v>
      </c>
      <c r="CV7" s="37">
        <v>51.75</v>
      </c>
      <c r="CW7" s="37">
        <v>52.49</v>
      </c>
      <c r="CX7" s="37">
        <v>75.52</v>
      </c>
      <c r="CY7" s="37">
        <v>74.64</v>
      </c>
      <c r="CZ7" s="37">
        <v>83.33</v>
      </c>
      <c r="DA7" s="37">
        <v>82.71</v>
      </c>
      <c r="DB7" s="37">
        <v>81.3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2018-12-03T09:19:20Z</dcterms:created>
  <dcterms:modified xsi:type="dcterms:W3CDTF">2019-01-29T01:28:32Z</dcterms:modified>
  <cp:category/>
</cp:coreProperties>
</file>