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6.101\下水道課\業務係\10.経営戦略\■経営比較分析表\H29\310122【県市町村課】公営企業に係る経営比較分析表の分析について\DL\"/>
    </mc:Choice>
  </mc:AlternateContent>
  <workbookProtection workbookAlgorithmName="SHA-512" workbookHashValue="StD33rKScLcHCfDXvMJyOQFfUyeFp+/LX8+dRZkzaCfGuKpYsnXCxMNWPC3pLSNumEzh6jWsJCj0Z5+SwXxZLQ==" workbookSaltValue="8+k0dTSoSLaSSpOOn1/1C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<sst xmlns="http://schemas.openxmlformats.org/spreadsheetml/2006/main" count="240" uniqueCount="126">
  <si>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</si>
  <si>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</si>
  <si>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</si>
  <si>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</si>
  <si>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</si>
  <si>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</si>
  <si>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</si>
  <si>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</si>
  <si>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</si>
  <si>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</si>
  <si>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</si>
  <si>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</si>
  <si>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</si>
  <si>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</si>
  <si>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</si>
  <si>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</si>
  <si>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</si>
  <si>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</si>
  <si>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</si>
  <si>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</si>
  <si>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</si>
  <si>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</si>
  <si>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</si>
  <si>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</si>
  <si>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</si>
  <si>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</si>
  <si>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</si>
  <si>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</si>
  <si>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</si>
  <si>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</si>
  <si>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</si>
  <si>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</si>
  <si>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</si>
  <si>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</si>
  <si>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</si>
  <si>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</si>
  <si>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</si>
  <si>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</si>
  <si>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</si>
  <si>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</si>
  <si>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</si>
  <si>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</si>
  <si>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</si>
  <si>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</si>
  <si>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</si>
  <si>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</si>
  <si>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</si>
  <si>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</si>
  <si>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</si>
  <si>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</si>
  <si>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</si>
  <si>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</si>
  <si>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</si>
  <si>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</si>
  <si>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</si>
  <si>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</si>
  <si>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</si>
  <si>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</si>
  <si>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</si>
  <si>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</si>
  <si>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</si>
  <si>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</si>
  <si>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</si>
  <si>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</si>
  <si>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</si>
  <si>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</si>
  <si>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</si>
  <si>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</si>
  <si>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</si>
  <si>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</si>
  <si>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</si>
  <si>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</si>
  <si>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</si>
  <si>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</si>
  <si>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</si>
  <si>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</si>
  <si>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</si>
  <si>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</si>
  <si>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</si>
  <si>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</si>
  <si>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</si>
  <si>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</si>
  <si>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</si>
  <si>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</si>
  <si>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</si>
  <si>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</si>
  <si>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</si>
  <si>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</si>
  <si>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</si>
  <si>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</si>
  <si>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</si>
  <si>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</si>
  <si>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</si>
  <si>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</si>
  <si>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</si>
  <si>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</si>
  <si>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</si>
  <si>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</si>
  <si>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</si>
  <si>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</si>
  <si>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</si>
  <si>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</si>
  <si>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</si>
  <si>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</si>
  <si>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</si>
  <si>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</si>
  <si>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</si>
  <si>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</si>
  <si>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</si>
  <si>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</si>
  <si>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</si>
  <si>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</si>
  <si>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</si>
  <si>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</si>
  <si>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</si>
  <si>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</si>
  <si>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</si>
  <si>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</si>
  <si>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</si>
  <si>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</si>
  <si>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</si>
  <si>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</si>
  <si>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</si>
  <si>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11箇所の処理区のうち、最初の供用開始は昭和61年度で、最後は平成17年度となっている。
　最も古い処理区で32年経過しているが、現在は管渠の更新を行っていない。
　各処理場の機械設備に関しては修繕費が増加していることから、老朽化の状況を把握し、計画的かつ効果的な更新や修繕を実施する必要がある。</t>
    <rPh sb="3" eb="5">
      <t>カショ</t>
    </rPh>
    <rPh sb="6" eb="8">
      <t>ショリ</t>
    </rPh>
    <rPh sb="8" eb="9">
      <t>ク</t>
    </rPh>
    <rPh sb="13" eb="15">
      <t>サイショ</t>
    </rPh>
    <rPh sb="16" eb="18">
      <t>キョウヨウ</t>
    </rPh>
    <rPh sb="18" eb="20">
      <t>カイシ</t>
    </rPh>
    <rPh sb="21" eb="23">
      <t>ショウワ</t>
    </rPh>
    <rPh sb="25" eb="27">
      <t>ネンド</t>
    </rPh>
    <rPh sb="29" eb="31">
      <t>サイゴ</t>
    </rPh>
    <rPh sb="32" eb="34">
      <t>ヘイセイ</t>
    </rPh>
    <rPh sb="36" eb="38">
      <t>ネンド</t>
    </rPh>
    <rPh sb="47" eb="48">
      <t>モット</t>
    </rPh>
    <rPh sb="49" eb="50">
      <t>フル</t>
    </rPh>
    <rPh sb="51" eb="53">
      <t>ショリ</t>
    </rPh>
    <rPh sb="53" eb="54">
      <t>ク</t>
    </rPh>
    <rPh sb="57" eb="58">
      <t>ネン</t>
    </rPh>
    <rPh sb="58" eb="60">
      <t>ケイカ</t>
    </rPh>
    <rPh sb="66" eb="68">
      <t>ゲンザイ</t>
    </rPh>
    <rPh sb="69" eb="71">
      <t>カンキョ</t>
    </rPh>
    <rPh sb="72" eb="74">
      <t>コウシン</t>
    </rPh>
    <rPh sb="75" eb="76">
      <t>オコナ</t>
    </rPh>
    <rPh sb="84" eb="85">
      <t>カク</t>
    </rPh>
    <rPh sb="85" eb="88">
      <t>ショリジョウ</t>
    </rPh>
    <rPh sb="89" eb="91">
      <t>キカイ</t>
    </rPh>
    <rPh sb="91" eb="93">
      <t>セツビ</t>
    </rPh>
    <rPh sb="94" eb="95">
      <t>カン</t>
    </rPh>
    <rPh sb="98" eb="101">
      <t>シュウゼンヒ</t>
    </rPh>
    <rPh sb="102" eb="104">
      <t>ゾウカ</t>
    </rPh>
    <rPh sb="113" eb="116">
      <t>ロウキュウカ</t>
    </rPh>
    <rPh sb="117" eb="119">
      <t>ジョウキョウ</t>
    </rPh>
    <rPh sb="120" eb="122">
      <t>ハアク</t>
    </rPh>
    <rPh sb="124" eb="127">
      <t>ケイカクテキ</t>
    </rPh>
    <rPh sb="129" eb="132">
      <t>コウカテキ</t>
    </rPh>
    <rPh sb="133" eb="135">
      <t>コウシン</t>
    </rPh>
    <rPh sb="136" eb="138">
      <t>シュウゼン</t>
    </rPh>
    <rPh sb="139" eb="141">
      <t>ジッシ</t>
    </rPh>
    <rPh sb="143" eb="145">
      <t>ヒツヨウ</t>
    </rPh>
    <phoneticPr fontId="4"/>
  </si>
  <si>
    <t>①収益的収支比率
　平成29年度に料金改定を行い増収を図ったが、地方債償還金が増加しているため100％を下回っている。
　なお、平成27年度から数値が高くなっているのは、一般会計からの繰出基準額の算出方法を見直したため。
④企業債残高対事業規模比率
　整備が完了しており、企業債現在高は減少している。
　なお、平成27年度から数値が皆減したのは、一般会計からの繰出し基準額の算出方法を見直し、適正な料金収入で賄う事が出来ない企業債償還金については、公費負担する見込みとした事による。
⑤経費回収率
　平成29年度に料金改定を行い増収を図った。
　平成27年度以降、一般会計からの繰出基準額の算出方法を見直し、汚水資本費の公費負担部分が増えた事により、使用料で回収すべき経費である汚水処理費が減少し、類似団体平均値を超えた。
⑥汚水処理原価
　下水道の新規接続数が少なく、年間有収水量が伸び悩む中、汚水処理費が逓増し増加傾向にあったが、平成２７年度以降、一般会計からの繰出基準額の算出方法を見直し、汚水資本費の公費負担分が増えた事により、汚水処理費が減少したため、類似団体の平均値を下回っている。
⑦施設利用率
　一日平均処理水量が逓増しているため、類似団体の平均値を上回っている。
⑧水洗化率
　水栓便所設置人口が増となり、現在処理区域内人口が減少したため水洗化率が微増したものの、類似団体平均値を大幅に下回っている。</t>
    <rPh sb="1" eb="4">
      <t>シュウエキテキ</t>
    </rPh>
    <rPh sb="4" eb="6">
      <t>シュウシ</t>
    </rPh>
    <rPh sb="6" eb="8">
      <t>ヒリツ</t>
    </rPh>
    <rPh sb="10" eb="12">
      <t>ヘイセイ</t>
    </rPh>
    <rPh sb="14" eb="15">
      <t>ネン</t>
    </rPh>
    <rPh sb="15" eb="16">
      <t>ド</t>
    </rPh>
    <rPh sb="17" eb="19">
      <t>リョウキン</t>
    </rPh>
    <rPh sb="19" eb="21">
      <t>カイテイ</t>
    </rPh>
    <rPh sb="22" eb="23">
      <t>オコナ</t>
    </rPh>
    <rPh sb="24" eb="26">
      <t>ゾウシュウ</t>
    </rPh>
    <rPh sb="27" eb="28">
      <t>ハカ</t>
    </rPh>
    <rPh sb="32" eb="35">
      <t>チホウサイ</t>
    </rPh>
    <rPh sb="35" eb="37">
      <t>ショウカン</t>
    </rPh>
    <rPh sb="37" eb="38">
      <t>キン</t>
    </rPh>
    <rPh sb="39" eb="41">
      <t>ゾウカ</t>
    </rPh>
    <rPh sb="52" eb="54">
      <t>シタマワ</t>
    </rPh>
    <rPh sb="64" eb="66">
      <t>ヘイセイ</t>
    </rPh>
    <rPh sb="68" eb="70">
      <t>ネンド</t>
    </rPh>
    <rPh sb="72" eb="74">
      <t>スウチ</t>
    </rPh>
    <rPh sb="75" eb="76">
      <t>タカ</t>
    </rPh>
    <rPh sb="85" eb="87">
      <t>イッパン</t>
    </rPh>
    <rPh sb="87" eb="89">
      <t>カイケイ</t>
    </rPh>
    <rPh sb="92" eb="94">
      <t>クリダ</t>
    </rPh>
    <rPh sb="94" eb="96">
      <t>キジュン</t>
    </rPh>
    <rPh sb="96" eb="97">
      <t>ガク</t>
    </rPh>
    <rPh sb="98" eb="100">
      <t>サンシュツ</t>
    </rPh>
    <rPh sb="100" eb="102">
      <t>ホウホウ</t>
    </rPh>
    <rPh sb="103" eb="105">
      <t>ミナオ</t>
    </rPh>
    <rPh sb="112" eb="114">
      <t>キギョウ</t>
    </rPh>
    <rPh sb="114" eb="115">
      <t>サイ</t>
    </rPh>
    <rPh sb="115" eb="117">
      <t>ザンダカ</t>
    </rPh>
    <rPh sb="126" eb="128">
      <t>セイビ</t>
    </rPh>
    <rPh sb="129" eb="131">
      <t>カンリョウ</t>
    </rPh>
    <rPh sb="136" eb="138">
      <t>キギョウ</t>
    </rPh>
    <rPh sb="138" eb="139">
      <t>サイ</t>
    </rPh>
    <rPh sb="139" eb="141">
      <t>ゲンザイ</t>
    </rPh>
    <rPh sb="141" eb="142">
      <t>ダカ</t>
    </rPh>
    <rPh sb="143" eb="145">
      <t>ゲンショウ</t>
    </rPh>
    <rPh sb="155" eb="157">
      <t>ヘイセイ</t>
    </rPh>
    <rPh sb="159" eb="161">
      <t>ネンド</t>
    </rPh>
    <rPh sb="163" eb="165">
      <t>スウチ</t>
    </rPh>
    <rPh sb="166" eb="168">
      <t>カイゲン</t>
    </rPh>
    <rPh sb="173" eb="175">
      <t>イッパン</t>
    </rPh>
    <rPh sb="175" eb="177">
      <t>カイケイ</t>
    </rPh>
    <rPh sb="180" eb="182">
      <t>クリダ</t>
    </rPh>
    <rPh sb="183" eb="185">
      <t>キジュン</t>
    </rPh>
    <rPh sb="185" eb="186">
      <t>ガク</t>
    </rPh>
    <rPh sb="187" eb="189">
      <t>サンシュツ</t>
    </rPh>
    <rPh sb="189" eb="191">
      <t>ホウホウ</t>
    </rPh>
    <rPh sb="192" eb="194">
      <t>ミナオ</t>
    </rPh>
    <rPh sb="196" eb="198">
      <t>テキセイ</t>
    </rPh>
    <rPh sb="199" eb="201">
      <t>リョウキン</t>
    </rPh>
    <rPh sb="201" eb="203">
      <t>シュウニュウ</t>
    </rPh>
    <rPh sb="204" eb="205">
      <t>マカナ</t>
    </rPh>
    <rPh sb="206" eb="207">
      <t>コト</t>
    </rPh>
    <rPh sb="208" eb="210">
      <t>デキ</t>
    </rPh>
    <rPh sb="212" eb="214">
      <t>キギョウ</t>
    </rPh>
    <rPh sb="214" eb="215">
      <t>サイ</t>
    </rPh>
    <rPh sb="215" eb="217">
      <t>ショウカン</t>
    </rPh>
    <rPh sb="217" eb="218">
      <t>キン</t>
    </rPh>
    <rPh sb="224" eb="226">
      <t>コウヒ</t>
    </rPh>
    <rPh sb="226" eb="228">
      <t>フタン</t>
    </rPh>
    <rPh sb="230" eb="232">
      <t>ミコ</t>
    </rPh>
    <rPh sb="236" eb="237">
      <t>コト</t>
    </rPh>
    <rPh sb="243" eb="245">
      <t>ケイヒ</t>
    </rPh>
    <rPh sb="245" eb="247">
      <t>カイシュウ</t>
    </rPh>
    <rPh sb="247" eb="248">
      <t>リツ</t>
    </rPh>
    <rPh sb="250" eb="252">
      <t>ヘイセイ</t>
    </rPh>
    <rPh sb="254" eb="256">
      <t>ネンド</t>
    </rPh>
    <rPh sb="257" eb="259">
      <t>リョウキン</t>
    </rPh>
    <rPh sb="259" eb="261">
      <t>カイテイ</t>
    </rPh>
    <rPh sb="262" eb="263">
      <t>オコナ</t>
    </rPh>
    <rPh sb="264" eb="266">
      <t>ゾウシュウ</t>
    </rPh>
    <rPh sb="267" eb="268">
      <t>ハカ</t>
    </rPh>
    <rPh sb="273" eb="275">
      <t>ヘイセイ</t>
    </rPh>
    <rPh sb="277" eb="279">
      <t>ネンド</t>
    </rPh>
    <rPh sb="279" eb="281">
      <t>イコウ</t>
    </rPh>
    <rPh sb="282" eb="284">
      <t>イッパン</t>
    </rPh>
    <rPh sb="284" eb="286">
      <t>カイケイ</t>
    </rPh>
    <rPh sb="289" eb="291">
      <t>クリダ</t>
    </rPh>
    <rPh sb="291" eb="293">
      <t>キジュン</t>
    </rPh>
    <rPh sb="293" eb="294">
      <t>ガク</t>
    </rPh>
    <rPh sb="295" eb="297">
      <t>サンシュツ</t>
    </rPh>
    <rPh sb="297" eb="299">
      <t>ホウホウ</t>
    </rPh>
    <rPh sb="300" eb="302">
      <t>ミナオ</t>
    </rPh>
    <rPh sb="304" eb="306">
      <t>オスイ</t>
    </rPh>
    <rPh sb="306" eb="308">
      <t>シホン</t>
    </rPh>
    <rPh sb="308" eb="309">
      <t>ヒ</t>
    </rPh>
    <rPh sb="310" eb="312">
      <t>コウヒ</t>
    </rPh>
    <rPh sb="312" eb="314">
      <t>フタン</t>
    </rPh>
    <rPh sb="314" eb="316">
      <t>ブブン</t>
    </rPh>
    <rPh sb="317" eb="318">
      <t>フ</t>
    </rPh>
    <rPh sb="320" eb="321">
      <t>コト</t>
    </rPh>
    <rPh sb="325" eb="328">
      <t>シヨウリョウ</t>
    </rPh>
    <rPh sb="329" eb="331">
      <t>カイシュウ</t>
    </rPh>
    <rPh sb="334" eb="336">
      <t>ケイヒ</t>
    </rPh>
    <rPh sb="339" eb="341">
      <t>オスイ</t>
    </rPh>
    <rPh sb="341" eb="343">
      <t>ショリ</t>
    </rPh>
    <rPh sb="343" eb="344">
      <t>ヒ</t>
    </rPh>
    <rPh sb="345" eb="347">
      <t>ゲンショウ</t>
    </rPh>
    <rPh sb="349" eb="351">
      <t>ルイジ</t>
    </rPh>
    <rPh sb="351" eb="353">
      <t>ダンタイ</t>
    </rPh>
    <rPh sb="353" eb="355">
      <t>ヘイキン</t>
    </rPh>
    <rPh sb="355" eb="356">
      <t>アタイ</t>
    </rPh>
    <rPh sb="357" eb="358">
      <t>コ</t>
    </rPh>
    <rPh sb="363" eb="365">
      <t>オスイ</t>
    </rPh>
    <rPh sb="365" eb="367">
      <t>ショリ</t>
    </rPh>
    <rPh sb="367" eb="369">
      <t>ゲンカ</t>
    </rPh>
    <rPh sb="371" eb="374">
      <t>ゲスイドウ</t>
    </rPh>
    <rPh sb="375" eb="377">
      <t>シンキ</t>
    </rPh>
    <rPh sb="377" eb="379">
      <t>セツゾク</t>
    </rPh>
    <rPh sb="379" eb="380">
      <t>スウ</t>
    </rPh>
    <rPh sb="381" eb="382">
      <t>スク</t>
    </rPh>
    <rPh sb="385" eb="387">
      <t>ネンカン</t>
    </rPh>
    <rPh sb="387" eb="389">
      <t>ユウシュウ</t>
    </rPh>
    <rPh sb="389" eb="391">
      <t>スイリョウ</t>
    </rPh>
    <rPh sb="392" eb="393">
      <t>ノ</t>
    </rPh>
    <rPh sb="394" eb="395">
      <t>ナヤ</t>
    </rPh>
    <rPh sb="396" eb="397">
      <t>ナカ</t>
    </rPh>
    <rPh sb="398" eb="400">
      <t>オスイ</t>
    </rPh>
    <rPh sb="400" eb="402">
      <t>ショリ</t>
    </rPh>
    <rPh sb="402" eb="403">
      <t>ヒ</t>
    </rPh>
    <rPh sb="404" eb="406">
      <t>テイゾウ</t>
    </rPh>
    <rPh sb="407" eb="409">
      <t>ゾウカ</t>
    </rPh>
    <rPh sb="409" eb="411">
      <t>ケイコウ</t>
    </rPh>
    <rPh sb="417" eb="419">
      <t>ヘイセイ</t>
    </rPh>
    <rPh sb="421" eb="423">
      <t>ネンド</t>
    </rPh>
    <rPh sb="423" eb="425">
      <t>イコウ</t>
    </rPh>
    <rPh sb="426" eb="428">
      <t>イッパン</t>
    </rPh>
    <rPh sb="428" eb="430">
      <t>カイケイ</t>
    </rPh>
    <rPh sb="433" eb="435">
      <t>クリダ</t>
    </rPh>
    <rPh sb="435" eb="437">
      <t>キジュン</t>
    </rPh>
    <rPh sb="437" eb="438">
      <t>ガク</t>
    </rPh>
    <rPh sb="439" eb="441">
      <t>サンシュツ</t>
    </rPh>
    <rPh sb="441" eb="443">
      <t>ホウホウ</t>
    </rPh>
    <rPh sb="444" eb="446">
      <t>ミナオ</t>
    </rPh>
    <rPh sb="448" eb="450">
      <t>オスイ</t>
    </rPh>
    <rPh sb="450" eb="452">
      <t>シホン</t>
    </rPh>
    <rPh sb="452" eb="453">
      <t>ヒ</t>
    </rPh>
    <rPh sb="454" eb="456">
      <t>コウヒ</t>
    </rPh>
    <rPh sb="456" eb="458">
      <t>フタン</t>
    </rPh>
    <rPh sb="458" eb="459">
      <t>ブン</t>
    </rPh>
    <rPh sb="460" eb="461">
      <t>フ</t>
    </rPh>
    <rPh sb="463" eb="464">
      <t>コト</t>
    </rPh>
    <rPh sb="468" eb="470">
      <t>オスイ</t>
    </rPh>
    <rPh sb="470" eb="472">
      <t>ショリ</t>
    </rPh>
    <rPh sb="472" eb="473">
      <t>ヒ</t>
    </rPh>
    <rPh sb="474" eb="476">
      <t>ゲンショウ</t>
    </rPh>
    <rPh sb="481" eb="483">
      <t>ルイジ</t>
    </rPh>
    <rPh sb="483" eb="485">
      <t>ダンタイ</t>
    </rPh>
    <rPh sb="486" eb="488">
      <t>ヘイキン</t>
    </rPh>
    <rPh sb="488" eb="489">
      <t>アタイ</t>
    </rPh>
    <rPh sb="490" eb="492">
      <t>シタマワ</t>
    </rPh>
    <rPh sb="499" eb="501">
      <t>シセツ</t>
    </rPh>
    <rPh sb="501" eb="503">
      <t>リヨウ</t>
    </rPh>
    <rPh sb="503" eb="504">
      <t>リツ</t>
    </rPh>
    <rPh sb="506" eb="507">
      <t>イチ</t>
    </rPh>
    <rPh sb="507" eb="508">
      <t>ニチ</t>
    </rPh>
    <rPh sb="508" eb="510">
      <t>ヘイキン</t>
    </rPh>
    <rPh sb="510" eb="512">
      <t>ショリ</t>
    </rPh>
    <rPh sb="512" eb="514">
      <t>スイリョウ</t>
    </rPh>
    <rPh sb="515" eb="517">
      <t>テイゾウ</t>
    </rPh>
    <rPh sb="524" eb="526">
      <t>ルイジ</t>
    </rPh>
    <rPh sb="526" eb="528">
      <t>ダンタイ</t>
    </rPh>
    <rPh sb="529" eb="531">
      <t>ヘイキン</t>
    </rPh>
    <rPh sb="531" eb="532">
      <t>チ</t>
    </rPh>
    <rPh sb="533" eb="535">
      <t>ウワマワ</t>
    </rPh>
    <rPh sb="542" eb="545">
      <t>スイセンカ</t>
    </rPh>
    <rPh sb="545" eb="546">
      <t>リツ</t>
    </rPh>
    <rPh sb="548" eb="550">
      <t>スイセン</t>
    </rPh>
    <rPh sb="550" eb="552">
      <t>ベンジョ</t>
    </rPh>
    <rPh sb="552" eb="554">
      <t>セッチ</t>
    </rPh>
    <rPh sb="554" eb="556">
      <t>ジンコウ</t>
    </rPh>
    <rPh sb="557" eb="558">
      <t>ゾウ</t>
    </rPh>
    <rPh sb="562" eb="564">
      <t>ゲンザイ</t>
    </rPh>
    <rPh sb="564" eb="566">
      <t>ショリ</t>
    </rPh>
    <rPh sb="566" eb="568">
      <t>クイキ</t>
    </rPh>
    <rPh sb="568" eb="569">
      <t>ナイ</t>
    </rPh>
    <rPh sb="569" eb="571">
      <t>ジンコウ</t>
    </rPh>
    <rPh sb="572" eb="574">
      <t>ゲンショウ</t>
    </rPh>
    <rPh sb="578" eb="581">
      <t>スイセンカ</t>
    </rPh>
    <rPh sb="581" eb="582">
      <t>リツ</t>
    </rPh>
    <rPh sb="583" eb="585">
      <t>ビゾウ</t>
    </rPh>
    <rPh sb="591" eb="593">
      <t>ルイジ</t>
    </rPh>
    <rPh sb="593" eb="595">
      <t>ダンタイ</t>
    </rPh>
    <rPh sb="595" eb="597">
      <t>ヘイキン</t>
    </rPh>
    <rPh sb="597" eb="598">
      <t>アタイ</t>
    </rPh>
    <rPh sb="599" eb="601">
      <t>オオハバ</t>
    </rPh>
    <rPh sb="602" eb="604">
      <t>シタマワ</t>
    </rPh>
    <phoneticPr fontId="4"/>
  </si>
  <si>
    <t>　本市の農業集落排水事業は、供用開始から32年が経過している。
　平成29年度に下水道使用料金改定を行い、排除水量20㎥で2,400円（税抜）から3,100円（税抜）に引き上げを行った結果、14,500千円の増収になった。
　しかし、水洗化率は類似企業の平均値には及ばず、企業債償還金も増加傾向にあるため、汚水資本費の公費負担分を控除する前の汚水処理原価は類似企業に比べ大きいと思われる。
　よって、料金改定してもなお、一般会計からの繰入金に依存した経営であることには変わらない。
　今後、経営戦略に基づき効率的な経営を行うとともに、公営企業法一部適用による公営企業会計への移行により、精緻な分析を行い、持続可能な下水道事業経営に努める。</t>
    <rPh sb="1" eb="2">
      <t>ホン</t>
    </rPh>
    <rPh sb="2" eb="3">
      <t>シ</t>
    </rPh>
    <rPh sb="4" eb="6">
      <t>ノウギョウ</t>
    </rPh>
    <rPh sb="6" eb="8">
      <t>シュウラク</t>
    </rPh>
    <rPh sb="8" eb="10">
      <t>ハイスイ</t>
    </rPh>
    <rPh sb="10" eb="12">
      <t>ジギョウ</t>
    </rPh>
    <rPh sb="14" eb="16">
      <t>キョウヨウ</t>
    </rPh>
    <rPh sb="16" eb="18">
      <t>カイシ</t>
    </rPh>
    <rPh sb="22" eb="23">
      <t>ネン</t>
    </rPh>
    <rPh sb="24" eb="26">
      <t>ケイカ</t>
    </rPh>
    <rPh sb="33" eb="35">
      <t>ヘイセイ</t>
    </rPh>
    <rPh sb="37" eb="39">
      <t>ネンド</t>
    </rPh>
    <rPh sb="40" eb="43">
      <t>ゲスイドウ</t>
    </rPh>
    <rPh sb="43" eb="46">
      <t>シヨウリョウ</t>
    </rPh>
    <rPh sb="46" eb="47">
      <t>キン</t>
    </rPh>
    <rPh sb="47" eb="49">
      <t>カイテイ</t>
    </rPh>
    <rPh sb="50" eb="51">
      <t>オコナ</t>
    </rPh>
    <rPh sb="53" eb="55">
      <t>ハイジョ</t>
    </rPh>
    <rPh sb="55" eb="57">
      <t>スイリョウ</t>
    </rPh>
    <rPh sb="66" eb="67">
      <t>エン</t>
    </rPh>
    <rPh sb="68" eb="69">
      <t>ゼイ</t>
    </rPh>
    <rPh sb="69" eb="70">
      <t>ヌ</t>
    </rPh>
    <rPh sb="78" eb="79">
      <t>エン</t>
    </rPh>
    <rPh sb="80" eb="81">
      <t>ゼイ</t>
    </rPh>
    <rPh sb="81" eb="82">
      <t>ヌ</t>
    </rPh>
    <rPh sb="84" eb="85">
      <t>ヒ</t>
    </rPh>
    <rPh sb="86" eb="87">
      <t>ア</t>
    </rPh>
    <rPh sb="89" eb="90">
      <t>オコナ</t>
    </rPh>
    <rPh sb="92" eb="94">
      <t>ケッカ</t>
    </rPh>
    <rPh sb="117" eb="120">
      <t>スイセンカ</t>
    </rPh>
    <rPh sb="120" eb="121">
      <t>リツ</t>
    </rPh>
    <rPh sb="122" eb="124">
      <t>ルイジ</t>
    </rPh>
    <rPh sb="124" eb="126">
      <t>キギョウ</t>
    </rPh>
    <rPh sb="127" eb="129">
      <t>ヘイキン</t>
    </rPh>
    <rPh sb="129" eb="130">
      <t>チ</t>
    </rPh>
    <rPh sb="132" eb="133">
      <t>オヨ</t>
    </rPh>
    <rPh sb="136" eb="138">
      <t>キギョウ</t>
    </rPh>
    <rPh sb="138" eb="139">
      <t>サイ</t>
    </rPh>
    <rPh sb="139" eb="141">
      <t>ショウカン</t>
    </rPh>
    <rPh sb="141" eb="142">
      <t>キン</t>
    </rPh>
    <rPh sb="143" eb="145">
      <t>ゾウカ</t>
    </rPh>
    <rPh sb="145" eb="147">
      <t>ケイコウ</t>
    </rPh>
    <rPh sb="153" eb="155">
      <t>オスイ</t>
    </rPh>
    <rPh sb="155" eb="157">
      <t>シホン</t>
    </rPh>
    <rPh sb="157" eb="158">
      <t>ヒ</t>
    </rPh>
    <rPh sb="159" eb="161">
      <t>コウヒ</t>
    </rPh>
    <rPh sb="161" eb="163">
      <t>フタン</t>
    </rPh>
    <rPh sb="163" eb="164">
      <t>ブン</t>
    </rPh>
    <rPh sb="165" eb="167">
      <t>コウジョ</t>
    </rPh>
    <rPh sb="169" eb="170">
      <t>マエ</t>
    </rPh>
    <rPh sb="171" eb="173">
      <t>オスイ</t>
    </rPh>
    <rPh sb="173" eb="175">
      <t>ショリ</t>
    </rPh>
    <rPh sb="175" eb="177">
      <t>ゲンカ</t>
    </rPh>
    <rPh sb="178" eb="180">
      <t>ルイジ</t>
    </rPh>
    <rPh sb="180" eb="182">
      <t>キギョウ</t>
    </rPh>
    <rPh sb="183" eb="184">
      <t>クラ</t>
    </rPh>
    <rPh sb="185" eb="186">
      <t>オオ</t>
    </rPh>
    <rPh sb="189" eb="190">
      <t>オモ</t>
    </rPh>
    <rPh sb="200" eb="202">
      <t>リョウキン</t>
    </rPh>
    <rPh sb="202" eb="204">
      <t>カイテイ</t>
    </rPh>
    <rPh sb="210" eb="212">
      <t>イッパン</t>
    </rPh>
    <rPh sb="212" eb="214">
      <t>カイケイ</t>
    </rPh>
    <rPh sb="217" eb="219">
      <t>クリイレ</t>
    </rPh>
    <rPh sb="219" eb="220">
      <t>キン</t>
    </rPh>
    <rPh sb="221" eb="223">
      <t>イゾン</t>
    </rPh>
    <rPh sb="225" eb="227">
      <t>ケイエイ</t>
    </rPh>
    <rPh sb="234" eb="235">
      <t>カ</t>
    </rPh>
    <rPh sb="242" eb="244">
      <t>コンゴ</t>
    </rPh>
    <rPh sb="245" eb="247">
      <t>ケイエイ</t>
    </rPh>
    <rPh sb="247" eb="249">
      <t>センリャク</t>
    </rPh>
    <rPh sb="250" eb="251">
      <t>モト</t>
    </rPh>
    <rPh sb="253" eb="256">
      <t>コウリツテキ</t>
    </rPh>
    <rPh sb="257" eb="259">
      <t>ケイエイ</t>
    </rPh>
    <rPh sb="260" eb="261">
      <t>オコナ</t>
    </rPh>
    <rPh sb="267" eb="269">
      <t>コウエイ</t>
    </rPh>
    <rPh sb="269" eb="271">
      <t>キギョウ</t>
    </rPh>
    <rPh sb="271" eb="272">
      <t>ホウ</t>
    </rPh>
    <rPh sb="272" eb="274">
      <t>イチブ</t>
    </rPh>
    <rPh sb="274" eb="276">
      <t>テキヨウ</t>
    </rPh>
    <rPh sb="279" eb="281">
      <t>コウエイ</t>
    </rPh>
    <rPh sb="281" eb="283">
      <t>キギョウ</t>
    </rPh>
    <rPh sb="283" eb="285">
      <t>カイケイ</t>
    </rPh>
    <rPh sb="287" eb="289">
      <t>イコウ</t>
    </rPh>
    <rPh sb="293" eb="295">
      <t>セイチ</t>
    </rPh>
    <rPh sb="296" eb="298">
      <t>ブンセキ</t>
    </rPh>
    <rPh sb="299" eb="300">
      <t>オコナ</t>
    </rPh>
    <rPh sb="302" eb="304">
      <t>ジゾク</t>
    </rPh>
    <rPh sb="304" eb="306">
      <t>カノウ</t>
    </rPh>
    <rPh sb="307" eb="310">
      <t>ゲスイドウ</t>
    </rPh>
    <rPh sb="310" eb="312">
      <t>ジギョウ</t>
    </rPh>
    <rPh sb="312" eb="314">
      <t>ケイエイ</t>
    </rPh>
    <rPh sb="315" eb="31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</si>
</sst>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47-40ED-962A-04C542F6C402}"/>
            </c:ext>
          </c:extLst>
        </c:ser>
        <c:dLbls>
          <c:showLegendKey val="0"/>
          <c:showVal val="0"/>
          <c:showCatName val="0"/>
          <c:showSerName val="0"/>
          <c:showPercent val="0"/>
          <c:showBubbleSize val="0"/>
        </c:dLbls>
        <c:gapWidth val="150"/>
        <c:axId val="364552312"/>
        <c:axId val="3645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0.05</c:v>
                </c:pt>
                <c:pt idx="4">
                  <c:v>0.44</c:v>
                </c:pt>
              </c:numCache>
            </c:numRef>
          </c:val>
          <c:smooth val="0"/>
          <c:extLst xmlns:c16r2="http://schemas.microsoft.com/office/drawing/2015/06/chart">
            <c:ext xmlns:c16="http://schemas.microsoft.com/office/drawing/2014/chart" uri="{C3380CC4-5D6E-409C-BE32-E72D297353CC}">
              <c16:uniqueId val="{00000001-F147-40ED-962A-04C542F6C402}"/>
            </c:ext>
          </c:extLst>
        </c:ser>
        <c:dLbls>
          <c:showLegendKey val="0"/>
          <c:showVal val="0"/>
          <c:showCatName val="0"/>
          <c:showSerName val="0"/>
          <c:showPercent val="0"/>
          <c:showBubbleSize val="0"/>
        </c:dLbls>
        <c:marker val="1"/>
        <c:smooth val="0"/>
        <c:axId val="364552312"/>
        <c:axId val="364552704"/>
      </c:lineChart>
      <c:dateAx>
        <c:axId val="364552312"/>
        <c:scaling>
          <c:orientation val="minMax"/>
        </c:scaling>
        <c:delete val="1"/>
        <c:axPos val="b"/>
        <c:numFmt formatCode="ge" sourceLinked="1"/>
        <c:majorTickMark val="none"/>
        <c:minorTickMark val="none"/>
        <c:tickLblPos val="none"/>
        <c:crossAx val="364552704"/>
        <c:crosses val="autoZero"/>
        <c:auto val="1"/>
        <c:lblOffset val="100"/>
        <c:baseTimeUnit val="years"/>
      </c:dateAx>
      <c:valAx>
        <c:axId val="3645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5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49.41</c:v>
                </c:pt>
                <c:pt idx="1">
                  <c:v>50.96</c:v>
                </c:pt>
                <c:pt idx="2">
                  <c:v>52.96</c:v>
                </c:pt>
                <c:pt idx="3">
                  <c:v>55.29</c:v>
                </c:pt>
                <c:pt idx="4">
                  <c:v>58.99</c:v>
                </c:pt>
              </c:numCache>
            </c:numRef>
          </c:val>
          <c:extLst xmlns:c16r2="http://schemas.microsoft.com/office/drawing/2015/06/chart">
            <c:ext xmlns:c16="http://schemas.microsoft.com/office/drawing/2014/chart" uri="{C3380CC4-5D6E-409C-BE32-E72D297353CC}">
              <c16:uniqueId val="{00000000-DF2C-405E-A061-3B041B32C97C}"/>
            </c:ext>
          </c:extLst>
        </c:ser>
        <c:dLbls>
          <c:showLegendKey val="0"/>
          <c:showVal val="0"/>
          <c:showCatName val="0"/>
          <c:showSerName val="0"/>
          <c:showPercent val="0"/>
          <c:showBubbleSize val="0"/>
        </c:dLbls>
        <c:gapWidth val="150"/>
        <c:axId val="366480600"/>
        <c:axId val="36648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56</c:v>
                </c:pt>
                <c:pt idx="4">
                  <c:v>56.01</c:v>
                </c:pt>
              </c:numCache>
            </c:numRef>
          </c:val>
          <c:smooth val="0"/>
          <c:extLst xmlns:c16r2="http://schemas.microsoft.com/office/drawing/2015/06/chart">
            <c:ext xmlns:c16="http://schemas.microsoft.com/office/drawing/2014/chart" uri="{C3380CC4-5D6E-409C-BE32-E72D297353CC}">
              <c16:uniqueId val="{00000001-DF2C-405E-A061-3B041B32C97C}"/>
            </c:ext>
          </c:extLst>
        </c:ser>
        <c:dLbls>
          <c:showLegendKey val="0"/>
          <c:showVal val="0"/>
          <c:showCatName val="0"/>
          <c:showSerName val="0"/>
          <c:showPercent val="0"/>
          <c:showBubbleSize val="0"/>
        </c:dLbls>
        <c:marker val="1"/>
        <c:smooth val="0"/>
        <c:axId val="366480600"/>
        <c:axId val="366480992"/>
      </c:lineChart>
      <c:dateAx>
        <c:axId val="366480600"/>
        <c:scaling>
          <c:orientation val="minMax"/>
        </c:scaling>
        <c:delete val="1"/>
        <c:axPos val="b"/>
        <c:numFmt formatCode="ge" sourceLinked="1"/>
        <c:majorTickMark val="none"/>
        <c:minorTickMark val="none"/>
        <c:tickLblPos val="none"/>
        <c:crossAx val="366480992"/>
        <c:crosses val="autoZero"/>
        <c:auto val="1"/>
        <c:lblOffset val="100"/>
        <c:baseTimeUnit val="years"/>
      </c:dateAx>
      <c:valAx>
        <c:axId val="3664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8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68.099999999999994</c:v>
                </c:pt>
                <c:pt idx="1">
                  <c:v>69.180000000000007</c:v>
                </c:pt>
                <c:pt idx="2">
                  <c:v>70.38</c:v>
                </c:pt>
                <c:pt idx="3">
                  <c:v>67.599999999999994</c:v>
                </c:pt>
                <c:pt idx="4">
                  <c:v>74.56</c:v>
                </c:pt>
              </c:numCache>
            </c:numRef>
          </c:val>
          <c:extLst xmlns:c16r2="http://schemas.microsoft.com/office/drawing/2015/06/chart">
            <c:ext xmlns:c16="http://schemas.microsoft.com/office/drawing/2014/chart" uri="{C3380CC4-5D6E-409C-BE32-E72D297353CC}">
              <c16:uniqueId val="{00000000-5F40-4F1B-A6DC-B9A6E108C112}"/>
            </c:ext>
          </c:extLst>
        </c:ser>
        <c:dLbls>
          <c:showLegendKey val="0"/>
          <c:showVal val="0"/>
          <c:showCatName val="0"/>
          <c:showSerName val="0"/>
          <c:showPercent val="0"/>
          <c:showBubbleSize val="0"/>
        </c:dLbls>
        <c:gapWidth val="150"/>
        <c:axId val="366475112"/>
        <c:axId val="3664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89.51</c:v>
                </c:pt>
                <c:pt idx="4">
                  <c:v>89.77</c:v>
                </c:pt>
              </c:numCache>
            </c:numRef>
          </c:val>
          <c:smooth val="0"/>
          <c:extLst xmlns:c16r2="http://schemas.microsoft.com/office/drawing/2015/06/chart">
            <c:ext xmlns:c16="http://schemas.microsoft.com/office/drawing/2014/chart" uri="{C3380CC4-5D6E-409C-BE32-E72D297353CC}">
              <c16:uniqueId val="{00000001-5F40-4F1B-A6DC-B9A6E108C112}"/>
            </c:ext>
          </c:extLst>
        </c:ser>
        <c:dLbls>
          <c:showLegendKey val="0"/>
          <c:showVal val="0"/>
          <c:showCatName val="0"/>
          <c:showSerName val="0"/>
          <c:showPercent val="0"/>
          <c:showBubbleSize val="0"/>
        </c:dLbls>
        <c:marker val="1"/>
        <c:smooth val="0"/>
        <c:axId val="366475112"/>
        <c:axId val="366476288"/>
      </c:lineChart>
      <c:dateAx>
        <c:axId val="366475112"/>
        <c:scaling>
          <c:orientation val="minMax"/>
        </c:scaling>
        <c:delete val="1"/>
        <c:axPos val="b"/>
        <c:numFmt formatCode="ge" sourceLinked="1"/>
        <c:majorTickMark val="none"/>
        <c:minorTickMark val="none"/>
        <c:tickLblPos val="none"/>
        <c:crossAx val="366476288"/>
        <c:crosses val="autoZero"/>
        <c:auto val="1"/>
        <c:lblOffset val="100"/>
        <c:baseTimeUnit val="years"/>
      </c:dateAx>
      <c:valAx>
        <c:axId val="3664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7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58.29</c:v>
                </c:pt>
                <c:pt idx="1">
                  <c:v>57.55</c:v>
                </c:pt>
                <c:pt idx="2">
                  <c:v>79.3</c:v>
                </c:pt>
                <c:pt idx="3">
                  <c:v>79.89</c:v>
                </c:pt>
                <c:pt idx="4">
                  <c:v>79.27</c:v>
                </c:pt>
              </c:numCache>
            </c:numRef>
          </c:val>
          <c:extLst xmlns:c16r2="http://schemas.microsoft.com/office/drawing/2015/06/chart">
            <c:ext xmlns:c16="http://schemas.microsoft.com/office/drawing/2014/chart" uri="{C3380CC4-5D6E-409C-BE32-E72D297353CC}">
              <c16:uniqueId val="{00000000-0B7A-40B5-A877-ED87C3EFC3BD}"/>
            </c:ext>
          </c:extLst>
        </c:ser>
        <c:dLbls>
          <c:showLegendKey val="0"/>
          <c:showVal val="0"/>
          <c:showCatName val="0"/>
          <c:showSerName val="0"/>
          <c:showPercent val="0"/>
          <c:showBubbleSize val="0"/>
        </c:dLbls>
        <c:gapWidth val="150"/>
        <c:axId val="364553488"/>
        <c:axId val="36455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7A-40B5-A877-ED87C3EFC3BD}"/>
            </c:ext>
          </c:extLst>
        </c:ser>
        <c:dLbls>
          <c:showLegendKey val="0"/>
          <c:showVal val="0"/>
          <c:showCatName val="0"/>
          <c:showSerName val="0"/>
          <c:showPercent val="0"/>
          <c:showBubbleSize val="0"/>
        </c:dLbls>
        <c:marker val="1"/>
        <c:smooth val="0"/>
        <c:axId val="364553488"/>
        <c:axId val="364555056"/>
      </c:lineChart>
      <c:dateAx>
        <c:axId val="364553488"/>
        <c:scaling>
          <c:orientation val="minMax"/>
        </c:scaling>
        <c:delete val="1"/>
        <c:axPos val="b"/>
        <c:numFmt formatCode="ge" sourceLinked="1"/>
        <c:majorTickMark val="none"/>
        <c:minorTickMark val="none"/>
        <c:tickLblPos val="none"/>
        <c:crossAx val="364555056"/>
        <c:crosses val="autoZero"/>
        <c:auto val="1"/>
        <c:lblOffset val="100"/>
        <c:baseTimeUnit val="years"/>
      </c:dateAx>
      <c:valAx>
        <c:axId val="36455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5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30-4B84-8FA1-28695F062A59}"/>
            </c:ext>
          </c:extLst>
        </c:ser>
        <c:dLbls>
          <c:showLegendKey val="0"/>
          <c:showVal val="0"/>
          <c:showCatName val="0"/>
          <c:showSerName val="0"/>
          <c:showPercent val="0"/>
          <c:showBubbleSize val="0"/>
        </c:dLbls>
        <c:gapWidth val="150"/>
        <c:axId val="365795552"/>
        <c:axId val="36579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30-4B84-8FA1-28695F062A59}"/>
            </c:ext>
          </c:extLst>
        </c:ser>
        <c:dLbls>
          <c:showLegendKey val="0"/>
          <c:showVal val="0"/>
          <c:showCatName val="0"/>
          <c:showSerName val="0"/>
          <c:showPercent val="0"/>
          <c:showBubbleSize val="0"/>
        </c:dLbls>
        <c:marker val="1"/>
        <c:smooth val="0"/>
        <c:axId val="365795552"/>
        <c:axId val="365796336"/>
      </c:lineChart>
      <c:dateAx>
        <c:axId val="365795552"/>
        <c:scaling>
          <c:orientation val="minMax"/>
        </c:scaling>
        <c:delete val="1"/>
        <c:axPos val="b"/>
        <c:numFmt formatCode="ge" sourceLinked="1"/>
        <c:majorTickMark val="none"/>
        <c:minorTickMark val="none"/>
        <c:tickLblPos val="none"/>
        <c:crossAx val="365796336"/>
        <c:crosses val="autoZero"/>
        <c:auto val="1"/>
        <c:lblOffset val="100"/>
        <c:baseTimeUnit val="years"/>
      </c:dateAx>
      <c:valAx>
        <c:axId val="36579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41-474F-AF4E-23615AB4055A}"/>
            </c:ext>
          </c:extLst>
        </c:ser>
        <c:dLbls>
          <c:showLegendKey val="0"/>
          <c:showVal val="0"/>
          <c:showCatName val="0"/>
          <c:showSerName val="0"/>
          <c:showPercent val="0"/>
          <c:showBubbleSize val="0"/>
        </c:dLbls>
        <c:gapWidth val="150"/>
        <c:axId val="365795944"/>
        <c:axId val="36579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41-474F-AF4E-23615AB4055A}"/>
            </c:ext>
          </c:extLst>
        </c:ser>
        <c:dLbls>
          <c:showLegendKey val="0"/>
          <c:showVal val="0"/>
          <c:showCatName val="0"/>
          <c:showSerName val="0"/>
          <c:showPercent val="0"/>
          <c:showBubbleSize val="0"/>
        </c:dLbls>
        <c:marker val="1"/>
        <c:smooth val="0"/>
        <c:axId val="365795944"/>
        <c:axId val="365793200"/>
      </c:lineChart>
      <c:dateAx>
        <c:axId val="365795944"/>
        <c:scaling>
          <c:orientation val="minMax"/>
        </c:scaling>
        <c:delete val="1"/>
        <c:axPos val="b"/>
        <c:numFmt formatCode="ge" sourceLinked="1"/>
        <c:majorTickMark val="none"/>
        <c:minorTickMark val="none"/>
        <c:tickLblPos val="none"/>
        <c:crossAx val="365793200"/>
        <c:crosses val="autoZero"/>
        <c:auto val="1"/>
        <c:lblOffset val="100"/>
        <c:baseTimeUnit val="years"/>
      </c:dateAx>
      <c:valAx>
        <c:axId val="36579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9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AC-455B-B391-27CE5BFB1A52}"/>
            </c:ext>
          </c:extLst>
        </c:ser>
        <c:dLbls>
          <c:showLegendKey val="0"/>
          <c:showVal val="0"/>
          <c:showCatName val="0"/>
          <c:showSerName val="0"/>
          <c:showPercent val="0"/>
          <c:showBubbleSize val="0"/>
        </c:dLbls>
        <c:gapWidth val="150"/>
        <c:axId val="365796728"/>
        <c:axId val="36579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AC-455B-B391-27CE5BFB1A52}"/>
            </c:ext>
          </c:extLst>
        </c:ser>
        <c:dLbls>
          <c:showLegendKey val="0"/>
          <c:showVal val="0"/>
          <c:showCatName val="0"/>
          <c:showSerName val="0"/>
          <c:showPercent val="0"/>
          <c:showBubbleSize val="0"/>
        </c:dLbls>
        <c:marker val="1"/>
        <c:smooth val="0"/>
        <c:axId val="365796728"/>
        <c:axId val="365792808"/>
      </c:lineChart>
      <c:dateAx>
        <c:axId val="365796728"/>
        <c:scaling>
          <c:orientation val="minMax"/>
        </c:scaling>
        <c:delete val="1"/>
        <c:axPos val="b"/>
        <c:numFmt formatCode="ge" sourceLinked="1"/>
        <c:majorTickMark val="none"/>
        <c:minorTickMark val="none"/>
        <c:tickLblPos val="none"/>
        <c:crossAx val="365792808"/>
        <c:crosses val="autoZero"/>
        <c:auto val="1"/>
        <c:lblOffset val="100"/>
        <c:baseTimeUnit val="years"/>
      </c:dateAx>
      <c:valAx>
        <c:axId val="36579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9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85-4E67-9B56-8FB5A82EE84E}"/>
            </c:ext>
          </c:extLst>
        </c:ser>
        <c:dLbls>
          <c:showLegendKey val="0"/>
          <c:showVal val="0"/>
          <c:showCatName val="0"/>
          <c:showSerName val="0"/>
          <c:showPercent val="0"/>
          <c:showBubbleSize val="0"/>
        </c:dLbls>
        <c:gapWidth val="150"/>
        <c:axId val="365794768"/>
        <c:axId val="36579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85-4E67-9B56-8FB5A82EE84E}"/>
            </c:ext>
          </c:extLst>
        </c:ser>
        <c:dLbls>
          <c:showLegendKey val="0"/>
          <c:showVal val="0"/>
          <c:showCatName val="0"/>
          <c:showSerName val="0"/>
          <c:showPercent val="0"/>
          <c:showBubbleSize val="0"/>
        </c:dLbls>
        <c:marker val="1"/>
        <c:smooth val="0"/>
        <c:axId val="365794768"/>
        <c:axId val="365793592"/>
      </c:lineChart>
      <c:dateAx>
        <c:axId val="365794768"/>
        <c:scaling>
          <c:orientation val="minMax"/>
        </c:scaling>
        <c:delete val="1"/>
        <c:axPos val="b"/>
        <c:numFmt formatCode="ge" sourceLinked="1"/>
        <c:majorTickMark val="none"/>
        <c:minorTickMark val="none"/>
        <c:tickLblPos val="none"/>
        <c:crossAx val="365793592"/>
        <c:crosses val="autoZero"/>
        <c:auto val="1"/>
        <c:lblOffset val="100"/>
        <c:baseTimeUnit val="years"/>
      </c:dateAx>
      <c:valAx>
        <c:axId val="36579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9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1429.08</c:v>
                </c:pt>
                <c:pt idx="1">
                  <c:v>1335.17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6EC-4B75-B8A8-5799C17BEFB2}"/>
            </c:ext>
          </c:extLst>
        </c:ser>
        <c:dLbls>
          <c:showLegendKey val="0"/>
          <c:showVal val="0"/>
          <c:showCatName val="0"/>
          <c:showSerName val="0"/>
          <c:showPercent val="0"/>
          <c:showBubbleSize val="0"/>
        </c:dLbls>
        <c:gapWidth val="150"/>
        <c:axId val="365793984"/>
        <c:axId val="36579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685.34</c:v>
                </c:pt>
                <c:pt idx="4">
                  <c:v>684.74</c:v>
                </c:pt>
              </c:numCache>
            </c:numRef>
          </c:val>
          <c:smooth val="0"/>
          <c:extLst xmlns:c16r2="http://schemas.microsoft.com/office/drawing/2015/06/chart">
            <c:ext xmlns:c16="http://schemas.microsoft.com/office/drawing/2014/chart" uri="{C3380CC4-5D6E-409C-BE32-E72D297353CC}">
              <c16:uniqueId val="{00000001-46EC-4B75-B8A8-5799C17BEFB2}"/>
            </c:ext>
          </c:extLst>
        </c:ser>
        <c:dLbls>
          <c:showLegendKey val="0"/>
          <c:showVal val="0"/>
          <c:showCatName val="0"/>
          <c:showSerName val="0"/>
          <c:showPercent val="0"/>
          <c:showBubbleSize val="0"/>
        </c:dLbls>
        <c:marker val="1"/>
        <c:smooth val="0"/>
        <c:axId val="365793984"/>
        <c:axId val="365799080"/>
      </c:lineChart>
      <c:dateAx>
        <c:axId val="365793984"/>
        <c:scaling>
          <c:orientation val="minMax"/>
        </c:scaling>
        <c:delete val="1"/>
        <c:axPos val="b"/>
        <c:numFmt formatCode="ge" sourceLinked="1"/>
        <c:majorTickMark val="none"/>
        <c:minorTickMark val="none"/>
        <c:tickLblPos val="none"/>
        <c:crossAx val="365799080"/>
        <c:crosses val="autoZero"/>
        <c:auto val="1"/>
        <c:lblOffset val="100"/>
        <c:baseTimeUnit val="years"/>
      </c:dateAx>
      <c:valAx>
        <c:axId val="36579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45.19</c:v>
                </c:pt>
                <c:pt idx="1">
                  <c:v>42.92</c:v>
                </c:pt>
                <c:pt idx="2">
                  <c:v>81.59</c:v>
                </c:pt>
                <c:pt idx="3">
                  <c:v>82.57</c:v>
                </c:pt>
                <c:pt idx="4">
                  <c:v>84.99</c:v>
                </c:pt>
              </c:numCache>
            </c:numRef>
          </c:val>
          <c:extLst xmlns:c16r2="http://schemas.microsoft.com/office/drawing/2015/06/chart">
            <c:ext xmlns:c16="http://schemas.microsoft.com/office/drawing/2014/chart" uri="{C3380CC4-5D6E-409C-BE32-E72D297353CC}">
              <c16:uniqueId val="{00000000-955B-4B1B-A3C6-3DF2A3A14363}"/>
            </c:ext>
          </c:extLst>
        </c:ser>
        <c:dLbls>
          <c:showLegendKey val="0"/>
          <c:showVal val="0"/>
          <c:showCatName val="0"/>
          <c:showSerName val="0"/>
          <c:showPercent val="0"/>
          <c:showBubbleSize val="0"/>
        </c:dLbls>
        <c:gapWidth val="150"/>
        <c:axId val="366475896"/>
        <c:axId val="36647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59.83</c:v>
                </c:pt>
                <c:pt idx="4">
                  <c:v>65.33</c:v>
                </c:pt>
              </c:numCache>
            </c:numRef>
          </c:val>
          <c:smooth val="0"/>
          <c:extLst xmlns:c16r2="http://schemas.microsoft.com/office/drawing/2015/06/chart">
            <c:ext xmlns:c16="http://schemas.microsoft.com/office/drawing/2014/chart" uri="{C3380CC4-5D6E-409C-BE32-E72D297353CC}">
              <c16:uniqueId val="{00000001-955B-4B1B-A3C6-3DF2A3A14363}"/>
            </c:ext>
          </c:extLst>
        </c:ser>
        <c:dLbls>
          <c:showLegendKey val="0"/>
          <c:showVal val="0"/>
          <c:showCatName val="0"/>
          <c:showSerName val="0"/>
          <c:showPercent val="0"/>
          <c:showBubbleSize val="0"/>
        </c:dLbls>
        <c:marker val="1"/>
        <c:smooth val="0"/>
        <c:axId val="366475896"/>
        <c:axId val="366474328"/>
      </c:lineChart>
      <c:dateAx>
        <c:axId val="366475896"/>
        <c:scaling>
          <c:orientation val="minMax"/>
        </c:scaling>
        <c:delete val="1"/>
        <c:axPos val="b"/>
        <c:numFmt formatCode="ge" sourceLinked="1"/>
        <c:majorTickMark val="none"/>
        <c:minorTickMark val="none"/>
        <c:tickLblPos val="none"/>
        <c:crossAx val="366474328"/>
        <c:crosses val="autoZero"/>
        <c:auto val="1"/>
        <c:lblOffset val="100"/>
        <c:baseTimeUnit val="years"/>
      </c:dateAx>
      <c:valAx>
        <c:axId val="36647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7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306.70999999999998</c:v>
                </c:pt>
                <c:pt idx="1">
                  <c:v>341.06</c:v>
                </c:pt>
                <c:pt idx="2">
                  <c:v>181.91</c:v>
                </c:pt>
                <c:pt idx="3">
                  <c:v>176.32</c:v>
                </c:pt>
                <c:pt idx="4">
                  <c:v>222.74</c:v>
                </c:pt>
              </c:numCache>
            </c:numRef>
          </c:val>
          <c:extLst xmlns:c16r2="http://schemas.microsoft.com/office/drawing/2015/06/chart">
            <c:ext xmlns:c16="http://schemas.microsoft.com/office/drawing/2014/chart" uri="{C3380CC4-5D6E-409C-BE32-E72D297353CC}">
              <c16:uniqueId val="{00000000-F97C-44B2-8DDA-FDB5BDEA6E39}"/>
            </c:ext>
          </c:extLst>
        </c:ser>
        <c:dLbls>
          <c:showLegendKey val="0"/>
          <c:showVal val="0"/>
          <c:showCatName val="0"/>
          <c:showSerName val="0"/>
          <c:showPercent val="0"/>
          <c:showBubbleSize val="0"/>
        </c:dLbls>
        <c:gapWidth val="150"/>
        <c:axId val="366475504"/>
        <c:axId val="36648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246.66</c:v>
                </c:pt>
                <c:pt idx="4">
                  <c:v>227.43</c:v>
                </c:pt>
              </c:numCache>
            </c:numRef>
          </c:val>
          <c:smooth val="0"/>
          <c:extLst xmlns:c16r2="http://schemas.microsoft.com/office/drawing/2015/06/chart">
            <c:ext xmlns:c16="http://schemas.microsoft.com/office/drawing/2014/chart" uri="{C3380CC4-5D6E-409C-BE32-E72D297353CC}">
              <c16:uniqueId val="{00000001-F97C-44B2-8DDA-FDB5BDEA6E39}"/>
            </c:ext>
          </c:extLst>
        </c:ser>
        <c:dLbls>
          <c:showLegendKey val="0"/>
          <c:showVal val="0"/>
          <c:showCatName val="0"/>
          <c:showSerName val="0"/>
          <c:showPercent val="0"/>
          <c:showBubbleSize val="0"/>
        </c:dLbls>
        <c:marker val="1"/>
        <c:smooth val="0"/>
        <c:axId val="366475504"/>
        <c:axId val="366481384"/>
      </c:lineChart>
      <c:dateAx>
        <c:axId val="366475504"/>
        <c:scaling>
          <c:orientation val="minMax"/>
        </c:scaling>
        <c:delete val="1"/>
        <c:axPos val="b"/>
        <c:numFmt formatCode="ge" sourceLinked="1"/>
        <c:majorTickMark val="none"/>
        <c:minorTickMark val="none"/>
        <c:tickLblPos val="none"/>
        <c:crossAx val="366481384"/>
        <c:crosses val="autoZero"/>
        <c:auto val="1"/>
        <c:lblOffset val="100"/>
        <c:baseTimeUnit val="years"/>
      </c:dateAx>
      <c:valAx>
        <c:axId val="36648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7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22" zoomScaleNormal="100" workbookViewId="0">
      <selection activeCell="CB64" sqref="CB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つがる市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33254</v>
      </c>
      <c r="AM8" s="66"/>
      <c r="AN8" s="66"/>
      <c r="AO8" s="66"/>
      <c r="AP8" s="66"/>
      <c r="AQ8" s="66"/>
      <c r="AR8" s="66"/>
      <c r="AS8" s="66"/>
      <c r="AT8" s="65">
        <f>データ!T6</f>
        <v>253.55</v>
      </c>
      <c r="AU8" s="65"/>
      <c r="AV8" s="65"/>
      <c r="AW8" s="65"/>
      <c r="AX8" s="65"/>
      <c r="AY8" s="65"/>
      <c r="AZ8" s="65"/>
      <c r="BA8" s="65"/>
      <c r="BB8" s="65">
        <f>データ!U6</f>
        <v>131.15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39.26</v>
      </c>
      <c r="Q10" s="65"/>
      <c r="R10" s="65"/>
      <c r="S10" s="65"/>
      <c r="T10" s="65"/>
      <c r="U10" s="65"/>
      <c r="V10" s="65"/>
      <c r="W10" s="65">
        <f>データ!Q6</f>
        <v>80.55</v>
      </c>
      <c r="X10" s="65"/>
      <c r="Y10" s="65"/>
      <c r="Z10" s="65"/>
      <c r="AA10" s="65"/>
      <c r="AB10" s="65"/>
      <c r="AC10" s="65"/>
      <c r="AD10" s="66">
        <f>データ!R6</f>
        <v>3348</v>
      </c>
      <c r="AE10" s="66"/>
      <c r="AF10" s="66"/>
      <c r="AG10" s="66"/>
      <c r="AH10" s="66"/>
      <c r="AI10" s="66"/>
      <c r="AJ10" s="66"/>
      <c r="AK10" s="2"/>
      <c r="AL10" s="66">
        <f>データ!V6</f>
        <v>12920</v>
      </c>
      <c r="AM10" s="66"/>
      <c r="AN10" s="66"/>
      <c r="AO10" s="66"/>
      <c r="AP10" s="66"/>
      <c r="AQ10" s="66"/>
      <c r="AR10" s="66"/>
      <c r="AS10" s="66"/>
      <c r="AT10" s="65">
        <f>データ!W6</f>
        <v>10.62</v>
      </c>
      <c r="AU10" s="65"/>
      <c r="AV10" s="65"/>
      <c r="AW10" s="65"/>
      <c r="AX10" s="65"/>
      <c r="AY10" s="65"/>
      <c r="AZ10" s="65"/>
      <c r="BA10" s="65"/>
      <c r="BB10" s="65">
        <f>データ!X6</f>
        <v>1216.57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LAwpeL5CifOXonvyv7xEMmw+A3i+oWN34Vsyt/YY3RYxPvWlY5hTn1GBpkylgI9x97IsPXm6YshFWFWbSe2CzA==" saltValue="+xgJZfJSuqsEQgHrXUZEK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22098</v>
      </c>
      <c r="D6" s="32">
        <f t="shared" si="3"/>
        <v>47</v>
      </c>
      <c r="E6" s="32">
        <f t="shared" si="3"/>
        <v>17</v>
      </c>
      <c r="F6" s="32">
        <f t="shared" si="3"/>
        <v>5</v>
      </c>
      <c r="G6" s="32">
        <f t="shared" si="3"/>
        <v>0</v>
      </c>
      <c r="H6" s="32" t="str">
        <f t="shared" si="3"/>
        <v>青森県　つがる市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39.26</v>
      </c>
      <c r="Q6" s="33">
        <f t="shared" si="3"/>
        <v>80.55</v>
      </c>
      <c r="R6" s="33">
        <f t="shared" si="3"/>
        <v>3348</v>
      </c>
      <c r="S6" s="33">
        <f t="shared" si="3"/>
        <v>33254</v>
      </c>
      <c r="T6" s="33">
        <f t="shared" si="3"/>
        <v>253.55</v>
      </c>
      <c r="U6" s="33">
        <f t="shared" si="3"/>
        <v>131.15</v>
      </c>
      <c r="V6" s="33">
        <f t="shared" si="3"/>
        <v>12920</v>
      </c>
      <c r="W6" s="33">
        <f t="shared" si="3"/>
        <v>10.62</v>
      </c>
      <c r="X6" s="33">
        <f t="shared" si="3"/>
        <v>1216.57</v>
      </c>
      <c r="Y6" s="34">
        <f>IF(Y7="",NA(),Y7)</f>
        <v>58.29</v>
      </c>
      <c r="Z6" s="34">
        <f t="shared" ref="Z6:AH6" si="4">IF(Z7="",NA(),Z7)</f>
        <v>57.55</v>
      </c>
      <c r="AA6" s="34">
        <f t="shared" si="4"/>
        <v>79.3</v>
      </c>
      <c r="AB6" s="34">
        <f t="shared" si="4"/>
        <v>79.89</v>
      </c>
      <c r="AC6" s="34">
        <f t="shared" si="4"/>
        <v>79.27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1429.08</v>
      </c>
      <c r="BG6" s="34">
        <f t="shared" ref="BG6:BO6" si="7">IF(BG7="",NA(),BG7)</f>
        <v>1335.17</v>
      </c>
      <c r="BH6" s="33">
        <f t="shared" si="7"/>
        <v>0</v>
      </c>
      <c r="BI6" s="33">
        <f t="shared" si="7"/>
        <v>0</v>
      </c>
      <c r="BJ6" s="33">
        <f t="shared" si="7"/>
        <v>0</v>
      </c>
      <c r="BK6" s="34">
        <f t="shared" si="7"/>
        <v>1126.77</v>
      </c>
      <c r="BL6" s="34">
        <f t="shared" si="7"/>
        <v>1044.8</v>
      </c>
      <c r="BM6" s="34">
        <f t="shared" si="7"/>
        <v>1081.8</v>
      </c>
      <c r="BN6" s="34">
        <f t="shared" si="7"/>
        <v>685.34</v>
      </c>
      <c r="BO6" s="34">
        <f t="shared" si="7"/>
        <v>684.74</v>
      </c>
      <c r="BP6" s="33" t="str">
        <f>IF(BP7="","",IF(BP7="-","【-】","【"&amp;SUBSTITUTE(TEXT(BP7,"#,##0.00"),"-","△")&amp;"】"))</f>
        <v>【814.89】</v>
      </c>
      <c r="BQ6" s="34">
        <f>IF(BQ7="",NA(),BQ7)</f>
        <v>45.19</v>
      </c>
      <c r="BR6" s="34">
        <f t="shared" ref="BR6:BZ6" si="8">IF(BR7="",NA(),BR7)</f>
        <v>42.92</v>
      </c>
      <c r="BS6" s="34">
        <f t="shared" si="8"/>
        <v>81.59</v>
      </c>
      <c r="BT6" s="34">
        <f t="shared" si="8"/>
        <v>82.57</v>
      </c>
      <c r="BU6" s="34">
        <f t="shared" si="8"/>
        <v>84.99</v>
      </c>
      <c r="BV6" s="34">
        <f t="shared" si="8"/>
        <v>50.9</v>
      </c>
      <c r="BW6" s="34">
        <f t="shared" si="8"/>
        <v>50.82</v>
      </c>
      <c r="BX6" s="34">
        <f t="shared" si="8"/>
        <v>52.19</v>
      </c>
      <c r="BY6" s="34">
        <f t="shared" si="8"/>
        <v>59.83</v>
      </c>
      <c r="BZ6" s="34">
        <f t="shared" si="8"/>
        <v>65.33</v>
      </c>
      <c r="CA6" s="33" t="str">
        <f>IF(CA7="","",IF(CA7="-","【-】","【"&amp;SUBSTITUTE(TEXT(CA7,"#,##0.00"),"-","△")&amp;"】"))</f>
        <v>【60.64】</v>
      </c>
      <c r="CB6" s="34">
        <f>IF(CB7="",NA(),CB7)</f>
        <v>306.70999999999998</v>
      </c>
      <c r="CC6" s="34">
        <f t="shared" ref="CC6:CK6" si="9">IF(CC7="",NA(),CC7)</f>
        <v>341.06</v>
      </c>
      <c r="CD6" s="34">
        <f t="shared" si="9"/>
        <v>181.91</v>
      </c>
      <c r="CE6" s="34">
        <f t="shared" si="9"/>
        <v>176.32</v>
      </c>
      <c r="CF6" s="34">
        <f t="shared" si="9"/>
        <v>222.74</v>
      </c>
      <c r="CG6" s="34">
        <f t="shared" si="9"/>
        <v>293.27</v>
      </c>
      <c r="CH6" s="34">
        <f t="shared" si="9"/>
        <v>300.52</v>
      </c>
      <c r="CI6" s="34">
        <f t="shared" si="9"/>
        <v>296.14</v>
      </c>
      <c r="CJ6" s="34">
        <f t="shared" si="9"/>
        <v>246.66</v>
      </c>
      <c r="CK6" s="34">
        <f t="shared" si="9"/>
        <v>227.43</v>
      </c>
      <c r="CL6" s="33" t="str">
        <f>IF(CL7="","",IF(CL7="-","【-】","【"&amp;SUBSTITUTE(TEXT(CL7,"#,##0.00"),"-","△")&amp;"】"))</f>
        <v>【255.52】</v>
      </c>
      <c r="CM6" s="34">
        <f>IF(CM7="",NA(),CM7)</f>
        <v>49.41</v>
      </c>
      <c r="CN6" s="34">
        <f t="shared" ref="CN6:CV6" si="10">IF(CN7="",NA(),CN7)</f>
        <v>50.96</v>
      </c>
      <c r="CO6" s="34">
        <f t="shared" si="10"/>
        <v>52.96</v>
      </c>
      <c r="CP6" s="34">
        <f t="shared" si="10"/>
        <v>55.29</v>
      </c>
      <c r="CQ6" s="34">
        <f t="shared" si="10"/>
        <v>58.99</v>
      </c>
      <c r="CR6" s="34">
        <f t="shared" si="10"/>
        <v>53.78</v>
      </c>
      <c r="CS6" s="34">
        <f t="shared" si="10"/>
        <v>53.24</v>
      </c>
      <c r="CT6" s="34">
        <f t="shared" si="10"/>
        <v>52.31</v>
      </c>
      <c r="CU6" s="34">
        <f t="shared" si="10"/>
        <v>56</v>
      </c>
      <c r="CV6" s="34">
        <f t="shared" si="10"/>
        <v>56.01</v>
      </c>
      <c r="CW6" s="33" t="str">
        <f>IF(CW7="","",IF(CW7="-","【-】","【"&amp;SUBSTITUTE(TEXT(CW7,"#,##0.00"),"-","△")&amp;"】"))</f>
        <v>【52.49】</v>
      </c>
      <c r="CX6" s="34">
        <f>IF(CX7="",NA(),CX7)</f>
        <v>68.099999999999994</v>
      </c>
      <c r="CY6" s="34">
        <f t="shared" ref="CY6:DG6" si="11">IF(CY7="",NA(),CY7)</f>
        <v>69.180000000000007</v>
      </c>
      <c r="CZ6" s="34">
        <f t="shared" si="11"/>
        <v>70.38</v>
      </c>
      <c r="DA6" s="34">
        <f t="shared" si="11"/>
        <v>67.599999999999994</v>
      </c>
      <c r="DB6" s="34">
        <f t="shared" si="11"/>
        <v>74.56</v>
      </c>
      <c r="DC6" s="34">
        <f t="shared" si="11"/>
        <v>84.06</v>
      </c>
      <c r="DD6" s="34">
        <f t="shared" si="11"/>
        <v>84.07</v>
      </c>
      <c r="DE6" s="34">
        <f t="shared" si="11"/>
        <v>84.32</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0.05</v>
      </c>
      <c r="EN6" s="34">
        <f t="shared" si="14"/>
        <v>0.44</v>
      </c>
      <c r="EO6" s="33" t="str">
        <f>IF(EO7="","",IF(EO7="-","【-】","【"&amp;SUBSTITUTE(TEXT(EO7,"#,##0.00"),"-","△")&amp;"】"))</f>
        <v>【0.11】</v>
      </c>
    </row>
    <row r="7" spans="1:145" s="35" customFormat="1" x14ac:dyDescent="0.15">
      <c r="A7" s="27"/>
      <c r="B7" s="36">
        <v>2017</v>
      </c>
      <c r="C7" s="36">
        <v>22098</v>
      </c>
      <c r="D7" s="36">
        <v>47</v>
      </c>
      <c r="E7" s="36">
        <v>17</v>
      </c>
      <c r="F7" s="36">
        <v>5</v>
      </c>
      <c r="G7" s="36">
        <v>0</v>
      </c>
      <c r="H7" s="36" t="s">
        <v>110</v>
      </c>
      <c r="I7" s="36" t="s">
        <v>111</v>
      </c>
      <c r="J7" s="36" t="s">
        <v>112</v>
      </c>
      <c r="K7" s="36" t="s">
        <v>113</v>
      </c>
      <c r="L7" s="36" t="s">
        <v>114</v>
      </c>
      <c r="M7" s="36" t="s">
        <v>115</v>
      </c>
      <c r="N7" s="37" t="s">
        <v>116</v>
      </c>
      <c r="O7" s="37" t="s">
        <v>117</v>
      </c>
      <c r="P7" s="37">
        <v>39.26</v>
      </c>
      <c r="Q7" s="37">
        <v>80.55</v>
      </c>
      <c r="R7" s="37">
        <v>3348</v>
      </c>
      <c r="S7" s="37">
        <v>33254</v>
      </c>
      <c r="T7" s="37">
        <v>253.55</v>
      </c>
      <c r="U7" s="37">
        <v>131.15</v>
      </c>
      <c r="V7" s="37">
        <v>12920</v>
      </c>
      <c r="W7" s="37">
        <v>10.62</v>
      </c>
      <c r="X7" s="37">
        <v>1216.57</v>
      </c>
      <c r="Y7" s="37">
        <v>58.29</v>
      </c>
      <c r="Z7" s="37">
        <v>57.55</v>
      </c>
      <c r="AA7" s="37">
        <v>79.3</v>
      </c>
      <c r="AB7" s="37">
        <v>79.89</v>
      </c>
      <c r="AC7" s="37">
        <v>79.27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1429.08</v>
      </c>
      <c r="BG7" s="37">
        <v>1335.17</v>
      </c>
      <c r="BH7" s="37">
        <v>0</v>
      </c>
      <c r="BI7" s="37">
        <v>0</v>
      </c>
      <c r="BJ7" s="37">
        <v>0</v>
      </c>
      <c r="BK7" s="37">
        <v>1126.77</v>
      </c>
      <c r="BL7" s="37">
        <v>1044.8</v>
      </c>
      <c r="BM7" s="37">
        <v>1081.8</v>
      </c>
      <c r="BN7" s="37">
        <v>685.34</v>
      </c>
      <c r="BO7" s="37">
        <v>684.74</v>
      </c>
      <c r="BP7" s="37">
        <v>814.89</v>
      </c>
      <c r="BQ7" s="37">
        <v>45.19</v>
      </c>
      <c r="BR7" s="37">
        <v>42.92</v>
      </c>
      <c r="BS7" s="37">
        <v>81.59</v>
      </c>
      <c r="BT7" s="37">
        <v>82.57</v>
      </c>
      <c r="BU7" s="37">
        <v>84.99</v>
      </c>
      <c r="BV7" s="37">
        <v>50.9</v>
      </c>
      <c r="BW7" s="37">
        <v>50.82</v>
      </c>
      <c r="BX7" s="37">
        <v>52.19</v>
      </c>
      <c r="BY7" s="37">
        <v>59.83</v>
      </c>
      <c r="BZ7" s="37">
        <v>65.33</v>
      </c>
      <c r="CA7" s="37">
        <v>60.64</v>
      </c>
      <c r="CB7" s="37">
        <v>306.70999999999998</v>
      </c>
      <c r="CC7" s="37">
        <v>341.06</v>
      </c>
      <c r="CD7" s="37">
        <v>181.91</v>
      </c>
      <c r="CE7" s="37">
        <v>176.32</v>
      </c>
      <c r="CF7" s="37">
        <v>222.74</v>
      </c>
      <c r="CG7" s="37">
        <v>293.27</v>
      </c>
      <c r="CH7" s="37">
        <v>300.52</v>
      </c>
      <c r="CI7" s="37">
        <v>296.14</v>
      </c>
      <c r="CJ7" s="37">
        <v>246.66</v>
      </c>
      <c r="CK7" s="37">
        <v>227.43</v>
      </c>
      <c r="CL7" s="37">
        <v>255.52</v>
      </c>
      <c r="CM7" s="37">
        <v>49.41</v>
      </c>
      <c r="CN7" s="37">
        <v>50.96</v>
      </c>
      <c r="CO7" s="37">
        <v>52.96</v>
      </c>
      <c r="CP7" s="37">
        <v>55.29</v>
      </c>
      <c r="CQ7" s="37">
        <v>58.99</v>
      </c>
      <c r="CR7" s="37">
        <v>53.78</v>
      </c>
      <c r="CS7" s="37">
        <v>53.24</v>
      </c>
      <c r="CT7" s="37">
        <v>52.31</v>
      </c>
      <c r="CU7" s="37">
        <v>56</v>
      </c>
      <c r="CV7" s="37">
        <v>56.01</v>
      </c>
      <c r="CW7" s="37">
        <v>52.49</v>
      </c>
      <c r="CX7" s="37">
        <v>68.099999999999994</v>
      </c>
      <c r="CY7" s="37">
        <v>69.180000000000007</v>
      </c>
      <c r="CZ7" s="37">
        <v>70.38</v>
      </c>
      <c r="DA7" s="37">
        <v>67.599999999999994</v>
      </c>
      <c r="DB7" s="37">
        <v>74.56</v>
      </c>
      <c r="DC7" s="37">
        <v>84.06</v>
      </c>
      <c r="DD7" s="37">
        <v>84.07</v>
      </c>
      <c r="DE7" s="37">
        <v>84.32</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毛内 聖史</cp:lastModifiedBy>
  <cp:lastPrinted>2019-01-31T09:30:59Z</cp:lastPrinted>
  <dcterms:created xsi:type="dcterms:W3CDTF">2018-12-03T09:19:12Z</dcterms:created>
  <dcterms:modified xsi:type="dcterms:W3CDTF">2019-01-31T09:31:17Z</dcterms:modified>
  <cp:category/>
</cp:coreProperties>
</file>