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6.101\下水道課\業務係\10.経営戦略\■経営比較分析表\H29\310122【県市町村課】公営企業に係る経営比較分析表の分析について\DL\"/>
    </mc:Choice>
  </mc:AlternateContent>
  <workbookProtection workbookAlgorithmName="SHA-512" workbookHashValue="DX+c4QlEha5OgGbfhsCZ4AIMU4LLaTi6QCT7J8bKLMmDecGGIOdYm+iFNjWdw2PG2V7IUXC3SLt3AyjozXuRPg==" workbookSaltValue="j/alVMZHfyTDwoYMuM73a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<sst xmlns="http://schemas.openxmlformats.org/spreadsheetml/2006/main" count="240" uniqueCount="125">
  <si>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</si>
  <si>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</si>
  <si>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</si>
  <si>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</si>
  <si>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</si>
  <si>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</si>
  <si>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</si>
  <si>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</si>
  <si>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</si>
  <si>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</si>
  <si>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</si>
  <si>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</si>
  <si>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</si>
  <si>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</si>
  <si>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</si>
  <si>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</si>
  <si>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</si>
  <si>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</si>
  <si>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</si>
  <si>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</si>
  <si>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</si>
  <si>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</si>
  <si>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</si>
  <si>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</si>
  <si>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</si>
  <si>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</si>
  <si>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</si>
  <si>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</si>
  <si>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</si>
  <si>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</si>
  <si>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</si>
  <si>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</si>
  <si>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</si>
  <si>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</si>
  <si>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</si>
  <si>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</si>
  <si>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</si>
  <si>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</si>
  <si>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</si>
  <si>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</si>
  <si>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</si>
  <si>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</si>
  <si>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</si>
  <si>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</si>
  <si>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</si>
  <si>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</si>
  <si>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</si>
  <si>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</si>
  <si>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</si>
  <si>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</si>
  <si>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</si>
  <si>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</si>
  <si>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</si>
  <si>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</si>
  <si>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</si>
  <si>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</si>
  <si>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</si>
  <si>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</si>
  <si>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</si>
  <si>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</si>
  <si>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</si>
  <si>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</si>
  <si>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</si>
  <si>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</si>
  <si>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</si>
  <si>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</si>
  <si>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</si>
  <si>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</si>
  <si>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</si>
  <si>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</si>
  <si>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</si>
  <si>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</si>
  <si>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</si>
  <si>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</si>
  <si>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</si>
  <si>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</si>
  <si>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</si>
  <si>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</si>
  <si>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</si>
  <si>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</si>
  <si>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</si>
  <si>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</si>
  <si>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</si>
  <si>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</si>
  <si>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</si>
  <si>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</si>
  <si>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</si>
  <si>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</si>
  <si>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</si>
  <si>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</si>
  <si>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</si>
  <si>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</si>
  <si>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</si>
  <si>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</si>
  <si>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</si>
  <si>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</si>
  <si>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</si>
  <si>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</si>
  <si>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</si>
  <si>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</si>
  <si>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</si>
  <si>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</si>
  <si>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</si>
  <si>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</si>
  <si>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</si>
  <si>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</si>
  <si>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</si>
  <si>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</si>
  <si>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</si>
  <si>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</si>
  <si>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</si>
  <si>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</si>
  <si>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</si>
  <si>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</si>
  <si>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</si>
  <si>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</si>
  <si>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</si>
  <si>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</si>
  <si>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</si>
  <si>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</si>
  <si>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</si>
  <si>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</si>
  <si>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10年度であり、管渠の更新時期には未だ至っていないが、処理場の機械設備に関しては修繕費が増加しているため、老朽化の状況を把握し、計画的かつ効果的な更新や修繕を実施する必要がある。</t>
    <rPh sb="1" eb="3">
      <t>キョウヨウ</t>
    </rPh>
    <rPh sb="3" eb="5">
      <t>カイシ</t>
    </rPh>
    <rPh sb="6" eb="8">
      <t>ヘイセイ</t>
    </rPh>
    <rPh sb="10" eb="12">
      <t>ネンド</t>
    </rPh>
    <rPh sb="16" eb="18">
      <t>カンキョ</t>
    </rPh>
    <rPh sb="19" eb="21">
      <t>コウシン</t>
    </rPh>
    <rPh sb="21" eb="23">
      <t>ジキ</t>
    </rPh>
    <rPh sb="25" eb="26">
      <t>マ</t>
    </rPh>
    <rPh sb="27" eb="28">
      <t>イタ</t>
    </rPh>
    <rPh sb="35" eb="38">
      <t>ショリジョウ</t>
    </rPh>
    <rPh sb="39" eb="41">
      <t>キカイ</t>
    </rPh>
    <rPh sb="41" eb="43">
      <t>セツビ</t>
    </rPh>
    <rPh sb="44" eb="45">
      <t>カン</t>
    </rPh>
    <rPh sb="48" eb="51">
      <t>シュウゼンヒ</t>
    </rPh>
    <rPh sb="52" eb="54">
      <t>ゾウカ</t>
    </rPh>
    <rPh sb="61" eb="64">
      <t>ロウキュウカ</t>
    </rPh>
    <rPh sb="65" eb="67">
      <t>ジョウキョウ</t>
    </rPh>
    <rPh sb="68" eb="70">
      <t>ハアク</t>
    </rPh>
    <rPh sb="72" eb="75">
      <t>ケイカクテキ</t>
    </rPh>
    <rPh sb="77" eb="80">
      <t>コウカテキ</t>
    </rPh>
    <rPh sb="81" eb="83">
      <t>コウシン</t>
    </rPh>
    <rPh sb="84" eb="86">
      <t>シュウゼン</t>
    </rPh>
    <rPh sb="87" eb="89">
      <t>ジッシ</t>
    </rPh>
    <rPh sb="91" eb="93">
      <t>ヒツヨウ</t>
    </rPh>
    <phoneticPr fontId="4"/>
  </si>
  <si>
    <t>　本市の公共下水道は平成10年の供用開始から21年が経過した。
　計画面積における事業進捗率は78.4％になっており、平成36年度まで整備を行うものである。
　平成29年度に下水道使用料金改定を行い、排除水量20㎥で2,400円（税抜）から3,100円（税抜）に引き上げを行った結果、約13,200千円の増収となった。　
　しかし、水洗化率は類似企業平均を大幅に下回り、企業債償還金も増加傾向にあり、汚水資本費の公費負担分を控除する前の汚水処理原価は類似企業に比べ大きいと思われる。
　よって、料金改定してもなお、一般会計からの繰入金に依存した経営であることには変わらない。
　今後、経営戦略に基づき効率的な経営を行うとともに、公営企業法一部適用による公営企業会計への移行により、精緻な分析を行い、持続可能な下水道事業経営に努める。</t>
    <rPh sb="24" eb="25">
      <t>ネン</t>
    </rPh>
    <rPh sb="80" eb="82">
      <t>ヘイセイ</t>
    </rPh>
    <rPh sb="84" eb="86">
      <t>ネンド</t>
    </rPh>
    <rPh sb="87" eb="90">
      <t>ゲスイドウ</t>
    </rPh>
    <rPh sb="90" eb="93">
      <t>シヨウリョウ</t>
    </rPh>
    <rPh sb="93" eb="94">
      <t>キン</t>
    </rPh>
    <rPh sb="94" eb="96">
      <t>カイテイ</t>
    </rPh>
    <rPh sb="97" eb="98">
      <t>オコナ</t>
    </rPh>
    <rPh sb="100" eb="102">
      <t>ハイジョ</t>
    </rPh>
    <rPh sb="102" eb="104">
      <t>スイリョウ</t>
    </rPh>
    <rPh sb="113" eb="114">
      <t>エン</t>
    </rPh>
    <rPh sb="115" eb="116">
      <t>ゼイ</t>
    </rPh>
    <rPh sb="116" eb="117">
      <t>ヌ</t>
    </rPh>
    <rPh sb="125" eb="126">
      <t>エン</t>
    </rPh>
    <rPh sb="127" eb="128">
      <t>ゼイ</t>
    </rPh>
    <rPh sb="128" eb="129">
      <t>ヌ</t>
    </rPh>
    <rPh sb="131" eb="132">
      <t>ヒ</t>
    </rPh>
    <rPh sb="133" eb="134">
      <t>ア</t>
    </rPh>
    <rPh sb="136" eb="137">
      <t>オコナ</t>
    </rPh>
    <rPh sb="139" eb="141">
      <t>ケッカ</t>
    </rPh>
    <rPh sb="142" eb="143">
      <t>ヤク</t>
    </rPh>
    <rPh sb="149" eb="151">
      <t>センエン</t>
    </rPh>
    <rPh sb="152" eb="153">
      <t>ゾウ</t>
    </rPh>
    <rPh sb="166" eb="169">
      <t>スイセンカ</t>
    </rPh>
    <rPh sb="169" eb="170">
      <t>リツ</t>
    </rPh>
    <rPh sb="171" eb="173">
      <t>ルイジ</t>
    </rPh>
    <rPh sb="173" eb="175">
      <t>キギョウ</t>
    </rPh>
    <rPh sb="175" eb="177">
      <t>ヘイキン</t>
    </rPh>
    <rPh sb="178" eb="180">
      <t>オオハバ</t>
    </rPh>
    <rPh sb="181" eb="183">
      <t>シタマワ</t>
    </rPh>
    <rPh sb="185" eb="187">
      <t>キギョウ</t>
    </rPh>
    <rPh sb="187" eb="188">
      <t>サイ</t>
    </rPh>
    <rPh sb="188" eb="190">
      <t>ショウカン</t>
    </rPh>
    <rPh sb="190" eb="191">
      <t>キン</t>
    </rPh>
    <rPh sb="192" eb="194">
      <t>ゾウカ</t>
    </rPh>
    <rPh sb="194" eb="196">
      <t>ケイコウ</t>
    </rPh>
    <rPh sb="200" eb="202">
      <t>オスイ</t>
    </rPh>
    <rPh sb="202" eb="204">
      <t>シホン</t>
    </rPh>
    <rPh sb="204" eb="205">
      <t>ヒ</t>
    </rPh>
    <rPh sb="206" eb="208">
      <t>コウヒ</t>
    </rPh>
    <rPh sb="208" eb="210">
      <t>フタン</t>
    </rPh>
    <rPh sb="210" eb="211">
      <t>ブン</t>
    </rPh>
    <rPh sb="212" eb="214">
      <t>コウジョ</t>
    </rPh>
    <rPh sb="216" eb="217">
      <t>マエ</t>
    </rPh>
    <rPh sb="218" eb="220">
      <t>オスイ</t>
    </rPh>
    <rPh sb="220" eb="222">
      <t>ショリ</t>
    </rPh>
    <rPh sb="222" eb="224">
      <t>ゲンカ</t>
    </rPh>
    <rPh sb="225" eb="227">
      <t>ルイジ</t>
    </rPh>
    <rPh sb="227" eb="229">
      <t>キギョウ</t>
    </rPh>
    <rPh sb="230" eb="231">
      <t>クラ</t>
    </rPh>
    <rPh sb="232" eb="233">
      <t>オオ</t>
    </rPh>
    <rPh sb="236" eb="237">
      <t>オモ</t>
    </rPh>
    <rPh sb="247" eb="249">
      <t>リョウキン</t>
    </rPh>
    <rPh sb="249" eb="251">
      <t>カイテイ</t>
    </rPh>
    <rPh sb="257" eb="259">
      <t>イッパン</t>
    </rPh>
    <rPh sb="259" eb="261">
      <t>カイケイ</t>
    </rPh>
    <rPh sb="268" eb="270">
      <t>イゾン</t>
    </rPh>
    <rPh sb="272" eb="274">
      <t>ケイエイ</t>
    </rPh>
    <rPh sb="281" eb="282">
      <t>カ</t>
    </rPh>
    <rPh sb="304" eb="306">
      <t>ケイエイ</t>
    </rPh>
    <rPh sb="318" eb="319">
      <t>ホウ</t>
    </rPh>
    <rPh sb="319" eb="321">
      <t>イチブ</t>
    </rPh>
    <rPh sb="321" eb="323">
      <t>テキヨウ</t>
    </rPh>
    <rPh sb="326" eb="328">
      <t>コウエイ</t>
    </rPh>
    <rPh sb="328" eb="330">
      <t>キギョウ</t>
    </rPh>
    <rPh sb="330" eb="332">
      <t>カイケイ</t>
    </rPh>
    <rPh sb="334" eb="336">
      <t>イコウ</t>
    </rPh>
    <phoneticPr fontId="4"/>
  </si>
  <si>
    <r>
      <rPr>
        <b/>
        <sz val="9"/>
        <color theme="1"/>
        <rFont val="ＭＳ ゴシック"/>
        <family val="3"/>
        <charset val="128"/>
      </rPr>
      <t>①収益的収支比率</t>
    </r>
    <r>
      <rPr>
        <sz val="9"/>
        <color theme="1"/>
        <rFont val="ＭＳ ゴシック"/>
        <family val="3"/>
        <charset val="128"/>
      </rPr>
      <t xml:space="preserve">
　平成29年度に料金改定を行い増収を図ったが、地方債償還金が増加しているため100％を下回っている。　
　なお、平成27年度から数値が高くなっているのは、一般会計からの繰出基準額の算出方法を見直したため。
</t>
    </r>
    <r>
      <rPr>
        <b/>
        <sz val="9"/>
        <color theme="1"/>
        <rFont val="ＭＳ ゴシック"/>
        <family val="3"/>
        <charset val="128"/>
      </rPr>
      <t>④企業債残高対事業規模比率</t>
    </r>
    <r>
      <rPr>
        <sz val="9"/>
        <color theme="1"/>
        <rFont val="ＭＳ ゴシック"/>
        <family val="3"/>
        <charset val="128"/>
      </rPr>
      <t xml:space="preserve">
　平成36年度まで下水道新規整備を行うため新発債を発行するが、償還完了となる既発債もあるため、平成31年度に企業債残高のピークを迎え、その後減少する見込み。
　なお、平成27年以降は、一般会計からの繰出基準額の算出方法を変更し、適正な料金設定をしてもなお、料金収入で賄う事が出来ない企業債償還金については、公費負担する見込みとした事で数値が低くなっている。
</t>
    </r>
    <r>
      <rPr>
        <b/>
        <sz val="9"/>
        <color theme="1"/>
        <rFont val="ＭＳ ゴシック"/>
        <family val="3"/>
        <charset val="128"/>
      </rPr>
      <t>⑤経費回収率</t>
    </r>
    <r>
      <rPr>
        <sz val="9"/>
        <color theme="1"/>
        <rFont val="ＭＳ ゴシック"/>
        <family val="3"/>
        <charset val="128"/>
      </rPr>
      <t xml:space="preserve">
　平成29年度に料金改定を行い料金収入増を図った。
　平成27年度以降、一般会計からの繰出基準額の算出方法の見直しを行い、汚水資本費の公費負担分が増えた事により、使用料で回収すべき経費である汚水処理費が減少したため、類似団体の平均値を超えた。
</t>
    </r>
    <r>
      <rPr>
        <b/>
        <sz val="9"/>
        <color theme="1"/>
        <rFont val="ＭＳ ゴシック"/>
        <family val="3"/>
        <charset val="128"/>
      </rPr>
      <t>⑥汚水処理原価</t>
    </r>
    <r>
      <rPr>
        <sz val="9"/>
        <color theme="1"/>
        <rFont val="ＭＳ ゴシック"/>
        <family val="3"/>
        <charset val="128"/>
      </rPr>
      <t xml:space="preserve">
　下水道への新規接続数が少なく、年間有収水量が伸び悩む中、汚水処理費が逓増し増加傾向にあったが、平成27年度以降、一般会計からの繰出基準を見直し、汚水資本費の公費負担分が増えた事により、汚水処理費が少なくなり、類似団体の平均値を下回っている。
</t>
    </r>
    <r>
      <rPr>
        <b/>
        <sz val="9"/>
        <color theme="1"/>
        <rFont val="ＭＳ ゴシック"/>
        <family val="3"/>
        <charset val="128"/>
      </rPr>
      <t>⑦施設利用率</t>
    </r>
    <r>
      <rPr>
        <sz val="9"/>
        <color theme="1"/>
        <rFont val="ＭＳ ゴシック"/>
        <family val="3"/>
        <charset val="128"/>
      </rPr>
      <t xml:space="preserve">
　下水道への新規接続数が少なく、年間有収水量の伸びが鈍化しているため、平均有収水量も少なく、類似団体の平均値を下回っている。
</t>
    </r>
    <r>
      <rPr>
        <b/>
        <sz val="9"/>
        <color theme="1"/>
        <rFont val="ＭＳ ゴシック"/>
        <family val="3"/>
        <charset val="128"/>
      </rPr>
      <t>⑧水洗化率</t>
    </r>
    <r>
      <rPr>
        <sz val="9"/>
        <color theme="1"/>
        <rFont val="ＭＳ ゴシック"/>
        <family val="3"/>
        <charset val="128"/>
      </rPr>
      <t xml:space="preserve">
　類似団体に比べ大幅に低い水洗化率となっている。
　要因としては、高齢者世帯が多く、下水道接続に難色を示すケースが多い事が挙げられる。</t>
    </r>
    <rPh sb="1" eb="4">
      <t>シュウエキテキ</t>
    </rPh>
    <rPh sb="4" eb="6">
      <t>シュウシ</t>
    </rPh>
    <rPh sb="6" eb="8">
      <t>ヒリツ</t>
    </rPh>
    <rPh sb="10" eb="12">
      <t>ヘイセイ</t>
    </rPh>
    <rPh sb="14" eb="16">
      <t>ネンド</t>
    </rPh>
    <rPh sb="17" eb="19">
      <t>リョウキン</t>
    </rPh>
    <rPh sb="19" eb="21">
      <t>カイテイ</t>
    </rPh>
    <rPh sb="22" eb="23">
      <t>オコナ</t>
    </rPh>
    <rPh sb="24" eb="26">
      <t>ゾウシュウ</t>
    </rPh>
    <rPh sb="27" eb="28">
      <t>ハカ</t>
    </rPh>
    <rPh sb="32" eb="35">
      <t>チホウサイ</t>
    </rPh>
    <rPh sb="35" eb="37">
      <t>ショウカン</t>
    </rPh>
    <rPh sb="37" eb="38">
      <t>キン</t>
    </rPh>
    <rPh sb="39" eb="41">
      <t>ゾウカ</t>
    </rPh>
    <rPh sb="52" eb="54">
      <t>シタマワ</t>
    </rPh>
    <rPh sb="113" eb="115">
      <t>キギョウ</t>
    </rPh>
    <rPh sb="115" eb="116">
      <t>サイ</t>
    </rPh>
    <rPh sb="116" eb="118">
      <t>ザンダカ</t>
    </rPh>
    <rPh sb="118" eb="119">
      <t>タイ</t>
    </rPh>
    <rPh sb="119" eb="121">
      <t>ジギョウ</t>
    </rPh>
    <rPh sb="121" eb="123">
      <t>キボ</t>
    </rPh>
    <rPh sb="123" eb="125">
      <t>ヒリツ</t>
    </rPh>
    <rPh sb="127" eb="129">
      <t>ヘイセイ</t>
    </rPh>
    <rPh sb="131" eb="133">
      <t>ネンド</t>
    </rPh>
    <rPh sb="135" eb="138">
      <t>ゲスイドウ</t>
    </rPh>
    <rPh sb="138" eb="140">
      <t>シンキ</t>
    </rPh>
    <rPh sb="140" eb="142">
      <t>セイビ</t>
    </rPh>
    <rPh sb="143" eb="144">
      <t>オコナ</t>
    </rPh>
    <rPh sb="147" eb="149">
      <t>シンパツ</t>
    </rPh>
    <rPh sb="149" eb="150">
      <t>サイ</t>
    </rPh>
    <rPh sb="151" eb="153">
      <t>ハッコウ</t>
    </rPh>
    <rPh sb="157" eb="159">
      <t>ショウカン</t>
    </rPh>
    <rPh sb="159" eb="161">
      <t>カンリョウ</t>
    </rPh>
    <rPh sb="164" eb="167">
      <t>キハツサイ</t>
    </rPh>
    <rPh sb="173" eb="175">
      <t>ヘイセイ</t>
    </rPh>
    <rPh sb="177" eb="179">
      <t>ネンド</t>
    </rPh>
    <rPh sb="180" eb="182">
      <t>キギョウ</t>
    </rPh>
    <rPh sb="182" eb="183">
      <t>サイ</t>
    </rPh>
    <rPh sb="183" eb="185">
      <t>ザンダカ</t>
    </rPh>
    <rPh sb="190" eb="191">
      <t>ムカ</t>
    </rPh>
    <rPh sb="195" eb="196">
      <t>ゴ</t>
    </rPh>
    <rPh sb="196" eb="198">
      <t>ゲンショウ</t>
    </rPh>
    <rPh sb="200" eb="202">
      <t>ミコ</t>
    </rPh>
    <rPh sb="209" eb="211">
      <t>ヘイセイ</t>
    </rPh>
    <rPh sb="213" eb="214">
      <t>ネン</t>
    </rPh>
    <rPh sb="214" eb="216">
      <t>イコウ</t>
    </rPh>
    <rPh sb="218" eb="220">
      <t>イッパン</t>
    </rPh>
    <rPh sb="220" eb="222">
      <t>カイケイ</t>
    </rPh>
    <rPh sb="225" eb="227">
      <t>クリダ</t>
    </rPh>
    <rPh sb="227" eb="229">
      <t>キジュン</t>
    </rPh>
    <rPh sb="229" eb="230">
      <t>ガク</t>
    </rPh>
    <rPh sb="231" eb="233">
      <t>サンシュツ</t>
    </rPh>
    <rPh sb="233" eb="235">
      <t>ホウホウ</t>
    </rPh>
    <rPh sb="236" eb="238">
      <t>ヘンコウ</t>
    </rPh>
    <rPh sb="240" eb="242">
      <t>テキセイ</t>
    </rPh>
    <rPh sb="243" eb="245">
      <t>リョウキン</t>
    </rPh>
    <rPh sb="245" eb="247">
      <t>セッテイ</t>
    </rPh>
    <rPh sb="254" eb="256">
      <t>リョウキン</t>
    </rPh>
    <rPh sb="256" eb="258">
      <t>シュウニュウ</t>
    </rPh>
    <rPh sb="259" eb="260">
      <t>マカナ</t>
    </rPh>
    <rPh sb="261" eb="262">
      <t>コト</t>
    </rPh>
    <rPh sb="263" eb="265">
      <t>デキ</t>
    </rPh>
    <rPh sb="267" eb="269">
      <t>キギョウ</t>
    </rPh>
    <rPh sb="269" eb="270">
      <t>サイ</t>
    </rPh>
    <rPh sb="270" eb="272">
      <t>ショウカン</t>
    </rPh>
    <rPh sb="272" eb="273">
      <t>キン</t>
    </rPh>
    <rPh sb="279" eb="281">
      <t>コウヒ</t>
    </rPh>
    <rPh sb="281" eb="283">
      <t>フタン</t>
    </rPh>
    <rPh sb="285" eb="287">
      <t>ミコ</t>
    </rPh>
    <rPh sb="291" eb="292">
      <t>コト</t>
    </rPh>
    <rPh sb="293" eb="295">
      <t>スウチ</t>
    </rPh>
    <rPh sb="296" eb="297">
      <t>ヒク</t>
    </rPh>
    <rPh sb="306" eb="308">
      <t>ケイヒ</t>
    </rPh>
    <rPh sb="308" eb="310">
      <t>カイシュウ</t>
    </rPh>
    <rPh sb="310" eb="311">
      <t>リツ</t>
    </rPh>
    <rPh sb="313" eb="315">
      <t>ヘイセイ</t>
    </rPh>
    <rPh sb="327" eb="329">
      <t>リョウキン</t>
    </rPh>
    <rPh sb="329" eb="331">
      <t>シュウニュウ</t>
    </rPh>
    <rPh sb="331" eb="332">
      <t>ゾウ</t>
    </rPh>
    <rPh sb="333" eb="334">
      <t>ハカ</t>
    </rPh>
    <rPh sb="339" eb="341">
      <t>ヘイセイ</t>
    </rPh>
    <rPh sb="343" eb="344">
      <t>ネン</t>
    </rPh>
    <rPh sb="344" eb="345">
      <t>ド</t>
    </rPh>
    <rPh sb="345" eb="347">
      <t>イコウ</t>
    </rPh>
    <rPh sb="348" eb="350">
      <t>イッパン</t>
    </rPh>
    <rPh sb="350" eb="352">
      <t>カイケイ</t>
    </rPh>
    <rPh sb="355" eb="357">
      <t>クリダ</t>
    </rPh>
    <rPh sb="357" eb="359">
      <t>キジュン</t>
    </rPh>
    <rPh sb="359" eb="360">
      <t>ガク</t>
    </rPh>
    <rPh sb="361" eb="363">
      <t>サンシュツ</t>
    </rPh>
    <rPh sb="363" eb="365">
      <t>ホウホウ</t>
    </rPh>
    <rPh sb="366" eb="368">
      <t>ミナオ</t>
    </rPh>
    <rPh sb="370" eb="371">
      <t>オコナ</t>
    </rPh>
    <rPh sb="373" eb="375">
      <t>オスイ</t>
    </rPh>
    <rPh sb="375" eb="377">
      <t>シホン</t>
    </rPh>
    <rPh sb="377" eb="378">
      <t>ヒ</t>
    </rPh>
    <rPh sb="379" eb="381">
      <t>コウヒ</t>
    </rPh>
    <rPh sb="381" eb="383">
      <t>フタン</t>
    </rPh>
    <rPh sb="383" eb="384">
      <t>ブン</t>
    </rPh>
    <rPh sb="385" eb="386">
      <t>フ</t>
    </rPh>
    <rPh sb="388" eb="389">
      <t>コト</t>
    </rPh>
    <rPh sb="393" eb="396">
      <t>シヨウリョウ</t>
    </rPh>
    <rPh sb="397" eb="399">
      <t>カイシュウ</t>
    </rPh>
    <rPh sb="402" eb="404">
      <t>ケイヒ</t>
    </rPh>
    <rPh sb="407" eb="409">
      <t>オスイ</t>
    </rPh>
    <rPh sb="409" eb="411">
      <t>ショリ</t>
    </rPh>
    <rPh sb="411" eb="412">
      <t>ヒ</t>
    </rPh>
    <rPh sb="413" eb="415">
      <t>ゲンショウ</t>
    </rPh>
    <rPh sb="420" eb="422">
      <t>ルイジ</t>
    </rPh>
    <rPh sb="422" eb="424">
      <t>ダンタイ</t>
    </rPh>
    <rPh sb="425" eb="427">
      <t>ヘイキン</t>
    </rPh>
    <rPh sb="427" eb="428">
      <t>アタイ</t>
    </rPh>
    <rPh sb="429" eb="430">
      <t>コ</t>
    </rPh>
    <rPh sb="435" eb="437">
      <t>オスイ</t>
    </rPh>
    <rPh sb="437" eb="439">
      <t>ショリ</t>
    </rPh>
    <rPh sb="439" eb="441">
      <t>ゲンカ</t>
    </rPh>
    <rPh sb="443" eb="446">
      <t>ゲスイドウ</t>
    </rPh>
    <rPh sb="448" eb="450">
      <t>シンキ</t>
    </rPh>
    <rPh sb="450" eb="452">
      <t>セツゾク</t>
    </rPh>
    <rPh sb="452" eb="453">
      <t>スウ</t>
    </rPh>
    <rPh sb="454" eb="455">
      <t>スク</t>
    </rPh>
    <rPh sb="458" eb="460">
      <t>ネンカン</t>
    </rPh>
    <rPh sb="460" eb="462">
      <t>ユウシュウ</t>
    </rPh>
    <rPh sb="462" eb="464">
      <t>スイリョウ</t>
    </rPh>
    <rPh sb="465" eb="466">
      <t>ノ</t>
    </rPh>
    <rPh sb="467" eb="468">
      <t>ナヤ</t>
    </rPh>
    <rPh sb="469" eb="470">
      <t>ナカ</t>
    </rPh>
    <rPh sb="471" eb="473">
      <t>オスイ</t>
    </rPh>
    <rPh sb="473" eb="475">
      <t>ショリ</t>
    </rPh>
    <rPh sb="475" eb="476">
      <t>ヒ</t>
    </rPh>
    <rPh sb="477" eb="479">
      <t>テイゾウ</t>
    </rPh>
    <rPh sb="480" eb="482">
      <t>ゾウカ</t>
    </rPh>
    <rPh sb="482" eb="484">
      <t>ケイコウ</t>
    </rPh>
    <rPh sb="490" eb="492">
      <t>ヘイセイ</t>
    </rPh>
    <rPh sb="494" eb="496">
      <t>ネンド</t>
    </rPh>
    <rPh sb="496" eb="498">
      <t>イコウ</t>
    </rPh>
    <rPh sb="499" eb="501">
      <t>イッパン</t>
    </rPh>
    <rPh sb="501" eb="503">
      <t>カイケイ</t>
    </rPh>
    <rPh sb="506" eb="508">
      <t>クリダ</t>
    </rPh>
    <rPh sb="508" eb="510">
      <t>キジュン</t>
    </rPh>
    <rPh sb="511" eb="513">
      <t>ミナオ</t>
    </rPh>
    <rPh sb="515" eb="517">
      <t>オスイ</t>
    </rPh>
    <rPh sb="517" eb="519">
      <t>シホン</t>
    </rPh>
    <rPh sb="519" eb="520">
      <t>ヒ</t>
    </rPh>
    <rPh sb="521" eb="523">
      <t>コウヒ</t>
    </rPh>
    <rPh sb="523" eb="525">
      <t>フタン</t>
    </rPh>
    <rPh sb="525" eb="526">
      <t>ブン</t>
    </rPh>
    <rPh sb="527" eb="528">
      <t>フ</t>
    </rPh>
    <rPh sb="530" eb="531">
      <t>コト</t>
    </rPh>
    <rPh sb="535" eb="537">
      <t>オスイ</t>
    </rPh>
    <rPh sb="537" eb="539">
      <t>ショリ</t>
    </rPh>
    <rPh sb="565" eb="567">
      <t>シセツ</t>
    </rPh>
    <rPh sb="567" eb="569">
      <t>リヨウ</t>
    </rPh>
    <rPh sb="569" eb="570">
      <t>リツ</t>
    </rPh>
    <rPh sb="572" eb="575">
      <t>ゲスイドウ</t>
    </rPh>
    <rPh sb="577" eb="579">
      <t>シンキ</t>
    </rPh>
    <rPh sb="579" eb="581">
      <t>セツゾク</t>
    </rPh>
    <rPh sb="581" eb="582">
      <t>スウ</t>
    </rPh>
    <rPh sb="583" eb="584">
      <t>スク</t>
    </rPh>
    <rPh sb="587" eb="589">
      <t>ネンカン</t>
    </rPh>
    <rPh sb="589" eb="591">
      <t>ユウシュウ</t>
    </rPh>
    <rPh sb="591" eb="593">
      <t>スイリョウ</t>
    </rPh>
    <rPh sb="594" eb="595">
      <t>ノ</t>
    </rPh>
    <rPh sb="597" eb="599">
      <t>ドンカ</t>
    </rPh>
    <rPh sb="606" eb="608">
      <t>ヘイキン</t>
    </rPh>
    <rPh sb="608" eb="610">
      <t>ユウシュウ</t>
    </rPh>
    <rPh sb="610" eb="612">
      <t>スイリョウ</t>
    </rPh>
    <rPh sb="613" eb="614">
      <t>スク</t>
    </rPh>
    <rPh sb="617" eb="619">
      <t>ルイジ</t>
    </rPh>
    <rPh sb="619" eb="621">
      <t>ダンタイ</t>
    </rPh>
    <rPh sb="622" eb="624">
      <t>ヘイキン</t>
    </rPh>
    <rPh sb="624" eb="625">
      <t>アタイ</t>
    </rPh>
    <rPh sb="626" eb="628">
      <t>シタマワ</t>
    </rPh>
    <rPh sb="635" eb="638">
      <t>スイセンカ</t>
    </rPh>
    <rPh sb="638" eb="639">
      <t>リツ</t>
    </rPh>
    <rPh sb="641" eb="643">
      <t>ルイジ</t>
    </rPh>
    <rPh sb="643" eb="645">
      <t>ダンタイ</t>
    </rPh>
    <rPh sb="646" eb="647">
      <t>クラ</t>
    </rPh>
    <rPh sb="648" eb="650">
      <t>オオハバ</t>
    </rPh>
    <rPh sb="651" eb="652">
      <t>ヒク</t>
    </rPh>
    <rPh sb="653" eb="656">
      <t>スイセンカ</t>
    </rPh>
    <rPh sb="656" eb="657">
      <t>リツ</t>
    </rPh>
    <rPh sb="666" eb="668">
      <t>ヨウイン</t>
    </rPh>
    <rPh sb="673" eb="676">
      <t>コウレイシャ</t>
    </rPh>
    <rPh sb="676" eb="678">
      <t>セタイ</t>
    </rPh>
    <rPh sb="679" eb="680">
      <t>オオ</t>
    </rPh>
    <rPh sb="682" eb="685">
      <t>ゲスイドウ</t>
    </rPh>
    <rPh sb="685" eb="687">
      <t>セツゾク</t>
    </rPh>
    <rPh sb="688" eb="690">
      <t>ナンショク</t>
    </rPh>
    <rPh sb="691" eb="692">
      <t>シメ</t>
    </rPh>
    <rPh sb="697" eb="698">
      <t>オオ</t>
    </rPh>
    <rPh sb="699" eb="700">
      <t>コト</t>
    </rPh>
    <rPh sb="701" eb="702">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</si>
</sst>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86-4FF6-AABA-2D0274BC173D}"/>
            </c:ext>
          </c:extLst>
        </c:ser>
        <c:dLbls>
          <c:showLegendKey val="0"/>
          <c:showVal val="0"/>
          <c:showCatName val="0"/>
          <c:showSerName val="0"/>
          <c:showPercent val="0"/>
          <c:showBubbleSize val="0"/>
        </c:dLbls>
        <c:gapWidth val="150"/>
        <c:axId val="356082976"/>
        <c:axId val="3560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0.11</c:v>
                </c:pt>
                <c:pt idx="3">
                  <c:v>0.1</c:v>
                </c:pt>
                <c:pt idx="4">
                  <c:v>0.13</c:v>
                </c:pt>
              </c:numCache>
            </c:numRef>
          </c:val>
          <c:smooth val="0"/>
          <c:extLst xmlns:c16r2="http://schemas.microsoft.com/office/drawing/2015/06/chart">
            <c:ext xmlns:c16="http://schemas.microsoft.com/office/drawing/2014/chart" uri="{C3380CC4-5D6E-409C-BE32-E72D297353CC}">
              <c16:uniqueId val="{00000001-5486-4FF6-AABA-2D0274BC173D}"/>
            </c:ext>
          </c:extLst>
        </c:ser>
        <c:dLbls>
          <c:showLegendKey val="0"/>
          <c:showVal val="0"/>
          <c:showCatName val="0"/>
          <c:showSerName val="0"/>
          <c:showPercent val="0"/>
          <c:showBubbleSize val="0"/>
        </c:dLbls>
        <c:marker val="1"/>
        <c:smooth val="0"/>
        <c:axId val="356082976"/>
        <c:axId val="356079448"/>
      </c:lineChart>
      <c:dateAx>
        <c:axId val="356082976"/>
        <c:scaling>
          <c:orientation val="minMax"/>
        </c:scaling>
        <c:delete val="1"/>
        <c:axPos val="b"/>
        <c:numFmt formatCode="ge" sourceLinked="1"/>
        <c:majorTickMark val="none"/>
        <c:minorTickMark val="none"/>
        <c:tickLblPos val="none"/>
        <c:crossAx val="356079448"/>
        <c:crosses val="autoZero"/>
        <c:auto val="1"/>
        <c:lblOffset val="100"/>
        <c:baseTimeUnit val="years"/>
      </c:dateAx>
      <c:valAx>
        <c:axId val="35607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47.09</c:v>
                </c:pt>
                <c:pt idx="1">
                  <c:v>46.48</c:v>
                </c:pt>
                <c:pt idx="2">
                  <c:v>46.48</c:v>
                </c:pt>
                <c:pt idx="3">
                  <c:v>45.46</c:v>
                </c:pt>
                <c:pt idx="4">
                  <c:v>46.88</c:v>
                </c:pt>
              </c:numCache>
            </c:numRef>
          </c:val>
          <c:extLst xmlns:c16r2="http://schemas.microsoft.com/office/drawing/2015/06/chart">
            <c:ext xmlns:c16="http://schemas.microsoft.com/office/drawing/2014/chart" uri="{C3380CC4-5D6E-409C-BE32-E72D297353CC}">
              <c16:uniqueId val="{00000000-1834-4AD8-8114-848AEF712D25}"/>
            </c:ext>
          </c:extLst>
        </c:ser>
        <c:dLbls>
          <c:showLegendKey val="0"/>
          <c:showVal val="0"/>
          <c:showCatName val="0"/>
          <c:showSerName val="0"/>
          <c:showPercent val="0"/>
          <c:showBubbleSize val="0"/>
        </c:dLbls>
        <c:gapWidth val="150"/>
        <c:axId val="357648864"/>
        <c:axId val="35764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49.89</c:v>
                </c:pt>
                <c:pt idx="2">
                  <c:v>54.67</c:v>
                </c:pt>
                <c:pt idx="3">
                  <c:v>49.25</c:v>
                </c:pt>
                <c:pt idx="4">
                  <c:v>50.24</c:v>
                </c:pt>
              </c:numCache>
            </c:numRef>
          </c:val>
          <c:smooth val="0"/>
          <c:extLst xmlns:c16r2="http://schemas.microsoft.com/office/drawing/2015/06/chart">
            <c:ext xmlns:c16="http://schemas.microsoft.com/office/drawing/2014/chart" uri="{C3380CC4-5D6E-409C-BE32-E72D297353CC}">
              <c16:uniqueId val="{00000001-1834-4AD8-8114-848AEF712D25}"/>
            </c:ext>
          </c:extLst>
        </c:ser>
        <c:dLbls>
          <c:showLegendKey val="0"/>
          <c:showVal val="0"/>
          <c:showCatName val="0"/>
          <c:showSerName val="0"/>
          <c:showPercent val="0"/>
          <c:showBubbleSize val="0"/>
        </c:dLbls>
        <c:marker val="1"/>
        <c:smooth val="0"/>
        <c:axId val="357648864"/>
        <c:axId val="357649256"/>
      </c:lineChart>
      <c:dateAx>
        <c:axId val="357648864"/>
        <c:scaling>
          <c:orientation val="minMax"/>
        </c:scaling>
        <c:delete val="1"/>
        <c:axPos val="b"/>
        <c:numFmt formatCode="ge" sourceLinked="1"/>
        <c:majorTickMark val="none"/>
        <c:minorTickMark val="none"/>
        <c:tickLblPos val="none"/>
        <c:crossAx val="357649256"/>
        <c:crosses val="autoZero"/>
        <c:auto val="1"/>
        <c:lblOffset val="100"/>
        <c:baseTimeUnit val="years"/>
      </c:dateAx>
      <c:valAx>
        <c:axId val="35764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50.03</c:v>
                </c:pt>
                <c:pt idx="1">
                  <c:v>53.04</c:v>
                </c:pt>
                <c:pt idx="2">
                  <c:v>51.62</c:v>
                </c:pt>
                <c:pt idx="3">
                  <c:v>56.29</c:v>
                </c:pt>
                <c:pt idx="4">
                  <c:v>57.63</c:v>
                </c:pt>
              </c:numCache>
            </c:numRef>
          </c:val>
          <c:extLst xmlns:c16r2="http://schemas.microsoft.com/office/drawing/2015/06/chart">
            <c:ext xmlns:c16="http://schemas.microsoft.com/office/drawing/2014/chart" uri="{C3380CC4-5D6E-409C-BE32-E72D297353CC}">
              <c16:uniqueId val="{00000000-C9D7-4BE1-950A-9BF172181E92}"/>
            </c:ext>
          </c:extLst>
        </c:ser>
        <c:dLbls>
          <c:showLegendKey val="0"/>
          <c:showVal val="0"/>
          <c:showCatName val="0"/>
          <c:showSerName val="0"/>
          <c:showPercent val="0"/>
          <c:showBubbleSize val="0"/>
        </c:dLbls>
        <c:gapWidth val="150"/>
        <c:axId val="357644160"/>
        <c:axId val="35764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84.73</c:v>
                </c:pt>
                <c:pt idx="2">
                  <c:v>83.8</c:v>
                </c:pt>
                <c:pt idx="3">
                  <c:v>84.12</c:v>
                </c:pt>
                <c:pt idx="4">
                  <c:v>84.17</c:v>
                </c:pt>
              </c:numCache>
            </c:numRef>
          </c:val>
          <c:smooth val="0"/>
          <c:extLst xmlns:c16r2="http://schemas.microsoft.com/office/drawing/2015/06/chart">
            <c:ext xmlns:c16="http://schemas.microsoft.com/office/drawing/2014/chart" uri="{C3380CC4-5D6E-409C-BE32-E72D297353CC}">
              <c16:uniqueId val="{00000001-C9D7-4BE1-950A-9BF172181E92}"/>
            </c:ext>
          </c:extLst>
        </c:ser>
        <c:dLbls>
          <c:showLegendKey val="0"/>
          <c:showVal val="0"/>
          <c:showCatName val="0"/>
          <c:showSerName val="0"/>
          <c:showPercent val="0"/>
          <c:showBubbleSize val="0"/>
        </c:dLbls>
        <c:marker val="1"/>
        <c:smooth val="0"/>
        <c:axId val="357644160"/>
        <c:axId val="357642592"/>
      </c:lineChart>
      <c:dateAx>
        <c:axId val="357644160"/>
        <c:scaling>
          <c:orientation val="minMax"/>
        </c:scaling>
        <c:delete val="1"/>
        <c:axPos val="b"/>
        <c:numFmt formatCode="ge" sourceLinked="1"/>
        <c:majorTickMark val="none"/>
        <c:minorTickMark val="none"/>
        <c:tickLblPos val="none"/>
        <c:crossAx val="357642592"/>
        <c:crosses val="autoZero"/>
        <c:auto val="1"/>
        <c:lblOffset val="100"/>
        <c:baseTimeUnit val="years"/>
      </c:dateAx>
      <c:valAx>
        <c:axId val="3576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55.65</c:v>
                </c:pt>
                <c:pt idx="1">
                  <c:v>53.09</c:v>
                </c:pt>
                <c:pt idx="2">
                  <c:v>76.77</c:v>
                </c:pt>
                <c:pt idx="3">
                  <c:v>81.44</c:v>
                </c:pt>
                <c:pt idx="4">
                  <c:v>74.47</c:v>
                </c:pt>
              </c:numCache>
            </c:numRef>
          </c:val>
          <c:extLst xmlns:c16r2="http://schemas.microsoft.com/office/drawing/2015/06/chart">
            <c:ext xmlns:c16="http://schemas.microsoft.com/office/drawing/2014/chart" uri="{C3380CC4-5D6E-409C-BE32-E72D297353CC}">
              <c16:uniqueId val="{00000000-E32B-4C9E-A7F1-88A51DC22D14}"/>
            </c:ext>
          </c:extLst>
        </c:ser>
        <c:dLbls>
          <c:showLegendKey val="0"/>
          <c:showVal val="0"/>
          <c:showCatName val="0"/>
          <c:showSerName val="0"/>
          <c:showPercent val="0"/>
          <c:showBubbleSize val="0"/>
        </c:dLbls>
        <c:gapWidth val="150"/>
        <c:axId val="356081016"/>
        <c:axId val="35608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2B-4C9E-A7F1-88A51DC22D14}"/>
            </c:ext>
          </c:extLst>
        </c:ser>
        <c:dLbls>
          <c:showLegendKey val="0"/>
          <c:showVal val="0"/>
          <c:showCatName val="0"/>
          <c:showSerName val="0"/>
          <c:showPercent val="0"/>
          <c:showBubbleSize val="0"/>
        </c:dLbls>
        <c:marker val="1"/>
        <c:smooth val="0"/>
        <c:axId val="356081016"/>
        <c:axId val="356080232"/>
      </c:lineChart>
      <c:dateAx>
        <c:axId val="356081016"/>
        <c:scaling>
          <c:orientation val="minMax"/>
        </c:scaling>
        <c:delete val="1"/>
        <c:axPos val="b"/>
        <c:numFmt formatCode="ge" sourceLinked="1"/>
        <c:majorTickMark val="none"/>
        <c:minorTickMark val="none"/>
        <c:tickLblPos val="none"/>
        <c:crossAx val="356080232"/>
        <c:crosses val="autoZero"/>
        <c:auto val="1"/>
        <c:lblOffset val="100"/>
        <c:baseTimeUnit val="years"/>
      </c:dateAx>
      <c:valAx>
        <c:axId val="35608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0D-4CF1-B094-B2245B8AC668}"/>
            </c:ext>
          </c:extLst>
        </c:ser>
        <c:dLbls>
          <c:showLegendKey val="0"/>
          <c:showVal val="0"/>
          <c:showCatName val="0"/>
          <c:showSerName val="0"/>
          <c:showPercent val="0"/>
          <c:showBubbleSize val="0"/>
        </c:dLbls>
        <c:gapWidth val="150"/>
        <c:axId val="357268712"/>
        <c:axId val="35727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0D-4CF1-B094-B2245B8AC668}"/>
            </c:ext>
          </c:extLst>
        </c:ser>
        <c:dLbls>
          <c:showLegendKey val="0"/>
          <c:showVal val="0"/>
          <c:showCatName val="0"/>
          <c:showSerName val="0"/>
          <c:showPercent val="0"/>
          <c:showBubbleSize val="0"/>
        </c:dLbls>
        <c:marker val="1"/>
        <c:smooth val="0"/>
        <c:axId val="357268712"/>
        <c:axId val="357270280"/>
      </c:lineChart>
      <c:dateAx>
        <c:axId val="357268712"/>
        <c:scaling>
          <c:orientation val="minMax"/>
        </c:scaling>
        <c:delete val="1"/>
        <c:axPos val="b"/>
        <c:numFmt formatCode="ge" sourceLinked="1"/>
        <c:majorTickMark val="none"/>
        <c:minorTickMark val="none"/>
        <c:tickLblPos val="none"/>
        <c:crossAx val="357270280"/>
        <c:crosses val="autoZero"/>
        <c:auto val="1"/>
        <c:lblOffset val="100"/>
        <c:baseTimeUnit val="years"/>
      </c:dateAx>
      <c:valAx>
        <c:axId val="35727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6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5E-435A-B40D-888E8D7E72B8}"/>
            </c:ext>
          </c:extLst>
        </c:ser>
        <c:dLbls>
          <c:showLegendKey val="0"/>
          <c:showVal val="0"/>
          <c:showCatName val="0"/>
          <c:showSerName val="0"/>
          <c:showPercent val="0"/>
          <c:showBubbleSize val="0"/>
        </c:dLbls>
        <c:gapWidth val="150"/>
        <c:axId val="357267144"/>
        <c:axId val="35727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5E-435A-B40D-888E8D7E72B8}"/>
            </c:ext>
          </c:extLst>
        </c:ser>
        <c:dLbls>
          <c:showLegendKey val="0"/>
          <c:showVal val="0"/>
          <c:showCatName val="0"/>
          <c:showSerName val="0"/>
          <c:showPercent val="0"/>
          <c:showBubbleSize val="0"/>
        </c:dLbls>
        <c:marker val="1"/>
        <c:smooth val="0"/>
        <c:axId val="357267144"/>
        <c:axId val="357271848"/>
      </c:lineChart>
      <c:dateAx>
        <c:axId val="357267144"/>
        <c:scaling>
          <c:orientation val="minMax"/>
        </c:scaling>
        <c:delete val="1"/>
        <c:axPos val="b"/>
        <c:numFmt formatCode="ge" sourceLinked="1"/>
        <c:majorTickMark val="none"/>
        <c:minorTickMark val="none"/>
        <c:tickLblPos val="none"/>
        <c:crossAx val="357271848"/>
        <c:crosses val="autoZero"/>
        <c:auto val="1"/>
        <c:lblOffset val="100"/>
        <c:baseTimeUnit val="years"/>
      </c:dateAx>
      <c:valAx>
        <c:axId val="35727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6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25-41E6-BC7F-3C5F5FFB92AF}"/>
            </c:ext>
          </c:extLst>
        </c:ser>
        <c:dLbls>
          <c:showLegendKey val="0"/>
          <c:showVal val="0"/>
          <c:showCatName val="0"/>
          <c:showSerName val="0"/>
          <c:showPercent val="0"/>
          <c:showBubbleSize val="0"/>
        </c:dLbls>
        <c:gapWidth val="150"/>
        <c:axId val="357269496"/>
        <c:axId val="35726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25-41E6-BC7F-3C5F5FFB92AF}"/>
            </c:ext>
          </c:extLst>
        </c:ser>
        <c:dLbls>
          <c:showLegendKey val="0"/>
          <c:showVal val="0"/>
          <c:showCatName val="0"/>
          <c:showSerName val="0"/>
          <c:showPercent val="0"/>
          <c:showBubbleSize val="0"/>
        </c:dLbls>
        <c:marker val="1"/>
        <c:smooth val="0"/>
        <c:axId val="357269496"/>
        <c:axId val="357267928"/>
      </c:lineChart>
      <c:dateAx>
        <c:axId val="357269496"/>
        <c:scaling>
          <c:orientation val="minMax"/>
        </c:scaling>
        <c:delete val="1"/>
        <c:axPos val="b"/>
        <c:numFmt formatCode="ge" sourceLinked="1"/>
        <c:majorTickMark val="none"/>
        <c:minorTickMark val="none"/>
        <c:tickLblPos val="none"/>
        <c:crossAx val="357267928"/>
        <c:crosses val="autoZero"/>
        <c:auto val="1"/>
        <c:lblOffset val="100"/>
        <c:baseTimeUnit val="years"/>
      </c:dateAx>
      <c:valAx>
        <c:axId val="35726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6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C2-48CE-8E14-028B5ABAF69C}"/>
            </c:ext>
          </c:extLst>
        </c:ser>
        <c:dLbls>
          <c:showLegendKey val="0"/>
          <c:showVal val="0"/>
          <c:showCatName val="0"/>
          <c:showSerName val="0"/>
          <c:showPercent val="0"/>
          <c:showBubbleSize val="0"/>
        </c:dLbls>
        <c:gapWidth val="150"/>
        <c:axId val="357269104"/>
        <c:axId val="3572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C2-48CE-8E14-028B5ABAF69C}"/>
            </c:ext>
          </c:extLst>
        </c:ser>
        <c:dLbls>
          <c:showLegendKey val="0"/>
          <c:showVal val="0"/>
          <c:showCatName val="0"/>
          <c:showSerName val="0"/>
          <c:showPercent val="0"/>
          <c:showBubbleSize val="0"/>
        </c:dLbls>
        <c:marker val="1"/>
        <c:smooth val="0"/>
        <c:axId val="357269104"/>
        <c:axId val="357271456"/>
      </c:lineChart>
      <c:dateAx>
        <c:axId val="357269104"/>
        <c:scaling>
          <c:orientation val="minMax"/>
        </c:scaling>
        <c:delete val="1"/>
        <c:axPos val="b"/>
        <c:numFmt formatCode="ge" sourceLinked="1"/>
        <c:majorTickMark val="none"/>
        <c:minorTickMark val="none"/>
        <c:tickLblPos val="none"/>
        <c:crossAx val="357271456"/>
        <c:crosses val="autoZero"/>
        <c:auto val="1"/>
        <c:lblOffset val="100"/>
        <c:baseTimeUnit val="years"/>
      </c:dateAx>
      <c:valAx>
        <c:axId val="3572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6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3738.44</c:v>
                </c:pt>
                <c:pt idx="1">
                  <c:v>3468.35</c:v>
                </c:pt>
                <c:pt idx="2">
                  <c:v>161.38999999999999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944-46BD-9DF9-438FE7335B46}"/>
            </c:ext>
          </c:extLst>
        </c:ser>
        <c:dLbls>
          <c:showLegendKey val="0"/>
          <c:showVal val="0"/>
          <c:showCatName val="0"/>
          <c:showSerName val="0"/>
          <c:showPercent val="0"/>
          <c:showBubbleSize val="0"/>
        </c:dLbls>
        <c:gapWidth val="150"/>
        <c:axId val="357265576"/>
        <c:axId val="35726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1203.71</c:v>
                </c:pt>
                <c:pt idx="2">
                  <c:v>1118.56</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4944-46BD-9DF9-438FE7335B46}"/>
            </c:ext>
          </c:extLst>
        </c:ser>
        <c:dLbls>
          <c:showLegendKey val="0"/>
          <c:showVal val="0"/>
          <c:showCatName val="0"/>
          <c:showSerName val="0"/>
          <c:showPercent val="0"/>
          <c:showBubbleSize val="0"/>
        </c:dLbls>
        <c:marker val="1"/>
        <c:smooth val="0"/>
        <c:axId val="357265576"/>
        <c:axId val="357264400"/>
      </c:lineChart>
      <c:dateAx>
        <c:axId val="357265576"/>
        <c:scaling>
          <c:orientation val="minMax"/>
        </c:scaling>
        <c:delete val="1"/>
        <c:axPos val="b"/>
        <c:numFmt formatCode="ge" sourceLinked="1"/>
        <c:majorTickMark val="none"/>
        <c:minorTickMark val="none"/>
        <c:tickLblPos val="none"/>
        <c:crossAx val="357264400"/>
        <c:crosses val="autoZero"/>
        <c:auto val="1"/>
        <c:lblOffset val="100"/>
        <c:baseTimeUnit val="years"/>
      </c:dateAx>
      <c:valAx>
        <c:axId val="35726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6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30.8</c:v>
                </c:pt>
                <c:pt idx="1">
                  <c:v>32.47</c:v>
                </c:pt>
                <c:pt idx="2">
                  <c:v>85.73</c:v>
                </c:pt>
                <c:pt idx="3">
                  <c:v>78.39</c:v>
                </c:pt>
                <c:pt idx="4">
                  <c:v>82.64</c:v>
                </c:pt>
              </c:numCache>
            </c:numRef>
          </c:val>
          <c:extLst xmlns:c16r2="http://schemas.microsoft.com/office/drawing/2015/06/chart">
            <c:ext xmlns:c16="http://schemas.microsoft.com/office/drawing/2014/chart" uri="{C3380CC4-5D6E-409C-BE32-E72D297353CC}">
              <c16:uniqueId val="{00000000-AF0E-42FC-BDA1-695600436F4F}"/>
            </c:ext>
          </c:extLst>
        </c:ser>
        <c:dLbls>
          <c:showLegendKey val="0"/>
          <c:showVal val="0"/>
          <c:showCatName val="0"/>
          <c:showSerName val="0"/>
          <c:showPercent val="0"/>
          <c:showBubbleSize val="0"/>
        </c:dLbls>
        <c:gapWidth val="150"/>
        <c:axId val="357648080"/>
        <c:axId val="3576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69.739999999999995</c:v>
                </c:pt>
                <c:pt idx="2">
                  <c:v>72.33</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AF0E-42FC-BDA1-695600436F4F}"/>
            </c:ext>
          </c:extLst>
        </c:ser>
        <c:dLbls>
          <c:showLegendKey val="0"/>
          <c:showVal val="0"/>
          <c:showCatName val="0"/>
          <c:showSerName val="0"/>
          <c:showPercent val="0"/>
          <c:showBubbleSize val="0"/>
        </c:dLbls>
        <c:marker val="1"/>
        <c:smooth val="0"/>
        <c:axId val="357648080"/>
        <c:axId val="357645728"/>
      </c:lineChart>
      <c:dateAx>
        <c:axId val="357648080"/>
        <c:scaling>
          <c:orientation val="minMax"/>
        </c:scaling>
        <c:delete val="1"/>
        <c:axPos val="b"/>
        <c:numFmt formatCode="ge" sourceLinked="1"/>
        <c:majorTickMark val="none"/>
        <c:minorTickMark val="none"/>
        <c:tickLblPos val="none"/>
        <c:crossAx val="357645728"/>
        <c:crosses val="autoZero"/>
        <c:auto val="1"/>
        <c:lblOffset val="100"/>
        <c:baseTimeUnit val="years"/>
      </c:dateAx>
      <c:valAx>
        <c:axId val="3576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4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387.65</c:v>
                </c:pt>
                <c:pt idx="1">
                  <c:v>386.21</c:v>
                </c:pt>
                <c:pt idx="2">
                  <c:v>150</c:v>
                </c:pt>
                <c:pt idx="3">
                  <c:v>164.05</c:v>
                </c:pt>
                <c:pt idx="4">
                  <c:v>192.24</c:v>
                </c:pt>
              </c:numCache>
            </c:numRef>
          </c:val>
          <c:extLst xmlns:c16r2="http://schemas.microsoft.com/office/drawing/2015/06/chart">
            <c:ext xmlns:c16="http://schemas.microsoft.com/office/drawing/2014/chart" uri="{C3380CC4-5D6E-409C-BE32-E72D297353CC}">
              <c16:uniqueId val="{00000000-B1A5-47E0-A189-99F8B38ED58C}"/>
            </c:ext>
          </c:extLst>
        </c:ser>
        <c:dLbls>
          <c:showLegendKey val="0"/>
          <c:showVal val="0"/>
          <c:showCatName val="0"/>
          <c:showSerName val="0"/>
          <c:showPercent val="0"/>
          <c:showBubbleSize val="0"/>
        </c:dLbls>
        <c:gapWidth val="150"/>
        <c:axId val="357646904"/>
        <c:axId val="35764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248.89</c:v>
                </c:pt>
                <c:pt idx="2">
                  <c:v>215.28</c:v>
                </c:pt>
                <c:pt idx="3">
                  <c:v>235.61</c:v>
                </c:pt>
                <c:pt idx="4">
                  <c:v>216.21</c:v>
                </c:pt>
              </c:numCache>
            </c:numRef>
          </c:val>
          <c:smooth val="0"/>
          <c:extLst xmlns:c16r2="http://schemas.microsoft.com/office/drawing/2015/06/chart">
            <c:ext xmlns:c16="http://schemas.microsoft.com/office/drawing/2014/chart" uri="{C3380CC4-5D6E-409C-BE32-E72D297353CC}">
              <c16:uniqueId val="{00000001-B1A5-47E0-A189-99F8B38ED58C}"/>
            </c:ext>
          </c:extLst>
        </c:ser>
        <c:dLbls>
          <c:showLegendKey val="0"/>
          <c:showVal val="0"/>
          <c:showCatName val="0"/>
          <c:showSerName val="0"/>
          <c:showPercent val="0"/>
          <c:showBubbleSize val="0"/>
        </c:dLbls>
        <c:marker val="1"/>
        <c:smooth val="0"/>
        <c:axId val="357646904"/>
        <c:axId val="357643376"/>
      </c:lineChart>
      <c:dateAx>
        <c:axId val="357646904"/>
        <c:scaling>
          <c:orientation val="minMax"/>
        </c:scaling>
        <c:delete val="1"/>
        <c:axPos val="b"/>
        <c:numFmt formatCode="ge" sourceLinked="1"/>
        <c:majorTickMark val="none"/>
        <c:minorTickMark val="none"/>
        <c:tickLblPos val="none"/>
        <c:crossAx val="357643376"/>
        <c:crosses val="autoZero"/>
        <c:auto val="1"/>
        <c:lblOffset val="100"/>
        <c:baseTimeUnit val="years"/>
      </c:dateAx>
      <c:valAx>
        <c:axId val="35764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4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106" zoomScaleNormal="106" workbookViewId="0">
      <selection activeCell="BR83" sqref="BR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つがる市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33254</v>
      </c>
      <c r="AM8" s="49"/>
      <c r="AN8" s="49"/>
      <c r="AO8" s="49"/>
      <c r="AP8" s="49"/>
      <c r="AQ8" s="49"/>
      <c r="AR8" s="49"/>
      <c r="AS8" s="49"/>
      <c r="AT8" s="44">
        <f>データ!T6</f>
        <v>253.55</v>
      </c>
      <c r="AU8" s="44"/>
      <c r="AV8" s="44"/>
      <c r="AW8" s="44"/>
      <c r="AX8" s="44"/>
      <c r="AY8" s="44"/>
      <c r="AZ8" s="44"/>
      <c r="BA8" s="44"/>
      <c r="BB8" s="44">
        <f>データ!U6</f>
        <v>131.15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20.079999999999998</v>
      </c>
      <c r="Q10" s="44"/>
      <c r="R10" s="44"/>
      <c r="S10" s="44"/>
      <c r="T10" s="44"/>
      <c r="U10" s="44"/>
      <c r="V10" s="44"/>
      <c r="W10" s="44">
        <f>データ!Q6</f>
        <v>79.88</v>
      </c>
      <c r="X10" s="44"/>
      <c r="Y10" s="44"/>
      <c r="Z10" s="44"/>
      <c r="AA10" s="44"/>
      <c r="AB10" s="44"/>
      <c r="AC10" s="44"/>
      <c r="AD10" s="49">
        <f>データ!R6</f>
        <v>3348</v>
      </c>
      <c r="AE10" s="49"/>
      <c r="AF10" s="49"/>
      <c r="AG10" s="49"/>
      <c r="AH10" s="49"/>
      <c r="AI10" s="49"/>
      <c r="AJ10" s="49"/>
      <c r="AK10" s="2"/>
      <c r="AL10" s="49">
        <f>データ!V6</f>
        <v>6608</v>
      </c>
      <c r="AM10" s="49"/>
      <c r="AN10" s="49"/>
      <c r="AO10" s="49"/>
      <c r="AP10" s="49"/>
      <c r="AQ10" s="49"/>
      <c r="AR10" s="49"/>
      <c r="AS10" s="49"/>
      <c r="AT10" s="44">
        <f>データ!W6</f>
        <v>2.85</v>
      </c>
      <c r="AU10" s="44"/>
      <c r="AV10" s="44"/>
      <c r="AW10" s="44"/>
      <c r="AX10" s="44"/>
      <c r="AY10" s="44"/>
      <c r="AZ10" s="44"/>
      <c r="BA10" s="44"/>
      <c r="BB10" s="44">
        <f>データ!X6</f>
        <v>2318.6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aelP/0ZlG3I9DMqacjdJCjwpbh4V3/RooI2F+63PebU4U/alaNRMV7hXrtnwbZXF9dnBAWesKSKW//N3yAFn6w==" saltValue="QooLU5vHa32pZ2dGScOeY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22098</v>
      </c>
      <c r="D6" s="32">
        <f t="shared" si="3"/>
        <v>47</v>
      </c>
      <c r="E6" s="32">
        <f t="shared" si="3"/>
        <v>17</v>
      </c>
      <c r="F6" s="32">
        <f t="shared" si="3"/>
        <v>1</v>
      </c>
      <c r="G6" s="32">
        <f t="shared" si="3"/>
        <v>0</v>
      </c>
      <c r="H6" s="32" t="str">
        <f t="shared" si="3"/>
        <v>青森県　つがる市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20.079999999999998</v>
      </c>
      <c r="Q6" s="33">
        <f t="shared" si="3"/>
        <v>79.88</v>
      </c>
      <c r="R6" s="33">
        <f t="shared" si="3"/>
        <v>3348</v>
      </c>
      <c r="S6" s="33">
        <f t="shared" si="3"/>
        <v>33254</v>
      </c>
      <c r="T6" s="33">
        <f t="shared" si="3"/>
        <v>253.55</v>
      </c>
      <c r="U6" s="33">
        <f t="shared" si="3"/>
        <v>131.15</v>
      </c>
      <c r="V6" s="33">
        <f t="shared" si="3"/>
        <v>6608</v>
      </c>
      <c r="W6" s="33">
        <f t="shared" si="3"/>
        <v>2.85</v>
      </c>
      <c r="X6" s="33">
        <f t="shared" si="3"/>
        <v>2318.6</v>
      </c>
      <c r="Y6" s="34">
        <f>IF(Y7="",NA(),Y7)</f>
        <v>55.65</v>
      </c>
      <c r="Z6" s="34">
        <f t="shared" ref="Z6:AH6" si="4">IF(Z7="",NA(),Z7)</f>
        <v>53.09</v>
      </c>
      <c r="AA6" s="34">
        <f t="shared" si="4"/>
        <v>76.77</v>
      </c>
      <c r="AB6" s="34">
        <f t="shared" si="4"/>
        <v>81.44</v>
      </c>
      <c r="AC6" s="34">
        <f t="shared" si="4"/>
        <v>74.47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3738.44</v>
      </c>
      <c r="BG6" s="34">
        <f t="shared" ref="BG6:BO6" si="7">IF(BG7="",NA(),BG7)</f>
        <v>3468.35</v>
      </c>
      <c r="BH6" s="34">
        <f t="shared" si="7"/>
        <v>161.38999999999999</v>
      </c>
      <c r="BI6" s="33">
        <f t="shared" si="7"/>
        <v>0</v>
      </c>
      <c r="BJ6" s="33">
        <f t="shared" si="7"/>
        <v>0</v>
      </c>
      <c r="BK6" s="34">
        <f t="shared" si="7"/>
        <v>1209.95</v>
      </c>
      <c r="BL6" s="34">
        <f t="shared" si="7"/>
        <v>1203.71</v>
      </c>
      <c r="BM6" s="34">
        <f t="shared" si="7"/>
        <v>1118.56</v>
      </c>
      <c r="BN6" s="34">
        <f t="shared" si="7"/>
        <v>1047.6500000000001</v>
      </c>
      <c r="BO6" s="34">
        <f t="shared" si="7"/>
        <v>1124.26</v>
      </c>
      <c r="BP6" s="33" t="str">
        <f>IF(BP7="","",IF(BP7="-","【-】","【"&amp;SUBSTITUTE(TEXT(BP7,"#,##0.00"),"-","△")&amp;"】"))</f>
        <v>【707.33】</v>
      </c>
      <c r="BQ6" s="34">
        <f>IF(BQ7="",NA(),BQ7)</f>
        <v>30.8</v>
      </c>
      <c r="BR6" s="34">
        <f t="shared" ref="BR6:BZ6" si="8">IF(BR7="",NA(),BR7)</f>
        <v>32.47</v>
      </c>
      <c r="BS6" s="34">
        <f t="shared" si="8"/>
        <v>85.73</v>
      </c>
      <c r="BT6" s="34">
        <f t="shared" si="8"/>
        <v>78.39</v>
      </c>
      <c r="BU6" s="34">
        <f t="shared" si="8"/>
        <v>82.64</v>
      </c>
      <c r="BV6" s="34">
        <f t="shared" si="8"/>
        <v>69.48</v>
      </c>
      <c r="BW6" s="34">
        <f t="shared" si="8"/>
        <v>69.739999999999995</v>
      </c>
      <c r="BX6" s="34">
        <f t="shared" si="8"/>
        <v>72.33</v>
      </c>
      <c r="BY6" s="34">
        <f t="shared" si="8"/>
        <v>74.040000000000006</v>
      </c>
      <c r="BZ6" s="34">
        <f t="shared" si="8"/>
        <v>80.58</v>
      </c>
      <c r="CA6" s="33" t="str">
        <f>IF(CA7="","",IF(CA7="-","【-】","【"&amp;SUBSTITUTE(TEXT(CA7,"#,##0.00"),"-","△")&amp;"】"))</f>
        <v>【101.26】</v>
      </c>
      <c r="CB6" s="34">
        <f>IF(CB7="",NA(),CB7)</f>
        <v>387.65</v>
      </c>
      <c r="CC6" s="34">
        <f t="shared" ref="CC6:CK6" si="9">IF(CC7="",NA(),CC7)</f>
        <v>386.21</v>
      </c>
      <c r="CD6" s="34">
        <f t="shared" si="9"/>
        <v>150</v>
      </c>
      <c r="CE6" s="34">
        <f t="shared" si="9"/>
        <v>164.05</v>
      </c>
      <c r="CF6" s="34">
        <f t="shared" si="9"/>
        <v>192.24</v>
      </c>
      <c r="CG6" s="34">
        <f t="shared" si="9"/>
        <v>220.67</v>
      </c>
      <c r="CH6" s="34">
        <f t="shared" si="9"/>
        <v>248.89</v>
      </c>
      <c r="CI6" s="34">
        <f t="shared" si="9"/>
        <v>215.28</v>
      </c>
      <c r="CJ6" s="34">
        <f t="shared" si="9"/>
        <v>235.61</v>
      </c>
      <c r="CK6" s="34">
        <f t="shared" si="9"/>
        <v>216.21</v>
      </c>
      <c r="CL6" s="33" t="str">
        <f>IF(CL7="","",IF(CL7="-","【-】","【"&amp;SUBSTITUTE(TEXT(CL7,"#,##0.00"),"-","△")&amp;"】"))</f>
        <v>【136.39】</v>
      </c>
      <c r="CM6" s="34">
        <f>IF(CM7="",NA(),CM7)</f>
        <v>47.09</v>
      </c>
      <c r="CN6" s="34">
        <f t="shared" ref="CN6:CV6" si="10">IF(CN7="",NA(),CN7)</f>
        <v>46.48</v>
      </c>
      <c r="CO6" s="34">
        <f t="shared" si="10"/>
        <v>46.48</v>
      </c>
      <c r="CP6" s="34">
        <f t="shared" si="10"/>
        <v>45.46</v>
      </c>
      <c r="CQ6" s="34">
        <f t="shared" si="10"/>
        <v>46.88</v>
      </c>
      <c r="CR6" s="34">
        <f t="shared" si="10"/>
        <v>55.81</v>
      </c>
      <c r="CS6" s="34">
        <f t="shared" si="10"/>
        <v>49.89</v>
      </c>
      <c r="CT6" s="34">
        <f t="shared" si="10"/>
        <v>54.67</v>
      </c>
      <c r="CU6" s="34">
        <f t="shared" si="10"/>
        <v>49.25</v>
      </c>
      <c r="CV6" s="34">
        <f t="shared" si="10"/>
        <v>50.24</v>
      </c>
      <c r="CW6" s="33" t="str">
        <f>IF(CW7="","",IF(CW7="-","【-】","【"&amp;SUBSTITUTE(TEXT(CW7,"#,##0.00"),"-","△")&amp;"】"))</f>
        <v>【60.13】</v>
      </c>
      <c r="CX6" s="34">
        <f>IF(CX7="",NA(),CX7)</f>
        <v>50.03</v>
      </c>
      <c r="CY6" s="34">
        <f t="shared" ref="CY6:DG6" si="11">IF(CY7="",NA(),CY7)</f>
        <v>53.04</v>
      </c>
      <c r="CZ6" s="34">
        <f t="shared" si="11"/>
        <v>51.62</v>
      </c>
      <c r="DA6" s="34">
        <f t="shared" si="11"/>
        <v>56.29</v>
      </c>
      <c r="DB6" s="34">
        <f t="shared" si="11"/>
        <v>57.63</v>
      </c>
      <c r="DC6" s="34">
        <f t="shared" si="11"/>
        <v>84.41</v>
      </c>
      <c r="DD6" s="34">
        <f t="shared" si="11"/>
        <v>84.73</v>
      </c>
      <c r="DE6" s="34">
        <f t="shared" si="11"/>
        <v>83.8</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0.03</v>
      </c>
      <c r="EL6" s="34">
        <f t="shared" si="14"/>
        <v>0.11</v>
      </c>
      <c r="EM6" s="34">
        <f t="shared" si="14"/>
        <v>0.1</v>
      </c>
      <c r="EN6" s="34">
        <f t="shared" si="14"/>
        <v>0.13</v>
      </c>
      <c r="EO6" s="33" t="str">
        <f>IF(EO7="","",IF(EO7="-","【-】","【"&amp;SUBSTITUTE(TEXT(EO7,"#,##0.00"),"-","△")&amp;"】"))</f>
        <v>【0.23】</v>
      </c>
    </row>
    <row r="7" spans="1:145" s="35" customFormat="1" x14ac:dyDescent="0.15">
      <c r="A7" s="27"/>
      <c r="B7" s="36">
        <v>2017</v>
      </c>
      <c r="C7" s="36">
        <v>22098</v>
      </c>
      <c r="D7" s="36">
        <v>47</v>
      </c>
      <c r="E7" s="36">
        <v>17</v>
      </c>
      <c r="F7" s="36">
        <v>1</v>
      </c>
      <c r="G7" s="36">
        <v>0</v>
      </c>
      <c r="H7" s="36" t="s">
        <v>109</v>
      </c>
      <c r="I7" s="36" t="s">
        <v>110</v>
      </c>
      <c r="J7" s="36" t="s">
        <v>111</v>
      </c>
      <c r="K7" s="36" t="s">
        <v>112</v>
      </c>
      <c r="L7" s="36" t="s">
        <v>113</v>
      </c>
      <c r="M7" s="36" t="s">
        <v>114</v>
      </c>
      <c r="N7" s="37" t="s">
        <v>115</v>
      </c>
      <c r="O7" s="37" t="s">
        <v>116</v>
      </c>
      <c r="P7" s="37">
        <v>20.079999999999998</v>
      </c>
      <c r="Q7" s="37">
        <v>79.88</v>
      </c>
      <c r="R7" s="37">
        <v>3348</v>
      </c>
      <c r="S7" s="37">
        <v>33254</v>
      </c>
      <c r="T7" s="37">
        <v>253.55</v>
      </c>
      <c r="U7" s="37">
        <v>131.15</v>
      </c>
      <c r="V7" s="37">
        <v>6608</v>
      </c>
      <c r="W7" s="37">
        <v>2.85</v>
      </c>
      <c r="X7" s="37">
        <v>2318.6</v>
      </c>
      <c r="Y7" s="37">
        <v>55.65</v>
      </c>
      <c r="Z7" s="37">
        <v>53.09</v>
      </c>
      <c r="AA7" s="37">
        <v>76.77</v>
      </c>
      <c r="AB7" s="37">
        <v>81.44</v>
      </c>
      <c r="AC7" s="37">
        <v>74.47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3738.44</v>
      </c>
      <c r="BG7" s="37">
        <v>3468.35</v>
      </c>
      <c r="BH7" s="37">
        <v>161.38999999999999</v>
      </c>
      <c r="BI7" s="37">
        <v>0</v>
      </c>
      <c r="BJ7" s="37">
        <v>0</v>
      </c>
      <c r="BK7" s="37">
        <v>1209.95</v>
      </c>
      <c r="BL7" s="37">
        <v>1203.71</v>
      </c>
      <c r="BM7" s="37">
        <v>1118.56</v>
      </c>
      <c r="BN7" s="37">
        <v>1047.6500000000001</v>
      </c>
      <c r="BO7" s="37">
        <v>1124.26</v>
      </c>
      <c r="BP7" s="37">
        <v>707.33</v>
      </c>
      <c r="BQ7" s="37">
        <v>30.8</v>
      </c>
      <c r="BR7" s="37">
        <v>32.47</v>
      </c>
      <c r="BS7" s="37">
        <v>85.73</v>
      </c>
      <c r="BT7" s="37">
        <v>78.39</v>
      </c>
      <c r="BU7" s="37">
        <v>82.64</v>
      </c>
      <c r="BV7" s="37">
        <v>69.48</v>
      </c>
      <c r="BW7" s="37">
        <v>69.739999999999995</v>
      </c>
      <c r="BX7" s="37">
        <v>72.33</v>
      </c>
      <c r="BY7" s="37">
        <v>74.040000000000006</v>
      </c>
      <c r="BZ7" s="37">
        <v>80.58</v>
      </c>
      <c r="CA7" s="37">
        <v>101.26</v>
      </c>
      <c r="CB7" s="37">
        <v>387.65</v>
      </c>
      <c r="CC7" s="37">
        <v>386.21</v>
      </c>
      <c r="CD7" s="37">
        <v>150</v>
      </c>
      <c r="CE7" s="37">
        <v>164.05</v>
      </c>
      <c r="CF7" s="37">
        <v>192.24</v>
      </c>
      <c r="CG7" s="37">
        <v>220.67</v>
      </c>
      <c r="CH7" s="37">
        <v>248.89</v>
      </c>
      <c r="CI7" s="37">
        <v>215.28</v>
      </c>
      <c r="CJ7" s="37">
        <v>235.61</v>
      </c>
      <c r="CK7" s="37">
        <v>216.21</v>
      </c>
      <c r="CL7" s="37">
        <v>136.38999999999999</v>
      </c>
      <c r="CM7" s="37">
        <v>47.09</v>
      </c>
      <c r="CN7" s="37">
        <v>46.48</v>
      </c>
      <c r="CO7" s="37">
        <v>46.48</v>
      </c>
      <c r="CP7" s="37">
        <v>45.46</v>
      </c>
      <c r="CQ7" s="37">
        <v>46.88</v>
      </c>
      <c r="CR7" s="37">
        <v>55.81</v>
      </c>
      <c r="CS7" s="37">
        <v>49.89</v>
      </c>
      <c r="CT7" s="37">
        <v>54.67</v>
      </c>
      <c r="CU7" s="37">
        <v>49.25</v>
      </c>
      <c r="CV7" s="37">
        <v>50.24</v>
      </c>
      <c r="CW7" s="37">
        <v>60.13</v>
      </c>
      <c r="CX7" s="37">
        <v>50.03</v>
      </c>
      <c r="CY7" s="37">
        <v>53.04</v>
      </c>
      <c r="CZ7" s="37">
        <v>51.62</v>
      </c>
      <c r="DA7" s="37">
        <v>56.29</v>
      </c>
      <c r="DB7" s="37">
        <v>57.63</v>
      </c>
      <c r="DC7" s="37">
        <v>84.41</v>
      </c>
      <c r="DD7" s="37">
        <v>84.73</v>
      </c>
      <c r="DE7" s="37">
        <v>83.8</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0.03</v>
      </c>
      <c r="EL7" s="37">
        <v>0.11</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毛内 聖史</cp:lastModifiedBy>
  <cp:lastPrinted>2019-01-31T09:25:28Z</cp:lastPrinted>
  <dcterms:created xsi:type="dcterms:W3CDTF">2018-12-03T08:58:55Z</dcterms:created>
  <dcterms:modified xsi:type="dcterms:W3CDTF">2019-01-31T09:25:29Z</dcterms:modified>
  <cp:category/>
</cp:coreProperties>
</file>