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suido-044\Desktop\調査もの（回答未済）\経営分析表\下水回答\"/>
    </mc:Choice>
  </mc:AlternateContent>
  <workbookProtection workbookAlgorithmName="SHA-512" workbookHashValue="n+2J/CfKrj+CDcUIaIIK1wXWjcCwEt3A7772T/39RQ1k66Hkm+1VYfNT+LXTYIpXz4MKfUp0ij40GAshnpF7EQ==" workbookSaltValue="xcA7jyD3KyLzoH1WfXhYZw==" workbookSpinCount="100000" lockStructure="1"/>
  <bookViews>
    <workbookView xWindow="0" yWindow="0" windowWidth="28800" windowHeight="114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BB10" i="4"/>
  <c r="W10" i="4"/>
  <c r="P10" i="4"/>
  <c r="BB8" i="4"/>
  <c r="AT8" i="4"/>
  <c r="AD8" i="4"/>
  <c r="W8" i="4"/>
  <c r="B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<sst xmlns="http://schemas.openxmlformats.org/spreadsheetml/2006/main" count="235" uniqueCount="123">
  <si>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</si>
  <si>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</si>
  <si>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</si>
  <si>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</si>
  <si>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</si>
  <si>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</si>
  <si>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</si>
  <si>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</si>
  <si>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</si>
  <si>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</si>
  <si>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</si>
  <si>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</si>
  <si>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</si>
  <si>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</si>
  <si>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</si>
  <si>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</si>
  <si>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</si>
  <si>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</si>
  <si>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</si>
  <si>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</si>
  <si>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</si>
  <si>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</si>
  <si>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</si>
  <si>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</si>
  <si>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</si>
  <si>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</si>
  <si>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</si>
  <si>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</si>
  <si>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</si>
  <si>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</si>
  <si>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</si>
  <si>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</si>
  <si>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</si>
  <si>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</si>
  <si>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</si>
  <si>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</si>
  <si>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</si>
  <si>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</si>
  <si>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</si>
  <si>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</si>
  <si>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</si>
  <si>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</si>
  <si>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</si>
  <si>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</si>
  <si>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</si>
  <si>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</si>
  <si>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</si>
  <si>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</si>
  <si>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</si>
  <si>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</si>
  <si>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</si>
  <si>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</si>
  <si>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</si>
  <si>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</si>
  <si>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</si>
  <si>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</si>
  <si>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</si>
  <si>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</si>
  <si>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</si>
  <si>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</si>
  <si>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</si>
  <si>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</si>
  <si>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</si>
  <si>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</si>
  <si>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</si>
  <si>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</si>
  <si>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</si>
  <si>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</si>
  <si>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</si>
  <si>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</si>
  <si>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</si>
  <si>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</si>
  <si>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</si>
  <si>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</si>
  <si>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</si>
  <si>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</si>
  <si>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</si>
  <si>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</si>
  <si>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</si>
  <si>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</si>
  <si>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</si>
  <si>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</si>
  <si>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</si>
  <si>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</si>
  <si>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</si>
  <si>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</si>
  <si>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</si>
  <si>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</si>
  <si>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</si>
  <si>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</si>
  <si>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</si>
  <si>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</si>
  <si>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</si>
  <si>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</si>
  <si>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</si>
  <si>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</si>
  <si>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</si>
  <si>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</si>
  <si>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</si>
  <si>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</si>
  <si>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</si>
  <si>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</si>
  <si>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</si>
  <si>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</si>
  <si>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</si>
  <si>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</si>
  <si>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</si>
  <si>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</si>
  <si>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十和田市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</si>
  <si>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</si>
  <si>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</si>
  <si>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</si>
  <si>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</si>
  <si>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</si>
  <si>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</si>
  <si>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</si>
  <si>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</si>
  <si>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</si>
  <si>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</si>
  <si>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</si>
  <si>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①有形固定資産減価償却率は、増加傾向にあり、類似団体より高い水準で推移している。
②管渠老朽化率は、供用開始から18年であるため耐用年数（50年）を超えている管渠がなく、未だ０である。
③管渠改善率は、未だ０であり、耐用年数を超えている管渠はない。</t>
    <rPh sb="1" eb="3">
      <t>ユウケイ</t>
    </rPh>
    <rPh sb="3" eb="5">
      <t>コテイ</t>
    </rPh>
    <rPh sb="5" eb="7">
      <t>シサン</t>
    </rPh>
    <rPh sb="7" eb="9">
      <t>ゲンカ</t>
    </rPh>
    <rPh sb="9" eb="11">
      <t>ショウキャク</t>
    </rPh>
    <rPh sb="11" eb="12">
      <t>リツ</t>
    </rPh>
    <rPh sb="14" eb="16">
      <t>ゾウカ</t>
    </rPh>
    <rPh sb="16" eb="18">
      <t>ケイコウ</t>
    </rPh>
    <rPh sb="22" eb="24">
      <t>ルイジ</t>
    </rPh>
    <rPh sb="24" eb="26">
      <t>ダンタイ</t>
    </rPh>
    <rPh sb="28" eb="29">
      <t>タカ</t>
    </rPh>
    <rPh sb="30" eb="32">
      <t>スイジュン</t>
    </rPh>
    <rPh sb="33" eb="35">
      <t>スイイ</t>
    </rPh>
    <phoneticPr fontId="4"/>
  </si>
  <si>
    <t>　経営の健全性・効率性については、使用料の増加及び水洗化率の向上はあまり見込めないため、小規模の処理施設においての効率的な維持管理方法等の検討を行い、経費の削減に努め、累積欠損金を減らしていかなければならない。また、本事業においては水洗化率の向上も喫緊の課題である。観光温泉地であり古い建物が多く下水道への個人接続工事費用負担が大きいため水洗化率が向上しないという現状だが、ＰＲ活動及び戸別訪問等による接続推進に向けた取組みを今後さらに充実していくことが必要である。
　老朽化の状況については、ストックマネジメント計画を策定し、それに基づき耐用年数までに更新・改善工事に取り組んでいく必要がある。</t>
    <rPh sb="1" eb="3">
      <t>ケイエイ</t>
    </rPh>
    <rPh sb="4" eb="7">
      <t>ケンゼンセイ</t>
    </rPh>
    <rPh sb="8" eb="11">
      <t>コウリツセイ</t>
    </rPh>
    <rPh sb="17" eb="19">
      <t>シヨウ</t>
    </rPh>
    <rPh sb="19" eb="20">
      <t>リョウ</t>
    </rPh>
    <rPh sb="21" eb="23">
      <t>ゾウカ</t>
    </rPh>
    <rPh sb="23" eb="24">
      <t>オヨ</t>
    </rPh>
    <rPh sb="25" eb="28">
      <t>スイセンカ</t>
    </rPh>
    <rPh sb="28" eb="29">
      <t>リツ</t>
    </rPh>
    <rPh sb="30" eb="32">
      <t>コウジョウ</t>
    </rPh>
    <rPh sb="36" eb="38">
      <t>ミコ</t>
    </rPh>
    <rPh sb="44" eb="47">
      <t>ショウキボ</t>
    </rPh>
    <rPh sb="48" eb="50">
      <t>ショリ</t>
    </rPh>
    <rPh sb="50" eb="52">
      <t>シセツ</t>
    </rPh>
    <rPh sb="57" eb="60">
      <t>コウリツテキ</t>
    </rPh>
    <rPh sb="61" eb="63">
      <t>イジ</t>
    </rPh>
    <rPh sb="63" eb="65">
      <t>カンリ</t>
    </rPh>
    <rPh sb="65" eb="67">
      <t>ホウホウ</t>
    </rPh>
    <rPh sb="67" eb="68">
      <t>ナド</t>
    </rPh>
    <rPh sb="69" eb="71">
      <t>ケントウ</t>
    </rPh>
    <rPh sb="72" eb="73">
      <t>オコナ</t>
    </rPh>
    <rPh sb="75" eb="77">
      <t>ケイヒ</t>
    </rPh>
    <rPh sb="78" eb="80">
      <t>サクゲン</t>
    </rPh>
    <rPh sb="81" eb="82">
      <t>ツト</t>
    </rPh>
    <rPh sb="84" eb="86">
      <t>ルイセキ</t>
    </rPh>
    <rPh sb="86" eb="89">
      <t>ケッソンキン</t>
    </rPh>
    <rPh sb="90" eb="91">
      <t>ヘ</t>
    </rPh>
    <rPh sb="108" eb="109">
      <t>ホン</t>
    </rPh>
    <rPh sb="109" eb="111">
      <t>ジギョウ</t>
    </rPh>
    <rPh sb="116" eb="119">
      <t>スイセンカ</t>
    </rPh>
    <rPh sb="119" eb="120">
      <t>リツ</t>
    </rPh>
    <rPh sb="121" eb="123">
      <t>コウジョウ</t>
    </rPh>
    <rPh sb="124" eb="126">
      <t>キッキン</t>
    </rPh>
    <rPh sb="127" eb="129">
      <t>カダイ</t>
    </rPh>
    <rPh sb="133" eb="135">
      <t>カンコウ</t>
    </rPh>
    <rPh sb="135" eb="138">
      <t>オンセンチ</t>
    </rPh>
    <rPh sb="141" eb="142">
      <t>フル</t>
    </rPh>
    <rPh sb="143" eb="145">
      <t>タテモノ</t>
    </rPh>
    <rPh sb="146" eb="147">
      <t>オオ</t>
    </rPh>
    <rPh sb="148" eb="151">
      <t>ゲスイドウ</t>
    </rPh>
    <rPh sb="153" eb="155">
      <t>コジン</t>
    </rPh>
    <rPh sb="155" eb="157">
      <t>セツゾク</t>
    </rPh>
    <rPh sb="157" eb="159">
      <t>コウジ</t>
    </rPh>
    <rPh sb="159" eb="161">
      <t>ヒヨウ</t>
    </rPh>
    <rPh sb="161" eb="163">
      <t>フタン</t>
    </rPh>
    <rPh sb="164" eb="165">
      <t>オオ</t>
    </rPh>
    <rPh sb="169" eb="172">
      <t>スイセンカ</t>
    </rPh>
    <rPh sb="172" eb="173">
      <t>リツ</t>
    </rPh>
    <rPh sb="174" eb="176">
      <t>コウジョウ</t>
    </rPh>
    <rPh sb="182" eb="184">
      <t>ゲンジョウ</t>
    </rPh>
    <rPh sb="189" eb="191">
      <t>カツドウ</t>
    </rPh>
    <rPh sb="191" eb="192">
      <t>オヨ</t>
    </rPh>
    <rPh sb="193" eb="194">
      <t>ト</t>
    </rPh>
    <rPh sb="194" eb="195">
      <t>ベツ</t>
    </rPh>
    <rPh sb="195" eb="197">
      <t>ホウモン</t>
    </rPh>
    <rPh sb="197" eb="198">
      <t>ナド</t>
    </rPh>
    <rPh sb="201" eb="203">
      <t>セツゾク</t>
    </rPh>
    <rPh sb="203" eb="205">
      <t>スイシン</t>
    </rPh>
    <rPh sb="206" eb="207">
      <t>ム</t>
    </rPh>
    <rPh sb="209" eb="210">
      <t>ト</t>
    </rPh>
    <rPh sb="210" eb="211">
      <t>クミ</t>
    </rPh>
    <rPh sb="213" eb="215">
      <t>コンゴ</t>
    </rPh>
    <rPh sb="218" eb="220">
      <t>ジュウジツ</t>
    </rPh>
    <rPh sb="227" eb="229">
      <t>ヒツヨウ</t>
    </rPh>
    <rPh sb="235" eb="238">
      <t>ロウキュウカ</t>
    </rPh>
    <rPh sb="239" eb="241">
      <t>ジョウキョウ</t>
    </rPh>
    <rPh sb="257" eb="259">
      <t>ケイカク</t>
    </rPh>
    <rPh sb="260" eb="262">
      <t>サクテイ</t>
    </rPh>
    <rPh sb="267" eb="268">
      <t>モト</t>
    </rPh>
    <rPh sb="277" eb="279">
      <t>コウシン</t>
    </rPh>
    <rPh sb="280" eb="282">
      <t>カイゼン</t>
    </rPh>
    <rPh sb="282" eb="284">
      <t>コウジ</t>
    </rPh>
    <rPh sb="285" eb="286">
      <t>ト</t>
    </rPh>
    <rPh sb="287" eb="288">
      <t>ク</t>
    </rPh>
    <rPh sb="292" eb="294">
      <t>ヒツヨウ</t>
    </rPh>
    <phoneticPr fontId="4"/>
  </si>
  <si>
    <t>①経常収支比率は、類似団体より低いが、前々年度から改善傾向にある。
②累積欠損金比率は、前年度より若干増加し、依然として類似団体より高い水準となっている。
③流動比率は、平成26年度に会計基準の見直しにより大幅に減となったが、類似団体よりは高い。
④企業債残高対事業規模比率は、前年度より若干増加し、類似団体より高い。
⑤経費回収率は、年々改善傾向にあるが、類似団体より依然低い水準である。
⑥汚水処理原価は、水洗化率の上昇により有収水量も上昇し年々下がる傾向にあるが、まだ類似団体より高い。
⑦施設利用率は、水洗化率が低いため処理水量も少なく、類似団体より低い。
⑧水洗化率は、昨年度より改善したが類似団体より低い。</t>
    <rPh sb="1" eb="3">
      <t>ケイジョウ</t>
    </rPh>
    <rPh sb="3" eb="5">
      <t>シュウシ</t>
    </rPh>
    <rPh sb="5" eb="7">
      <t>ヒリツ</t>
    </rPh>
    <rPh sb="9" eb="11">
      <t>ルイジ</t>
    </rPh>
    <rPh sb="11" eb="13">
      <t>ダンタイ</t>
    </rPh>
    <rPh sb="15" eb="16">
      <t>ヒク</t>
    </rPh>
    <rPh sb="19" eb="21">
      <t>ゼンゼン</t>
    </rPh>
    <rPh sb="21" eb="23">
      <t>ネンド</t>
    </rPh>
    <rPh sb="25" eb="27">
      <t>カイゼン</t>
    </rPh>
    <rPh sb="27" eb="29">
      <t>ケイコウ</t>
    </rPh>
    <rPh sb="35" eb="37">
      <t>ルイセキ</t>
    </rPh>
    <rPh sb="37" eb="40">
      <t>ケッソンキン</t>
    </rPh>
    <rPh sb="40" eb="42">
      <t>ヒリツ</t>
    </rPh>
    <rPh sb="44" eb="47">
      <t>ゼンネンド</t>
    </rPh>
    <rPh sb="49" eb="51">
      <t>ジャッカン</t>
    </rPh>
    <rPh sb="51" eb="53">
      <t>ゾウカ</t>
    </rPh>
    <rPh sb="55" eb="57">
      <t>イゼン</t>
    </rPh>
    <rPh sb="60" eb="62">
      <t>ルイジ</t>
    </rPh>
    <rPh sb="62" eb="64">
      <t>ダンタイ</t>
    </rPh>
    <rPh sb="66" eb="67">
      <t>タカ</t>
    </rPh>
    <rPh sb="68" eb="70">
      <t>スイジュン</t>
    </rPh>
    <rPh sb="79" eb="81">
      <t>リュウドウ</t>
    </rPh>
    <rPh sb="81" eb="83">
      <t>ヒリツ</t>
    </rPh>
    <rPh sb="85" eb="87">
      <t>ヘイセイ</t>
    </rPh>
    <rPh sb="89" eb="91">
      <t>ネンド</t>
    </rPh>
    <rPh sb="92" eb="94">
      <t>カイケイ</t>
    </rPh>
    <rPh sb="94" eb="96">
      <t>キジュン</t>
    </rPh>
    <rPh sb="97" eb="99">
      <t>ミナオ</t>
    </rPh>
    <rPh sb="103" eb="105">
      <t>オオハバ</t>
    </rPh>
    <rPh sb="106" eb="107">
      <t>ゲン</t>
    </rPh>
    <rPh sb="113" eb="115">
      <t>ルイジ</t>
    </rPh>
    <rPh sb="115" eb="117">
      <t>ダンタイ</t>
    </rPh>
    <rPh sb="120" eb="121">
      <t>タカ</t>
    </rPh>
    <rPh sb="125" eb="127">
      <t>キギョウ</t>
    </rPh>
    <rPh sb="127" eb="128">
      <t>サイ</t>
    </rPh>
    <rPh sb="128" eb="130">
      <t>ザンダカ</t>
    </rPh>
    <rPh sb="130" eb="131">
      <t>タイ</t>
    </rPh>
    <rPh sb="131" eb="133">
      <t>ジギョウ</t>
    </rPh>
    <rPh sb="133" eb="135">
      <t>キボ</t>
    </rPh>
    <rPh sb="135" eb="137">
      <t>ヒリツ</t>
    </rPh>
    <rPh sb="139" eb="141">
      <t>ゼンネン</t>
    </rPh>
    <rPh sb="141" eb="142">
      <t>ド</t>
    </rPh>
    <rPh sb="144" eb="146">
      <t>ジャッカン</t>
    </rPh>
    <rPh sb="146" eb="148">
      <t>ゾウカ</t>
    </rPh>
    <rPh sb="150" eb="152">
      <t>ルイジ</t>
    </rPh>
    <rPh sb="152" eb="154">
      <t>ダンタイ</t>
    </rPh>
    <rPh sb="156" eb="157">
      <t>タカ</t>
    </rPh>
    <rPh sb="161" eb="163">
      <t>ケイヒ</t>
    </rPh>
    <rPh sb="163" eb="165">
      <t>カイシュウ</t>
    </rPh>
    <rPh sb="165" eb="166">
      <t>リツ</t>
    </rPh>
    <rPh sb="168" eb="170">
      <t>ネンネン</t>
    </rPh>
    <rPh sb="170" eb="172">
      <t>カイゼン</t>
    </rPh>
    <rPh sb="172" eb="174">
      <t>ケイコウ</t>
    </rPh>
    <rPh sb="179" eb="181">
      <t>ルイジ</t>
    </rPh>
    <rPh sb="181" eb="183">
      <t>ダンタイ</t>
    </rPh>
    <rPh sb="185" eb="187">
      <t>イゼン</t>
    </rPh>
    <rPh sb="187" eb="188">
      <t>ヒク</t>
    </rPh>
    <rPh sb="189" eb="191">
      <t>スイジュン</t>
    </rPh>
    <rPh sb="197" eb="199">
      <t>オスイ</t>
    </rPh>
    <rPh sb="199" eb="201">
      <t>ショリ</t>
    </rPh>
    <rPh sb="201" eb="203">
      <t>ゲンカ</t>
    </rPh>
    <rPh sb="205" eb="208">
      <t>スイセンカ</t>
    </rPh>
    <rPh sb="208" eb="209">
      <t>リツ</t>
    </rPh>
    <rPh sb="210" eb="212">
      <t>ジョウショウ</t>
    </rPh>
    <rPh sb="215" eb="217">
      <t>ユウシュウ</t>
    </rPh>
    <rPh sb="217" eb="219">
      <t>スイリョウ</t>
    </rPh>
    <rPh sb="220" eb="222">
      <t>ジョウショウ</t>
    </rPh>
    <rPh sb="223" eb="225">
      <t>ネンネン</t>
    </rPh>
    <rPh sb="225" eb="226">
      <t>サ</t>
    </rPh>
    <rPh sb="228" eb="230">
      <t>ケイコウ</t>
    </rPh>
    <rPh sb="237" eb="239">
      <t>ルイジ</t>
    </rPh>
    <rPh sb="239" eb="241">
      <t>ダンタイ</t>
    </rPh>
    <rPh sb="243" eb="244">
      <t>タカ</t>
    </rPh>
    <rPh sb="248" eb="250">
      <t>シセツ</t>
    </rPh>
    <rPh sb="250" eb="253">
      <t>リヨウリツ</t>
    </rPh>
    <rPh sb="255" eb="258">
      <t>スイセンカ</t>
    </rPh>
    <rPh sb="258" eb="259">
      <t>リツ</t>
    </rPh>
    <rPh sb="260" eb="261">
      <t>ヒク</t>
    </rPh>
    <rPh sb="264" eb="266">
      <t>ショリ</t>
    </rPh>
    <rPh sb="266" eb="267">
      <t>スイ</t>
    </rPh>
    <rPh sb="267" eb="268">
      <t>リョウ</t>
    </rPh>
    <rPh sb="269" eb="270">
      <t>スク</t>
    </rPh>
    <rPh sb="273" eb="275">
      <t>ルイジ</t>
    </rPh>
    <rPh sb="275" eb="277">
      <t>ダンタイ</t>
    </rPh>
    <rPh sb="279" eb="280">
      <t>ヒク</t>
    </rPh>
    <rPh sb="284" eb="287">
      <t>スイセンカ</t>
    </rPh>
    <rPh sb="287" eb="288">
      <t>リツ</t>
    </rPh>
    <rPh sb="290" eb="293">
      <t>サクネンド</t>
    </rPh>
    <rPh sb="295" eb="297">
      <t>カイゼン</t>
    </rPh>
    <rPh sb="300" eb="302">
      <t>ルイジ</t>
    </rPh>
    <rPh sb="302" eb="304">
      <t>ダンタイ</t>
    </rPh>
    <rPh sb="306" eb="307">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</si>
</sst>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39-4B78-B1A7-3925FD5C0A7A}"/>
            </c:ext>
          </c:extLst>
        </c:ser>
        <c:dLbls>
          <c:showLegendKey val="0"/>
          <c:showVal val="0"/>
          <c:showCatName val="0"/>
          <c:showSerName val="0"/>
          <c:showPercent val="0"/>
          <c:showBubbleSize val="0"/>
        </c:dLbls>
        <c:gapWidth val="150"/>
        <c:axId val="397139992"/>
        <c:axId val="397140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c:ext xmlns:c16="http://schemas.microsoft.com/office/drawing/2014/chart" uri="{C3380CC4-5D6E-409C-BE32-E72D297353CC}">
              <c16:uniqueId val="{00000001-EF39-4B78-B1A7-3925FD5C0A7A}"/>
            </c:ext>
          </c:extLst>
        </c:ser>
        <c:dLbls>
          <c:showLegendKey val="0"/>
          <c:showVal val="0"/>
          <c:showCatName val="0"/>
          <c:showSerName val="0"/>
          <c:showPercent val="0"/>
          <c:showBubbleSize val="0"/>
        </c:dLbls>
        <c:marker val="1"/>
        <c:smooth val="0"/>
        <c:axId val="397139992"/>
        <c:axId val="397140776"/>
      </c:lineChart>
      <c:dateAx>
        <c:axId val="397139992"/>
        <c:scaling>
          <c:orientation val="minMax"/>
        </c:scaling>
        <c:delete val="1"/>
        <c:axPos val="b"/>
        <c:numFmt formatCode="ge" sourceLinked="1"/>
        <c:majorTickMark val="none"/>
        <c:minorTickMark val="none"/>
        <c:tickLblPos val="none"/>
        <c:crossAx val="397140776"/>
        <c:crosses val="autoZero"/>
        <c:auto val="1"/>
        <c:lblOffset val="100"/>
        <c:baseTimeUnit val="years"/>
      </c:dateAx>
      <c:valAx>
        <c:axId val="397140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139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10.06</c:v>
                </c:pt>
                <c:pt idx="1">
                  <c:v>8.84</c:v>
                </c:pt>
                <c:pt idx="2">
                  <c:v>9.3000000000000007</c:v>
                </c:pt>
                <c:pt idx="3">
                  <c:v>8.99</c:v>
                </c:pt>
                <c:pt idx="4">
                  <c:v>9.4499999999999993</c:v>
                </c:pt>
              </c:numCache>
            </c:numRef>
          </c:val>
          <c:extLst>
            <c:ext xmlns:c16="http://schemas.microsoft.com/office/drawing/2014/chart" uri="{C3380CC4-5D6E-409C-BE32-E72D297353CC}">
              <c16:uniqueId val="{00000000-3BB2-424F-88D7-20B20C360914}"/>
            </c:ext>
          </c:extLst>
        </c:ser>
        <c:dLbls>
          <c:showLegendKey val="0"/>
          <c:showVal val="0"/>
          <c:showCatName val="0"/>
          <c:showSerName val="0"/>
          <c:showPercent val="0"/>
          <c:showBubbleSize val="0"/>
        </c:dLbls>
        <c:gapWidth val="150"/>
        <c:axId val="204992064"/>
        <c:axId val="398759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c:ext xmlns:c16="http://schemas.microsoft.com/office/drawing/2014/chart" uri="{C3380CC4-5D6E-409C-BE32-E72D297353CC}">
              <c16:uniqueId val="{00000001-3BB2-424F-88D7-20B20C360914}"/>
            </c:ext>
          </c:extLst>
        </c:ser>
        <c:dLbls>
          <c:showLegendKey val="0"/>
          <c:showVal val="0"/>
          <c:showCatName val="0"/>
          <c:showSerName val="0"/>
          <c:showPercent val="0"/>
          <c:showBubbleSize val="0"/>
        </c:dLbls>
        <c:marker val="1"/>
        <c:smooth val="0"/>
        <c:axId val="204992064"/>
        <c:axId val="398759448"/>
      </c:lineChart>
      <c:dateAx>
        <c:axId val="204992064"/>
        <c:scaling>
          <c:orientation val="minMax"/>
        </c:scaling>
        <c:delete val="1"/>
        <c:axPos val="b"/>
        <c:numFmt formatCode="ge" sourceLinked="1"/>
        <c:majorTickMark val="none"/>
        <c:minorTickMark val="none"/>
        <c:tickLblPos val="none"/>
        <c:crossAx val="398759448"/>
        <c:crosses val="autoZero"/>
        <c:auto val="1"/>
        <c:lblOffset val="100"/>
        <c:baseTimeUnit val="years"/>
      </c:dateAx>
      <c:valAx>
        <c:axId val="398759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99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46.77</c:v>
                </c:pt>
                <c:pt idx="1">
                  <c:v>46.77</c:v>
                </c:pt>
                <c:pt idx="2">
                  <c:v>56.1</c:v>
                </c:pt>
                <c:pt idx="3">
                  <c:v>52.29</c:v>
                </c:pt>
                <c:pt idx="4">
                  <c:v>57.02</c:v>
                </c:pt>
              </c:numCache>
            </c:numRef>
          </c:val>
          <c:extLst>
            <c:ext xmlns:c16="http://schemas.microsoft.com/office/drawing/2014/chart" uri="{C3380CC4-5D6E-409C-BE32-E72D297353CC}">
              <c16:uniqueId val="{00000000-0259-407E-8304-9A557EC5DD4C}"/>
            </c:ext>
          </c:extLst>
        </c:ser>
        <c:dLbls>
          <c:showLegendKey val="0"/>
          <c:showVal val="0"/>
          <c:showCatName val="0"/>
          <c:showSerName val="0"/>
          <c:showPercent val="0"/>
          <c:showBubbleSize val="0"/>
        </c:dLbls>
        <c:gapWidth val="150"/>
        <c:axId val="398758272"/>
        <c:axId val="398757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c:ext xmlns:c16="http://schemas.microsoft.com/office/drawing/2014/chart" uri="{C3380CC4-5D6E-409C-BE32-E72D297353CC}">
              <c16:uniqueId val="{00000001-0259-407E-8304-9A557EC5DD4C}"/>
            </c:ext>
          </c:extLst>
        </c:ser>
        <c:dLbls>
          <c:showLegendKey val="0"/>
          <c:showVal val="0"/>
          <c:showCatName val="0"/>
          <c:showSerName val="0"/>
          <c:showPercent val="0"/>
          <c:showBubbleSize val="0"/>
        </c:dLbls>
        <c:marker val="1"/>
        <c:smooth val="0"/>
        <c:axId val="398758272"/>
        <c:axId val="398757880"/>
      </c:lineChart>
      <c:dateAx>
        <c:axId val="398758272"/>
        <c:scaling>
          <c:orientation val="minMax"/>
        </c:scaling>
        <c:delete val="1"/>
        <c:axPos val="b"/>
        <c:numFmt formatCode="ge" sourceLinked="1"/>
        <c:majorTickMark val="none"/>
        <c:minorTickMark val="none"/>
        <c:tickLblPos val="none"/>
        <c:crossAx val="398757880"/>
        <c:crosses val="autoZero"/>
        <c:auto val="1"/>
        <c:lblOffset val="100"/>
        <c:baseTimeUnit val="years"/>
      </c:dateAx>
      <c:valAx>
        <c:axId val="398757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75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84.35</c:v>
                </c:pt>
                <c:pt idx="1">
                  <c:v>84.17</c:v>
                </c:pt>
                <c:pt idx="2">
                  <c:v>82.84</c:v>
                </c:pt>
                <c:pt idx="3">
                  <c:v>87.1</c:v>
                </c:pt>
                <c:pt idx="4">
                  <c:v>88.88</c:v>
                </c:pt>
              </c:numCache>
            </c:numRef>
          </c:val>
          <c:extLst>
            <c:ext xmlns:c16="http://schemas.microsoft.com/office/drawing/2014/chart" uri="{C3380CC4-5D6E-409C-BE32-E72D297353CC}">
              <c16:uniqueId val="{00000000-5C35-468B-81C2-F0A9AC3DD2D4}"/>
            </c:ext>
          </c:extLst>
        </c:ser>
        <c:dLbls>
          <c:showLegendKey val="0"/>
          <c:showVal val="0"/>
          <c:showCatName val="0"/>
          <c:showSerName val="0"/>
          <c:showPercent val="0"/>
          <c:showBubbleSize val="0"/>
        </c:dLbls>
        <c:gapWidth val="150"/>
        <c:axId val="204990496"/>
        <c:axId val="204990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96.59</c:v>
                </c:pt>
                <c:pt idx="1">
                  <c:v>101.24</c:v>
                </c:pt>
                <c:pt idx="2">
                  <c:v>100.94</c:v>
                </c:pt>
                <c:pt idx="3">
                  <c:v>100.85</c:v>
                </c:pt>
                <c:pt idx="4">
                  <c:v>102.13</c:v>
                </c:pt>
              </c:numCache>
            </c:numRef>
          </c:val>
          <c:smooth val="0"/>
          <c:extLst>
            <c:ext xmlns:c16="http://schemas.microsoft.com/office/drawing/2014/chart" uri="{C3380CC4-5D6E-409C-BE32-E72D297353CC}">
              <c16:uniqueId val="{00000001-5C35-468B-81C2-F0A9AC3DD2D4}"/>
            </c:ext>
          </c:extLst>
        </c:ser>
        <c:dLbls>
          <c:showLegendKey val="0"/>
          <c:showVal val="0"/>
          <c:showCatName val="0"/>
          <c:showSerName val="0"/>
          <c:showPercent val="0"/>
          <c:showBubbleSize val="0"/>
        </c:dLbls>
        <c:marker val="1"/>
        <c:smooth val="0"/>
        <c:axId val="204990496"/>
        <c:axId val="204990104"/>
      </c:lineChart>
      <c:dateAx>
        <c:axId val="204990496"/>
        <c:scaling>
          <c:orientation val="minMax"/>
        </c:scaling>
        <c:delete val="1"/>
        <c:axPos val="b"/>
        <c:numFmt formatCode="ge" sourceLinked="1"/>
        <c:majorTickMark val="none"/>
        <c:minorTickMark val="none"/>
        <c:tickLblPos val="none"/>
        <c:crossAx val="204990104"/>
        <c:crosses val="autoZero"/>
        <c:auto val="1"/>
        <c:lblOffset val="100"/>
        <c:baseTimeUnit val="years"/>
      </c:dateAx>
      <c:valAx>
        <c:axId val="204990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99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24.28</c:v>
                </c:pt>
                <c:pt idx="1">
                  <c:v>27.17</c:v>
                </c:pt>
                <c:pt idx="2">
                  <c:v>29.04</c:v>
                </c:pt>
                <c:pt idx="3">
                  <c:v>30.9</c:v>
                </c:pt>
                <c:pt idx="4">
                  <c:v>32.770000000000003</c:v>
                </c:pt>
              </c:numCache>
            </c:numRef>
          </c:val>
          <c:extLst>
            <c:ext xmlns:c16="http://schemas.microsoft.com/office/drawing/2014/chart" uri="{C3380CC4-5D6E-409C-BE32-E72D297353CC}">
              <c16:uniqueId val="{00000000-5AFD-4099-BCC7-7B4FF006A58F}"/>
            </c:ext>
          </c:extLst>
        </c:ser>
        <c:dLbls>
          <c:showLegendKey val="0"/>
          <c:showVal val="0"/>
          <c:showCatName val="0"/>
          <c:showSerName val="0"/>
          <c:showPercent val="0"/>
          <c:showBubbleSize val="0"/>
        </c:dLbls>
        <c:gapWidth val="150"/>
        <c:axId val="204988536"/>
        <c:axId val="20498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13.6</c:v>
                </c:pt>
                <c:pt idx="1">
                  <c:v>22.34</c:v>
                </c:pt>
                <c:pt idx="2">
                  <c:v>22.79</c:v>
                </c:pt>
                <c:pt idx="3">
                  <c:v>22.77</c:v>
                </c:pt>
                <c:pt idx="4">
                  <c:v>23.93</c:v>
                </c:pt>
              </c:numCache>
            </c:numRef>
          </c:val>
          <c:smooth val="0"/>
          <c:extLst>
            <c:ext xmlns:c16="http://schemas.microsoft.com/office/drawing/2014/chart" uri="{C3380CC4-5D6E-409C-BE32-E72D297353CC}">
              <c16:uniqueId val="{00000001-5AFD-4099-BCC7-7B4FF006A58F}"/>
            </c:ext>
          </c:extLst>
        </c:ser>
        <c:dLbls>
          <c:showLegendKey val="0"/>
          <c:showVal val="0"/>
          <c:showCatName val="0"/>
          <c:showSerName val="0"/>
          <c:showPercent val="0"/>
          <c:showBubbleSize val="0"/>
        </c:dLbls>
        <c:marker val="1"/>
        <c:smooth val="0"/>
        <c:axId val="204988536"/>
        <c:axId val="204988144"/>
      </c:lineChart>
      <c:dateAx>
        <c:axId val="204988536"/>
        <c:scaling>
          <c:orientation val="minMax"/>
        </c:scaling>
        <c:delete val="1"/>
        <c:axPos val="b"/>
        <c:numFmt formatCode="ge" sourceLinked="1"/>
        <c:majorTickMark val="none"/>
        <c:minorTickMark val="none"/>
        <c:tickLblPos val="none"/>
        <c:crossAx val="204988144"/>
        <c:crosses val="autoZero"/>
        <c:auto val="1"/>
        <c:lblOffset val="100"/>
        <c:baseTimeUnit val="years"/>
      </c:dateAx>
      <c:valAx>
        <c:axId val="20498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988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83-49EB-9EBB-323AAD1F75A7}"/>
            </c:ext>
          </c:extLst>
        </c:ser>
        <c:dLbls>
          <c:showLegendKey val="0"/>
          <c:showVal val="0"/>
          <c:showCatName val="0"/>
          <c:showSerName val="0"/>
          <c:showPercent val="0"/>
          <c:showBubbleSize val="0"/>
        </c:dLbls>
        <c:gapWidth val="150"/>
        <c:axId val="204995592"/>
        <c:axId val="20499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0.04</c:v>
                </c:pt>
                <c:pt idx="3">
                  <c:v>0</c:v>
                </c:pt>
                <c:pt idx="4">
                  <c:v>0</c:v>
                </c:pt>
              </c:numCache>
            </c:numRef>
          </c:val>
          <c:smooth val="0"/>
          <c:extLst>
            <c:ext xmlns:c16="http://schemas.microsoft.com/office/drawing/2014/chart" uri="{C3380CC4-5D6E-409C-BE32-E72D297353CC}">
              <c16:uniqueId val="{00000001-BE83-49EB-9EBB-323AAD1F75A7}"/>
            </c:ext>
          </c:extLst>
        </c:ser>
        <c:dLbls>
          <c:showLegendKey val="0"/>
          <c:showVal val="0"/>
          <c:showCatName val="0"/>
          <c:showSerName val="0"/>
          <c:showPercent val="0"/>
          <c:showBubbleSize val="0"/>
        </c:dLbls>
        <c:marker val="1"/>
        <c:smooth val="0"/>
        <c:axId val="204995592"/>
        <c:axId val="204995200"/>
      </c:lineChart>
      <c:dateAx>
        <c:axId val="204995592"/>
        <c:scaling>
          <c:orientation val="minMax"/>
        </c:scaling>
        <c:delete val="1"/>
        <c:axPos val="b"/>
        <c:numFmt formatCode="ge" sourceLinked="1"/>
        <c:majorTickMark val="none"/>
        <c:minorTickMark val="none"/>
        <c:tickLblPos val="none"/>
        <c:crossAx val="204995200"/>
        <c:crosses val="autoZero"/>
        <c:auto val="1"/>
        <c:lblOffset val="100"/>
        <c:baseTimeUnit val="years"/>
      </c:dateAx>
      <c:valAx>
        <c:axId val="20499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99559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5489</c:v>
                </c:pt>
                <c:pt idx="1">
                  <c:v>5647.21</c:v>
                </c:pt>
                <c:pt idx="2">
                  <c:v>4786.0200000000004</c:v>
                </c:pt>
                <c:pt idx="3">
                  <c:v>4422.87</c:v>
                </c:pt>
                <c:pt idx="4">
                  <c:v>4603.37</c:v>
                </c:pt>
              </c:numCache>
            </c:numRef>
          </c:val>
          <c:extLst>
            <c:ext xmlns:c16="http://schemas.microsoft.com/office/drawing/2014/chart" uri="{C3380CC4-5D6E-409C-BE32-E72D297353CC}">
              <c16:uniqueId val="{00000000-03B5-48BF-9C19-D800E96B1414}"/>
            </c:ext>
          </c:extLst>
        </c:ser>
        <c:dLbls>
          <c:showLegendKey val="0"/>
          <c:showVal val="0"/>
          <c:showCatName val="0"/>
          <c:showSerName val="0"/>
          <c:showPercent val="0"/>
          <c:showBubbleSize val="0"/>
        </c:dLbls>
        <c:gapWidth val="150"/>
        <c:axId val="204994024"/>
        <c:axId val="204993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232.81</c:v>
                </c:pt>
                <c:pt idx="1">
                  <c:v>184.13</c:v>
                </c:pt>
                <c:pt idx="2">
                  <c:v>101.85</c:v>
                </c:pt>
                <c:pt idx="3">
                  <c:v>110.77</c:v>
                </c:pt>
                <c:pt idx="4">
                  <c:v>109.51</c:v>
                </c:pt>
              </c:numCache>
            </c:numRef>
          </c:val>
          <c:smooth val="0"/>
          <c:extLst>
            <c:ext xmlns:c16="http://schemas.microsoft.com/office/drawing/2014/chart" uri="{C3380CC4-5D6E-409C-BE32-E72D297353CC}">
              <c16:uniqueId val="{00000001-03B5-48BF-9C19-D800E96B1414}"/>
            </c:ext>
          </c:extLst>
        </c:ser>
        <c:dLbls>
          <c:showLegendKey val="0"/>
          <c:showVal val="0"/>
          <c:showCatName val="0"/>
          <c:showSerName val="0"/>
          <c:showPercent val="0"/>
          <c:showBubbleSize val="0"/>
        </c:dLbls>
        <c:marker val="1"/>
        <c:smooth val="0"/>
        <c:axId val="204994024"/>
        <c:axId val="204993240"/>
      </c:lineChart>
      <c:dateAx>
        <c:axId val="204994024"/>
        <c:scaling>
          <c:orientation val="minMax"/>
        </c:scaling>
        <c:delete val="1"/>
        <c:axPos val="b"/>
        <c:numFmt formatCode="ge" sourceLinked="1"/>
        <c:majorTickMark val="none"/>
        <c:minorTickMark val="none"/>
        <c:tickLblPos val="none"/>
        <c:crossAx val="204993240"/>
        <c:crosses val="autoZero"/>
        <c:auto val="1"/>
        <c:lblOffset val="100"/>
        <c:baseTimeUnit val="years"/>
      </c:dateAx>
      <c:valAx>
        <c:axId val="204993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99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945.12</c:v>
                </c:pt>
                <c:pt idx="1">
                  <c:v>128.18</c:v>
                </c:pt>
                <c:pt idx="2">
                  <c:v>115.15</c:v>
                </c:pt>
                <c:pt idx="3">
                  <c:v>105.08</c:v>
                </c:pt>
                <c:pt idx="4">
                  <c:v>98.01</c:v>
                </c:pt>
              </c:numCache>
            </c:numRef>
          </c:val>
          <c:extLst>
            <c:ext xmlns:c16="http://schemas.microsoft.com/office/drawing/2014/chart" uri="{C3380CC4-5D6E-409C-BE32-E72D297353CC}">
              <c16:uniqueId val="{00000000-08C6-4A23-A828-BC3EAC5A3E1D}"/>
            </c:ext>
          </c:extLst>
        </c:ser>
        <c:dLbls>
          <c:showLegendKey val="0"/>
          <c:showVal val="0"/>
          <c:showCatName val="0"/>
          <c:showSerName val="0"/>
          <c:showPercent val="0"/>
          <c:showBubbleSize val="0"/>
        </c:dLbls>
        <c:gapWidth val="150"/>
        <c:axId val="204991672"/>
        <c:axId val="20499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290.19</c:v>
                </c:pt>
                <c:pt idx="1">
                  <c:v>63.22</c:v>
                </c:pt>
                <c:pt idx="2">
                  <c:v>49.07</c:v>
                </c:pt>
                <c:pt idx="3">
                  <c:v>46.78</c:v>
                </c:pt>
                <c:pt idx="4">
                  <c:v>47.44</c:v>
                </c:pt>
              </c:numCache>
            </c:numRef>
          </c:val>
          <c:smooth val="0"/>
          <c:extLst>
            <c:ext xmlns:c16="http://schemas.microsoft.com/office/drawing/2014/chart" uri="{C3380CC4-5D6E-409C-BE32-E72D297353CC}">
              <c16:uniqueId val="{00000001-08C6-4A23-A828-BC3EAC5A3E1D}"/>
            </c:ext>
          </c:extLst>
        </c:ser>
        <c:dLbls>
          <c:showLegendKey val="0"/>
          <c:showVal val="0"/>
          <c:showCatName val="0"/>
          <c:showSerName val="0"/>
          <c:showPercent val="0"/>
          <c:showBubbleSize val="0"/>
        </c:dLbls>
        <c:marker val="1"/>
        <c:smooth val="0"/>
        <c:axId val="204991672"/>
        <c:axId val="204991280"/>
      </c:lineChart>
      <c:dateAx>
        <c:axId val="204991672"/>
        <c:scaling>
          <c:orientation val="minMax"/>
        </c:scaling>
        <c:delete val="1"/>
        <c:axPos val="b"/>
        <c:numFmt formatCode="ge" sourceLinked="1"/>
        <c:majorTickMark val="none"/>
        <c:minorTickMark val="none"/>
        <c:tickLblPos val="none"/>
        <c:crossAx val="204991280"/>
        <c:crosses val="autoZero"/>
        <c:auto val="1"/>
        <c:lblOffset val="100"/>
        <c:baseTimeUnit val="years"/>
      </c:dateAx>
      <c:valAx>
        <c:axId val="20499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991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3661.28</c:v>
                </c:pt>
                <c:pt idx="1">
                  <c:v>3916.18</c:v>
                </c:pt>
                <c:pt idx="2">
                  <c:v>3448.24</c:v>
                </c:pt>
                <c:pt idx="3">
                  <c:v>3225.09</c:v>
                </c:pt>
                <c:pt idx="4">
                  <c:v>3329.32</c:v>
                </c:pt>
              </c:numCache>
            </c:numRef>
          </c:val>
          <c:extLst>
            <c:ext xmlns:c16="http://schemas.microsoft.com/office/drawing/2014/chart" uri="{C3380CC4-5D6E-409C-BE32-E72D297353CC}">
              <c16:uniqueId val="{00000000-9FA8-494D-93EA-4B6EB31A2581}"/>
            </c:ext>
          </c:extLst>
        </c:ser>
        <c:dLbls>
          <c:showLegendKey val="0"/>
          <c:showVal val="0"/>
          <c:showCatName val="0"/>
          <c:showSerName val="0"/>
          <c:showPercent val="0"/>
          <c:showBubbleSize val="0"/>
        </c:dLbls>
        <c:gapWidth val="150"/>
        <c:axId val="395387272"/>
        <c:axId val="39538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c:ext xmlns:c16="http://schemas.microsoft.com/office/drawing/2014/chart" uri="{C3380CC4-5D6E-409C-BE32-E72D297353CC}">
              <c16:uniqueId val="{00000001-9FA8-494D-93EA-4B6EB31A2581}"/>
            </c:ext>
          </c:extLst>
        </c:ser>
        <c:dLbls>
          <c:showLegendKey val="0"/>
          <c:showVal val="0"/>
          <c:showCatName val="0"/>
          <c:showSerName val="0"/>
          <c:showPercent val="0"/>
          <c:showBubbleSize val="0"/>
        </c:dLbls>
        <c:marker val="1"/>
        <c:smooth val="0"/>
        <c:axId val="395387272"/>
        <c:axId val="395386880"/>
      </c:lineChart>
      <c:dateAx>
        <c:axId val="395387272"/>
        <c:scaling>
          <c:orientation val="minMax"/>
        </c:scaling>
        <c:delete val="1"/>
        <c:axPos val="b"/>
        <c:numFmt formatCode="ge" sourceLinked="1"/>
        <c:majorTickMark val="none"/>
        <c:minorTickMark val="none"/>
        <c:tickLblPos val="none"/>
        <c:crossAx val="395386880"/>
        <c:crosses val="autoZero"/>
        <c:auto val="1"/>
        <c:lblOffset val="100"/>
        <c:baseTimeUnit val="years"/>
      </c:dateAx>
      <c:valAx>
        <c:axId val="39538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387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23.58</c:v>
                </c:pt>
                <c:pt idx="1">
                  <c:v>32.299999999999997</c:v>
                </c:pt>
                <c:pt idx="2">
                  <c:v>56.02</c:v>
                </c:pt>
                <c:pt idx="3">
                  <c:v>59.96</c:v>
                </c:pt>
                <c:pt idx="4">
                  <c:v>63.29</c:v>
                </c:pt>
              </c:numCache>
            </c:numRef>
          </c:val>
          <c:extLst>
            <c:ext xmlns:c16="http://schemas.microsoft.com/office/drawing/2014/chart" uri="{C3380CC4-5D6E-409C-BE32-E72D297353CC}">
              <c16:uniqueId val="{00000000-A2C5-4451-9155-9BCB210405E0}"/>
            </c:ext>
          </c:extLst>
        </c:ser>
        <c:dLbls>
          <c:showLegendKey val="0"/>
          <c:showVal val="0"/>
          <c:showCatName val="0"/>
          <c:showSerName val="0"/>
          <c:showPercent val="0"/>
          <c:showBubbleSize val="0"/>
        </c:dLbls>
        <c:gapWidth val="150"/>
        <c:axId val="395390800"/>
        <c:axId val="395390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c:ext xmlns:c16="http://schemas.microsoft.com/office/drawing/2014/chart" uri="{C3380CC4-5D6E-409C-BE32-E72D297353CC}">
              <c16:uniqueId val="{00000001-A2C5-4451-9155-9BCB210405E0}"/>
            </c:ext>
          </c:extLst>
        </c:ser>
        <c:dLbls>
          <c:showLegendKey val="0"/>
          <c:showVal val="0"/>
          <c:showCatName val="0"/>
          <c:showSerName val="0"/>
          <c:showPercent val="0"/>
          <c:showBubbleSize val="0"/>
        </c:dLbls>
        <c:marker val="1"/>
        <c:smooth val="0"/>
        <c:axId val="395390800"/>
        <c:axId val="395390408"/>
      </c:lineChart>
      <c:dateAx>
        <c:axId val="395390800"/>
        <c:scaling>
          <c:orientation val="minMax"/>
        </c:scaling>
        <c:delete val="1"/>
        <c:axPos val="b"/>
        <c:numFmt formatCode="ge" sourceLinked="1"/>
        <c:majorTickMark val="none"/>
        <c:minorTickMark val="none"/>
        <c:tickLblPos val="none"/>
        <c:crossAx val="395390408"/>
        <c:crosses val="autoZero"/>
        <c:auto val="1"/>
        <c:lblOffset val="100"/>
        <c:baseTimeUnit val="years"/>
      </c:dateAx>
      <c:valAx>
        <c:axId val="395390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39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862.41</c:v>
                </c:pt>
                <c:pt idx="1">
                  <c:v>583.71</c:v>
                </c:pt>
                <c:pt idx="2">
                  <c:v>398.87</c:v>
                </c:pt>
                <c:pt idx="3">
                  <c:v>398.29</c:v>
                </c:pt>
                <c:pt idx="4">
                  <c:v>371.42</c:v>
                </c:pt>
              </c:numCache>
            </c:numRef>
          </c:val>
          <c:extLst>
            <c:ext xmlns:c16="http://schemas.microsoft.com/office/drawing/2014/chart" uri="{C3380CC4-5D6E-409C-BE32-E72D297353CC}">
              <c16:uniqueId val="{00000000-0B9E-4975-A42E-8C83EE92387F}"/>
            </c:ext>
          </c:extLst>
        </c:ser>
        <c:dLbls>
          <c:showLegendKey val="0"/>
          <c:showVal val="0"/>
          <c:showCatName val="0"/>
          <c:showSerName val="0"/>
          <c:showPercent val="0"/>
          <c:showBubbleSize val="0"/>
        </c:dLbls>
        <c:gapWidth val="150"/>
        <c:axId val="395389232"/>
        <c:axId val="395388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c:ext xmlns:c16="http://schemas.microsoft.com/office/drawing/2014/chart" uri="{C3380CC4-5D6E-409C-BE32-E72D297353CC}">
              <c16:uniqueId val="{00000001-0B9E-4975-A42E-8C83EE92387F}"/>
            </c:ext>
          </c:extLst>
        </c:ser>
        <c:dLbls>
          <c:showLegendKey val="0"/>
          <c:showVal val="0"/>
          <c:showCatName val="0"/>
          <c:showSerName val="0"/>
          <c:showPercent val="0"/>
          <c:showBubbleSize val="0"/>
        </c:dLbls>
        <c:marker val="1"/>
        <c:smooth val="0"/>
        <c:axId val="395389232"/>
        <c:axId val="395388840"/>
      </c:lineChart>
      <c:dateAx>
        <c:axId val="395389232"/>
        <c:scaling>
          <c:orientation val="minMax"/>
        </c:scaling>
        <c:delete val="1"/>
        <c:axPos val="b"/>
        <c:numFmt formatCode="ge" sourceLinked="1"/>
        <c:majorTickMark val="none"/>
        <c:minorTickMark val="none"/>
        <c:tickLblPos val="none"/>
        <c:crossAx val="395388840"/>
        <c:crosses val="autoZero"/>
        <c:auto val="1"/>
        <c:lblOffset val="100"/>
        <c:baseTimeUnit val="years"/>
      </c:dateAx>
      <c:valAx>
        <c:axId val="395388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38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P46" zoomScaleNormal="100" workbookViewId="0">
      <selection activeCell="AM59" sqref="AM5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十和田市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7">
        <f>データ!S6</f>
        <v>62296</v>
      </c>
      <c r="AM8" s="67"/>
      <c r="AN8" s="67"/>
      <c r="AO8" s="67"/>
      <c r="AP8" s="67"/>
      <c r="AQ8" s="67"/>
      <c r="AR8" s="67"/>
      <c r="AS8" s="67"/>
      <c r="AT8" s="66">
        <f>データ!T6</f>
        <v>725.65</v>
      </c>
      <c r="AU8" s="66"/>
      <c r="AV8" s="66"/>
      <c r="AW8" s="66"/>
      <c r="AX8" s="66"/>
      <c r="AY8" s="66"/>
      <c r="AZ8" s="66"/>
      <c r="BA8" s="66"/>
      <c r="BB8" s="66">
        <f>データ!U6</f>
        <v>85.85</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48.65</v>
      </c>
      <c r="J10" s="66"/>
      <c r="K10" s="66"/>
      <c r="L10" s="66"/>
      <c r="M10" s="66"/>
      <c r="N10" s="66"/>
      <c r="O10" s="66"/>
      <c r="P10" s="66">
        <f>データ!P6</f>
        <v>0.18</v>
      </c>
      <c r="Q10" s="66"/>
      <c r="R10" s="66"/>
      <c r="S10" s="66"/>
      <c r="T10" s="66"/>
      <c r="U10" s="66"/>
      <c r="V10" s="66"/>
      <c r="W10" s="66">
        <f>データ!Q6</f>
        <v>240.22</v>
      </c>
      <c r="X10" s="66"/>
      <c r="Y10" s="66"/>
      <c r="Z10" s="66"/>
      <c r="AA10" s="66"/>
      <c r="AB10" s="66"/>
      <c r="AC10" s="66"/>
      <c r="AD10" s="67">
        <f>データ!R6</f>
        <v>3972</v>
      </c>
      <c r="AE10" s="67"/>
      <c r="AF10" s="67"/>
      <c r="AG10" s="67"/>
      <c r="AH10" s="67"/>
      <c r="AI10" s="67"/>
      <c r="AJ10" s="67"/>
      <c r="AK10" s="2"/>
      <c r="AL10" s="67">
        <f>データ!V6</f>
        <v>114</v>
      </c>
      <c r="AM10" s="67"/>
      <c r="AN10" s="67"/>
      <c r="AO10" s="67"/>
      <c r="AP10" s="67"/>
      <c r="AQ10" s="67"/>
      <c r="AR10" s="67"/>
      <c r="AS10" s="67"/>
      <c r="AT10" s="66">
        <f>データ!W6</f>
        <v>0.43</v>
      </c>
      <c r="AU10" s="66"/>
      <c r="AV10" s="66"/>
      <c r="AW10" s="66"/>
      <c r="AX10" s="66"/>
      <c r="AY10" s="66"/>
      <c r="AZ10" s="66"/>
      <c r="BA10" s="66"/>
      <c r="BB10" s="66">
        <f>データ!X6</f>
        <v>265.12</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QDPmg8+BKRUdZzTjOhCgAZ215xWm//ROrbuyiE5t5cSD+VsNk60SbU1Sbt4nq884bjipoQ+DtkvmPuuAjy9S2g==" saltValue="YmWThy0iQq7ZGzLEl0zil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22063</v>
      </c>
      <c r="D6" s="33">
        <f t="shared" si="3"/>
        <v>46</v>
      </c>
      <c r="E6" s="33">
        <f t="shared" si="3"/>
        <v>17</v>
      </c>
      <c r="F6" s="33">
        <f t="shared" si="3"/>
        <v>4</v>
      </c>
      <c r="G6" s="33">
        <f t="shared" si="3"/>
        <v>0</v>
      </c>
      <c r="H6" s="33" t="str">
        <f t="shared" si="3"/>
        <v>青森県　十和田市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48.65</v>
      </c>
      <c r="P6" s="34">
        <f t="shared" si="3"/>
        <v>0.18</v>
      </c>
      <c r="Q6" s="34">
        <f t="shared" si="3"/>
        <v>240.22</v>
      </c>
      <c r="R6" s="34">
        <f t="shared" si="3"/>
        <v>3972</v>
      </c>
      <c r="S6" s="34">
        <f t="shared" si="3"/>
        <v>62296</v>
      </c>
      <c r="T6" s="34">
        <f t="shared" si="3"/>
        <v>725.65</v>
      </c>
      <c r="U6" s="34">
        <f t="shared" si="3"/>
        <v>85.85</v>
      </c>
      <c r="V6" s="34">
        <f t="shared" si="3"/>
        <v>114</v>
      </c>
      <c r="W6" s="34">
        <f t="shared" si="3"/>
        <v>0.43</v>
      </c>
      <c r="X6" s="34">
        <f t="shared" si="3"/>
        <v>265.12</v>
      </c>
      <c r="Y6" s="35">
        <f>IF(Y7="",NA(),Y7)</f>
        <v>84.35</v>
      </c>
      <c r="Z6" s="35">
        <f t="shared" ref="Z6:AH6" si="4">IF(Z7="",NA(),Z7)</f>
        <v>84.17</v>
      </c>
      <c r="AA6" s="35">
        <f t="shared" si="4"/>
        <v>82.84</v>
      </c>
      <c r="AB6" s="35">
        <f t="shared" si="4"/>
        <v>87.1</v>
      </c>
      <c r="AC6" s="35">
        <f t="shared" si="4"/>
        <v>88.88</v>
      </c>
      <c r="AD6" s="35">
        <f t="shared" si="4"/>
        <v>96.59</v>
      </c>
      <c r="AE6" s="35">
        <f t="shared" si="4"/>
        <v>101.24</v>
      </c>
      <c r="AF6" s="35">
        <f t="shared" si="4"/>
        <v>100.94</v>
      </c>
      <c r="AG6" s="35">
        <f t="shared" si="4"/>
        <v>100.85</v>
      </c>
      <c r="AH6" s="35">
        <f t="shared" si="4"/>
        <v>102.13</v>
      </c>
      <c r="AI6" s="34" t="str">
        <f>IF(AI7="","",IF(AI7="-","【-】","【"&amp;SUBSTITUTE(TEXT(AI7,"#,##0.00"),"-","△")&amp;"】"))</f>
        <v>【102.38】</v>
      </c>
      <c r="AJ6" s="35">
        <f>IF(AJ7="",NA(),AJ7)</f>
        <v>5489</v>
      </c>
      <c r="AK6" s="35">
        <f t="shared" ref="AK6:AS6" si="5">IF(AK7="",NA(),AK7)</f>
        <v>5647.21</v>
      </c>
      <c r="AL6" s="35">
        <f t="shared" si="5"/>
        <v>4786.0200000000004</v>
      </c>
      <c r="AM6" s="35">
        <f t="shared" si="5"/>
        <v>4422.87</v>
      </c>
      <c r="AN6" s="35">
        <f t="shared" si="5"/>
        <v>4603.37</v>
      </c>
      <c r="AO6" s="35">
        <f t="shared" si="5"/>
        <v>232.81</v>
      </c>
      <c r="AP6" s="35">
        <f t="shared" si="5"/>
        <v>184.13</v>
      </c>
      <c r="AQ6" s="35">
        <f t="shared" si="5"/>
        <v>101.85</v>
      </c>
      <c r="AR6" s="35">
        <f t="shared" si="5"/>
        <v>110.77</v>
      </c>
      <c r="AS6" s="35">
        <f t="shared" si="5"/>
        <v>109.51</v>
      </c>
      <c r="AT6" s="34" t="str">
        <f>IF(AT7="","",IF(AT7="-","【-】","【"&amp;SUBSTITUTE(TEXT(AT7,"#,##0.00"),"-","△")&amp;"】"))</f>
        <v>【102.97】</v>
      </c>
      <c r="AU6" s="35">
        <f>IF(AU7="",NA(),AU7)</f>
        <v>945.12</v>
      </c>
      <c r="AV6" s="35">
        <f t="shared" ref="AV6:BD6" si="6">IF(AV7="",NA(),AV7)</f>
        <v>128.18</v>
      </c>
      <c r="AW6" s="35">
        <f t="shared" si="6"/>
        <v>115.15</v>
      </c>
      <c r="AX6" s="35">
        <f t="shared" si="6"/>
        <v>105.08</v>
      </c>
      <c r="AY6" s="35">
        <f t="shared" si="6"/>
        <v>98.01</v>
      </c>
      <c r="AZ6" s="35">
        <f t="shared" si="6"/>
        <v>290.19</v>
      </c>
      <c r="BA6" s="35">
        <f t="shared" si="6"/>
        <v>63.22</v>
      </c>
      <c r="BB6" s="35">
        <f t="shared" si="6"/>
        <v>49.07</v>
      </c>
      <c r="BC6" s="35">
        <f t="shared" si="6"/>
        <v>46.78</v>
      </c>
      <c r="BD6" s="35">
        <f t="shared" si="6"/>
        <v>47.44</v>
      </c>
      <c r="BE6" s="34" t="str">
        <f>IF(BE7="","",IF(BE7="-","【-】","【"&amp;SUBSTITUTE(TEXT(BE7,"#,##0.00"),"-","△")&amp;"】"))</f>
        <v>【54.73】</v>
      </c>
      <c r="BF6" s="35">
        <f>IF(BF7="",NA(),BF7)</f>
        <v>3661.28</v>
      </c>
      <c r="BG6" s="35">
        <f t="shared" ref="BG6:BO6" si="7">IF(BG7="",NA(),BG7)</f>
        <v>3916.18</v>
      </c>
      <c r="BH6" s="35">
        <f t="shared" si="7"/>
        <v>3448.24</v>
      </c>
      <c r="BI6" s="35">
        <f t="shared" si="7"/>
        <v>3225.09</v>
      </c>
      <c r="BJ6" s="35">
        <f t="shared" si="7"/>
        <v>3329.32</v>
      </c>
      <c r="BK6" s="35">
        <f t="shared" si="7"/>
        <v>1569.13</v>
      </c>
      <c r="BL6" s="35">
        <f t="shared" si="7"/>
        <v>1436</v>
      </c>
      <c r="BM6" s="35">
        <f t="shared" si="7"/>
        <v>1434.89</v>
      </c>
      <c r="BN6" s="35">
        <f t="shared" si="7"/>
        <v>1298.9100000000001</v>
      </c>
      <c r="BO6" s="35">
        <f t="shared" si="7"/>
        <v>1243.71</v>
      </c>
      <c r="BP6" s="34" t="str">
        <f>IF(BP7="","",IF(BP7="-","【-】","【"&amp;SUBSTITUTE(TEXT(BP7,"#,##0.00"),"-","△")&amp;"】"))</f>
        <v>【1,225.44】</v>
      </c>
      <c r="BQ6" s="35">
        <f>IF(BQ7="",NA(),BQ7)</f>
        <v>23.58</v>
      </c>
      <c r="BR6" s="35">
        <f t="shared" ref="BR6:BZ6" si="8">IF(BR7="",NA(),BR7)</f>
        <v>32.299999999999997</v>
      </c>
      <c r="BS6" s="35">
        <f t="shared" si="8"/>
        <v>56.02</v>
      </c>
      <c r="BT6" s="35">
        <f t="shared" si="8"/>
        <v>59.96</v>
      </c>
      <c r="BU6" s="35">
        <f t="shared" si="8"/>
        <v>63.29</v>
      </c>
      <c r="BV6" s="35">
        <f t="shared" si="8"/>
        <v>64.63</v>
      </c>
      <c r="BW6" s="35">
        <f t="shared" si="8"/>
        <v>66.56</v>
      </c>
      <c r="BX6" s="35">
        <f t="shared" si="8"/>
        <v>66.22</v>
      </c>
      <c r="BY6" s="35">
        <f t="shared" si="8"/>
        <v>69.87</v>
      </c>
      <c r="BZ6" s="35">
        <f t="shared" si="8"/>
        <v>74.3</v>
      </c>
      <c r="CA6" s="34" t="str">
        <f>IF(CA7="","",IF(CA7="-","【-】","【"&amp;SUBSTITUTE(TEXT(CA7,"#,##0.00"),"-","△")&amp;"】"))</f>
        <v>【75.58】</v>
      </c>
      <c r="CB6" s="35">
        <f>IF(CB7="",NA(),CB7)</f>
        <v>862.41</v>
      </c>
      <c r="CC6" s="35">
        <f t="shared" ref="CC6:CK6" si="9">IF(CC7="",NA(),CC7)</f>
        <v>583.71</v>
      </c>
      <c r="CD6" s="35">
        <f t="shared" si="9"/>
        <v>398.87</v>
      </c>
      <c r="CE6" s="35">
        <f t="shared" si="9"/>
        <v>398.29</v>
      </c>
      <c r="CF6" s="35">
        <f t="shared" si="9"/>
        <v>371.42</v>
      </c>
      <c r="CG6" s="35">
        <f t="shared" si="9"/>
        <v>245.75</v>
      </c>
      <c r="CH6" s="35">
        <f t="shared" si="9"/>
        <v>244.29</v>
      </c>
      <c r="CI6" s="35">
        <f t="shared" si="9"/>
        <v>246.72</v>
      </c>
      <c r="CJ6" s="35">
        <f t="shared" si="9"/>
        <v>234.96</v>
      </c>
      <c r="CK6" s="35">
        <f t="shared" si="9"/>
        <v>221.81</v>
      </c>
      <c r="CL6" s="34" t="str">
        <f>IF(CL7="","",IF(CL7="-","【-】","【"&amp;SUBSTITUTE(TEXT(CL7,"#,##0.00"),"-","△")&amp;"】"))</f>
        <v>【215.23】</v>
      </c>
      <c r="CM6" s="35">
        <f>IF(CM7="",NA(),CM7)</f>
        <v>10.06</v>
      </c>
      <c r="CN6" s="35">
        <f t="shared" ref="CN6:CV6" si="10">IF(CN7="",NA(),CN7)</f>
        <v>8.84</v>
      </c>
      <c r="CO6" s="35">
        <f t="shared" si="10"/>
        <v>9.3000000000000007</v>
      </c>
      <c r="CP6" s="35">
        <f t="shared" si="10"/>
        <v>8.99</v>
      </c>
      <c r="CQ6" s="35">
        <f t="shared" si="10"/>
        <v>9.4499999999999993</v>
      </c>
      <c r="CR6" s="35">
        <f t="shared" si="10"/>
        <v>43.65</v>
      </c>
      <c r="CS6" s="35">
        <f t="shared" si="10"/>
        <v>43.58</v>
      </c>
      <c r="CT6" s="35">
        <f t="shared" si="10"/>
        <v>41.35</v>
      </c>
      <c r="CU6" s="35">
        <f t="shared" si="10"/>
        <v>42.9</v>
      </c>
      <c r="CV6" s="35">
        <f t="shared" si="10"/>
        <v>43.36</v>
      </c>
      <c r="CW6" s="34" t="str">
        <f>IF(CW7="","",IF(CW7="-","【-】","【"&amp;SUBSTITUTE(TEXT(CW7,"#,##0.00"),"-","△")&amp;"】"))</f>
        <v>【42.66】</v>
      </c>
      <c r="CX6" s="35">
        <f>IF(CX7="",NA(),CX7)</f>
        <v>46.77</v>
      </c>
      <c r="CY6" s="35">
        <f t="shared" ref="CY6:DG6" si="11">IF(CY7="",NA(),CY7)</f>
        <v>46.77</v>
      </c>
      <c r="CZ6" s="35">
        <f t="shared" si="11"/>
        <v>56.1</v>
      </c>
      <c r="DA6" s="35">
        <f t="shared" si="11"/>
        <v>52.29</v>
      </c>
      <c r="DB6" s="35">
        <f t="shared" si="11"/>
        <v>57.02</v>
      </c>
      <c r="DC6" s="35">
        <f t="shared" si="11"/>
        <v>82.2</v>
      </c>
      <c r="DD6" s="35">
        <f t="shared" si="11"/>
        <v>82.35</v>
      </c>
      <c r="DE6" s="35">
        <f t="shared" si="11"/>
        <v>82.9</v>
      </c>
      <c r="DF6" s="35">
        <f t="shared" si="11"/>
        <v>83.5</v>
      </c>
      <c r="DG6" s="35">
        <f t="shared" si="11"/>
        <v>83.06</v>
      </c>
      <c r="DH6" s="34" t="str">
        <f>IF(DH7="","",IF(DH7="-","【-】","【"&amp;SUBSTITUTE(TEXT(DH7,"#,##0.00"),"-","△")&amp;"】"))</f>
        <v>【82.67】</v>
      </c>
      <c r="DI6" s="35">
        <f>IF(DI7="",NA(),DI7)</f>
        <v>24.28</v>
      </c>
      <c r="DJ6" s="35">
        <f t="shared" ref="DJ6:DR6" si="12">IF(DJ7="",NA(),DJ7)</f>
        <v>27.17</v>
      </c>
      <c r="DK6" s="35">
        <f t="shared" si="12"/>
        <v>29.04</v>
      </c>
      <c r="DL6" s="35">
        <f t="shared" si="12"/>
        <v>30.9</v>
      </c>
      <c r="DM6" s="35">
        <f t="shared" si="12"/>
        <v>32.770000000000003</v>
      </c>
      <c r="DN6" s="35">
        <f t="shared" si="12"/>
        <v>13.6</v>
      </c>
      <c r="DO6" s="35">
        <f t="shared" si="12"/>
        <v>22.34</v>
      </c>
      <c r="DP6" s="35">
        <f t="shared" si="12"/>
        <v>22.79</v>
      </c>
      <c r="DQ6" s="35">
        <f t="shared" si="12"/>
        <v>22.77</v>
      </c>
      <c r="DR6" s="35">
        <f t="shared" si="12"/>
        <v>23.93</v>
      </c>
      <c r="DS6" s="34" t="str">
        <f>IF(DS7="","",IF(DS7="-","【-】","【"&amp;SUBSTITUTE(TEXT(DS7,"#,##0.00"),"-","△")&amp;"】"))</f>
        <v>【24.65】</v>
      </c>
      <c r="DT6" s="34">
        <f>IF(DT7="",NA(),DT7)</f>
        <v>0</v>
      </c>
      <c r="DU6" s="34">
        <f t="shared" ref="DU6:EC6" si="13">IF(DU7="",NA(),DU7)</f>
        <v>0</v>
      </c>
      <c r="DV6" s="34">
        <f t="shared" si="13"/>
        <v>0</v>
      </c>
      <c r="DW6" s="34">
        <f t="shared" si="13"/>
        <v>0</v>
      </c>
      <c r="DX6" s="34">
        <f t="shared" si="13"/>
        <v>0</v>
      </c>
      <c r="DY6" s="34">
        <f t="shared" si="13"/>
        <v>0</v>
      </c>
      <c r="DZ6" s="34">
        <f t="shared" si="13"/>
        <v>0</v>
      </c>
      <c r="EA6" s="35">
        <f t="shared" si="13"/>
        <v>0.04</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0.05</v>
      </c>
      <c r="EK6" s="35">
        <f t="shared" si="14"/>
        <v>0.04</v>
      </c>
      <c r="EL6" s="35">
        <f t="shared" si="14"/>
        <v>7.0000000000000007E-2</v>
      </c>
      <c r="EM6" s="35">
        <f t="shared" si="14"/>
        <v>0.09</v>
      </c>
      <c r="EN6" s="35">
        <f t="shared" si="14"/>
        <v>0.09</v>
      </c>
      <c r="EO6" s="34" t="str">
        <f>IF(EO7="","",IF(EO7="-","【-】","【"&amp;SUBSTITUTE(TEXT(EO7,"#,##0.00"),"-","△")&amp;"】"))</f>
        <v>【0.10】</v>
      </c>
    </row>
    <row r="7" spans="1:148" s="36" customFormat="1" x14ac:dyDescent="0.15">
      <c r="A7" s="28"/>
      <c r="B7" s="37">
        <v>2017</v>
      </c>
      <c r="C7" s="37">
        <v>22063</v>
      </c>
      <c r="D7" s="37">
        <v>46</v>
      </c>
      <c r="E7" s="37">
        <v>17</v>
      </c>
      <c r="F7" s="37">
        <v>4</v>
      </c>
      <c r="G7" s="37">
        <v>0</v>
      </c>
      <c r="H7" s="37" t="s">
        <v>108</v>
      </c>
      <c r="I7" s="37" t="s">
        <v>109</v>
      </c>
      <c r="J7" s="37" t="s">
        <v>110</v>
      </c>
      <c r="K7" s="37" t="s">
        <v>111</v>
      </c>
      <c r="L7" s="37" t="s">
        <v>112</v>
      </c>
      <c r="M7" s="37" t="s">
        <v>113</v>
      </c>
      <c r="N7" s="38" t="s">
        <v>114</v>
      </c>
      <c r="O7" s="38">
        <v>48.65</v>
      </c>
      <c r="P7" s="38">
        <v>0.18</v>
      </c>
      <c r="Q7" s="38">
        <v>240.22</v>
      </c>
      <c r="R7" s="38">
        <v>3972</v>
      </c>
      <c r="S7" s="38">
        <v>62296</v>
      </c>
      <c r="T7" s="38">
        <v>725.65</v>
      </c>
      <c r="U7" s="38">
        <v>85.85</v>
      </c>
      <c r="V7" s="38">
        <v>114</v>
      </c>
      <c r="W7" s="38">
        <v>0.43</v>
      </c>
      <c r="X7" s="38">
        <v>265.12</v>
      </c>
      <c r="Y7" s="38">
        <v>84.35</v>
      </c>
      <c r="Z7" s="38">
        <v>84.17</v>
      </c>
      <c r="AA7" s="38">
        <v>82.84</v>
      </c>
      <c r="AB7" s="38">
        <v>87.1</v>
      </c>
      <c r="AC7" s="38">
        <v>88.88</v>
      </c>
      <c r="AD7" s="38">
        <v>96.59</v>
      </c>
      <c r="AE7" s="38">
        <v>101.24</v>
      </c>
      <c r="AF7" s="38">
        <v>100.94</v>
      </c>
      <c r="AG7" s="38">
        <v>100.85</v>
      </c>
      <c r="AH7" s="38">
        <v>102.13</v>
      </c>
      <c r="AI7" s="38">
        <v>102.38</v>
      </c>
      <c r="AJ7" s="38">
        <v>5489</v>
      </c>
      <c r="AK7" s="38">
        <v>5647.21</v>
      </c>
      <c r="AL7" s="38">
        <v>4786.0200000000004</v>
      </c>
      <c r="AM7" s="38">
        <v>4422.87</v>
      </c>
      <c r="AN7" s="38">
        <v>4603.37</v>
      </c>
      <c r="AO7" s="38">
        <v>232.81</v>
      </c>
      <c r="AP7" s="38">
        <v>184.13</v>
      </c>
      <c r="AQ7" s="38">
        <v>101.85</v>
      </c>
      <c r="AR7" s="38">
        <v>110.77</v>
      </c>
      <c r="AS7" s="38">
        <v>109.51</v>
      </c>
      <c r="AT7" s="38">
        <v>102.97</v>
      </c>
      <c r="AU7" s="38">
        <v>945.12</v>
      </c>
      <c r="AV7" s="38">
        <v>128.18</v>
      </c>
      <c r="AW7" s="38">
        <v>115.15</v>
      </c>
      <c r="AX7" s="38">
        <v>105.08</v>
      </c>
      <c r="AY7" s="38">
        <v>98.01</v>
      </c>
      <c r="AZ7" s="38">
        <v>290.19</v>
      </c>
      <c r="BA7" s="38">
        <v>63.22</v>
      </c>
      <c r="BB7" s="38">
        <v>49.07</v>
      </c>
      <c r="BC7" s="38">
        <v>46.78</v>
      </c>
      <c r="BD7" s="38">
        <v>47.44</v>
      </c>
      <c r="BE7" s="38">
        <v>54.73</v>
      </c>
      <c r="BF7" s="38">
        <v>3661.28</v>
      </c>
      <c r="BG7" s="38">
        <v>3916.18</v>
      </c>
      <c r="BH7" s="38">
        <v>3448.24</v>
      </c>
      <c r="BI7" s="38">
        <v>3225.09</v>
      </c>
      <c r="BJ7" s="38">
        <v>3329.32</v>
      </c>
      <c r="BK7" s="38">
        <v>1569.13</v>
      </c>
      <c r="BL7" s="38">
        <v>1436</v>
      </c>
      <c r="BM7" s="38">
        <v>1434.89</v>
      </c>
      <c r="BN7" s="38">
        <v>1298.9100000000001</v>
      </c>
      <c r="BO7" s="38">
        <v>1243.71</v>
      </c>
      <c r="BP7" s="38">
        <v>1225.44</v>
      </c>
      <c r="BQ7" s="38">
        <v>23.58</v>
      </c>
      <c r="BR7" s="38">
        <v>32.299999999999997</v>
      </c>
      <c r="BS7" s="38">
        <v>56.02</v>
      </c>
      <c r="BT7" s="38">
        <v>59.96</v>
      </c>
      <c r="BU7" s="38">
        <v>63.29</v>
      </c>
      <c r="BV7" s="38">
        <v>64.63</v>
      </c>
      <c r="BW7" s="38">
        <v>66.56</v>
      </c>
      <c r="BX7" s="38">
        <v>66.22</v>
      </c>
      <c r="BY7" s="38">
        <v>69.87</v>
      </c>
      <c r="BZ7" s="38">
        <v>74.3</v>
      </c>
      <c r="CA7" s="38">
        <v>75.58</v>
      </c>
      <c r="CB7" s="38">
        <v>862.41</v>
      </c>
      <c r="CC7" s="38">
        <v>583.71</v>
      </c>
      <c r="CD7" s="38">
        <v>398.87</v>
      </c>
      <c r="CE7" s="38">
        <v>398.29</v>
      </c>
      <c r="CF7" s="38">
        <v>371.42</v>
      </c>
      <c r="CG7" s="38">
        <v>245.75</v>
      </c>
      <c r="CH7" s="38">
        <v>244.29</v>
      </c>
      <c r="CI7" s="38">
        <v>246.72</v>
      </c>
      <c r="CJ7" s="38">
        <v>234.96</v>
      </c>
      <c r="CK7" s="38">
        <v>221.81</v>
      </c>
      <c r="CL7" s="38">
        <v>215.23</v>
      </c>
      <c r="CM7" s="38">
        <v>10.06</v>
      </c>
      <c r="CN7" s="38">
        <v>8.84</v>
      </c>
      <c r="CO7" s="38">
        <v>9.3000000000000007</v>
      </c>
      <c r="CP7" s="38">
        <v>8.99</v>
      </c>
      <c r="CQ7" s="38">
        <v>9.4499999999999993</v>
      </c>
      <c r="CR7" s="38">
        <v>43.65</v>
      </c>
      <c r="CS7" s="38">
        <v>43.58</v>
      </c>
      <c r="CT7" s="38">
        <v>41.35</v>
      </c>
      <c r="CU7" s="38">
        <v>42.9</v>
      </c>
      <c r="CV7" s="38">
        <v>43.36</v>
      </c>
      <c r="CW7" s="38">
        <v>42.66</v>
      </c>
      <c r="CX7" s="38">
        <v>46.77</v>
      </c>
      <c r="CY7" s="38">
        <v>46.77</v>
      </c>
      <c r="CZ7" s="38">
        <v>56.1</v>
      </c>
      <c r="DA7" s="38">
        <v>52.29</v>
      </c>
      <c r="DB7" s="38">
        <v>57.02</v>
      </c>
      <c r="DC7" s="38">
        <v>82.2</v>
      </c>
      <c r="DD7" s="38">
        <v>82.35</v>
      </c>
      <c r="DE7" s="38">
        <v>82.9</v>
      </c>
      <c r="DF7" s="38">
        <v>83.5</v>
      </c>
      <c r="DG7" s="38">
        <v>83.06</v>
      </c>
      <c r="DH7" s="38">
        <v>82.67</v>
      </c>
      <c r="DI7" s="38">
        <v>24.28</v>
      </c>
      <c r="DJ7" s="38">
        <v>27.17</v>
      </c>
      <c r="DK7" s="38">
        <v>29.04</v>
      </c>
      <c r="DL7" s="38">
        <v>30.9</v>
      </c>
      <c r="DM7" s="38">
        <v>32.770000000000003</v>
      </c>
      <c r="DN7" s="38">
        <v>13.6</v>
      </c>
      <c r="DO7" s="38">
        <v>22.34</v>
      </c>
      <c r="DP7" s="38">
        <v>22.79</v>
      </c>
      <c r="DQ7" s="38">
        <v>22.77</v>
      </c>
      <c r="DR7" s="38">
        <v>23.93</v>
      </c>
      <c r="DS7" s="38">
        <v>24.65</v>
      </c>
      <c r="DT7" s="38">
        <v>0</v>
      </c>
      <c r="DU7" s="38">
        <v>0</v>
      </c>
      <c r="DV7" s="38">
        <v>0</v>
      </c>
      <c r="DW7" s="38">
        <v>0</v>
      </c>
      <c r="DX7" s="38">
        <v>0</v>
      </c>
      <c r="DY7" s="38">
        <v>0</v>
      </c>
      <c r="DZ7" s="38">
        <v>0</v>
      </c>
      <c r="EA7" s="38">
        <v>0.04</v>
      </c>
      <c r="EB7" s="38">
        <v>0</v>
      </c>
      <c r="EC7" s="38">
        <v>0</v>
      </c>
      <c r="ED7" s="38">
        <v>0</v>
      </c>
      <c r="EE7" s="38">
        <v>0</v>
      </c>
      <c r="EF7" s="38">
        <v>0</v>
      </c>
      <c r="EG7" s="38">
        <v>0</v>
      </c>
      <c r="EH7" s="38">
        <v>0</v>
      </c>
      <c r="EI7" s="38">
        <v>0</v>
      </c>
      <c r="EJ7" s="38">
        <v>0.05</v>
      </c>
      <c r="EK7" s="38">
        <v>0.04</v>
      </c>
      <c r="EL7" s="38">
        <v>7.0000000000000007E-2</v>
      </c>
      <c r="EM7" s="38">
        <v>0.09</v>
      </c>
      <c r="EN7" s="38">
        <v>0.09</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suido-044</cp:lastModifiedBy>
  <cp:lastPrinted>2019-01-29T00:42:28Z</cp:lastPrinted>
  <dcterms:created xsi:type="dcterms:W3CDTF">2018-12-03T08:52:14Z</dcterms:created>
  <dcterms:modified xsi:type="dcterms:W3CDTF">2019-01-29T00:42:31Z</dcterms:modified>
  <cp:category/>
</cp:coreProperties>
</file>