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ido-044\Desktop\調査もの（回答未済）\経営分析表\下水回答\"/>
    </mc:Choice>
  </mc:AlternateContent>
  <workbookProtection workbookAlgorithmName="SHA-512" workbookHashValue="nJBvc5UXrB/2Td2MFwJqsfG/6Z1a2HL9Cl6iQO6+kaQGI5s0lC1I0/a802Em/rLf7NzF6lQp7LKtIPED4sPVsw==" workbookSaltValue="SZ3kOV5jSzz0uZ/AjrFvMg=="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G86" i="4"/>
  <c r="F86" i="4"/>
  <c r="E86" i="4"/>
  <c r="BB10" i="4"/>
  <c r="AT10" i="4"/>
  <c r="AL10" i="4"/>
  <c r="AD10" i="4"/>
  <c r="P10" i="4"/>
  <c r="B10" i="4"/>
  <c r="AT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<sst xmlns="http://schemas.openxmlformats.org/spreadsheetml/2006/main" count="235" uniqueCount="123">
  <si>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</si>
  <si>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</si>
  <si>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</si>
  <si>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</si>
  <si>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</si>
  <si>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</si>
  <si>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</si>
  <si>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</si>
  <si>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</si>
  <si>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</si>
  <si>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</si>
  <si>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</si>
  <si>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</si>
  <si>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</si>
  <si>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</si>
  <si>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</si>
  <si>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</si>
  <si>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</si>
  <si>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</si>
  <si>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</si>
  <si>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</si>
  <si>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</si>
  <si>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</si>
  <si>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</si>
  <si>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</si>
  <si>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</si>
  <si>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</si>
  <si>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</si>
  <si>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</si>
  <si>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</si>
  <si>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</si>
  <si>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</si>
  <si>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</si>
  <si>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</si>
  <si>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</si>
  <si>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</si>
  <si>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</si>
  <si>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</si>
  <si>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</si>
  <si>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</si>
  <si>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</si>
  <si>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</si>
  <si>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</si>
  <si>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</si>
  <si>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</si>
  <si>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</si>
  <si>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</si>
  <si>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</si>
  <si>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</si>
  <si>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</si>
  <si>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</si>
  <si>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</si>
  <si>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</si>
  <si>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</si>
  <si>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</si>
  <si>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</si>
  <si>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</si>
  <si>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</si>
  <si>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</si>
  <si>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</si>
  <si>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</si>
  <si>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</si>
  <si>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</si>
  <si>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</si>
  <si>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</si>
  <si>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</si>
  <si>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</si>
  <si>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</si>
  <si>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</si>
  <si>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</si>
  <si>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</si>
  <si>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</si>
  <si>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</si>
  <si>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</si>
  <si>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</si>
  <si>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</si>
  <si>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</si>
  <si>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</si>
  <si>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</si>
  <si>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</si>
  <si>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</si>
  <si>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</si>
  <si>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</si>
  <si>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</si>
  <si>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</si>
  <si>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</si>
  <si>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</si>
  <si>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</si>
  <si>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</si>
  <si>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</si>
  <si>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</si>
  <si>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</si>
  <si>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</si>
  <si>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</si>
  <si>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</si>
  <si>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</si>
  <si>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</si>
  <si>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</si>
  <si>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</si>
  <si>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</si>
  <si>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</si>
  <si>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</si>
  <si>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</si>
  <si>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</si>
  <si>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</si>
  <si>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</si>
  <si>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</si>
  <si>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</si>
  <si>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</si>
  <si>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</si>
  <si>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</si>
  <si>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</si>
  <si>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</si>
  <si>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</si>
  <si>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</si>
  <si>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</si>
  <si>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</si>
  <si>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</si>
  <si>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</si>
  <si>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</si>
  <si>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①経営収支比率は、近年少しずつ改善しているが、類似団体より低い状態である。
②累積欠損金比率は類似団体より依然高いが、使用料の増加及び近年の低金利による支払利息の減により改善傾向にある。
③流動比率は、平成26年度に会計基準の見直しにより大幅に減となったもので、その後はほぼ横ばいで類似団体より低い水準である。
④企業債残高対象事業規模比率は、類似団体より低い数値で推移しているが、現在下水処理場の大規模更新工事を行っており、比率が高くなっていくと予想される。
⑤経費回収率は上昇傾向にあり、類似団体より高い値を示している。
⑥汚水処理原価は、類似団体より高い値であるが、年々改善されている。
⑦施設利用率は、水洗化率の向上により処理水量も増えたことから年々改善傾向にあり、類似団体と比較して高い値である。しかし、今後予測される人口減少による処理能力の余剰部分の有効利用を検討する必要がある。
⑧水洗化率は、類似団体と比較して低いが、年々増加している。</t>
    <rPh sb="1" eb="3">
      <t>ケイエイ</t>
    </rPh>
    <rPh sb="3" eb="5">
      <t>シュウシ</t>
    </rPh>
    <rPh sb="5" eb="7">
      <t>ヒリツ</t>
    </rPh>
    <rPh sb="9" eb="11">
      <t>キンネン</t>
    </rPh>
    <rPh sb="11" eb="12">
      <t>スコ</t>
    </rPh>
    <rPh sb="15" eb="17">
      <t>カイゼン</t>
    </rPh>
    <rPh sb="23" eb="25">
      <t>ルイジ</t>
    </rPh>
    <rPh sb="25" eb="27">
      <t>ダンタイ</t>
    </rPh>
    <rPh sb="29" eb="30">
      <t>ヒク</t>
    </rPh>
    <rPh sb="31" eb="33">
      <t>ジョウタイ</t>
    </rPh>
    <rPh sb="39" eb="41">
      <t>ルイセキ</t>
    </rPh>
    <rPh sb="41" eb="44">
      <t>ケッソンキン</t>
    </rPh>
    <rPh sb="44" eb="46">
      <t>ヒリツ</t>
    </rPh>
    <rPh sb="47" eb="49">
      <t>ルイジ</t>
    </rPh>
    <rPh sb="49" eb="51">
      <t>ダンタイ</t>
    </rPh>
    <rPh sb="53" eb="55">
      <t>イゼン</t>
    </rPh>
    <rPh sb="55" eb="56">
      <t>タカ</t>
    </rPh>
    <rPh sb="59" eb="62">
      <t>シヨウリョウ</t>
    </rPh>
    <rPh sb="63" eb="65">
      <t>ゾウカ</t>
    </rPh>
    <rPh sb="65" eb="66">
      <t>オヨ</t>
    </rPh>
    <rPh sb="67" eb="69">
      <t>キンネン</t>
    </rPh>
    <rPh sb="70" eb="73">
      <t>テイキンリ</t>
    </rPh>
    <rPh sb="76" eb="78">
      <t>シハライ</t>
    </rPh>
    <rPh sb="78" eb="80">
      <t>リソク</t>
    </rPh>
    <rPh sb="85" eb="87">
      <t>カイゼン</t>
    </rPh>
    <rPh sb="87" eb="89">
      <t>ケイコウ</t>
    </rPh>
    <rPh sb="95" eb="97">
      <t>リュウドウ</t>
    </rPh>
    <rPh sb="97" eb="99">
      <t>ヒリツ</t>
    </rPh>
    <rPh sb="101" eb="103">
      <t>ヘイセイ</t>
    </rPh>
    <rPh sb="105" eb="106">
      <t>ネン</t>
    </rPh>
    <rPh sb="106" eb="107">
      <t>ド</t>
    </rPh>
    <rPh sb="108" eb="110">
      <t>カイケイ</t>
    </rPh>
    <rPh sb="110" eb="112">
      <t>キジュン</t>
    </rPh>
    <rPh sb="113" eb="115">
      <t>ミナオ</t>
    </rPh>
    <rPh sb="119" eb="121">
      <t>オオハバ</t>
    </rPh>
    <rPh sb="122" eb="123">
      <t>ゲン</t>
    </rPh>
    <rPh sb="133" eb="134">
      <t>ゴ</t>
    </rPh>
    <rPh sb="137" eb="138">
      <t>ヨコ</t>
    </rPh>
    <rPh sb="141" eb="143">
      <t>ルイジ</t>
    </rPh>
    <rPh sb="143" eb="145">
      <t>ダンタイ</t>
    </rPh>
    <rPh sb="147" eb="148">
      <t>ヒク</t>
    </rPh>
    <rPh sb="149" eb="151">
      <t>スイジュン</t>
    </rPh>
    <rPh sb="157" eb="159">
      <t>キギョウ</t>
    </rPh>
    <rPh sb="159" eb="160">
      <t>サイ</t>
    </rPh>
    <rPh sb="160" eb="162">
      <t>ザンダカ</t>
    </rPh>
    <rPh sb="162" eb="164">
      <t>タイショウ</t>
    </rPh>
    <rPh sb="164" eb="166">
      <t>ジギョウ</t>
    </rPh>
    <rPh sb="166" eb="168">
      <t>キボ</t>
    </rPh>
    <rPh sb="168" eb="170">
      <t>ヒリツ</t>
    </rPh>
    <rPh sb="172" eb="174">
      <t>ルイジ</t>
    </rPh>
    <rPh sb="174" eb="176">
      <t>ダンタイ</t>
    </rPh>
    <rPh sb="178" eb="179">
      <t>ヒク</t>
    </rPh>
    <rPh sb="180" eb="182">
      <t>スウチ</t>
    </rPh>
    <rPh sb="183" eb="185">
      <t>スイイ</t>
    </rPh>
    <rPh sb="191" eb="193">
      <t>ゲンザイ</t>
    </rPh>
    <rPh sb="193" eb="195">
      <t>ゲスイ</t>
    </rPh>
    <rPh sb="195" eb="198">
      <t>ショリジョウ</t>
    </rPh>
    <rPh sb="199" eb="202">
      <t>ダイキボ</t>
    </rPh>
    <rPh sb="202" eb="204">
      <t>コウシン</t>
    </rPh>
    <rPh sb="204" eb="206">
      <t>コウジ</t>
    </rPh>
    <rPh sb="207" eb="208">
      <t>オコナ</t>
    </rPh>
    <rPh sb="213" eb="215">
      <t>ヒリツ</t>
    </rPh>
    <rPh sb="216" eb="217">
      <t>タカ</t>
    </rPh>
    <rPh sb="224" eb="226">
      <t>ヨソウ</t>
    </rPh>
    <rPh sb="232" eb="234">
      <t>ケイヒ</t>
    </rPh>
    <rPh sb="234" eb="236">
      <t>カイシュウ</t>
    </rPh>
    <rPh sb="236" eb="237">
      <t>リツ</t>
    </rPh>
    <rPh sb="238" eb="240">
      <t>ジョウショウ</t>
    </rPh>
    <rPh sb="240" eb="242">
      <t>ケイコウ</t>
    </rPh>
    <rPh sb="246" eb="248">
      <t>ルイジ</t>
    </rPh>
    <rPh sb="248" eb="250">
      <t>ダンタイ</t>
    </rPh>
    <rPh sb="252" eb="253">
      <t>タカ</t>
    </rPh>
    <rPh sb="254" eb="255">
      <t>アタイ</t>
    </rPh>
    <rPh sb="256" eb="257">
      <t>シメ</t>
    </rPh>
    <rPh sb="264" eb="266">
      <t>オスイ</t>
    </rPh>
    <rPh sb="266" eb="268">
      <t>ショリ</t>
    </rPh>
    <rPh sb="268" eb="270">
      <t>ゲンカ</t>
    </rPh>
    <rPh sb="272" eb="274">
      <t>ルイジ</t>
    </rPh>
    <rPh sb="274" eb="276">
      <t>ダンタイ</t>
    </rPh>
    <rPh sb="278" eb="279">
      <t>タカ</t>
    </rPh>
    <rPh sb="280" eb="281">
      <t>アタイ</t>
    </rPh>
    <rPh sb="286" eb="288">
      <t>ネンネン</t>
    </rPh>
    <rPh sb="288" eb="290">
      <t>カイゼン</t>
    </rPh>
    <rPh sb="298" eb="300">
      <t>シセツ</t>
    </rPh>
    <rPh sb="300" eb="303">
      <t>リヨウリツ</t>
    </rPh>
    <rPh sb="305" eb="308">
      <t>スイセンカ</t>
    </rPh>
    <rPh sb="308" eb="309">
      <t>リツ</t>
    </rPh>
    <rPh sb="310" eb="312">
      <t>コウジョウ</t>
    </rPh>
    <rPh sb="315" eb="317">
      <t>ショリ</t>
    </rPh>
    <rPh sb="317" eb="318">
      <t>スイ</t>
    </rPh>
    <rPh sb="318" eb="319">
      <t>リョウ</t>
    </rPh>
    <rPh sb="320" eb="321">
      <t>フ</t>
    </rPh>
    <rPh sb="327" eb="329">
      <t>ネンネン</t>
    </rPh>
    <rPh sb="329" eb="331">
      <t>カイゼン</t>
    </rPh>
    <rPh sb="331" eb="333">
      <t>ケイコウ</t>
    </rPh>
    <rPh sb="337" eb="339">
      <t>ルイジ</t>
    </rPh>
    <rPh sb="339" eb="341">
      <t>ダンタイ</t>
    </rPh>
    <rPh sb="342" eb="344">
      <t>ヒカク</t>
    </rPh>
    <rPh sb="346" eb="347">
      <t>タカ</t>
    </rPh>
    <rPh sb="348" eb="349">
      <t>アタイ</t>
    </rPh>
    <rPh sb="357" eb="359">
      <t>コンゴ</t>
    </rPh>
    <rPh sb="359" eb="361">
      <t>ヨソク</t>
    </rPh>
    <rPh sb="364" eb="366">
      <t>ジンコウ</t>
    </rPh>
    <rPh sb="366" eb="368">
      <t>ゲンショウ</t>
    </rPh>
    <rPh sb="371" eb="373">
      <t>ショリ</t>
    </rPh>
    <rPh sb="373" eb="375">
      <t>ノウリョク</t>
    </rPh>
    <rPh sb="376" eb="378">
      <t>ヨジョウ</t>
    </rPh>
    <rPh sb="378" eb="380">
      <t>ブブン</t>
    </rPh>
    <rPh sb="381" eb="383">
      <t>ユウコウ</t>
    </rPh>
    <rPh sb="383" eb="385">
      <t>リヨウ</t>
    </rPh>
    <rPh sb="386" eb="388">
      <t>ケントウ</t>
    </rPh>
    <rPh sb="390" eb="392">
      <t>ヒツヨウ</t>
    </rPh>
    <rPh sb="398" eb="401">
      <t>スイセンカ</t>
    </rPh>
    <rPh sb="401" eb="402">
      <t>リツ</t>
    </rPh>
    <rPh sb="404" eb="406">
      <t>ルイジ</t>
    </rPh>
    <rPh sb="406" eb="408">
      <t>ダンタイ</t>
    </rPh>
    <rPh sb="409" eb="411">
      <t>ヒカク</t>
    </rPh>
    <rPh sb="413" eb="414">
      <t>ヒク</t>
    </rPh>
    <rPh sb="417" eb="419">
      <t>ネンネン</t>
    </rPh>
    <rPh sb="419" eb="421">
      <t>ゾウカ</t>
    </rPh>
    <phoneticPr fontId="4"/>
  </si>
  <si>
    <t>①有形固定資産減価償却率は、年々上昇傾向にあり、類似団体より高い水準である。現在、下水処理場の大規模更新工事により固定資産が増加し比率が下がると予測される。
②管渠老朽化率は、未だ０であり、供用開始から40年であるため耐用年数（50年）を超えている管渠はない。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ネンネン</t>
    </rPh>
    <rPh sb="16" eb="18">
      <t>ジョウショウ</t>
    </rPh>
    <rPh sb="18" eb="20">
      <t>ケイコウ</t>
    </rPh>
    <rPh sb="24" eb="26">
      <t>ルイジ</t>
    </rPh>
    <rPh sb="26" eb="28">
      <t>ダンタイ</t>
    </rPh>
    <rPh sb="30" eb="31">
      <t>タカ</t>
    </rPh>
    <rPh sb="32" eb="34">
      <t>スイジュン</t>
    </rPh>
    <rPh sb="38" eb="40">
      <t>ゲンザイ</t>
    </rPh>
    <rPh sb="41" eb="43">
      <t>ゲスイ</t>
    </rPh>
    <rPh sb="43" eb="46">
      <t>ショリジョウ</t>
    </rPh>
    <rPh sb="47" eb="50">
      <t>ダイキボ</t>
    </rPh>
    <rPh sb="50" eb="52">
      <t>コウシン</t>
    </rPh>
    <rPh sb="52" eb="54">
      <t>コウジ</t>
    </rPh>
    <rPh sb="57" eb="59">
      <t>コテイ</t>
    </rPh>
    <rPh sb="59" eb="61">
      <t>シサン</t>
    </rPh>
    <rPh sb="62" eb="64">
      <t>ゾウカ</t>
    </rPh>
    <rPh sb="65" eb="66">
      <t>ヒ</t>
    </rPh>
    <rPh sb="66" eb="67">
      <t>リツ</t>
    </rPh>
    <rPh sb="68" eb="69">
      <t>サ</t>
    </rPh>
    <rPh sb="72" eb="74">
      <t>ヨソク</t>
    </rPh>
    <rPh sb="80" eb="82">
      <t>カンキョ</t>
    </rPh>
    <rPh sb="82" eb="85">
      <t>ロウキュウカ</t>
    </rPh>
    <rPh sb="85" eb="86">
      <t>リツ</t>
    </rPh>
    <rPh sb="88" eb="89">
      <t>マ</t>
    </rPh>
    <rPh sb="95" eb="97">
      <t>キョウヨウ</t>
    </rPh>
    <rPh sb="97" eb="99">
      <t>カイシ</t>
    </rPh>
    <rPh sb="103" eb="104">
      <t>ネン</t>
    </rPh>
    <rPh sb="109" eb="111">
      <t>タイヨウ</t>
    </rPh>
    <rPh sb="111" eb="113">
      <t>ネンスウ</t>
    </rPh>
    <rPh sb="116" eb="117">
      <t>ネン</t>
    </rPh>
    <rPh sb="119" eb="120">
      <t>コ</t>
    </rPh>
    <rPh sb="124" eb="126">
      <t>カンキョ</t>
    </rPh>
    <rPh sb="132" eb="134">
      <t>カンキョ</t>
    </rPh>
    <rPh sb="134" eb="136">
      <t>カイゼン</t>
    </rPh>
    <rPh sb="136" eb="137">
      <t>リツ</t>
    </rPh>
    <rPh sb="139" eb="140">
      <t>マ</t>
    </rPh>
    <rPh sb="146" eb="148">
      <t>タイヨウ</t>
    </rPh>
    <rPh sb="148" eb="150">
      <t>ネンスウ</t>
    </rPh>
    <rPh sb="151" eb="152">
      <t>コ</t>
    </rPh>
    <rPh sb="156" eb="158">
      <t>カンキョ</t>
    </rPh>
    <phoneticPr fontId="4"/>
  </si>
  <si>
    <t>　経営の健全性・効率性については、処理区域拡大により使用料が増加し、いくつかの指標で改善が見られる。しかし、今後人口減少による使用料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rPh sb="1" eb="3">
      <t>ケイエイ</t>
    </rPh>
    <rPh sb="4" eb="7">
      <t>ケンゼンセイ</t>
    </rPh>
    <rPh sb="8" eb="11">
      <t>コウリツセイ</t>
    </rPh>
    <rPh sb="17" eb="19">
      <t>ショリ</t>
    </rPh>
    <rPh sb="19" eb="21">
      <t>クイキ</t>
    </rPh>
    <rPh sb="21" eb="23">
      <t>カクダイ</t>
    </rPh>
    <rPh sb="26" eb="29">
      <t>シヨウリョウ</t>
    </rPh>
    <rPh sb="30" eb="32">
      <t>ゾウカ</t>
    </rPh>
    <rPh sb="39" eb="41">
      <t>シヒョウ</t>
    </rPh>
    <rPh sb="42" eb="44">
      <t>カイゼン</t>
    </rPh>
    <rPh sb="45" eb="46">
      <t>ミ</t>
    </rPh>
    <rPh sb="54" eb="56">
      <t>コンゴ</t>
    </rPh>
    <rPh sb="56" eb="58">
      <t>ジンコウ</t>
    </rPh>
    <rPh sb="58" eb="60">
      <t>ゲンショウ</t>
    </rPh>
    <rPh sb="63" eb="66">
      <t>シヨウリョウ</t>
    </rPh>
    <rPh sb="66" eb="68">
      <t>ゲンショウ</t>
    </rPh>
    <rPh sb="69" eb="70">
      <t>サ</t>
    </rPh>
    <rPh sb="75" eb="77">
      <t>ヒヨウ</t>
    </rPh>
    <rPh sb="77" eb="79">
      <t>サクゲン</t>
    </rPh>
    <rPh sb="80" eb="83">
      <t>スイセンカ</t>
    </rPh>
    <rPh sb="83" eb="84">
      <t>リツ</t>
    </rPh>
    <rPh sb="85" eb="87">
      <t>コウジョウ</t>
    </rPh>
    <rPh sb="88" eb="90">
      <t>フメイ</t>
    </rPh>
    <rPh sb="90" eb="91">
      <t>スイ</t>
    </rPh>
    <rPh sb="91" eb="93">
      <t>タイサク</t>
    </rPh>
    <rPh sb="94" eb="96">
      <t>キョウカ</t>
    </rPh>
    <rPh sb="97" eb="99">
      <t>ショリ</t>
    </rPh>
    <rPh sb="99" eb="101">
      <t>ノウリョク</t>
    </rPh>
    <rPh sb="102" eb="104">
      <t>ヨジョウ</t>
    </rPh>
    <rPh sb="104" eb="106">
      <t>ブブン</t>
    </rPh>
    <rPh sb="110" eb="112">
      <t>ユウコウ</t>
    </rPh>
    <rPh sb="112" eb="114">
      <t>リヨウ</t>
    </rPh>
    <rPh sb="115" eb="117">
      <t>ケントウ</t>
    </rPh>
    <rPh sb="117" eb="118">
      <t>ナド</t>
    </rPh>
    <rPh sb="119" eb="121">
      <t>トリクミ</t>
    </rPh>
    <rPh sb="122" eb="124">
      <t>ヒツヨウ</t>
    </rPh>
    <rPh sb="131" eb="134">
      <t>コウリツテキ</t>
    </rPh>
    <rPh sb="135" eb="137">
      <t>ジギョウ</t>
    </rPh>
    <rPh sb="137" eb="139">
      <t>ジッシ</t>
    </rPh>
    <rPh sb="142" eb="144">
      <t>ゼンタイ</t>
    </rPh>
    <rPh sb="144" eb="146">
      <t>ケイカク</t>
    </rPh>
    <rPh sb="147" eb="149">
      <t>ミナオ</t>
    </rPh>
    <rPh sb="151" eb="152">
      <t>オコナ</t>
    </rPh>
    <rPh sb="154" eb="156">
      <t>ケイカク</t>
    </rPh>
    <rPh sb="157" eb="158">
      <t>ソ</t>
    </rPh>
    <rPh sb="160" eb="162">
      <t>ジギョウ</t>
    </rPh>
    <rPh sb="163" eb="165">
      <t>ジッシ</t>
    </rPh>
    <rPh sb="167" eb="169">
      <t>ジギョウ</t>
    </rPh>
    <rPh sb="169" eb="170">
      <t>ヒ</t>
    </rPh>
    <rPh sb="171" eb="174">
      <t>ヘイジュンカ</t>
    </rPh>
    <rPh sb="175" eb="176">
      <t>ハカ</t>
    </rPh>
    <rPh sb="180" eb="182">
      <t>キギョウ</t>
    </rPh>
    <rPh sb="182" eb="183">
      <t>サイ</t>
    </rPh>
    <rPh sb="183" eb="185">
      <t>ザンダカ</t>
    </rPh>
    <rPh sb="186" eb="188">
      <t>チャクジツ</t>
    </rPh>
    <rPh sb="189" eb="190">
      <t>ヘ</t>
    </rPh>
    <rPh sb="193" eb="195">
      <t>ケンジツ</t>
    </rPh>
    <rPh sb="196" eb="198">
      <t>ウンエイ</t>
    </rPh>
    <rPh sb="206" eb="208">
      <t>ヒツヨウ</t>
    </rPh>
    <rPh sb="214" eb="217">
      <t>ロウキュウカ</t>
    </rPh>
    <rPh sb="218" eb="220">
      <t>ジョウキョウ</t>
    </rPh>
    <rPh sb="226" eb="228">
      <t>ヘイセイ</t>
    </rPh>
    <rPh sb="230" eb="231">
      <t>ネン</t>
    </rPh>
    <rPh sb="231" eb="232">
      <t>ド</t>
    </rPh>
    <rPh sb="234" eb="236">
      <t>ジッシ</t>
    </rPh>
    <rPh sb="240" eb="243">
      <t>ロウキュウカ</t>
    </rPh>
    <rPh sb="243" eb="245">
      <t>シセツ</t>
    </rPh>
    <rPh sb="246" eb="248">
      <t>コウシン</t>
    </rPh>
    <rPh sb="249" eb="250">
      <t>チョウ</t>
    </rPh>
    <rPh sb="250" eb="253">
      <t>ジュミョウカ</t>
    </rPh>
    <rPh sb="253" eb="255">
      <t>ジギョウ</t>
    </rPh>
    <rPh sb="256" eb="257">
      <t>アワ</t>
    </rPh>
    <rPh sb="269" eb="271">
      <t>ケイカク</t>
    </rPh>
    <rPh sb="272" eb="274">
      <t>サクテイ</t>
    </rPh>
    <rPh sb="276" eb="279">
      <t>ケイカクテキ</t>
    </rPh>
    <rPh sb="280" eb="282">
      <t>コウシン</t>
    </rPh>
    <rPh sb="283" eb="285">
      <t>カイゼン</t>
    </rPh>
    <rPh sb="285" eb="287">
      <t>コウジ</t>
    </rPh>
    <rPh sb="288" eb="290">
      <t>ジッシ</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</si>
</sst>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8182-4C83-8529-2542E31D2ABE}"/>
            </c:ext>
          </c:extLst>
        </c:ser>
        <c:dLbls>
          <c:showLegendKey val="0"/>
          <c:showVal val="0"/>
          <c:showCatName val="0"/>
          <c:showSerName val="0"/>
          <c:showPercent val="0"/>
          <c:showBubbleSize val="0"/>
        </c:dLbls>
        <c:gapWidth val="150"/>
        <c:axId val="398760232"/>
        <c:axId val="3987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8182-4C83-8529-2542E31D2ABE}"/>
            </c:ext>
          </c:extLst>
        </c:ser>
        <c:dLbls>
          <c:showLegendKey val="0"/>
          <c:showVal val="0"/>
          <c:showCatName val="0"/>
          <c:showSerName val="0"/>
          <c:showPercent val="0"/>
          <c:showBubbleSize val="0"/>
        </c:dLbls>
        <c:marker val="1"/>
        <c:smooth val="0"/>
        <c:axId val="398760232"/>
        <c:axId val="398764544"/>
      </c:lineChart>
      <c:dateAx>
        <c:axId val="398760232"/>
        <c:scaling>
          <c:orientation val="minMax"/>
        </c:scaling>
        <c:delete val="1"/>
        <c:axPos val="b"/>
        <c:numFmt formatCode="ge" sourceLinked="1"/>
        <c:majorTickMark val="none"/>
        <c:minorTickMark val="none"/>
        <c:tickLblPos val="none"/>
        <c:crossAx val="398764544"/>
        <c:crosses val="autoZero"/>
        <c:auto val="1"/>
        <c:lblOffset val="100"/>
        <c:baseTimeUnit val="years"/>
      </c:dateAx>
      <c:valAx>
        <c:axId val="398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67.84</c:v>
                </c:pt>
                <c:pt idx="1">
                  <c:v>69.36</c:v>
                </c:pt>
                <c:pt idx="2">
                  <c:v>69.66</c:v>
                </c:pt>
                <c:pt idx="3">
                  <c:v>73.33</c:v>
                </c:pt>
                <c:pt idx="4">
                  <c:v>71.78</c:v>
                </c:pt>
              </c:numCache>
            </c:numRef>
          </c:val>
          <c:extLst>
            <c:ext xmlns:c16="http://schemas.microsoft.com/office/drawing/2014/chart" uri="{C3380CC4-5D6E-409C-BE32-E72D297353CC}">
              <c16:uniqueId val="{00000000-9401-4D15-80B3-5623DA9CA536}"/>
            </c:ext>
          </c:extLst>
        </c:ser>
        <c:dLbls>
          <c:showLegendKey val="0"/>
          <c:showVal val="0"/>
          <c:showCatName val="0"/>
          <c:showSerName val="0"/>
          <c:showPercent val="0"/>
          <c:showBubbleSize val="0"/>
        </c:dLbls>
        <c:gapWidth val="150"/>
        <c:axId val="448075280"/>
        <c:axId val="448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9401-4D15-80B3-5623DA9CA536}"/>
            </c:ext>
          </c:extLst>
        </c:ser>
        <c:dLbls>
          <c:showLegendKey val="0"/>
          <c:showVal val="0"/>
          <c:showCatName val="0"/>
          <c:showSerName val="0"/>
          <c:showPercent val="0"/>
          <c:showBubbleSize val="0"/>
        </c:dLbls>
        <c:marker val="1"/>
        <c:smooth val="0"/>
        <c:axId val="448075280"/>
        <c:axId val="448077632"/>
      </c:lineChart>
      <c:dateAx>
        <c:axId val="448075280"/>
        <c:scaling>
          <c:orientation val="minMax"/>
        </c:scaling>
        <c:delete val="1"/>
        <c:axPos val="b"/>
        <c:numFmt formatCode="ge" sourceLinked="1"/>
        <c:majorTickMark val="none"/>
        <c:minorTickMark val="none"/>
        <c:tickLblPos val="none"/>
        <c:crossAx val="448077632"/>
        <c:crosses val="autoZero"/>
        <c:auto val="1"/>
        <c:lblOffset val="100"/>
        <c:baseTimeUnit val="years"/>
      </c:dateAx>
      <c:valAx>
        <c:axId val="448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7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83.08</c:v>
                </c:pt>
                <c:pt idx="1">
                  <c:v>84.1</c:v>
                </c:pt>
                <c:pt idx="2">
                  <c:v>85.09</c:v>
                </c:pt>
                <c:pt idx="3">
                  <c:v>85.52</c:v>
                </c:pt>
                <c:pt idx="4">
                  <c:v>85.93</c:v>
                </c:pt>
              </c:numCache>
            </c:numRef>
          </c:val>
          <c:extLst>
            <c:ext xmlns:c16="http://schemas.microsoft.com/office/drawing/2014/chart" uri="{C3380CC4-5D6E-409C-BE32-E72D297353CC}">
              <c16:uniqueId val="{00000000-CFAB-4E7A-8106-0893BF28EB9F}"/>
            </c:ext>
          </c:extLst>
        </c:ser>
        <c:dLbls>
          <c:showLegendKey val="0"/>
          <c:showVal val="0"/>
          <c:showCatName val="0"/>
          <c:showSerName val="0"/>
          <c:showPercent val="0"/>
          <c:showBubbleSize val="0"/>
        </c:dLbls>
        <c:gapWidth val="150"/>
        <c:axId val="448078024"/>
        <c:axId val="44807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CFAB-4E7A-8106-0893BF28EB9F}"/>
            </c:ext>
          </c:extLst>
        </c:ser>
        <c:dLbls>
          <c:showLegendKey val="0"/>
          <c:showVal val="0"/>
          <c:showCatName val="0"/>
          <c:showSerName val="0"/>
          <c:showPercent val="0"/>
          <c:showBubbleSize val="0"/>
        </c:dLbls>
        <c:marker val="1"/>
        <c:smooth val="0"/>
        <c:axId val="448078024"/>
        <c:axId val="448077240"/>
      </c:lineChart>
      <c:dateAx>
        <c:axId val="448078024"/>
        <c:scaling>
          <c:orientation val="minMax"/>
        </c:scaling>
        <c:delete val="1"/>
        <c:axPos val="b"/>
        <c:numFmt formatCode="ge" sourceLinked="1"/>
        <c:majorTickMark val="none"/>
        <c:minorTickMark val="none"/>
        <c:tickLblPos val="none"/>
        <c:crossAx val="448077240"/>
        <c:crosses val="autoZero"/>
        <c:auto val="1"/>
        <c:lblOffset val="100"/>
        <c:baseTimeUnit val="years"/>
      </c:dateAx>
      <c:valAx>
        <c:axId val="44807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96.34</c:v>
                </c:pt>
                <c:pt idx="1">
                  <c:v>101.54</c:v>
                </c:pt>
                <c:pt idx="2">
                  <c:v>103.47</c:v>
                </c:pt>
                <c:pt idx="3">
                  <c:v>104.78</c:v>
                </c:pt>
                <c:pt idx="4">
                  <c:v>106.03</c:v>
                </c:pt>
              </c:numCache>
            </c:numRef>
          </c:val>
          <c:extLst>
            <c:ext xmlns:c16="http://schemas.microsoft.com/office/drawing/2014/chart" uri="{C3380CC4-5D6E-409C-BE32-E72D297353CC}">
              <c16:uniqueId val="{00000000-4868-438D-A3D2-A60D5F30B30B}"/>
            </c:ext>
          </c:extLst>
        </c:ser>
        <c:dLbls>
          <c:showLegendKey val="0"/>
          <c:showVal val="0"/>
          <c:showCatName val="0"/>
          <c:showSerName val="0"/>
          <c:showPercent val="0"/>
          <c:showBubbleSize val="0"/>
        </c:dLbls>
        <c:gapWidth val="150"/>
        <c:axId val="398757488"/>
        <c:axId val="39876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c:ext xmlns:c16="http://schemas.microsoft.com/office/drawing/2014/chart" uri="{C3380CC4-5D6E-409C-BE32-E72D297353CC}">
              <c16:uniqueId val="{00000001-4868-438D-A3D2-A60D5F30B30B}"/>
            </c:ext>
          </c:extLst>
        </c:ser>
        <c:dLbls>
          <c:showLegendKey val="0"/>
          <c:showVal val="0"/>
          <c:showCatName val="0"/>
          <c:showSerName val="0"/>
          <c:showPercent val="0"/>
          <c:showBubbleSize val="0"/>
        </c:dLbls>
        <c:marker val="1"/>
        <c:smooth val="0"/>
        <c:axId val="398757488"/>
        <c:axId val="398764152"/>
      </c:lineChart>
      <c:dateAx>
        <c:axId val="398757488"/>
        <c:scaling>
          <c:orientation val="minMax"/>
        </c:scaling>
        <c:delete val="1"/>
        <c:axPos val="b"/>
        <c:numFmt formatCode="ge" sourceLinked="1"/>
        <c:majorTickMark val="none"/>
        <c:minorTickMark val="none"/>
        <c:tickLblPos val="none"/>
        <c:crossAx val="398764152"/>
        <c:crosses val="autoZero"/>
        <c:auto val="1"/>
        <c:lblOffset val="100"/>
        <c:baseTimeUnit val="years"/>
      </c:dateAx>
      <c:valAx>
        <c:axId val="3987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19.309999999999999</c:v>
                </c:pt>
                <c:pt idx="1">
                  <c:v>35.47</c:v>
                </c:pt>
                <c:pt idx="2">
                  <c:v>37.369999999999997</c:v>
                </c:pt>
                <c:pt idx="3">
                  <c:v>38.97</c:v>
                </c:pt>
                <c:pt idx="4">
                  <c:v>40.75</c:v>
                </c:pt>
              </c:numCache>
            </c:numRef>
          </c:val>
          <c:extLst>
            <c:ext xmlns:c16="http://schemas.microsoft.com/office/drawing/2014/chart" uri="{C3380CC4-5D6E-409C-BE32-E72D297353CC}">
              <c16:uniqueId val="{00000000-5F4E-45FF-93FF-FDE0C214EF14}"/>
            </c:ext>
          </c:extLst>
        </c:ser>
        <c:dLbls>
          <c:showLegendKey val="0"/>
          <c:showVal val="0"/>
          <c:showCatName val="0"/>
          <c:showSerName val="0"/>
          <c:showPercent val="0"/>
          <c:showBubbleSize val="0"/>
        </c:dLbls>
        <c:gapWidth val="150"/>
        <c:axId val="398764936"/>
        <c:axId val="39876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c:ext xmlns:c16="http://schemas.microsoft.com/office/drawing/2014/chart" uri="{C3380CC4-5D6E-409C-BE32-E72D297353CC}">
              <c16:uniqueId val="{00000001-5F4E-45FF-93FF-FDE0C214EF14}"/>
            </c:ext>
          </c:extLst>
        </c:ser>
        <c:dLbls>
          <c:showLegendKey val="0"/>
          <c:showVal val="0"/>
          <c:showCatName val="0"/>
          <c:showSerName val="0"/>
          <c:showPercent val="0"/>
          <c:showBubbleSize val="0"/>
        </c:dLbls>
        <c:marker val="1"/>
        <c:smooth val="0"/>
        <c:axId val="398764936"/>
        <c:axId val="398760624"/>
      </c:lineChart>
      <c:dateAx>
        <c:axId val="398764936"/>
        <c:scaling>
          <c:orientation val="minMax"/>
        </c:scaling>
        <c:delete val="1"/>
        <c:axPos val="b"/>
        <c:numFmt formatCode="ge" sourceLinked="1"/>
        <c:majorTickMark val="none"/>
        <c:minorTickMark val="none"/>
        <c:tickLblPos val="none"/>
        <c:crossAx val="398760624"/>
        <c:crosses val="autoZero"/>
        <c:auto val="1"/>
        <c:lblOffset val="100"/>
        <c:baseTimeUnit val="years"/>
      </c:dateAx>
      <c:valAx>
        <c:axId val="3987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6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4-4EAF-86CC-D06160F7523A}"/>
            </c:ext>
          </c:extLst>
        </c:ser>
        <c:dLbls>
          <c:showLegendKey val="0"/>
          <c:showVal val="0"/>
          <c:showCatName val="0"/>
          <c:showSerName val="0"/>
          <c:showPercent val="0"/>
          <c:showBubbleSize val="0"/>
        </c:dLbls>
        <c:gapWidth val="150"/>
        <c:axId val="204989320"/>
        <c:axId val="20499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c:ext xmlns:c16="http://schemas.microsoft.com/office/drawing/2014/chart" uri="{C3380CC4-5D6E-409C-BE32-E72D297353CC}">
              <c16:uniqueId val="{00000001-CC54-4EAF-86CC-D06160F7523A}"/>
            </c:ext>
          </c:extLst>
        </c:ser>
        <c:dLbls>
          <c:showLegendKey val="0"/>
          <c:showVal val="0"/>
          <c:showCatName val="0"/>
          <c:showSerName val="0"/>
          <c:showPercent val="0"/>
          <c:showBubbleSize val="0"/>
        </c:dLbls>
        <c:marker val="1"/>
        <c:smooth val="0"/>
        <c:axId val="204989320"/>
        <c:axId val="204995592"/>
      </c:lineChart>
      <c:dateAx>
        <c:axId val="204989320"/>
        <c:scaling>
          <c:orientation val="minMax"/>
        </c:scaling>
        <c:delete val="1"/>
        <c:axPos val="b"/>
        <c:numFmt formatCode="ge" sourceLinked="1"/>
        <c:majorTickMark val="none"/>
        <c:minorTickMark val="none"/>
        <c:tickLblPos val="none"/>
        <c:crossAx val="204995592"/>
        <c:crosses val="autoZero"/>
        <c:auto val="1"/>
        <c:lblOffset val="100"/>
        <c:baseTimeUnit val="years"/>
      </c:dateAx>
      <c:valAx>
        <c:axId val="2049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208.88</c:v>
                </c:pt>
                <c:pt idx="1">
                  <c:v>81.28</c:v>
                </c:pt>
                <c:pt idx="2">
                  <c:v>70.349999999999994</c:v>
                </c:pt>
                <c:pt idx="3">
                  <c:v>59.13</c:v>
                </c:pt>
                <c:pt idx="4">
                  <c:v>49.17</c:v>
                </c:pt>
              </c:numCache>
            </c:numRef>
          </c:val>
          <c:extLst>
            <c:ext xmlns:c16="http://schemas.microsoft.com/office/drawing/2014/chart" uri="{C3380CC4-5D6E-409C-BE32-E72D297353CC}">
              <c16:uniqueId val="{00000000-7294-4959-9313-85F4CAB6F152}"/>
            </c:ext>
          </c:extLst>
        </c:ser>
        <c:dLbls>
          <c:showLegendKey val="0"/>
          <c:showVal val="0"/>
          <c:showCatName val="0"/>
          <c:showSerName val="0"/>
          <c:showPercent val="0"/>
          <c:showBubbleSize val="0"/>
        </c:dLbls>
        <c:gapWidth val="150"/>
        <c:axId val="204989712"/>
        <c:axId val="2049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c:ext xmlns:c16="http://schemas.microsoft.com/office/drawing/2014/chart" uri="{C3380CC4-5D6E-409C-BE32-E72D297353CC}">
              <c16:uniqueId val="{00000001-7294-4959-9313-85F4CAB6F152}"/>
            </c:ext>
          </c:extLst>
        </c:ser>
        <c:dLbls>
          <c:showLegendKey val="0"/>
          <c:showVal val="0"/>
          <c:showCatName val="0"/>
          <c:showSerName val="0"/>
          <c:showPercent val="0"/>
          <c:showBubbleSize val="0"/>
        </c:dLbls>
        <c:marker val="1"/>
        <c:smooth val="0"/>
        <c:axId val="204989712"/>
        <c:axId val="204993632"/>
      </c:lineChart>
      <c:dateAx>
        <c:axId val="204989712"/>
        <c:scaling>
          <c:orientation val="minMax"/>
        </c:scaling>
        <c:delete val="1"/>
        <c:axPos val="b"/>
        <c:numFmt formatCode="ge" sourceLinked="1"/>
        <c:majorTickMark val="none"/>
        <c:minorTickMark val="none"/>
        <c:tickLblPos val="none"/>
        <c:crossAx val="204993632"/>
        <c:crosses val="autoZero"/>
        <c:auto val="1"/>
        <c:lblOffset val="100"/>
        <c:baseTimeUnit val="years"/>
      </c:dateAx>
      <c:valAx>
        <c:axId val="2049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8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245.27</c:v>
                </c:pt>
                <c:pt idx="1">
                  <c:v>16.190000000000001</c:v>
                </c:pt>
                <c:pt idx="2">
                  <c:v>17.91</c:v>
                </c:pt>
                <c:pt idx="3">
                  <c:v>20.73</c:v>
                </c:pt>
                <c:pt idx="4">
                  <c:v>16.12</c:v>
                </c:pt>
              </c:numCache>
            </c:numRef>
          </c:val>
          <c:extLst>
            <c:ext xmlns:c16="http://schemas.microsoft.com/office/drawing/2014/chart" uri="{C3380CC4-5D6E-409C-BE32-E72D297353CC}">
              <c16:uniqueId val="{00000000-1F2E-4F18-8A44-6E29E0001CDF}"/>
            </c:ext>
          </c:extLst>
        </c:ser>
        <c:dLbls>
          <c:showLegendKey val="0"/>
          <c:showVal val="0"/>
          <c:showCatName val="0"/>
          <c:showSerName val="0"/>
          <c:showPercent val="0"/>
          <c:showBubbleSize val="0"/>
        </c:dLbls>
        <c:gapWidth val="150"/>
        <c:axId val="204991280"/>
        <c:axId val="20499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1F2E-4F18-8A44-6E29E0001CDF}"/>
            </c:ext>
          </c:extLst>
        </c:ser>
        <c:dLbls>
          <c:showLegendKey val="0"/>
          <c:showVal val="0"/>
          <c:showCatName val="0"/>
          <c:showSerName val="0"/>
          <c:showPercent val="0"/>
          <c:showBubbleSize val="0"/>
        </c:dLbls>
        <c:marker val="1"/>
        <c:smooth val="0"/>
        <c:axId val="204991280"/>
        <c:axId val="204994024"/>
      </c:lineChart>
      <c:dateAx>
        <c:axId val="204991280"/>
        <c:scaling>
          <c:orientation val="minMax"/>
        </c:scaling>
        <c:delete val="1"/>
        <c:axPos val="b"/>
        <c:numFmt formatCode="ge" sourceLinked="1"/>
        <c:majorTickMark val="none"/>
        <c:minorTickMark val="none"/>
        <c:tickLblPos val="none"/>
        <c:crossAx val="204994024"/>
        <c:crosses val="autoZero"/>
        <c:auto val="1"/>
        <c:lblOffset val="100"/>
        <c:baseTimeUnit val="years"/>
      </c:dateAx>
      <c:valAx>
        <c:axId val="20499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642.38</c:v>
                </c:pt>
                <c:pt idx="1">
                  <c:v>644.28</c:v>
                </c:pt>
                <c:pt idx="2">
                  <c:v>674.59</c:v>
                </c:pt>
                <c:pt idx="3">
                  <c:v>705.68</c:v>
                </c:pt>
                <c:pt idx="4">
                  <c:v>712.82</c:v>
                </c:pt>
              </c:numCache>
            </c:numRef>
          </c:val>
          <c:extLst>
            <c:ext xmlns:c16="http://schemas.microsoft.com/office/drawing/2014/chart" uri="{C3380CC4-5D6E-409C-BE32-E72D297353CC}">
              <c16:uniqueId val="{00000000-4430-4495-9B0E-7FD6589B8F1E}"/>
            </c:ext>
          </c:extLst>
        </c:ser>
        <c:dLbls>
          <c:showLegendKey val="0"/>
          <c:showVal val="0"/>
          <c:showCatName val="0"/>
          <c:showSerName val="0"/>
          <c:showPercent val="0"/>
          <c:showBubbleSize val="0"/>
        </c:dLbls>
        <c:gapWidth val="150"/>
        <c:axId val="204992456"/>
        <c:axId val="20499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4430-4495-9B0E-7FD6589B8F1E}"/>
            </c:ext>
          </c:extLst>
        </c:ser>
        <c:dLbls>
          <c:showLegendKey val="0"/>
          <c:showVal val="0"/>
          <c:showCatName val="0"/>
          <c:showSerName val="0"/>
          <c:showPercent val="0"/>
          <c:showBubbleSize val="0"/>
        </c:dLbls>
        <c:marker val="1"/>
        <c:smooth val="0"/>
        <c:axId val="204992456"/>
        <c:axId val="204992848"/>
      </c:lineChart>
      <c:dateAx>
        <c:axId val="204992456"/>
        <c:scaling>
          <c:orientation val="minMax"/>
        </c:scaling>
        <c:delete val="1"/>
        <c:axPos val="b"/>
        <c:numFmt formatCode="ge" sourceLinked="1"/>
        <c:majorTickMark val="none"/>
        <c:minorTickMark val="none"/>
        <c:tickLblPos val="none"/>
        <c:crossAx val="204992848"/>
        <c:crosses val="autoZero"/>
        <c:auto val="1"/>
        <c:lblOffset val="100"/>
        <c:baseTimeUnit val="years"/>
      </c:dateAx>
      <c:valAx>
        <c:axId val="2049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95.5</c:v>
                </c:pt>
                <c:pt idx="1">
                  <c:v>107.86</c:v>
                </c:pt>
                <c:pt idx="2">
                  <c:v>111.57</c:v>
                </c:pt>
                <c:pt idx="3">
                  <c:v>116.31</c:v>
                </c:pt>
                <c:pt idx="4">
                  <c:v>120.31</c:v>
                </c:pt>
              </c:numCache>
            </c:numRef>
          </c:val>
          <c:extLst>
            <c:ext xmlns:c16="http://schemas.microsoft.com/office/drawing/2014/chart" uri="{C3380CC4-5D6E-409C-BE32-E72D297353CC}">
              <c16:uniqueId val="{00000000-9963-4613-B161-538C50BA8AB3}"/>
            </c:ext>
          </c:extLst>
        </c:ser>
        <c:dLbls>
          <c:showLegendKey val="0"/>
          <c:showVal val="0"/>
          <c:showCatName val="0"/>
          <c:showSerName val="0"/>
          <c:showPercent val="0"/>
          <c:showBubbleSize val="0"/>
        </c:dLbls>
        <c:gapWidth val="150"/>
        <c:axId val="204995200"/>
        <c:axId val="4480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9963-4613-B161-538C50BA8AB3}"/>
            </c:ext>
          </c:extLst>
        </c:ser>
        <c:dLbls>
          <c:showLegendKey val="0"/>
          <c:showVal val="0"/>
          <c:showCatName val="0"/>
          <c:showSerName val="0"/>
          <c:showPercent val="0"/>
          <c:showBubbleSize val="0"/>
        </c:dLbls>
        <c:marker val="1"/>
        <c:smooth val="0"/>
        <c:axId val="204995200"/>
        <c:axId val="448079200"/>
      </c:lineChart>
      <c:dateAx>
        <c:axId val="204995200"/>
        <c:scaling>
          <c:orientation val="minMax"/>
        </c:scaling>
        <c:delete val="1"/>
        <c:axPos val="b"/>
        <c:numFmt formatCode="ge" sourceLinked="1"/>
        <c:majorTickMark val="none"/>
        <c:minorTickMark val="none"/>
        <c:tickLblPos val="none"/>
        <c:crossAx val="448079200"/>
        <c:crosses val="autoZero"/>
        <c:auto val="1"/>
        <c:lblOffset val="100"/>
        <c:baseTimeUnit val="years"/>
      </c:dateAx>
      <c:valAx>
        <c:axId val="4480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223.72</c:v>
                </c:pt>
                <c:pt idx="1">
                  <c:v>198.52</c:v>
                </c:pt>
                <c:pt idx="2">
                  <c:v>192.16</c:v>
                </c:pt>
                <c:pt idx="3">
                  <c:v>184.91</c:v>
                </c:pt>
                <c:pt idx="4">
                  <c:v>178.7</c:v>
                </c:pt>
              </c:numCache>
            </c:numRef>
          </c:val>
          <c:extLst>
            <c:ext xmlns:c16="http://schemas.microsoft.com/office/drawing/2014/chart" uri="{C3380CC4-5D6E-409C-BE32-E72D297353CC}">
              <c16:uniqueId val="{00000000-D09B-4D39-B058-FDB3EDDC49F2}"/>
            </c:ext>
          </c:extLst>
        </c:ser>
        <c:dLbls>
          <c:showLegendKey val="0"/>
          <c:showVal val="0"/>
          <c:showCatName val="0"/>
          <c:showSerName val="0"/>
          <c:showPercent val="0"/>
          <c:showBubbleSize val="0"/>
        </c:dLbls>
        <c:gapWidth val="150"/>
        <c:axId val="448076064"/>
        <c:axId val="4480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D09B-4D39-B058-FDB3EDDC49F2}"/>
            </c:ext>
          </c:extLst>
        </c:ser>
        <c:dLbls>
          <c:showLegendKey val="0"/>
          <c:showVal val="0"/>
          <c:showCatName val="0"/>
          <c:showSerName val="0"/>
          <c:showPercent val="0"/>
          <c:showBubbleSize val="0"/>
        </c:dLbls>
        <c:marker val="1"/>
        <c:smooth val="0"/>
        <c:axId val="448076064"/>
        <c:axId val="448082336"/>
      </c:lineChart>
      <c:dateAx>
        <c:axId val="448076064"/>
        <c:scaling>
          <c:orientation val="minMax"/>
        </c:scaling>
        <c:delete val="1"/>
        <c:axPos val="b"/>
        <c:numFmt formatCode="ge" sourceLinked="1"/>
        <c:majorTickMark val="none"/>
        <c:minorTickMark val="none"/>
        <c:tickLblPos val="none"/>
        <c:crossAx val="448082336"/>
        <c:crosses val="autoZero"/>
        <c:auto val="1"/>
        <c:lblOffset val="100"/>
        <c:baseTimeUnit val="years"/>
      </c:dateAx>
      <c:valAx>
        <c:axId val="4480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62296</v>
      </c>
      <c r="AM8" s="67"/>
      <c r="AN8" s="67"/>
      <c r="AO8" s="67"/>
      <c r="AP8" s="67"/>
      <c r="AQ8" s="67"/>
      <c r="AR8" s="67"/>
      <c r="AS8" s="67"/>
      <c r="AT8" s="66">
        <f>データ!T6</f>
        <v>725.65</v>
      </c>
      <c r="AU8" s="66"/>
      <c r="AV8" s="66"/>
      <c r="AW8" s="66"/>
      <c r="AX8" s="66"/>
      <c r="AY8" s="66"/>
      <c r="AZ8" s="66"/>
      <c r="BA8" s="66"/>
      <c r="BB8" s="66">
        <f>データ!U6</f>
        <v>85.85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39.68</v>
      </c>
      <c r="J10" s="66"/>
      <c r="K10" s="66"/>
      <c r="L10" s="66"/>
      <c r="M10" s="66"/>
      <c r="N10" s="66"/>
      <c r="O10" s="66"/>
      <c r="P10" s="66">
        <f>データ!P6</f>
        <v>67.78</v>
      </c>
      <c r="Q10" s="66"/>
      <c r="R10" s="66"/>
      <c r="S10" s="66"/>
      <c r="T10" s="66"/>
      <c r="U10" s="66"/>
      <c r="V10" s="66"/>
      <c r="W10" s="66">
        <f>データ!Q6</f>
        <v>78.790000000000006</v>
      </c>
      <c r="X10" s="66"/>
      <c r="Y10" s="66"/>
      <c r="Z10" s="66"/>
      <c r="AA10" s="66"/>
      <c r="AB10" s="66"/>
      <c r="AC10" s="66"/>
      <c r="AD10" s="67">
        <f>データ!R6</f>
        <v>3972</v>
      </c>
      <c r="AE10" s="67"/>
      <c r="AF10" s="67"/>
      <c r="AG10" s="67"/>
      <c r="AH10" s="67"/>
      <c r="AI10" s="67"/>
      <c r="AJ10" s="67"/>
      <c r="AK10" s="2"/>
      <c r="AL10" s="67">
        <f>データ!V6</f>
        <v>41924</v>
      </c>
      <c r="AM10" s="67"/>
      <c r="AN10" s="67"/>
      <c r="AO10" s="67"/>
      <c r="AP10" s="67"/>
      <c r="AQ10" s="67"/>
      <c r="AR10" s="67"/>
      <c r="AS10" s="67"/>
      <c r="AT10" s="66">
        <f>データ!W6</f>
        <v>15.68</v>
      </c>
      <c r="AU10" s="66"/>
      <c r="AV10" s="66"/>
      <c r="AW10" s="66"/>
      <c r="AX10" s="66"/>
      <c r="AY10" s="66"/>
      <c r="AZ10" s="66"/>
      <c r="BA10" s="66"/>
      <c r="BB10" s="66">
        <f>データ!X6</f>
        <v>2673.72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iIOOgiGt6JrPdGzL2S8SM12QP8RemYHahqXbDyzJ0YY++9J+SADkIsn8T290GRyOl5xX0ILKQEeW3hEETPi3w==" saltValue="PxcRS87czqQQ4wxW1/4K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22063</v>
      </c>
      <c r="D6" s="33">
        <f t="shared" si="3"/>
        <v>46</v>
      </c>
      <c r="E6" s="33">
        <f t="shared" si="3"/>
        <v>17</v>
      </c>
      <c r="F6" s="33">
        <f t="shared" si="3"/>
        <v>1</v>
      </c>
      <c r="G6" s="33">
        <f t="shared" si="3"/>
        <v>0</v>
      </c>
      <c r="H6" s="33" t="str">
        <f t="shared" si="3"/>
        <v>青森県　十和田市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39.68</v>
      </c>
      <c r="P6" s="34">
        <f t="shared" si="3"/>
        <v>67.78</v>
      </c>
      <c r="Q6" s="34">
        <f t="shared" si="3"/>
        <v>78.790000000000006</v>
      </c>
      <c r="R6" s="34">
        <f t="shared" si="3"/>
        <v>3972</v>
      </c>
      <c r="S6" s="34">
        <f t="shared" si="3"/>
        <v>62296</v>
      </c>
      <c r="T6" s="34">
        <f t="shared" si="3"/>
        <v>725.65</v>
      </c>
      <c r="U6" s="34">
        <f t="shared" si="3"/>
        <v>85.85</v>
      </c>
      <c r="V6" s="34">
        <f t="shared" si="3"/>
        <v>41924</v>
      </c>
      <c r="W6" s="34">
        <f t="shared" si="3"/>
        <v>15.68</v>
      </c>
      <c r="X6" s="34">
        <f t="shared" si="3"/>
        <v>2673.72</v>
      </c>
      <c r="Y6" s="35">
        <f>IF(Y7="",NA(),Y7)</f>
        <v>96.34</v>
      </c>
      <c r="Z6" s="35">
        <f t="shared" ref="Z6:AH6" si="4">IF(Z7="",NA(),Z7)</f>
        <v>101.54</v>
      </c>
      <c r="AA6" s="35">
        <f t="shared" si="4"/>
        <v>103.47</v>
      </c>
      <c r="AB6" s="35">
        <f t="shared" si="4"/>
        <v>104.78</v>
      </c>
      <c r="AC6" s="35">
        <f t="shared" si="4"/>
        <v>106.03</v>
      </c>
      <c r="AD6" s="35">
        <f t="shared" si="4"/>
        <v>105.34</v>
      </c>
      <c r="AE6" s="35">
        <f t="shared" si="4"/>
        <v>108.77</v>
      </c>
      <c r="AF6" s="35">
        <f t="shared" si="4"/>
        <v>109.48</v>
      </c>
      <c r="AG6" s="35">
        <f t="shared" si="4"/>
        <v>109.27</v>
      </c>
      <c r="AH6" s="35">
        <f t="shared" si="4"/>
        <v>108.03</v>
      </c>
      <c r="AI6" s="34" t="str">
        <f>IF(AI7="","",IF(AI7="-","【-】","【"&amp;SUBSTITUTE(TEXT(AI7,"#,##0.00"),"-","△")&amp;"】"))</f>
        <v>【108.80】</v>
      </c>
      <c r="AJ6" s="35">
        <f>IF(AJ7="",NA(),AJ7)</f>
        <v>208.88</v>
      </c>
      <c r="AK6" s="35">
        <f t="shared" ref="AK6:AS6" si="5">IF(AK7="",NA(),AK7)</f>
        <v>81.28</v>
      </c>
      <c r="AL6" s="35">
        <f t="shared" si="5"/>
        <v>70.349999999999994</v>
      </c>
      <c r="AM6" s="35">
        <f t="shared" si="5"/>
        <v>59.13</v>
      </c>
      <c r="AN6" s="35">
        <f t="shared" si="5"/>
        <v>49.17</v>
      </c>
      <c r="AO6" s="35">
        <f t="shared" si="5"/>
        <v>24.99</v>
      </c>
      <c r="AP6" s="35">
        <f t="shared" si="5"/>
        <v>21.47</v>
      </c>
      <c r="AQ6" s="35">
        <f t="shared" si="5"/>
        <v>16.34</v>
      </c>
      <c r="AR6" s="35">
        <f t="shared" si="5"/>
        <v>15.65</v>
      </c>
      <c r="AS6" s="35">
        <f t="shared" si="5"/>
        <v>13.55</v>
      </c>
      <c r="AT6" s="34" t="str">
        <f>IF(AT7="","",IF(AT7="-","【-】","【"&amp;SUBSTITUTE(TEXT(AT7,"#,##0.00"),"-","△")&amp;"】"))</f>
        <v>【4.27】</v>
      </c>
      <c r="AU6" s="35">
        <f>IF(AU7="",NA(),AU7)</f>
        <v>245.27</v>
      </c>
      <c r="AV6" s="35">
        <f t="shared" ref="AV6:BD6" si="6">IF(AV7="",NA(),AV7)</f>
        <v>16.190000000000001</v>
      </c>
      <c r="AW6" s="35">
        <f t="shared" si="6"/>
        <v>17.91</v>
      </c>
      <c r="AX6" s="35">
        <f t="shared" si="6"/>
        <v>20.73</v>
      </c>
      <c r="AY6" s="35">
        <f t="shared" si="6"/>
        <v>16.12</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642.38</v>
      </c>
      <c r="BG6" s="35">
        <f t="shared" ref="BG6:BO6" si="7">IF(BG7="",NA(),BG7)</f>
        <v>644.28</v>
      </c>
      <c r="BH6" s="35">
        <f t="shared" si="7"/>
        <v>674.59</v>
      </c>
      <c r="BI6" s="35">
        <f t="shared" si="7"/>
        <v>705.68</v>
      </c>
      <c r="BJ6" s="35">
        <f t="shared" si="7"/>
        <v>712.82</v>
      </c>
      <c r="BK6" s="35">
        <f t="shared" si="7"/>
        <v>885.97</v>
      </c>
      <c r="BL6" s="35">
        <f t="shared" si="7"/>
        <v>854.16</v>
      </c>
      <c r="BM6" s="35">
        <f t="shared" si="7"/>
        <v>848.31</v>
      </c>
      <c r="BN6" s="35">
        <f t="shared" si="7"/>
        <v>774.99</v>
      </c>
      <c r="BO6" s="35">
        <f t="shared" si="7"/>
        <v>799.41</v>
      </c>
      <c r="BP6" s="34" t="str">
        <f>IF(BP7="","",IF(BP7="-","【-】","【"&amp;SUBSTITUTE(TEXT(BP7,"#,##0.00"),"-","△")&amp;"】"))</f>
        <v>【707.33】</v>
      </c>
      <c r="BQ6" s="35">
        <f>IF(BQ7="",NA(),BQ7)</f>
        <v>95.5</v>
      </c>
      <c r="BR6" s="35">
        <f t="shared" ref="BR6:BZ6" si="8">IF(BR7="",NA(),BR7)</f>
        <v>107.86</v>
      </c>
      <c r="BS6" s="35">
        <f t="shared" si="8"/>
        <v>111.57</v>
      </c>
      <c r="BT6" s="35">
        <f t="shared" si="8"/>
        <v>116.31</v>
      </c>
      <c r="BU6" s="35">
        <f t="shared" si="8"/>
        <v>120.31</v>
      </c>
      <c r="BV6" s="35">
        <f t="shared" si="8"/>
        <v>89.94</v>
      </c>
      <c r="BW6" s="35">
        <f t="shared" si="8"/>
        <v>93.13</v>
      </c>
      <c r="BX6" s="35">
        <f t="shared" si="8"/>
        <v>94.38</v>
      </c>
      <c r="BY6" s="35">
        <f t="shared" si="8"/>
        <v>96.57</v>
      </c>
      <c r="BZ6" s="35">
        <f t="shared" si="8"/>
        <v>96.54</v>
      </c>
      <c r="CA6" s="34" t="str">
        <f>IF(CA7="","",IF(CA7="-","【-】","【"&amp;SUBSTITUTE(TEXT(CA7,"#,##0.00"),"-","△")&amp;"】"))</f>
        <v>【101.26】</v>
      </c>
      <c r="CB6" s="35">
        <f>IF(CB7="",NA(),CB7)</f>
        <v>223.72</v>
      </c>
      <c r="CC6" s="35">
        <f t="shared" ref="CC6:CK6" si="9">IF(CC7="",NA(),CC7)</f>
        <v>198.52</v>
      </c>
      <c r="CD6" s="35">
        <f t="shared" si="9"/>
        <v>192.16</v>
      </c>
      <c r="CE6" s="35">
        <f t="shared" si="9"/>
        <v>184.91</v>
      </c>
      <c r="CF6" s="35">
        <f t="shared" si="9"/>
        <v>178.7</v>
      </c>
      <c r="CG6" s="35">
        <f t="shared" si="9"/>
        <v>168.57</v>
      </c>
      <c r="CH6" s="35">
        <f t="shared" si="9"/>
        <v>167.97</v>
      </c>
      <c r="CI6" s="35">
        <f t="shared" si="9"/>
        <v>165.45</v>
      </c>
      <c r="CJ6" s="35">
        <f t="shared" si="9"/>
        <v>161.54</v>
      </c>
      <c r="CK6" s="35">
        <f t="shared" si="9"/>
        <v>162.81</v>
      </c>
      <c r="CL6" s="34" t="str">
        <f>IF(CL7="","",IF(CL7="-","【-】","【"&amp;SUBSTITUTE(TEXT(CL7,"#,##0.00"),"-","△")&amp;"】"))</f>
        <v>【136.39】</v>
      </c>
      <c r="CM6" s="35">
        <f>IF(CM7="",NA(),CM7)</f>
        <v>67.84</v>
      </c>
      <c r="CN6" s="35">
        <f t="shared" ref="CN6:CV6" si="10">IF(CN7="",NA(),CN7)</f>
        <v>69.36</v>
      </c>
      <c r="CO6" s="35">
        <f t="shared" si="10"/>
        <v>69.66</v>
      </c>
      <c r="CP6" s="35">
        <f t="shared" si="10"/>
        <v>73.33</v>
      </c>
      <c r="CQ6" s="35">
        <f t="shared" si="10"/>
        <v>71.78</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83.08</v>
      </c>
      <c r="CY6" s="35">
        <f t="shared" ref="CY6:DG6" si="11">IF(CY7="",NA(),CY7)</f>
        <v>84.1</v>
      </c>
      <c r="CZ6" s="35">
        <f t="shared" si="11"/>
        <v>85.09</v>
      </c>
      <c r="DA6" s="35">
        <f t="shared" si="11"/>
        <v>85.52</v>
      </c>
      <c r="DB6" s="35">
        <f t="shared" si="11"/>
        <v>85.93</v>
      </c>
      <c r="DC6" s="35">
        <f t="shared" si="11"/>
        <v>90.91</v>
      </c>
      <c r="DD6" s="35">
        <f t="shared" si="11"/>
        <v>91.11</v>
      </c>
      <c r="DE6" s="35">
        <f t="shared" si="11"/>
        <v>91.44</v>
      </c>
      <c r="DF6" s="35">
        <f t="shared" si="11"/>
        <v>91.76</v>
      </c>
      <c r="DG6" s="35">
        <f t="shared" si="11"/>
        <v>92.3</v>
      </c>
      <c r="DH6" s="34" t="str">
        <f>IF(DH7="","",IF(DH7="-","【-】","【"&amp;SUBSTITUTE(TEXT(DH7,"#,##0.00"),"-","△")&amp;"】"))</f>
        <v>【95.06】</v>
      </c>
      <c r="DI6" s="35">
        <f>IF(DI7="",NA(),DI7)</f>
        <v>19.309999999999999</v>
      </c>
      <c r="DJ6" s="35">
        <f t="shared" ref="DJ6:DR6" si="12">IF(DJ7="",NA(),DJ7)</f>
        <v>35.47</v>
      </c>
      <c r="DK6" s="35">
        <f t="shared" si="12"/>
        <v>37.369999999999997</v>
      </c>
      <c r="DL6" s="35">
        <f t="shared" si="12"/>
        <v>38.97</v>
      </c>
      <c r="DM6" s="35">
        <f t="shared" si="12"/>
        <v>40.75</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5">
        <f>IF(EE7="",NA(),EE7)</f>
        <v>0.02</v>
      </c>
      <c r="EF6" s="34">
        <f t="shared" ref="EF6:EN6" si="14">IF(EF7="",NA(),EF7)</f>
        <v>0</v>
      </c>
      <c r="EG6" s="34">
        <f t="shared" si="14"/>
        <v>0</v>
      </c>
      <c r="EH6" s="34">
        <f t="shared" si="14"/>
        <v>0</v>
      </c>
      <c r="EI6" s="34">
        <f t="shared" si="14"/>
        <v>0</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22063</v>
      </c>
      <c r="D7" s="37">
        <v>46</v>
      </c>
      <c r="E7" s="37">
        <v>17</v>
      </c>
      <c r="F7" s="37">
        <v>1</v>
      </c>
      <c r="G7" s="37">
        <v>0</v>
      </c>
      <c r="H7" s="37" t="s">
        <v>108</v>
      </c>
      <c r="I7" s="37" t="s">
        <v>109</v>
      </c>
      <c r="J7" s="37" t="s">
        <v>110</v>
      </c>
      <c r="K7" s="37" t="s">
        <v>111</v>
      </c>
      <c r="L7" s="37" t="s">
        <v>112</v>
      </c>
      <c r="M7" s="37" t="s">
        <v>113</v>
      </c>
      <c r="N7" s="38" t="s">
        <v>114</v>
      </c>
      <c r="O7" s="38">
        <v>39.68</v>
      </c>
      <c r="P7" s="38">
        <v>67.78</v>
      </c>
      <c r="Q7" s="38">
        <v>78.790000000000006</v>
      </c>
      <c r="R7" s="38">
        <v>3972</v>
      </c>
      <c r="S7" s="38">
        <v>62296</v>
      </c>
      <c r="T7" s="38">
        <v>725.65</v>
      </c>
      <c r="U7" s="38">
        <v>85.85</v>
      </c>
      <c r="V7" s="38">
        <v>41924</v>
      </c>
      <c r="W7" s="38">
        <v>15.68</v>
      </c>
      <c r="X7" s="38">
        <v>2673.72</v>
      </c>
      <c r="Y7" s="38">
        <v>96.34</v>
      </c>
      <c r="Z7" s="38">
        <v>101.54</v>
      </c>
      <c r="AA7" s="38">
        <v>103.47</v>
      </c>
      <c r="AB7" s="38">
        <v>104.78</v>
      </c>
      <c r="AC7" s="38">
        <v>106.03</v>
      </c>
      <c r="AD7" s="38">
        <v>105.34</v>
      </c>
      <c r="AE7" s="38">
        <v>108.77</v>
      </c>
      <c r="AF7" s="38">
        <v>109.48</v>
      </c>
      <c r="AG7" s="38">
        <v>109.27</v>
      </c>
      <c r="AH7" s="38">
        <v>108.03</v>
      </c>
      <c r="AI7" s="38">
        <v>108.8</v>
      </c>
      <c r="AJ7" s="38">
        <v>208.88</v>
      </c>
      <c r="AK7" s="38">
        <v>81.28</v>
      </c>
      <c r="AL7" s="38">
        <v>70.349999999999994</v>
      </c>
      <c r="AM7" s="38">
        <v>59.13</v>
      </c>
      <c r="AN7" s="38">
        <v>49.17</v>
      </c>
      <c r="AO7" s="38">
        <v>24.99</v>
      </c>
      <c r="AP7" s="38">
        <v>21.47</v>
      </c>
      <c r="AQ7" s="38">
        <v>16.34</v>
      </c>
      <c r="AR7" s="38">
        <v>15.65</v>
      </c>
      <c r="AS7" s="38">
        <v>13.55</v>
      </c>
      <c r="AT7" s="38">
        <v>4.2699999999999996</v>
      </c>
      <c r="AU7" s="38">
        <v>245.27</v>
      </c>
      <c r="AV7" s="38">
        <v>16.190000000000001</v>
      </c>
      <c r="AW7" s="38">
        <v>17.91</v>
      </c>
      <c r="AX7" s="38">
        <v>20.73</v>
      </c>
      <c r="AY7" s="38">
        <v>16.12</v>
      </c>
      <c r="AZ7" s="38">
        <v>316.92</v>
      </c>
      <c r="BA7" s="38">
        <v>79.239999999999995</v>
      </c>
      <c r="BB7" s="38">
        <v>78.930000000000007</v>
      </c>
      <c r="BC7" s="38">
        <v>77.94</v>
      </c>
      <c r="BD7" s="38">
        <v>78.45</v>
      </c>
      <c r="BE7" s="38">
        <v>66.41</v>
      </c>
      <c r="BF7" s="38">
        <v>642.38</v>
      </c>
      <c r="BG7" s="38">
        <v>644.28</v>
      </c>
      <c r="BH7" s="38">
        <v>674.59</v>
      </c>
      <c r="BI7" s="38">
        <v>705.68</v>
      </c>
      <c r="BJ7" s="38">
        <v>712.82</v>
      </c>
      <c r="BK7" s="38">
        <v>885.97</v>
      </c>
      <c r="BL7" s="38">
        <v>854.16</v>
      </c>
      <c r="BM7" s="38">
        <v>848.31</v>
      </c>
      <c r="BN7" s="38">
        <v>774.99</v>
      </c>
      <c r="BO7" s="38">
        <v>799.41</v>
      </c>
      <c r="BP7" s="38">
        <v>707.33</v>
      </c>
      <c r="BQ7" s="38">
        <v>95.5</v>
      </c>
      <c r="BR7" s="38">
        <v>107.86</v>
      </c>
      <c r="BS7" s="38">
        <v>111.57</v>
      </c>
      <c r="BT7" s="38">
        <v>116.31</v>
      </c>
      <c r="BU7" s="38">
        <v>120.31</v>
      </c>
      <c r="BV7" s="38">
        <v>89.94</v>
      </c>
      <c r="BW7" s="38">
        <v>93.13</v>
      </c>
      <c r="BX7" s="38">
        <v>94.38</v>
      </c>
      <c r="BY7" s="38">
        <v>96.57</v>
      </c>
      <c r="BZ7" s="38">
        <v>96.54</v>
      </c>
      <c r="CA7" s="38">
        <v>101.26</v>
      </c>
      <c r="CB7" s="38">
        <v>223.72</v>
      </c>
      <c r="CC7" s="38">
        <v>198.52</v>
      </c>
      <c r="CD7" s="38">
        <v>192.16</v>
      </c>
      <c r="CE7" s="38">
        <v>184.91</v>
      </c>
      <c r="CF7" s="38">
        <v>178.7</v>
      </c>
      <c r="CG7" s="38">
        <v>168.57</v>
      </c>
      <c r="CH7" s="38">
        <v>167.97</v>
      </c>
      <c r="CI7" s="38">
        <v>165.45</v>
      </c>
      <c r="CJ7" s="38">
        <v>161.54</v>
      </c>
      <c r="CK7" s="38">
        <v>162.81</v>
      </c>
      <c r="CL7" s="38">
        <v>136.38999999999999</v>
      </c>
      <c r="CM7" s="38">
        <v>67.84</v>
      </c>
      <c r="CN7" s="38">
        <v>69.36</v>
      </c>
      <c r="CO7" s="38">
        <v>69.66</v>
      </c>
      <c r="CP7" s="38">
        <v>73.33</v>
      </c>
      <c r="CQ7" s="38">
        <v>71.78</v>
      </c>
      <c r="CR7" s="38">
        <v>64.12</v>
      </c>
      <c r="CS7" s="38">
        <v>64.87</v>
      </c>
      <c r="CT7" s="38">
        <v>65.62</v>
      </c>
      <c r="CU7" s="38">
        <v>64.67</v>
      </c>
      <c r="CV7" s="38">
        <v>64.959999999999994</v>
      </c>
      <c r="CW7" s="38">
        <v>60.13</v>
      </c>
      <c r="CX7" s="38">
        <v>83.08</v>
      </c>
      <c r="CY7" s="38">
        <v>84.1</v>
      </c>
      <c r="CZ7" s="38">
        <v>85.09</v>
      </c>
      <c r="DA7" s="38">
        <v>85.52</v>
      </c>
      <c r="DB7" s="38">
        <v>85.93</v>
      </c>
      <c r="DC7" s="38">
        <v>90.91</v>
      </c>
      <c r="DD7" s="38">
        <v>91.11</v>
      </c>
      <c r="DE7" s="38">
        <v>91.44</v>
      </c>
      <c r="DF7" s="38">
        <v>91.76</v>
      </c>
      <c r="DG7" s="38">
        <v>92.3</v>
      </c>
      <c r="DH7" s="38">
        <v>95.06</v>
      </c>
      <c r="DI7" s="38">
        <v>19.309999999999999</v>
      </c>
      <c r="DJ7" s="38">
        <v>35.47</v>
      </c>
      <c r="DK7" s="38">
        <v>37.369999999999997</v>
      </c>
      <c r="DL7" s="38">
        <v>38.97</v>
      </c>
      <c r="DM7" s="38">
        <v>40.75</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0.02</v>
      </c>
      <c r="EF7" s="38">
        <v>0</v>
      </c>
      <c r="EG7" s="38">
        <v>0</v>
      </c>
      <c r="EH7" s="38">
        <v>0</v>
      </c>
      <c r="EI7" s="38">
        <v>0</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2019-01-29T00:42:03Z</cp:lastPrinted>
  <dcterms:created xsi:type="dcterms:W3CDTF">2018-12-03T08:47:23Z</dcterms:created>
  <dcterms:modified xsi:type="dcterms:W3CDTF">2019-01-29T00:42:05Z</dcterms:modified>
  <cp:category/>
</cp:coreProperties>
</file>