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05 経営比較分析表の策定\H３０\05_経営比較分析表の分析等について\05_確認作業完了データ\法非適用\02_下水道事業　○\25七戸町\"/>
    </mc:Choice>
  </mc:AlternateContent>
  <workbookProtection workbookAlgorithmName="SHA-512" workbookHashValue="p7DmuZcYfKOZtApAzxtlh3yHGSVvDFC3PCjyZom9JRuT5mhT8lRMHl5wYi5fpOjdRz0NZBIQ/1mVQjB7DPEYkw==" workbookSaltValue="J2hr+PFgXnra21Nzf7iMIg==" workbookSpinCount="100000" lockStructure="1"/>
  <bookViews>
    <workbookView xWindow="0" yWindow="0" windowWidth="18975" windowHeight="110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<sst xmlns="http://schemas.openxmlformats.org/spreadsheetml/2006/main" count="240" uniqueCount="126">
  <si>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</si>
  <si>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</si>
  <si>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</si>
  <si>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</si>
  <si>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</si>
  <si>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</si>
  <si>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</si>
  <si>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</si>
  <si>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</si>
  <si>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</si>
  <si>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</si>
  <si>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</si>
  <si>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</si>
  <si>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</si>
  <si>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</si>
  <si>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</si>
  <si>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</si>
  <si>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</si>
  <si>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</si>
  <si>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</si>
  <si>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</si>
  <si>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</si>
  <si>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</si>
  <si>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</si>
  <si>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</si>
  <si>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</si>
  <si>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</si>
  <si>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</si>
  <si>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</si>
  <si>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</si>
  <si>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</si>
  <si>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</si>
  <si>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</si>
  <si>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</si>
  <si>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</si>
  <si>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</si>
  <si>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</si>
  <si>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</si>
  <si>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</si>
  <si>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</si>
  <si>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</si>
  <si>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</si>
  <si>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</si>
  <si>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</si>
  <si>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</si>
  <si>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</si>
  <si>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</si>
  <si>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</si>
  <si>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</si>
  <si>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</si>
  <si>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</si>
  <si>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</si>
  <si>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</si>
  <si>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</si>
  <si>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</si>
  <si>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</si>
  <si>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</si>
  <si>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</si>
  <si>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</si>
  <si>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</si>
  <si>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</si>
  <si>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</si>
  <si>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</si>
  <si>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</si>
  <si>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</si>
  <si>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</si>
  <si>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</si>
  <si>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</si>
  <si>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</si>
  <si>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</si>
  <si>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</si>
  <si>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</si>
  <si>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</si>
  <si>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</si>
  <si>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</si>
  <si>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</si>
  <si>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</si>
  <si>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</si>
  <si>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</si>
  <si>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</si>
  <si>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</si>
  <si>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</si>
  <si>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</si>
  <si>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</si>
  <si>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</si>
  <si>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</si>
  <si>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</si>
  <si>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</si>
  <si>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</si>
  <si>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</si>
  <si>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</si>
  <si>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</si>
  <si>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</si>
  <si>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</si>
  <si>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</si>
  <si>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</si>
  <si>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</si>
  <si>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</si>
  <si>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</si>
  <si>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</si>
  <si>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</si>
  <si>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</si>
  <si>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</si>
  <si>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</si>
  <si>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</si>
  <si>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</si>
  <si>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</si>
  <si>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</si>
  <si>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</si>
  <si>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</si>
  <si>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</si>
  <si>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</si>
  <si>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</si>
  <si>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</si>
  <si>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</si>
  <si>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</si>
  <si>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</si>
  <si>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</si>
  <si>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</si>
  <si>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</si>
  <si>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</si>
  <si>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</si>
  <si>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</si>
  <si>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の経営指標は、大変低い数値となっている。類似団体平均値よりも大きく下回っていることから、経営戦略の策定や使用料改定に向けた議論を交わすとともに維持管理経費の削減等の取組を行いながら経営改善を図っていく必要がある。</t>
    <phoneticPr fontId="4"/>
  </si>
  <si>
    <t>　経営状況は、依然として多額な一般会計繰入金により賄っている状況である。
　今年度においては、決算状況調査の費用項目等の整理や見直しにより、収益的収支比率と経費回収率は増加した数値となっているが、県内においても低い部類にある使用料設定による使用料収入により、経費回収率は、類似団体平均値より低い状況となっている。
　汚水処理原価についても決算状況調査の費用項目等の整理や見直しにより減少したことで改善したように見えるが分流式下水道等に要する経費を控除する前で比較すると大きな改善には至っていない。
　いずれも、人口減少により年々処理区域の人口が減少していることによる使用料収入の減少及び年間有収水量の減少が起因となり汚水処理原価が高く経費回収率が低い状態となっているので経営の効率性を低下させている。
　水洗化率が75％を超えているにも拘らず、県内においても低い部類にある使用料設定による使用料収入により、経費回収率は30％にも満たない低い水準となっている。</t>
    <rPh sb="255" eb="257">
      <t>ジンコウ</t>
    </rPh>
    <rPh sb="257" eb="259">
      <t>ゲンショウ</t>
    </rPh>
    <rPh sb="262" eb="264">
      <t>ネンネン</t>
    </rPh>
    <rPh sb="264" eb="266">
      <t>ショリ</t>
    </rPh>
    <rPh sb="266" eb="267">
      <t>ク</t>
    </rPh>
    <rPh sb="267" eb="268">
      <t>イキ</t>
    </rPh>
    <rPh sb="269" eb="271">
      <t>ジンコウ</t>
    </rPh>
    <rPh sb="272" eb="274">
      <t>ゲンショウ</t>
    </rPh>
    <rPh sb="283" eb="286">
      <t>シヨウリョウ</t>
    </rPh>
    <rPh sb="286" eb="288">
      <t>シュウニュウ</t>
    </rPh>
    <rPh sb="289" eb="291">
      <t>ゲンショウ</t>
    </rPh>
    <rPh sb="291" eb="292">
      <t>オヨ</t>
    </rPh>
    <rPh sb="293" eb="295">
      <t>ネンカン</t>
    </rPh>
    <rPh sb="295" eb="297">
      <t>ユウシュウ</t>
    </rPh>
    <rPh sb="297" eb="299">
      <t>スイリョウ</t>
    </rPh>
    <rPh sb="300" eb="302">
      <t>ゲンショウ</t>
    </rPh>
    <rPh sb="303" eb="305">
      <t>キイン</t>
    </rPh>
    <phoneticPr fontId="4"/>
  </si>
  <si>
    <t>　施設に関しては、平成15年度の供用開始から14年しか経過しておらず、標準耐用年数までの期間は十分残っているが、管理機械設備や水処理設備の一部に発錆等が散見している。電気設備においては、度々修繕を要している状態なので、今後は、機能診断調査や最適整備構想策定などを行い、交付金を活用しながら適正な維持管理は必要と思われる。
　管渠に関しては、平成11年度の管渠整備から起算しても経過年は、18年程度となっており標準耐用年数までの期間は十分残っているので、現段階で管渠の改築の必要性は無い。</t>
    <rPh sb="122" eb="124">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</si>
</sst>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CB-4E76-B85B-A853B4420CC6}"/>
            </c:ext>
          </c:extLst>
        </c:ser>
        <c:dLbls>
          <c:showLegendKey val="0"/>
          <c:showVal val="0"/>
          <c:showCatName val="0"/>
          <c:showSerName val="0"/>
          <c:showPercent val="0"/>
          <c:showBubbleSize val="0"/>
        </c:dLbls>
        <c:gapWidth val="150"/>
        <c:axId val="557165728"/>
        <c:axId val="55716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c:ext xmlns:c16="http://schemas.microsoft.com/office/drawing/2014/chart" uri="{C3380CC4-5D6E-409C-BE32-E72D297353CC}">
              <c16:uniqueId val="{00000001-24CB-4E76-B85B-A853B4420CC6}"/>
            </c:ext>
          </c:extLst>
        </c:ser>
        <c:dLbls>
          <c:showLegendKey val="0"/>
          <c:showVal val="0"/>
          <c:showCatName val="0"/>
          <c:showSerName val="0"/>
          <c:showPercent val="0"/>
          <c:showBubbleSize val="0"/>
        </c:dLbls>
        <c:marker val="1"/>
        <c:smooth val="0"/>
        <c:axId val="557165728"/>
        <c:axId val="557166904"/>
      </c:lineChart>
      <c:dateAx>
        <c:axId val="557165728"/>
        <c:scaling>
          <c:orientation val="minMax"/>
        </c:scaling>
        <c:delete val="1"/>
        <c:axPos val="b"/>
        <c:numFmt formatCode="ge" sourceLinked="1"/>
        <c:majorTickMark val="none"/>
        <c:minorTickMark val="none"/>
        <c:tickLblPos val="none"/>
        <c:crossAx val="557166904"/>
        <c:crosses val="autoZero"/>
        <c:auto val="1"/>
        <c:lblOffset val="100"/>
        <c:baseTimeUnit val="years"/>
      </c:dateAx>
      <c:valAx>
        <c:axId val="55716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36.31</c:v>
                </c:pt>
                <c:pt idx="1">
                  <c:v>57.44</c:v>
                </c:pt>
                <c:pt idx="2">
                  <c:v>53.57</c:v>
                </c:pt>
                <c:pt idx="3">
                  <c:v>35.71</c:v>
                </c:pt>
                <c:pt idx="4">
                  <c:v>35.71</c:v>
                </c:pt>
              </c:numCache>
            </c:numRef>
          </c:val>
          <c:extLst>
            <c:ext xmlns:c16="http://schemas.microsoft.com/office/drawing/2014/chart" uri="{C3380CC4-5D6E-409C-BE32-E72D297353CC}">
              <c16:uniqueId val="{00000000-C010-4047-8124-B2983E2085FD}"/>
            </c:ext>
          </c:extLst>
        </c:ser>
        <c:dLbls>
          <c:showLegendKey val="0"/>
          <c:showVal val="0"/>
          <c:showCatName val="0"/>
          <c:showSerName val="0"/>
          <c:showPercent val="0"/>
          <c:showBubbleSize val="0"/>
        </c:dLbls>
        <c:gapWidth val="150"/>
        <c:axId val="432011808"/>
        <c:axId val="43200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c:ext xmlns:c16="http://schemas.microsoft.com/office/drawing/2014/chart" uri="{C3380CC4-5D6E-409C-BE32-E72D297353CC}">
              <c16:uniqueId val="{00000001-C010-4047-8124-B2983E2085FD}"/>
            </c:ext>
          </c:extLst>
        </c:ser>
        <c:dLbls>
          <c:showLegendKey val="0"/>
          <c:showVal val="0"/>
          <c:showCatName val="0"/>
          <c:showSerName val="0"/>
          <c:showPercent val="0"/>
          <c:showBubbleSize val="0"/>
        </c:dLbls>
        <c:marker val="1"/>
        <c:smooth val="0"/>
        <c:axId val="432011808"/>
        <c:axId val="432009456"/>
      </c:lineChart>
      <c:dateAx>
        <c:axId val="432011808"/>
        <c:scaling>
          <c:orientation val="minMax"/>
        </c:scaling>
        <c:delete val="1"/>
        <c:axPos val="b"/>
        <c:numFmt formatCode="ge" sourceLinked="1"/>
        <c:majorTickMark val="none"/>
        <c:minorTickMark val="none"/>
        <c:tickLblPos val="none"/>
        <c:crossAx val="432009456"/>
        <c:crosses val="autoZero"/>
        <c:auto val="1"/>
        <c:lblOffset val="100"/>
        <c:baseTimeUnit val="years"/>
      </c:dateAx>
      <c:valAx>
        <c:axId val="43200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0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73.58</c:v>
                </c:pt>
                <c:pt idx="1">
                  <c:v>75.16</c:v>
                </c:pt>
                <c:pt idx="2">
                  <c:v>75.59</c:v>
                </c:pt>
                <c:pt idx="3">
                  <c:v>75.75</c:v>
                </c:pt>
                <c:pt idx="4">
                  <c:v>76.64</c:v>
                </c:pt>
              </c:numCache>
            </c:numRef>
          </c:val>
          <c:extLst>
            <c:ext xmlns:c16="http://schemas.microsoft.com/office/drawing/2014/chart" uri="{C3380CC4-5D6E-409C-BE32-E72D297353CC}">
              <c16:uniqueId val="{00000000-C015-4FDB-845B-57659F680F8C}"/>
            </c:ext>
          </c:extLst>
        </c:ser>
        <c:dLbls>
          <c:showLegendKey val="0"/>
          <c:showVal val="0"/>
          <c:showCatName val="0"/>
          <c:showSerName val="0"/>
          <c:showPercent val="0"/>
          <c:showBubbleSize val="0"/>
        </c:dLbls>
        <c:gapWidth val="150"/>
        <c:axId val="551790400"/>
        <c:axId val="55179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c:ext xmlns:c16="http://schemas.microsoft.com/office/drawing/2014/chart" uri="{C3380CC4-5D6E-409C-BE32-E72D297353CC}">
              <c16:uniqueId val="{00000001-C015-4FDB-845B-57659F680F8C}"/>
            </c:ext>
          </c:extLst>
        </c:ser>
        <c:dLbls>
          <c:showLegendKey val="0"/>
          <c:showVal val="0"/>
          <c:showCatName val="0"/>
          <c:showSerName val="0"/>
          <c:showPercent val="0"/>
          <c:showBubbleSize val="0"/>
        </c:dLbls>
        <c:marker val="1"/>
        <c:smooth val="0"/>
        <c:axId val="551790400"/>
        <c:axId val="551791184"/>
      </c:lineChart>
      <c:dateAx>
        <c:axId val="551790400"/>
        <c:scaling>
          <c:orientation val="minMax"/>
        </c:scaling>
        <c:delete val="1"/>
        <c:axPos val="b"/>
        <c:numFmt formatCode="ge" sourceLinked="1"/>
        <c:majorTickMark val="none"/>
        <c:minorTickMark val="none"/>
        <c:tickLblPos val="none"/>
        <c:crossAx val="551791184"/>
        <c:crosses val="autoZero"/>
        <c:auto val="1"/>
        <c:lblOffset val="100"/>
        <c:baseTimeUnit val="years"/>
      </c:dateAx>
      <c:valAx>
        <c:axId val="55179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7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49.59</c:v>
                </c:pt>
                <c:pt idx="1">
                  <c:v>49.56</c:v>
                </c:pt>
                <c:pt idx="2">
                  <c:v>48.17</c:v>
                </c:pt>
                <c:pt idx="3">
                  <c:v>49.92</c:v>
                </c:pt>
                <c:pt idx="4">
                  <c:v>100.04</c:v>
                </c:pt>
              </c:numCache>
            </c:numRef>
          </c:val>
          <c:extLst>
            <c:ext xmlns:c16="http://schemas.microsoft.com/office/drawing/2014/chart" uri="{C3380CC4-5D6E-409C-BE32-E72D297353CC}">
              <c16:uniqueId val="{00000000-C7F1-4F52-BEFE-380E19ECF5A2}"/>
            </c:ext>
          </c:extLst>
        </c:ser>
        <c:dLbls>
          <c:showLegendKey val="0"/>
          <c:showVal val="0"/>
          <c:showCatName val="0"/>
          <c:showSerName val="0"/>
          <c:showPercent val="0"/>
          <c:showBubbleSize val="0"/>
        </c:dLbls>
        <c:gapWidth val="150"/>
        <c:axId val="557170824"/>
        <c:axId val="5571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F1-4F52-BEFE-380E19ECF5A2}"/>
            </c:ext>
          </c:extLst>
        </c:ser>
        <c:dLbls>
          <c:showLegendKey val="0"/>
          <c:showVal val="0"/>
          <c:showCatName val="0"/>
          <c:showSerName val="0"/>
          <c:showPercent val="0"/>
          <c:showBubbleSize val="0"/>
        </c:dLbls>
        <c:marker val="1"/>
        <c:smooth val="0"/>
        <c:axId val="557170824"/>
        <c:axId val="557167296"/>
      </c:lineChart>
      <c:dateAx>
        <c:axId val="557170824"/>
        <c:scaling>
          <c:orientation val="minMax"/>
        </c:scaling>
        <c:delete val="1"/>
        <c:axPos val="b"/>
        <c:numFmt formatCode="ge" sourceLinked="1"/>
        <c:majorTickMark val="none"/>
        <c:minorTickMark val="none"/>
        <c:tickLblPos val="none"/>
        <c:crossAx val="557167296"/>
        <c:crosses val="autoZero"/>
        <c:auto val="1"/>
        <c:lblOffset val="100"/>
        <c:baseTimeUnit val="years"/>
      </c:dateAx>
      <c:valAx>
        <c:axId val="5571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7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D6-4B4A-8A2F-C36FE6B1E706}"/>
            </c:ext>
          </c:extLst>
        </c:ser>
        <c:dLbls>
          <c:showLegendKey val="0"/>
          <c:showVal val="0"/>
          <c:showCatName val="0"/>
          <c:showSerName val="0"/>
          <c:showPercent val="0"/>
          <c:showBubbleSize val="0"/>
        </c:dLbls>
        <c:gapWidth val="150"/>
        <c:axId val="431761104"/>
        <c:axId val="43176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D6-4B4A-8A2F-C36FE6B1E706}"/>
            </c:ext>
          </c:extLst>
        </c:ser>
        <c:dLbls>
          <c:showLegendKey val="0"/>
          <c:showVal val="0"/>
          <c:showCatName val="0"/>
          <c:showSerName val="0"/>
          <c:showPercent val="0"/>
          <c:showBubbleSize val="0"/>
        </c:dLbls>
        <c:marker val="1"/>
        <c:smooth val="0"/>
        <c:axId val="431761104"/>
        <c:axId val="431760712"/>
      </c:lineChart>
      <c:dateAx>
        <c:axId val="431761104"/>
        <c:scaling>
          <c:orientation val="minMax"/>
        </c:scaling>
        <c:delete val="1"/>
        <c:axPos val="b"/>
        <c:numFmt formatCode="ge" sourceLinked="1"/>
        <c:majorTickMark val="none"/>
        <c:minorTickMark val="none"/>
        <c:tickLblPos val="none"/>
        <c:crossAx val="431760712"/>
        <c:crosses val="autoZero"/>
        <c:auto val="1"/>
        <c:lblOffset val="100"/>
        <c:baseTimeUnit val="years"/>
      </c:dateAx>
      <c:valAx>
        <c:axId val="43176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76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F3-433C-99C3-55ACCB358F6D}"/>
            </c:ext>
          </c:extLst>
        </c:ser>
        <c:dLbls>
          <c:showLegendKey val="0"/>
          <c:showVal val="0"/>
          <c:showCatName val="0"/>
          <c:showSerName val="0"/>
          <c:showPercent val="0"/>
          <c:showBubbleSize val="0"/>
        </c:dLbls>
        <c:gapWidth val="150"/>
        <c:axId val="431758752"/>
        <c:axId val="43175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F3-433C-99C3-55ACCB358F6D}"/>
            </c:ext>
          </c:extLst>
        </c:ser>
        <c:dLbls>
          <c:showLegendKey val="0"/>
          <c:showVal val="0"/>
          <c:showCatName val="0"/>
          <c:showSerName val="0"/>
          <c:showPercent val="0"/>
          <c:showBubbleSize val="0"/>
        </c:dLbls>
        <c:marker val="1"/>
        <c:smooth val="0"/>
        <c:axId val="431758752"/>
        <c:axId val="431757968"/>
      </c:lineChart>
      <c:dateAx>
        <c:axId val="431758752"/>
        <c:scaling>
          <c:orientation val="minMax"/>
        </c:scaling>
        <c:delete val="1"/>
        <c:axPos val="b"/>
        <c:numFmt formatCode="ge" sourceLinked="1"/>
        <c:majorTickMark val="none"/>
        <c:minorTickMark val="none"/>
        <c:tickLblPos val="none"/>
        <c:crossAx val="431757968"/>
        <c:crosses val="autoZero"/>
        <c:auto val="1"/>
        <c:lblOffset val="100"/>
        <c:baseTimeUnit val="years"/>
      </c:dateAx>
      <c:valAx>
        <c:axId val="43175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7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D3-4D1A-80B6-6804803ECEC4}"/>
            </c:ext>
          </c:extLst>
        </c:ser>
        <c:dLbls>
          <c:showLegendKey val="0"/>
          <c:showVal val="0"/>
          <c:showCatName val="0"/>
          <c:showSerName val="0"/>
          <c:showPercent val="0"/>
          <c:showBubbleSize val="0"/>
        </c:dLbls>
        <c:gapWidth val="150"/>
        <c:axId val="431760320"/>
        <c:axId val="43175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D3-4D1A-80B6-6804803ECEC4}"/>
            </c:ext>
          </c:extLst>
        </c:ser>
        <c:dLbls>
          <c:showLegendKey val="0"/>
          <c:showVal val="0"/>
          <c:showCatName val="0"/>
          <c:showSerName val="0"/>
          <c:showPercent val="0"/>
          <c:showBubbleSize val="0"/>
        </c:dLbls>
        <c:marker val="1"/>
        <c:smooth val="0"/>
        <c:axId val="431760320"/>
        <c:axId val="431756400"/>
      </c:lineChart>
      <c:dateAx>
        <c:axId val="431760320"/>
        <c:scaling>
          <c:orientation val="minMax"/>
        </c:scaling>
        <c:delete val="1"/>
        <c:axPos val="b"/>
        <c:numFmt formatCode="ge" sourceLinked="1"/>
        <c:majorTickMark val="none"/>
        <c:minorTickMark val="none"/>
        <c:tickLblPos val="none"/>
        <c:crossAx val="431756400"/>
        <c:crosses val="autoZero"/>
        <c:auto val="1"/>
        <c:lblOffset val="100"/>
        <c:baseTimeUnit val="years"/>
      </c:dateAx>
      <c:valAx>
        <c:axId val="43175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7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F4-43DD-8586-C252F42C58E4}"/>
            </c:ext>
          </c:extLst>
        </c:ser>
        <c:dLbls>
          <c:showLegendKey val="0"/>
          <c:showVal val="0"/>
          <c:showCatName val="0"/>
          <c:showSerName val="0"/>
          <c:showPercent val="0"/>
          <c:showBubbleSize val="0"/>
        </c:dLbls>
        <c:gapWidth val="150"/>
        <c:axId val="94624256"/>
        <c:axId val="9462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F4-43DD-8586-C252F42C58E4}"/>
            </c:ext>
          </c:extLst>
        </c:ser>
        <c:dLbls>
          <c:showLegendKey val="0"/>
          <c:showVal val="0"/>
          <c:showCatName val="0"/>
          <c:showSerName val="0"/>
          <c:showPercent val="0"/>
          <c:showBubbleSize val="0"/>
        </c:dLbls>
        <c:marker val="1"/>
        <c:smooth val="0"/>
        <c:axId val="94624256"/>
        <c:axId val="94623864"/>
      </c:lineChart>
      <c:dateAx>
        <c:axId val="94624256"/>
        <c:scaling>
          <c:orientation val="minMax"/>
        </c:scaling>
        <c:delete val="1"/>
        <c:axPos val="b"/>
        <c:numFmt formatCode="ge" sourceLinked="1"/>
        <c:majorTickMark val="none"/>
        <c:minorTickMark val="none"/>
        <c:tickLblPos val="none"/>
        <c:crossAx val="94623864"/>
        <c:crosses val="autoZero"/>
        <c:auto val="1"/>
        <c:lblOffset val="100"/>
        <c:baseTimeUnit val="years"/>
      </c:dateAx>
      <c:valAx>
        <c:axId val="9462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8458.02</c:v>
                </c:pt>
                <c:pt idx="1">
                  <c:v>7683.81</c:v>
                </c:pt>
                <c:pt idx="2">
                  <c:v>7498.54</c:v>
                </c:pt>
                <c:pt idx="3">
                  <c:v>6665.57</c:v>
                </c:pt>
                <c:pt idx="4">
                  <c:v>6204.54</c:v>
                </c:pt>
              </c:numCache>
            </c:numRef>
          </c:val>
          <c:extLst>
            <c:ext xmlns:c16="http://schemas.microsoft.com/office/drawing/2014/chart" uri="{C3380CC4-5D6E-409C-BE32-E72D297353CC}">
              <c16:uniqueId val="{00000000-9B7C-4F67-96B0-192D4E02E09B}"/>
            </c:ext>
          </c:extLst>
        </c:ser>
        <c:dLbls>
          <c:showLegendKey val="0"/>
          <c:showVal val="0"/>
          <c:showCatName val="0"/>
          <c:showSerName val="0"/>
          <c:showPercent val="0"/>
          <c:showBubbleSize val="0"/>
        </c:dLbls>
        <c:gapWidth val="150"/>
        <c:axId val="94622296"/>
        <c:axId val="9462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c:ext xmlns:c16="http://schemas.microsoft.com/office/drawing/2014/chart" uri="{C3380CC4-5D6E-409C-BE32-E72D297353CC}">
              <c16:uniqueId val="{00000001-9B7C-4F67-96B0-192D4E02E09B}"/>
            </c:ext>
          </c:extLst>
        </c:ser>
        <c:dLbls>
          <c:showLegendKey val="0"/>
          <c:showVal val="0"/>
          <c:showCatName val="0"/>
          <c:showSerName val="0"/>
          <c:showPercent val="0"/>
          <c:showBubbleSize val="0"/>
        </c:dLbls>
        <c:marker val="1"/>
        <c:smooth val="0"/>
        <c:axId val="94622296"/>
        <c:axId val="94622688"/>
      </c:lineChart>
      <c:dateAx>
        <c:axId val="94622296"/>
        <c:scaling>
          <c:orientation val="minMax"/>
        </c:scaling>
        <c:delete val="1"/>
        <c:axPos val="b"/>
        <c:numFmt formatCode="ge" sourceLinked="1"/>
        <c:majorTickMark val="none"/>
        <c:minorTickMark val="none"/>
        <c:tickLblPos val="none"/>
        <c:crossAx val="94622688"/>
        <c:crosses val="autoZero"/>
        <c:auto val="1"/>
        <c:lblOffset val="100"/>
        <c:baseTimeUnit val="years"/>
      </c:dateAx>
      <c:valAx>
        <c:axId val="946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2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10.93</c:v>
                </c:pt>
                <c:pt idx="1">
                  <c:v>11.16</c:v>
                </c:pt>
                <c:pt idx="2">
                  <c:v>11.49</c:v>
                </c:pt>
                <c:pt idx="3">
                  <c:v>10.78</c:v>
                </c:pt>
                <c:pt idx="4">
                  <c:v>29.82</c:v>
                </c:pt>
              </c:numCache>
            </c:numRef>
          </c:val>
          <c:extLst>
            <c:ext xmlns:c16="http://schemas.microsoft.com/office/drawing/2014/chart" uri="{C3380CC4-5D6E-409C-BE32-E72D297353CC}">
              <c16:uniqueId val="{00000000-36D3-4317-9293-C5B3BC4DA356}"/>
            </c:ext>
          </c:extLst>
        </c:ser>
        <c:dLbls>
          <c:showLegendKey val="0"/>
          <c:showVal val="0"/>
          <c:showCatName val="0"/>
          <c:showSerName val="0"/>
          <c:showPercent val="0"/>
          <c:showBubbleSize val="0"/>
        </c:dLbls>
        <c:gapWidth val="150"/>
        <c:axId val="94625040"/>
        <c:axId val="43200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c:ext xmlns:c16="http://schemas.microsoft.com/office/drawing/2014/chart" uri="{C3380CC4-5D6E-409C-BE32-E72D297353CC}">
              <c16:uniqueId val="{00000001-36D3-4317-9293-C5B3BC4DA356}"/>
            </c:ext>
          </c:extLst>
        </c:ser>
        <c:dLbls>
          <c:showLegendKey val="0"/>
          <c:showVal val="0"/>
          <c:showCatName val="0"/>
          <c:showSerName val="0"/>
          <c:showPercent val="0"/>
          <c:showBubbleSize val="0"/>
        </c:dLbls>
        <c:marker val="1"/>
        <c:smooth val="0"/>
        <c:axId val="94625040"/>
        <c:axId val="432007496"/>
      </c:lineChart>
      <c:dateAx>
        <c:axId val="94625040"/>
        <c:scaling>
          <c:orientation val="minMax"/>
        </c:scaling>
        <c:delete val="1"/>
        <c:axPos val="b"/>
        <c:numFmt formatCode="ge" sourceLinked="1"/>
        <c:majorTickMark val="none"/>
        <c:minorTickMark val="none"/>
        <c:tickLblPos val="none"/>
        <c:crossAx val="432007496"/>
        <c:crosses val="autoZero"/>
        <c:auto val="1"/>
        <c:lblOffset val="100"/>
        <c:baseTimeUnit val="years"/>
      </c:dateAx>
      <c:valAx>
        <c:axId val="43200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2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1209.97</c:v>
                </c:pt>
                <c:pt idx="1">
                  <c:v>1215.8</c:v>
                </c:pt>
                <c:pt idx="2">
                  <c:v>1202.53</c:v>
                </c:pt>
                <c:pt idx="3">
                  <c:v>1284.3499999999999</c:v>
                </c:pt>
                <c:pt idx="4">
                  <c:v>463.35</c:v>
                </c:pt>
              </c:numCache>
            </c:numRef>
          </c:val>
          <c:extLst>
            <c:ext xmlns:c16="http://schemas.microsoft.com/office/drawing/2014/chart" uri="{C3380CC4-5D6E-409C-BE32-E72D297353CC}">
              <c16:uniqueId val="{00000000-F9D8-4CD3-9046-50B25BE81267}"/>
            </c:ext>
          </c:extLst>
        </c:ser>
        <c:dLbls>
          <c:showLegendKey val="0"/>
          <c:showVal val="0"/>
          <c:showCatName val="0"/>
          <c:showSerName val="0"/>
          <c:showPercent val="0"/>
          <c:showBubbleSize val="0"/>
        </c:dLbls>
        <c:gapWidth val="150"/>
        <c:axId val="432008672"/>
        <c:axId val="43200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c:ext xmlns:c16="http://schemas.microsoft.com/office/drawing/2014/chart" uri="{C3380CC4-5D6E-409C-BE32-E72D297353CC}">
              <c16:uniqueId val="{00000001-F9D8-4CD3-9046-50B25BE81267}"/>
            </c:ext>
          </c:extLst>
        </c:ser>
        <c:dLbls>
          <c:showLegendKey val="0"/>
          <c:showVal val="0"/>
          <c:showCatName val="0"/>
          <c:showSerName val="0"/>
          <c:showPercent val="0"/>
          <c:showBubbleSize val="0"/>
        </c:dLbls>
        <c:marker val="1"/>
        <c:smooth val="0"/>
        <c:axId val="432008672"/>
        <c:axId val="432009064"/>
      </c:lineChart>
      <c:dateAx>
        <c:axId val="432008672"/>
        <c:scaling>
          <c:orientation val="minMax"/>
        </c:scaling>
        <c:delete val="1"/>
        <c:axPos val="b"/>
        <c:numFmt formatCode="ge" sourceLinked="1"/>
        <c:majorTickMark val="none"/>
        <c:minorTickMark val="none"/>
        <c:tickLblPos val="none"/>
        <c:crossAx val="432009064"/>
        <c:crosses val="autoZero"/>
        <c:auto val="1"/>
        <c:lblOffset val="100"/>
        <c:baseTimeUnit val="years"/>
      </c:dateAx>
      <c:valAx>
        <c:axId val="43200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0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七戸町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F3</v>
      </c>
      <c r="X8" s="47"/>
      <c r="Y8" s="47"/>
      <c r="Z8" s="47"/>
      <c r="AA8" s="47"/>
      <c r="AB8" s="47"/>
      <c r="AC8" s="47"/>
      <c r="AD8" s="48" t="str">
        <f>データ!$M$6</f>
        <v>非設置</v>
      </c>
      <c r="AE8" s="48"/>
      <c r="AF8" s="48"/>
      <c r="AG8" s="48"/>
      <c r="AH8" s="48"/>
      <c r="AI8" s="48"/>
      <c r="AJ8" s="48"/>
      <c r="AK8" s="3"/>
      <c r="AL8" s="49">
        <f>データ!S6</f>
        <v>16044</v>
      </c>
      <c r="AM8" s="49"/>
      <c r="AN8" s="49"/>
      <c r="AO8" s="49"/>
      <c r="AP8" s="49"/>
      <c r="AQ8" s="49"/>
      <c r="AR8" s="49"/>
      <c r="AS8" s="49"/>
      <c r="AT8" s="44">
        <f>データ!T6</f>
        <v>337.23</v>
      </c>
      <c r="AU8" s="44"/>
      <c r="AV8" s="44"/>
      <c r="AW8" s="44"/>
      <c r="AX8" s="44"/>
      <c r="AY8" s="44"/>
      <c r="AZ8" s="44"/>
      <c r="BA8" s="44"/>
      <c r="BB8" s="44">
        <f>データ!U6</f>
        <v>47.58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5.65</v>
      </c>
      <c r="Q10" s="44"/>
      <c r="R10" s="44"/>
      <c r="S10" s="44"/>
      <c r="T10" s="44"/>
      <c r="U10" s="44"/>
      <c r="V10" s="44"/>
      <c r="W10" s="44">
        <f>データ!Q6</f>
        <v>112.71</v>
      </c>
      <c r="X10" s="44"/>
      <c r="Y10" s="44"/>
      <c r="Z10" s="44"/>
      <c r="AA10" s="44"/>
      <c r="AB10" s="44"/>
      <c r="AC10" s="44"/>
      <c r="AD10" s="49">
        <f>データ!R6</f>
        <v>2592</v>
      </c>
      <c r="AE10" s="49"/>
      <c r="AF10" s="49"/>
      <c r="AG10" s="49"/>
      <c r="AH10" s="49"/>
      <c r="AI10" s="49"/>
      <c r="AJ10" s="49"/>
      <c r="AK10" s="2"/>
      <c r="AL10" s="49">
        <f>データ!V6</f>
        <v>899</v>
      </c>
      <c r="AM10" s="49"/>
      <c r="AN10" s="49"/>
      <c r="AO10" s="49"/>
      <c r="AP10" s="49"/>
      <c r="AQ10" s="49"/>
      <c r="AR10" s="49"/>
      <c r="AS10" s="49"/>
      <c r="AT10" s="44">
        <f>データ!W6</f>
        <v>1.21</v>
      </c>
      <c r="AU10" s="44"/>
      <c r="AV10" s="44"/>
      <c r="AW10" s="44"/>
      <c r="AX10" s="44"/>
      <c r="AY10" s="44"/>
      <c r="AZ10" s="44"/>
      <c r="BA10" s="44"/>
      <c r="BB10" s="44">
        <f>データ!X6</f>
        <v>742.98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KStC4n1M6mG8EayjjXXdm5wcPrKfkA6yxrAd3qVBuskTqdjWrSqLUFWL5KjxZnCnCqOhWTkvrUdB/BvQxqCv6g==" saltValue="X2dok9eWPUo57Ttj7L9eZ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24023</v>
      </c>
      <c r="D6" s="32">
        <f t="shared" si="3"/>
        <v>47</v>
      </c>
      <c r="E6" s="32">
        <f t="shared" si="3"/>
        <v>17</v>
      </c>
      <c r="F6" s="32">
        <f t="shared" si="3"/>
        <v>5</v>
      </c>
      <c r="G6" s="32">
        <f t="shared" si="3"/>
        <v>0</v>
      </c>
      <c r="H6" s="32" t="str">
        <f t="shared" si="3"/>
        <v>青森県　七戸町</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5.65</v>
      </c>
      <c r="Q6" s="33">
        <f t="shared" si="3"/>
        <v>112.71</v>
      </c>
      <c r="R6" s="33">
        <f t="shared" si="3"/>
        <v>2592</v>
      </c>
      <c r="S6" s="33">
        <f t="shared" si="3"/>
        <v>16044</v>
      </c>
      <c r="T6" s="33">
        <f t="shared" si="3"/>
        <v>337.23</v>
      </c>
      <c r="U6" s="33">
        <f t="shared" si="3"/>
        <v>47.58</v>
      </c>
      <c r="V6" s="33">
        <f t="shared" si="3"/>
        <v>899</v>
      </c>
      <c r="W6" s="33">
        <f t="shared" si="3"/>
        <v>1.21</v>
      </c>
      <c r="X6" s="33">
        <f t="shared" si="3"/>
        <v>742.98</v>
      </c>
      <c r="Y6" s="34">
        <f>IF(Y7="",NA(),Y7)</f>
        <v>49.59</v>
      </c>
      <c r="Z6" s="34">
        <f t="shared" ref="Z6:AH6" si="4">IF(Z7="",NA(),Z7)</f>
        <v>49.56</v>
      </c>
      <c r="AA6" s="34">
        <f t="shared" si="4"/>
        <v>48.17</v>
      </c>
      <c r="AB6" s="34">
        <f t="shared" si="4"/>
        <v>49.92</v>
      </c>
      <c r="AC6" s="34">
        <f t="shared" si="4"/>
        <v>100.04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8458.02</v>
      </c>
      <c r="BG6" s="34">
        <f t="shared" ref="BG6:BO6" si="7">IF(BG7="",NA(),BG7)</f>
        <v>7683.81</v>
      </c>
      <c r="BH6" s="34">
        <f t="shared" si="7"/>
        <v>7498.54</v>
      </c>
      <c r="BI6" s="34">
        <f t="shared" si="7"/>
        <v>6665.57</v>
      </c>
      <c r="BJ6" s="34">
        <f t="shared" si="7"/>
        <v>6204.54</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10.93</v>
      </c>
      <c r="BR6" s="34">
        <f t="shared" ref="BR6:BZ6" si="8">IF(BR7="",NA(),BR7)</f>
        <v>11.16</v>
      </c>
      <c r="BS6" s="34">
        <f t="shared" si="8"/>
        <v>11.49</v>
      </c>
      <c r="BT6" s="34">
        <f t="shared" si="8"/>
        <v>10.78</v>
      </c>
      <c r="BU6" s="34">
        <f t="shared" si="8"/>
        <v>29.82</v>
      </c>
      <c r="BV6" s="34">
        <f t="shared" si="8"/>
        <v>41.04</v>
      </c>
      <c r="BW6" s="34">
        <f t="shared" si="8"/>
        <v>41.08</v>
      </c>
      <c r="BX6" s="34">
        <f t="shared" si="8"/>
        <v>41.34</v>
      </c>
      <c r="BY6" s="34">
        <f t="shared" si="8"/>
        <v>40.06</v>
      </c>
      <c r="BZ6" s="34">
        <f t="shared" si="8"/>
        <v>41.25</v>
      </c>
      <c r="CA6" s="33" t="str">
        <f>IF(CA7="","",IF(CA7="-","【-】","【"&amp;SUBSTITUTE(TEXT(CA7,"#,##0.00"),"-","△")&amp;"】"))</f>
        <v>【60.64】</v>
      </c>
      <c r="CB6" s="34">
        <f>IF(CB7="",NA(),CB7)</f>
        <v>1209.97</v>
      </c>
      <c r="CC6" s="34">
        <f t="shared" ref="CC6:CK6" si="9">IF(CC7="",NA(),CC7)</f>
        <v>1215.8</v>
      </c>
      <c r="CD6" s="34">
        <f t="shared" si="9"/>
        <v>1202.53</v>
      </c>
      <c r="CE6" s="34">
        <f t="shared" si="9"/>
        <v>1284.3499999999999</v>
      </c>
      <c r="CF6" s="34">
        <f t="shared" si="9"/>
        <v>463.35</v>
      </c>
      <c r="CG6" s="34">
        <f t="shared" si="9"/>
        <v>357.08</v>
      </c>
      <c r="CH6" s="34">
        <f t="shared" si="9"/>
        <v>378.08</v>
      </c>
      <c r="CI6" s="34">
        <f t="shared" si="9"/>
        <v>357.49</v>
      </c>
      <c r="CJ6" s="34">
        <f t="shared" si="9"/>
        <v>355.22</v>
      </c>
      <c r="CK6" s="34">
        <f t="shared" si="9"/>
        <v>334.48</v>
      </c>
      <c r="CL6" s="33" t="str">
        <f>IF(CL7="","",IF(CL7="-","【-】","【"&amp;SUBSTITUTE(TEXT(CL7,"#,##0.00"),"-","△")&amp;"】"))</f>
        <v>【255.52】</v>
      </c>
      <c r="CM6" s="34">
        <f>IF(CM7="",NA(),CM7)</f>
        <v>36.31</v>
      </c>
      <c r="CN6" s="34">
        <f t="shared" ref="CN6:CV6" si="10">IF(CN7="",NA(),CN7)</f>
        <v>57.44</v>
      </c>
      <c r="CO6" s="34">
        <f t="shared" si="10"/>
        <v>53.57</v>
      </c>
      <c r="CP6" s="34">
        <f t="shared" si="10"/>
        <v>35.71</v>
      </c>
      <c r="CQ6" s="34">
        <f t="shared" si="10"/>
        <v>35.71</v>
      </c>
      <c r="CR6" s="34">
        <f t="shared" si="10"/>
        <v>45.95</v>
      </c>
      <c r="CS6" s="34">
        <f t="shared" si="10"/>
        <v>44.69</v>
      </c>
      <c r="CT6" s="34">
        <f t="shared" si="10"/>
        <v>44.69</v>
      </c>
      <c r="CU6" s="34">
        <f t="shared" si="10"/>
        <v>42.84</v>
      </c>
      <c r="CV6" s="34">
        <f t="shared" si="10"/>
        <v>40.93</v>
      </c>
      <c r="CW6" s="33" t="str">
        <f>IF(CW7="","",IF(CW7="-","【-】","【"&amp;SUBSTITUTE(TEXT(CW7,"#,##0.00"),"-","△")&amp;"】"))</f>
        <v>【52.49】</v>
      </c>
      <c r="CX6" s="34">
        <f>IF(CX7="",NA(),CX7)</f>
        <v>73.58</v>
      </c>
      <c r="CY6" s="34">
        <f t="shared" ref="CY6:DG6" si="11">IF(CY7="",NA(),CY7)</f>
        <v>75.16</v>
      </c>
      <c r="CZ6" s="34">
        <f t="shared" si="11"/>
        <v>75.59</v>
      </c>
      <c r="DA6" s="34">
        <f t="shared" si="11"/>
        <v>75.75</v>
      </c>
      <c r="DB6" s="34">
        <f t="shared" si="11"/>
        <v>76.64</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24023</v>
      </c>
      <c r="D7" s="36">
        <v>47</v>
      </c>
      <c r="E7" s="36">
        <v>17</v>
      </c>
      <c r="F7" s="36">
        <v>5</v>
      </c>
      <c r="G7" s="36">
        <v>0</v>
      </c>
      <c r="H7" s="36" t="s">
        <v>110</v>
      </c>
      <c r="I7" s="36" t="s">
        <v>111</v>
      </c>
      <c r="J7" s="36" t="s">
        <v>112</v>
      </c>
      <c r="K7" s="36" t="s">
        <v>113</v>
      </c>
      <c r="L7" s="36" t="s">
        <v>114</v>
      </c>
      <c r="M7" s="36" t="s">
        <v>115</v>
      </c>
      <c r="N7" s="37" t="s">
        <v>116</v>
      </c>
      <c r="O7" s="37" t="s">
        <v>117</v>
      </c>
      <c r="P7" s="37">
        <v>5.65</v>
      </c>
      <c r="Q7" s="37">
        <v>112.71</v>
      </c>
      <c r="R7" s="37">
        <v>2592</v>
      </c>
      <c r="S7" s="37">
        <v>16044</v>
      </c>
      <c r="T7" s="37">
        <v>337.23</v>
      </c>
      <c r="U7" s="37">
        <v>47.58</v>
      </c>
      <c r="V7" s="37">
        <v>899</v>
      </c>
      <c r="W7" s="37">
        <v>1.21</v>
      </c>
      <c r="X7" s="37">
        <v>742.98</v>
      </c>
      <c r="Y7" s="37">
        <v>49.59</v>
      </c>
      <c r="Z7" s="37">
        <v>49.56</v>
      </c>
      <c r="AA7" s="37">
        <v>48.17</v>
      </c>
      <c r="AB7" s="37">
        <v>49.92</v>
      </c>
      <c r="AC7" s="37">
        <v>100.04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8458.02</v>
      </c>
      <c r="BG7" s="37">
        <v>7683.81</v>
      </c>
      <c r="BH7" s="37">
        <v>7498.54</v>
      </c>
      <c r="BI7" s="37">
        <v>6665.57</v>
      </c>
      <c r="BJ7" s="37">
        <v>6204.54</v>
      </c>
      <c r="BK7" s="37">
        <v>1117.1099999999999</v>
      </c>
      <c r="BL7" s="37">
        <v>1161.05</v>
      </c>
      <c r="BM7" s="37">
        <v>979.89</v>
      </c>
      <c r="BN7" s="37">
        <v>1051.43</v>
      </c>
      <c r="BO7" s="37">
        <v>982.29</v>
      </c>
      <c r="BP7" s="37">
        <v>814.89</v>
      </c>
      <c r="BQ7" s="37">
        <v>10.93</v>
      </c>
      <c r="BR7" s="37">
        <v>11.16</v>
      </c>
      <c r="BS7" s="37">
        <v>11.49</v>
      </c>
      <c r="BT7" s="37">
        <v>10.78</v>
      </c>
      <c r="BU7" s="37">
        <v>29.82</v>
      </c>
      <c r="BV7" s="37">
        <v>41.04</v>
      </c>
      <c r="BW7" s="37">
        <v>41.08</v>
      </c>
      <c r="BX7" s="37">
        <v>41.34</v>
      </c>
      <c r="BY7" s="37">
        <v>40.06</v>
      </c>
      <c r="BZ7" s="37">
        <v>41.25</v>
      </c>
      <c r="CA7" s="37">
        <v>60.64</v>
      </c>
      <c r="CB7" s="37">
        <v>1209.97</v>
      </c>
      <c r="CC7" s="37">
        <v>1215.8</v>
      </c>
      <c r="CD7" s="37">
        <v>1202.53</v>
      </c>
      <c r="CE7" s="37">
        <v>1284.3499999999999</v>
      </c>
      <c r="CF7" s="37">
        <v>463.35</v>
      </c>
      <c r="CG7" s="37">
        <v>357.08</v>
      </c>
      <c r="CH7" s="37">
        <v>378.08</v>
      </c>
      <c r="CI7" s="37">
        <v>357.49</v>
      </c>
      <c r="CJ7" s="37">
        <v>355.22</v>
      </c>
      <c r="CK7" s="37">
        <v>334.48</v>
      </c>
      <c r="CL7" s="37">
        <v>255.52</v>
      </c>
      <c r="CM7" s="37">
        <v>36.31</v>
      </c>
      <c r="CN7" s="37">
        <v>57.44</v>
      </c>
      <c r="CO7" s="37">
        <v>53.57</v>
      </c>
      <c r="CP7" s="37">
        <v>35.71</v>
      </c>
      <c r="CQ7" s="37">
        <v>35.71</v>
      </c>
      <c r="CR7" s="37">
        <v>45.95</v>
      </c>
      <c r="CS7" s="37">
        <v>44.69</v>
      </c>
      <c r="CT7" s="37">
        <v>44.69</v>
      </c>
      <c r="CU7" s="37">
        <v>42.84</v>
      </c>
      <c r="CV7" s="37">
        <v>40.93</v>
      </c>
      <c r="CW7" s="37">
        <v>52.49</v>
      </c>
      <c r="CX7" s="37">
        <v>73.58</v>
      </c>
      <c r="CY7" s="37">
        <v>75.16</v>
      </c>
      <c r="CZ7" s="37">
        <v>75.59</v>
      </c>
      <c r="DA7" s="37">
        <v>75.75</v>
      </c>
      <c r="DB7" s="37">
        <v>76.64</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2019-02-14T05:19:53Z</cp:lastPrinted>
  <dcterms:created xsi:type="dcterms:W3CDTF">2018-12-03T09:19:18Z</dcterms:created>
  <dcterms:modified xsi:type="dcterms:W3CDTF">2019-02-14T05:21:43Z</dcterms:modified>
  <cp:category/>
</cp:coreProperties>
</file>