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マイドキュメント\下水道調査\下水道　経営比較分析調査\H29経営比較分析表\"/>
    </mc:Choice>
  </mc:AlternateContent>
  <workbookProtection workbookAlgorithmName="SHA-512" workbookHashValue="3uIAnVm/YTgBRLfer44tnOSN3umZJabpOh2imUL5NP1nkwDXc3n51K3Qfutad4C8J7mFWRCOSLvoS0PwnUtKRA==" workbookSaltValue="DT1wdRQ8aNhDvDUFARx58w==" workbookSpinCount="100000" lockStructure="1"/>
  <bookViews>
    <workbookView xWindow="0" yWindow="0" windowWidth="18975" windowHeight="1101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<sst xmlns="http://schemas.openxmlformats.org/spreadsheetml/2006/main" count="240" uniqueCount="126">
  <si>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</si>
  <si>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</si>
  <si>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</si>
  <si>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</si>
  <si>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</si>
  <si>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</si>
  <si>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</si>
  <si>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</si>
  <si>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</si>
  <si>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</si>
  <si>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</si>
  <si>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</si>
  <si>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</si>
  <si>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</si>
  <si>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</si>
  <si>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</si>
  <si>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</si>
  <si>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</si>
  <si>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</si>
  <si>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</si>
  <si>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</si>
  <si>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</si>
  <si>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</si>
  <si>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</si>
  <si>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</si>
  <si>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</si>
  <si>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</si>
  <si>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</si>
  <si>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</si>
  <si>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</si>
  <si>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</si>
  <si>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</si>
  <si>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</si>
  <si>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</si>
  <si>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</si>
  <si>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</si>
  <si>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</si>
  <si>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</si>
  <si>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</si>
  <si>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</si>
  <si>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</si>
  <si>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</si>
  <si>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</si>
  <si>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</si>
  <si>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</si>
  <si>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</si>
  <si>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</si>
  <si>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</si>
  <si>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</si>
  <si>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</si>
  <si>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</si>
  <si>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</si>
  <si>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</si>
  <si>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</si>
  <si>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</si>
  <si>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</si>
  <si>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</si>
  <si>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</si>
  <si>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</si>
  <si>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</si>
  <si>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</si>
  <si>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</si>
  <si>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</si>
  <si>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</si>
  <si>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</si>
  <si>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</si>
  <si>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</si>
  <si>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</si>
  <si>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</si>
  <si>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</si>
  <si>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</si>
  <si>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</si>
  <si>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</si>
  <si>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</si>
  <si>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</si>
  <si>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</si>
  <si>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</si>
  <si>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</si>
  <si>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</si>
  <si>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</si>
  <si>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</si>
  <si>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</si>
  <si>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</si>
  <si>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</si>
  <si>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</si>
  <si>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</si>
  <si>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</si>
  <si>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</si>
  <si>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</si>
  <si>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</si>
  <si>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</si>
  <si>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</si>
  <si>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</si>
  <si>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</si>
  <si>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</si>
  <si>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</si>
  <si>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</si>
  <si>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</si>
  <si>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</si>
  <si>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</si>
  <si>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</si>
  <si>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</si>
  <si>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</si>
  <si>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</si>
  <si>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</si>
  <si>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</si>
  <si>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</si>
  <si>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</si>
  <si>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</si>
  <si>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</si>
  <si>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七戸町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</si>
  <si>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</si>
  <si>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</si>
  <si>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</si>
  <si>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</si>
  <si>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</si>
  <si>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</si>
  <si>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</si>
  <si>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</si>
  <si>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</si>
  <si>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</si>
  <si>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</si>
  <si>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</si>
  <si>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収益的収支比率及び経費回収率の経営指標は、決算状況調査の費用項目等の整理や見直しにより改善された数値となっている。
　経費回収率においては、依然類似団体平均値よりも大きく下回っていることから、今後は、適正な使用料収入の確保のために経営戦略の策定や使用料改定を検討し、水洗化率の向上及び維持管理経費の削減等の取組を行いながら経営改善を図っていく必要がある。</t>
    <rPh sb="31" eb="33">
      <t>コウモク</t>
    </rPh>
    <rPh sb="44" eb="46">
      <t>カイゼン</t>
    </rPh>
    <rPh sb="71" eb="73">
      <t>イゼン</t>
    </rPh>
    <phoneticPr fontId="4"/>
  </si>
  <si>
    <t>　経営状況は、依然として多額な一般会計繰入金により賄っている状況である。
　今年度においては、決算状況調査の費用項目等の整理や見直しにより、収益的収支比率と経費回収率は増加した数値となっているが、県内においても低い部類にある使用料設定による使用料収入により、経費回収率は、類似団体平均値より低い状況となっている。
　汚水処理原価についても決算状況調査の費用項目等の整理や見直しにより減少したことで改善したように見えるが分流式下水道等に要する経費を控除する前で比較すると大きな改善には至っていない。今後も管渠整備の進捗や水洗化率の向上に伴い減少傾向になると思われるが、経費回収率が低いことから、経費削減や使用料改定等の対策を講じることが必要と思われる。
　施設利用率と水洗化率においては、昨年度と比較してほぼ横ばい状態となっているが類似団体平均値が増加したため今年度は下回った。</t>
    <rPh sb="70" eb="73">
      <t>シュウエキテキ</t>
    </rPh>
    <rPh sb="73" eb="75">
      <t>シュウシ</t>
    </rPh>
    <rPh sb="75" eb="77">
      <t>ヒリツ</t>
    </rPh>
    <rPh sb="78" eb="80">
      <t>ケイヒ</t>
    </rPh>
    <rPh sb="80" eb="82">
      <t>カイシュウ</t>
    </rPh>
    <rPh sb="82" eb="83">
      <t>リツ</t>
    </rPh>
    <rPh sb="84" eb="86">
      <t>ゾウカ</t>
    </rPh>
    <rPh sb="88" eb="90">
      <t>スウチ</t>
    </rPh>
    <rPh sb="145" eb="146">
      <t>ヒク</t>
    </rPh>
    <rPh sb="147" eb="149">
      <t>ジョウキョウ</t>
    </rPh>
    <rPh sb="178" eb="180">
      <t>コウモク</t>
    </rPh>
    <rPh sb="191" eb="193">
      <t>ゲンショウ</t>
    </rPh>
    <rPh sb="198" eb="200">
      <t>カイゼン</t>
    </rPh>
    <rPh sb="205" eb="206">
      <t>ミ</t>
    </rPh>
    <rPh sb="209" eb="211">
      <t>ブンリュウ</t>
    </rPh>
    <rPh sb="211" eb="212">
      <t>シキ</t>
    </rPh>
    <rPh sb="212" eb="215">
      <t>ゲスイドウ</t>
    </rPh>
    <rPh sb="215" eb="216">
      <t>トウ</t>
    </rPh>
    <rPh sb="217" eb="218">
      <t>ヨウ</t>
    </rPh>
    <rPh sb="220" eb="222">
      <t>ケイヒ</t>
    </rPh>
    <rPh sb="223" eb="225">
      <t>コウジョ</t>
    </rPh>
    <rPh sb="227" eb="228">
      <t>マエ</t>
    </rPh>
    <rPh sb="229" eb="231">
      <t>ヒカク</t>
    </rPh>
    <rPh sb="234" eb="235">
      <t>オオ</t>
    </rPh>
    <rPh sb="237" eb="239">
      <t>カイゼン</t>
    </rPh>
    <rPh sb="241" eb="242">
      <t>イタ</t>
    </rPh>
    <rPh sb="248" eb="250">
      <t>コンゴ</t>
    </rPh>
    <rPh sb="343" eb="346">
      <t>サクネンド</t>
    </rPh>
    <rPh sb="347" eb="349">
      <t>ヒカク</t>
    </rPh>
    <rPh sb="353" eb="354">
      <t>ヨコ</t>
    </rPh>
    <rPh sb="356" eb="358">
      <t>ジョウタイ</t>
    </rPh>
    <rPh sb="373" eb="375">
      <t>ゾウカ</t>
    </rPh>
    <rPh sb="379" eb="382">
      <t>コンネンド</t>
    </rPh>
    <rPh sb="383" eb="384">
      <t>シタ</t>
    </rPh>
    <phoneticPr fontId="4"/>
  </si>
  <si>
    <t>　土木建築・付帯設備に関しては、平成14年度の供用開始から15年しか経過しておらず標準耐用年数までの期間は十分残っているが、管理機械設備や水処理設備の一部においては、発錆が散見されたりしている。電気設備においては、標準耐用年数を経過したものについては、故障が発生し修繕をしている状況になっているので、今後は、ストックマネジメント計画を策定しストックマネジメント支援制度による交付金を活用するなどして、計画的な更新等も含め適正な維持管理が必要と思われる。
　管渠に関しては、平成8年度の管渠整備から起算しても経過年は、21年程度となっており標準耐用年数までの期間は十分残っているので、現段階で管渠の改築の必要性は無い。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</si>
</sst>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F7C-4CAF-B86E-EB1C213FBEFD}"/>
            </c:ext>
          </c:extLst>
        </c:ser>
        <c:dLbls>
          <c:showLegendKey val="0"/>
          <c:showVal val="0"/>
          <c:showCatName val="0"/>
          <c:showSerName val="0"/>
          <c:showPercent val="0"/>
          <c:showBubbleSize val="0"/>
        </c:dLbls>
        <c:gapWidth val="150"/>
        <c:axId val="557177880"/>
        <c:axId val="557178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0.17</c:v>
                </c:pt>
                <c:pt idx="2">
                  <c:v>0.2</c:v>
                </c:pt>
                <c:pt idx="3">
                  <c:v>0.19</c:v>
                </c:pt>
                <c:pt idx="4">
                  <c:v>0.13</c:v>
                </c:pt>
              </c:numCache>
            </c:numRef>
          </c:val>
          <c:smooth val="0"/>
          <c:extLst xmlns:c16r2="http://schemas.microsoft.com/office/drawing/2015/06/chart">
            <c:ext xmlns:c16="http://schemas.microsoft.com/office/drawing/2014/chart" uri="{C3380CC4-5D6E-409C-BE32-E72D297353CC}">
              <c16:uniqueId val="{00000001-2F7C-4CAF-B86E-EB1C213FBEFD}"/>
            </c:ext>
          </c:extLst>
        </c:ser>
        <c:dLbls>
          <c:showLegendKey val="0"/>
          <c:showVal val="0"/>
          <c:showCatName val="0"/>
          <c:showSerName val="0"/>
          <c:showPercent val="0"/>
          <c:showBubbleSize val="0"/>
        </c:dLbls>
        <c:marker val="1"/>
        <c:smooth val="0"/>
        <c:axId val="557177880"/>
        <c:axId val="557178664"/>
      </c:lineChart>
      <c:dateAx>
        <c:axId val="557177880"/>
        <c:scaling>
          <c:orientation val="minMax"/>
        </c:scaling>
        <c:delete val="1"/>
        <c:axPos val="b"/>
        <c:numFmt formatCode="ge" sourceLinked="1"/>
        <c:majorTickMark val="none"/>
        <c:minorTickMark val="none"/>
        <c:tickLblPos val="none"/>
        <c:crossAx val="557178664"/>
        <c:crosses val="autoZero"/>
        <c:auto val="1"/>
        <c:lblOffset val="100"/>
        <c:baseTimeUnit val="years"/>
      </c:dateAx>
      <c:valAx>
        <c:axId val="55717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17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39.549999999999997</c:v>
                </c:pt>
                <c:pt idx="1">
                  <c:v>41.18</c:v>
                </c:pt>
                <c:pt idx="2">
                  <c:v>43.27</c:v>
                </c:pt>
                <c:pt idx="3">
                  <c:v>46.55</c:v>
                </c:pt>
                <c:pt idx="4">
                  <c:v>46.91</c:v>
                </c:pt>
              </c:numCache>
            </c:numRef>
          </c:val>
          <c:extLst xmlns:c16r2="http://schemas.microsoft.com/office/drawing/2015/06/chart">
            <c:ext xmlns:c16="http://schemas.microsoft.com/office/drawing/2014/chart" uri="{C3380CC4-5D6E-409C-BE32-E72D297353CC}">
              <c16:uniqueId val="{00000000-39FA-4EED-8866-9459E65B7BE1}"/>
            </c:ext>
          </c:extLst>
        </c:ser>
        <c:dLbls>
          <c:showLegendKey val="0"/>
          <c:showVal val="0"/>
          <c:showCatName val="0"/>
          <c:showSerName val="0"/>
          <c:showPercent val="0"/>
          <c:showBubbleSize val="0"/>
        </c:dLbls>
        <c:gapWidth val="150"/>
        <c:axId val="437174264"/>
        <c:axId val="43717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40.71</c:v>
                </c:pt>
                <c:pt idx="1">
                  <c:v>43.53</c:v>
                </c:pt>
                <c:pt idx="2">
                  <c:v>39.869999999999997</c:v>
                </c:pt>
                <c:pt idx="3">
                  <c:v>41.28</c:v>
                </c:pt>
                <c:pt idx="4">
                  <c:v>50.24</c:v>
                </c:pt>
              </c:numCache>
            </c:numRef>
          </c:val>
          <c:smooth val="0"/>
          <c:extLst xmlns:c16r2="http://schemas.microsoft.com/office/drawing/2015/06/chart">
            <c:ext xmlns:c16="http://schemas.microsoft.com/office/drawing/2014/chart" uri="{C3380CC4-5D6E-409C-BE32-E72D297353CC}">
              <c16:uniqueId val="{00000001-39FA-4EED-8866-9459E65B7BE1}"/>
            </c:ext>
          </c:extLst>
        </c:ser>
        <c:dLbls>
          <c:showLegendKey val="0"/>
          <c:showVal val="0"/>
          <c:showCatName val="0"/>
          <c:showSerName val="0"/>
          <c:showPercent val="0"/>
          <c:showBubbleSize val="0"/>
        </c:dLbls>
        <c:marker val="1"/>
        <c:smooth val="0"/>
        <c:axId val="437174264"/>
        <c:axId val="437172696"/>
      </c:lineChart>
      <c:dateAx>
        <c:axId val="437174264"/>
        <c:scaling>
          <c:orientation val="minMax"/>
        </c:scaling>
        <c:delete val="1"/>
        <c:axPos val="b"/>
        <c:numFmt formatCode="ge" sourceLinked="1"/>
        <c:majorTickMark val="none"/>
        <c:minorTickMark val="none"/>
        <c:tickLblPos val="none"/>
        <c:crossAx val="437172696"/>
        <c:crosses val="autoZero"/>
        <c:auto val="1"/>
        <c:lblOffset val="100"/>
        <c:baseTimeUnit val="years"/>
      </c:dateAx>
      <c:valAx>
        <c:axId val="43717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17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52.49</c:v>
                </c:pt>
                <c:pt idx="1">
                  <c:v>56.78</c:v>
                </c:pt>
                <c:pt idx="2">
                  <c:v>59.44</c:v>
                </c:pt>
                <c:pt idx="3">
                  <c:v>62.71</c:v>
                </c:pt>
                <c:pt idx="4">
                  <c:v>62.59</c:v>
                </c:pt>
              </c:numCache>
            </c:numRef>
          </c:val>
          <c:extLst xmlns:c16r2="http://schemas.microsoft.com/office/drawing/2015/06/chart">
            <c:ext xmlns:c16="http://schemas.microsoft.com/office/drawing/2014/chart" uri="{C3380CC4-5D6E-409C-BE32-E72D297353CC}">
              <c16:uniqueId val="{00000000-5481-41F8-B26E-62F9849EAA9C}"/>
            </c:ext>
          </c:extLst>
        </c:ser>
        <c:dLbls>
          <c:showLegendKey val="0"/>
          <c:showVal val="0"/>
          <c:showCatName val="0"/>
          <c:showSerName val="0"/>
          <c:showPercent val="0"/>
          <c:showBubbleSize val="0"/>
        </c:dLbls>
        <c:gapWidth val="150"/>
        <c:axId val="437174656"/>
        <c:axId val="437169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63.45</c:v>
                </c:pt>
                <c:pt idx="1">
                  <c:v>64.14</c:v>
                </c:pt>
                <c:pt idx="2">
                  <c:v>61.37</c:v>
                </c:pt>
                <c:pt idx="3">
                  <c:v>61.3</c:v>
                </c:pt>
                <c:pt idx="4">
                  <c:v>84.17</c:v>
                </c:pt>
              </c:numCache>
            </c:numRef>
          </c:val>
          <c:smooth val="0"/>
          <c:extLst xmlns:c16r2="http://schemas.microsoft.com/office/drawing/2015/06/chart">
            <c:ext xmlns:c16="http://schemas.microsoft.com/office/drawing/2014/chart" uri="{C3380CC4-5D6E-409C-BE32-E72D297353CC}">
              <c16:uniqueId val="{00000001-5481-41F8-B26E-62F9849EAA9C}"/>
            </c:ext>
          </c:extLst>
        </c:ser>
        <c:dLbls>
          <c:showLegendKey val="0"/>
          <c:showVal val="0"/>
          <c:showCatName val="0"/>
          <c:showSerName val="0"/>
          <c:showPercent val="0"/>
          <c:showBubbleSize val="0"/>
        </c:dLbls>
        <c:marker val="1"/>
        <c:smooth val="0"/>
        <c:axId val="437174656"/>
        <c:axId val="437169168"/>
      </c:lineChart>
      <c:dateAx>
        <c:axId val="437174656"/>
        <c:scaling>
          <c:orientation val="minMax"/>
        </c:scaling>
        <c:delete val="1"/>
        <c:axPos val="b"/>
        <c:numFmt formatCode="ge" sourceLinked="1"/>
        <c:majorTickMark val="none"/>
        <c:minorTickMark val="none"/>
        <c:tickLblPos val="none"/>
        <c:crossAx val="437169168"/>
        <c:crosses val="autoZero"/>
        <c:auto val="1"/>
        <c:lblOffset val="100"/>
        <c:baseTimeUnit val="years"/>
      </c:dateAx>
      <c:valAx>
        <c:axId val="43716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717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42.97</c:v>
                </c:pt>
                <c:pt idx="1">
                  <c:v>43.39</c:v>
                </c:pt>
                <c:pt idx="2">
                  <c:v>40.479999999999997</c:v>
                </c:pt>
                <c:pt idx="3">
                  <c:v>40.07</c:v>
                </c:pt>
                <c:pt idx="4">
                  <c:v>99.2</c:v>
                </c:pt>
              </c:numCache>
            </c:numRef>
          </c:val>
          <c:extLst xmlns:c16r2="http://schemas.microsoft.com/office/drawing/2015/06/chart">
            <c:ext xmlns:c16="http://schemas.microsoft.com/office/drawing/2014/chart" uri="{C3380CC4-5D6E-409C-BE32-E72D297353CC}">
              <c16:uniqueId val="{00000000-0F94-499E-B269-62FC456D9F95}"/>
            </c:ext>
          </c:extLst>
        </c:ser>
        <c:dLbls>
          <c:showLegendKey val="0"/>
          <c:showVal val="0"/>
          <c:showCatName val="0"/>
          <c:showSerName val="0"/>
          <c:showPercent val="0"/>
          <c:showBubbleSize val="0"/>
        </c:dLbls>
        <c:gapWidth val="150"/>
        <c:axId val="557172392"/>
        <c:axId val="557178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F94-499E-B269-62FC456D9F95}"/>
            </c:ext>
          </c:extLst>
        </c:ser>
        <c:dLbls>
          <c:showLegendKey val="0"/>
          <c:showVal val="0"/>
          <c:showCatName val="0"/>
          <c:showSerName val="0"/>
          <c:showPercent val="0"/>
          <c:showBubbleSize val="0"/>
        </c:dLbls>
        <c:marker val="1"/>
        <c:smooth val="0"/>
        <c:axId val="557172392"/>
        <c:axId val="557178272"/>
      </c:lineChart>
      <c:dateAx>
        <c:axId val="557172392"/>
        <c:scaling>
          <c:orientation val="minMax"/>
        </c:scaling>
        <c:delete val="1"/>
        <c:axPos val="b"/>
        <c:numFmt formatCode="ge" sourceLinked="1"/>
        <c:majorTickMark val="none"/>
        <c:minorTickMark val="none"/>
        <c:tickLblPos val="none"/>
        <c:crossAx val="557178272"/>
        <c:crosses val="autoZero"/>
        <c:auto val="1"/>
        <c:lblOffset val="100"/>
        <c:baseTimeUnit val="years"/>
      </c:dateAx>
      <c:valAx>
        <c:axId val="5571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172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7D-4280-A210-8BFF359D0150}"/>
            </c:ext>
          </c:extLst>
        </c:ser>
        <c:dLbls>
          <c:showLegendKey val="0"/>
          <c:showVal val="0"/>
          <c:showCatName val="0"/>
          <c:showSerName val="0"/>
          <c:showPercent val="0"/>
          <c:showBubbleSize val="0"/>
        </c:dLbls>
        <c:gapWidth val="150"/>
        <c:axId val="557166512"/>
        <c:axId val="55717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7D-4280-A210-8BFF359D0150}"/>
            </c:ext>
          </c:extLst>
        </c:ser>
        <c:dLbls>
          <c:showLegendKey val="0"/>
          <c:showVal val="0"/>
          <c:showCatName val="0"/>
          <c:showSerName val="0"/>
          <c:showPercent val="0"/>
          <c:showBubbleSize val="0"/>
        </c:dLbls>
        <c:marker val="1"/>
        <c:smooth val="0"/>
        <c:axId val="557166512"/>
        <c:axId val="557172784"/>
      </c:lineChart>
      <c:dateAx>
        <c:axId val="557166512"/>
        <c:scaling>
          <c:orientation val="minMax"/>
        </c:scaling>
        <c:delete val="1"/>
        <c:axPos val="b"/>
        <c:numFmt formatCode="ge" sourceLinked="1"/>
        <c:majorTickMark val="none"/>
        <c:minorTickMark val="none"/>
        <c:tickLblPos val="none"/>
        <c:crossAx val="557172784"/>
        <c:crosses val="autoZero"/>
        <c:auto val="1"/>
        <c:lblOffset val="100"/>
        <c:baseTimeUnit val="years"/>
      </c:dateAx>
      <c:valAx>
        <c:axId val="55717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16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67-40CE-98CF-5D1D63EFE829}"/>
            </c:ext>
          </c:extLst>
        </c:ser>
        <c:dLbls>
          <c:showLegendKey val="0"/>
          <c:showVal val="0"/>
          <c:showCatName val="0"/>
          <c:showSerName val="0"/>
          <c:showPercent val="0"/>
          <c:showBubbleSize val="0"/>
        </c:dLbls>
        <c:gapWidth val="150"/>
        <c:axId val="557175136"/>
        <c:axId val="43673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67-40CE-98CF-5D1D63EFE829}"/>
            </c:ext>
          </c:extLst>
        </c:ser>
        <c:dLbls>
          <c:showLegendKey val="0"/>
          <c:showVal val="0"/>
          <c:showCatName val="0"/>
          <c:showSerName val="0"/>
          <c:showPercent val="0"/>
          <c:showBubbleSize val="0"/>
        </c:dLbls>
        <c:marker val="1"/>
        <c:smooth val="0"/>
        <c:axId val="557175136"/>
        <c:axId val="436730288"/>
      </c:lineChart>
      <c:dateAx>
        <c:axId val="557175136"/>
        <c:scaling>
          <c:orientation val="minMax"/>
        </c:scaling>
        <c:delete val="1"/>
        <c:axPos val="b"/>
        <c:numFmt formatCode="ge" sourceLinked="1"/>
        <c:majorTickMark val="none"/>
        <c:minorTickMark val="none"/>
        <c:tickLblPos val="none"/>
        <c:crossAx val="436730288"/>
        <c:crosses val="autoZero"/>
        <c:auto val="1"/>
        <c:lblOffset val="100"/>
        <c:baseTimeUnit val="years"/>
      </c:dateAx>
      <c:valAx>
        <c:axId val="43673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71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2F6-4DE8-99AB-65355FC32409}"/>
            </c:ext>
          </c:extLst>
        </c:ser>
        <c:dLbls>
          <c:showLegendKey val="0"/>
          <c:showVal val="0"/>
          <c:showCatName val="0"/>
          <c:showSerName val="0"/>
          <c:showPercent val="0"/>
          <c:showBubbleSize val="0"/>
        </c:dLbls>
        <c:gapWidth val="150"/>
        <c:axId val="436727936"/>
        <c:axId val="436729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F6-4DE8-99AB-65355FC32409}"/>
            </c:ext>
          </c:extLst>
        </c:ser>
        <c:dLbls>
          <c:showLegendKey val="0"/>
          <c:showVal val="0"/>
          <c:showCatName val="0"/>
          <c:showSerName val="0"/>
          <c:showPercent val="0"/>
          <c:showBubbleSize val="0"/>
        </c:dLbls>
        <c:marker val="1"/>
        <c:smooth val="0"/>
        <c:axId val="436727936"/>
        <c:axId val="436729896"/>
      </c:lineChart>
      <c:dateAx>
        <c:axId val="436727936"/>
        <c:scaling>
          <c:orientation val="minMax"/>
        </c:scaling>
        <c:delete val="1"/>
        <c:axPos val="b"/>
        <c:numFmt formatCode="ge" sourceLinked="1"/>
        <c:majorTickMark val="none"/>
        <c:minorTickMark val="none"/>
        <c:tickLblPos val="none"/>
        <c:crossAx val="436729896"/>
        <c:crosses val="autoZero"/>
        <c:auto val="1"/>
        <c:lblOffset val="100"/>
        <c:baseTimeUnit val="years"/>
      </c:dateAx>
      <c:valAx>
        <c:axId val="436729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72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C5-4C44-B096-3DBD4163B285}"/>
            </c:ext>
          </c:extLst>
        </c:ser>
        <c:dLbls>
          <c:showLegendKey val="0"/>
          <c:showVal val="0"/>
          <c:showCatName val="0"/>
          <c:showSerName val="0"/>
          <c:showPercent val="0"/>
          <c:showBubbleSize val="0"/>
        </c:dLbls>
        <c:gapWidth val="150"/>
        <c:axId val="436728720"/>
        <c:axId val="436725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C5-4C44-B096-3DBD4163B285}"/>
            </c:ext>
          </c:extLst>
        </c:ser>
        <c:dLbls>
          <c:showLegendKey val="0"/>
          <c:showVal val="0"/>
          <c:showCatName val="0"/>
          <c:showSerName val="0"/>
          <c:showPercent val="0"/>
          <c:showBubbleSize val="0"/>
        </c:dLbls>
        <c:marker val="1"/>
        <c:smooth val="0"/>
        <c:axId val="436728720"/>
        <c:axId val="436725192"/>
      </c:lineChart>
      <c:dateAx>
        <c:axId val="436728720"/>
        <c:scaling>
          <c:orientation val="minMax"/>
        </c:scaling>
        <c:delete val="1"/>
        <c:axPos val="b"/>
        <c:numFmt formatCode="ge" sourceLinked="1"/>
        <c:majorTickMark val="none"/>
        <c:minorTickMark val="none"/>
        <c:tickLblPos val="none"/>
        <c:crossAx val="436725192"/>
        <c:crosses val="autoZero"/>
        <c:auto val="1"/>
        <c:lblOffset val="100"/>
        <c:baseTimeUnit val="years"/>
      </c:dateAx>
      <c:valAx>
        <c:axId val="436725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728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6508.23</c:v>
                </c:pt>
                <c:pt idx="1">
                  <c:v>5637.83</c:v>
                </c:pt>
                <c:pt idx="2">
                  <c:v>4493.33</c:v>
                </c:pt>
                <c:pt idx="3">
                  <c:v>4409.8</c:v>
                </c:pt>
                <c:pt idx="4">
                  <c:v>4003.58</c:v>
                </c:pt>
              </c:numCache>
            </c:numRef>
          </c:val>
          <c:extLst xmlns:c16r2="http://schemas.microsoft.com/office/drawing/2015/06/chart">
            <c:ext xmlns:c16="http://schemas.microsoft.com/office/drawing/2014/chart" uri="{C3380CC4-5D6E-409C-BE32-E72D297353CC}">
              <c16:uniqueId val="{00000000-586C-4345-B0C2-3DD4F71F6002}"/>
            </c:ext>
          </c:extLst>
        </c:ser>
        <c:dLbls>
          <c:showLegendKey val="0"/>
          <c:showVal val="0"/>
          <c:showCatName val="0"/>
          <c:showSerName val="0"/>
          <c:showPercent val="0"/>
          <c:showBubbleSize val="0"/>
        </c:dLbls>
        <c:gapWidth val="150"/>
        <c:axId val="436723624"/>
        <c:axId val="555694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1826.49</c:v>
                </c:pt>
                <c:pt idx="1">
                  <c:v>1696.96</c:v>
                </c:pt>
                <c:pt idx="2">
                  <c:v>1824.34</c:v>
                </c:pt>
                <c:pt idx="3">
                  <c:v>1604.64</c:v>
                </c:pt>
                <c:pt idx="4">
                  <c:v>1124.26</c:v>
                </c:pt>
              </c:numCache>
            </c:numRef>
          </c:val>
          <c:smooth val="0"/>
          <c:extLst xmlns:c16r2="http://schemas.microsoft.com/office/drawing/2015/06/chart">
            <c:ext xmlns:c16="http://schemas.microsoft.com/office/drawing/2014/chart" uri="{C3380CC4-5D6E-409C-BE32-E72D297353CC}">
              <c16:uniqueId val="{00000001-586C-4345-B0C2-3DD4F71F6002}"/>
            </c:ext>
          </c:extLst>
        </c:ser>
        <c:dLbls>
          <c:showLegendKey val="0"/>
          <c:showVal val="0"/>
          <c:showCatName val="0"/>
          <c:showSerName val="0"/>
          <c:showPercent val="0"/>
          <c:showBubbleSize val="0"/>
        </c:dLbls>
        <c:marker val="1"/>
        <c:smooth val="0"/>
        <c:axId val="436723624"/>
        <c:axId val="555694584"/>
      </c:lineChart>
      <c:dateAx>
        <c:axId val="436723624"/>
        <c:scaling>
          <c:orientation val="minMax"/>
        </c:scaling>
        <c:delete val="1"/>
        <c:axPos val="b"/>
        <c:numFmt formatCode="ge" sourceLinked="1"/>
        <c:majorTickMark val="none"/>
        <c:minorTickMark val="none"/>
        <c:tickLblPos val="none"/>
        <c:crossAx val="555694584"/>
        <c:crosses val="autoZero"/>
        <c:auto val="1"/>
        <c:lblOffset val="100"/>
        <c:baseTimeUnit val="years"/>
      </c:dateAx>
      <c:valAx>
        <c:axId val="555694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6723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16.27</c:v>
                </c:pt>
                <c:pt idx="1">
                  <c:v>16.920000000000002</c:v>
                </c:pt>
                <c:pt idx="2">
                  <c:v>18.489999999999998</c:v>
                </c:pt>
                <c:pt idx="3">
                  <c:v>19.02</c:v>
                </c:pt>
                <c:pt idx="4">
                  <c:v>58.42</c:v>
                </c:pt>
              </c:numCache>
            </c:numRef>
          </c:val>
          <c:extLst xmlns:c16r2="http://schemas.microsoft.com/office/drawing/2015/06/chart">
            <c:ext xmlns:c16="http://schemas.microsoft.com/office/drawing/2014/chart" uri="{C3380CC4-5D6E-409C-BE32-E72D297353CC}">
              <c16:uniqueId val="{00000000-712D-4D4D-8659-B101878ED42E}"/>
            </c:ext>
          </c:extLst>
        </c:ser>
        <c:dLbls>
          <c:showLegendKey val="0"/>
          <c:showVal val="0"/>
          <c:showCatName val="0"/>
          <c:showSerName val="0"/>
          <c:showPercent val="0"/>
          <c:showBubbleSize val="0"/>
        </c:dLbls>
        <c:gapWidth val="150"/>
        <c:axId val="555694976"/>
        <c:axId val="555701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48</c:v>
                </c:pt>
                <c:pt idx="1">
                  <c:v>47.23</c:v>
                </c:pt>
                <c:pt idx="2">
                  <c:v>54.16</c:v>
                </c:pt>
                <c:pt idx="3">
                  <c:v>60.01</c:v>
                </c:pt>
                <c:pt idx="4">
                  <c:v>80.58</c:v>
                </c:pt>
              </c:numCache>
            </c:numRef>
          </c:val>
          <c:smooth val="0"/>
          <c:extLst xmlns:c16r2="http://schemas.microsoft.com/office/drawing/2015/06/chart">
            <c:ext xmlns:c16="http://schemas.microsoft.com/office/drawing/2014/chart" uri="{C3380CC4-5D6E-409C-BE32-E72D297353CC}">
              <c16:uniqueId val="{00000001-712D-4D4D-8659-B101878ED42E}"/>
            </c:ext>
          </c:extLst>
        </c:ser>
        <c:dLbls>
          <c:showLegendKey val="0"/>
          <c:showVal val="0"/>
          <c:showCatName val="0"/>
          <c:showSerName val="0"/>
          <c:showPercent val="0"/>
          <c:showBubbleSize val="0"/>
        </c:dLbls>
        <c:marker val="1"/>
        <c:smooth val="0"/>
        <c:axId val="555694976"/>
        <c:axId val="555701640"/>
      </c:lineChart>
      <c:dateAx>
        <c:axId val="555694976"/>
        <c:scaling>
          <c:orientation val="minMax"/>
        </c:scaling>
        <c:delete val="1"/>
        <c:axPos val="b"/>
        <c:numFmt formatCode="ge" sourceLinked="1"/>
        <c:majorTickMark val="none"/>
        <c:minorTickMark val="none"/>
        <c:tickLblPos val="none"/>
        <c:crossAx val="555701640"/>
        <c:crosses val="autoZero"/>
        <c:auto val="1"/>
        <c:lblOffset val="100"/>
        <c:baseTimeUnit val="years"/>
      </c:dateAx>
      <c:valAx>
        <c:axId val="55570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694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817.22</c:v>
                </c:pt>
                <c:pt idx="1">
                  <c:v>814.97</c:v>
                </c:pt>
                <c:pt idx="2">
                  <c:v>746.65</c:v>
                </c:pt>
                <c:pt idx="3">
                  <c:v>730.26</c:v>
                </c:pt>
                <c:pt idx="4">
                  <c:v>237.85</c:v>
                </c:pt>
              </c:numCache>
            </c:numRef>
          </c:val>
          <c:extLst xmlns:c16r2="http://schemas.microsoft.com/office/drawing/2015/06/chart">
            <c:ext xmlns:c16="http://schemas.microsoft.com/office/drawing/2014/chart" uri="{C3380CC4-5D6E-409C-BE32-E72D297353CC}">
              <c16:uniqueId val="{00000000-BDF1-493A-A04D-CFF64EC71007}"/>
            </c:ext>
          </c:extLst>
        </c:ser>
        <c:dLbls>
          <c:showLegendKey val="0"/>
          <c:showVal val="0"/>
          <c:showCatName val="0"/>
          <c:showSerName val="0"/>
          <c:showPercent val="0"/>
          <c:showBubbleSize val="0"/>
        </c:dLbls>
        <c:gapWidth val="150"/>
        <c:axId val="555700464"/>
        <c:axId val="55569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334.37</c:v>
                </c:pt>
                <c:pt idx="1">
                  <c:v>351.41</c:v>
                </c:pt>
                <c:pt idx="2">
                  <c:v>307.56</c:v>
                </c:pt>
                <c:pt idx="3">
                  <c:v>277.67</c:v>
                </c:pt>
                <c:pt idx="4">
                  <c:v>216.21</c:v>
                </c:pt>
              </c:numCache>
            </c:numRef>
          </c:val>
          <c:smooth val="0"/>
          <c:extLst xmlns:c16r2="http://schemas.microsoft.com/office/drawing/2015/06/chart">
            <c:ext xmlns:c16="http://schemas.microsoft.com/office/drawing/2014/chart" uri="{C3380CC4-5D6E-409C-BE32-E72D297353CC}">
              <c16:uniqueId val="{00000001-BDF1-493A-A04D-CFF64EC71007}"/>
            </c:ext>
          </c:extLst>
        </c:ser>
        <c:dLbls>
          <c:showLegendKey val="0"/>
          <c:showVal val="0"/>
          <c:showCatName val="0"/>
          <c:showSerName val="0"/>
          <c:showPercent val="0"/>
          <c:showBubbleSize val="0"/>
        </c:dLbls>
        <c:marker val="1"/>
        <c:smooth val="0"/>
        <c:axId val="555700464"/>
        <c:axId val="555698896"/>
      </c:lineChart>
      <c:dateAx>
        <c:axId val="555700464"/>
        <c:scaling>
          <c:orientation val="minMax"/>
        </c:scaling>
        <c:delete val="1"/>
        <c:axPos val="b"/>
        <c:numFmt formatCode="ge" sourceLinked="1"/>
        <c:majorTickMark val="none"/>
        <c:minorTickMark val="none"/>
        <c:tickLblPos val="none"/>
        <c:crossAx val="555698896"/>
        <c:crosses val="autoZero"/>
        <c:auto val="1"/>
        <c:lblOffset val="100"/>
        <c:baseTimeUnit val="years"/>
      </c:dateAx>
      <c:valAx>
        <c:axId val="55569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570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J1" zoomScale="80" zoomScaleNormal="8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青森県　七戸町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Cd2</v>
      </c>
      <c r="X8" s="47"/>
      <c r="Y8" s="47"/>
      <c r="Z8" s="47"/>
      <c r="AA8" s="47"/>
      <c r="AB8" s="47"/>
      <c r="AC8" s="47"/>
      <c r="AD8" s="48" t="str">
        <f>データ!$M$6</f>
        <v>非設置</v>
      </c>
      <c r="AE8" s="48"/>
      <c r="AF8" s="48"/>
      <c r="AG8" s="48"/>
      <c r="AH8" s="48"/>
      <c r="AI8" s="48"/>
      <c r="AJ8" s="48"/>
      <c r="AK8" s="3"/>
      <c r="AL8" s="49">
        <f>データ!S6</f>
        <v>16044</v>
      </c>
      <c r="AM8" s="49"/>
      <c r="AN8" s="49"/>
      <c r="AO8" s="49"/>
      <c r="AP8" s="49"/>
      <c r="AQ8" s="49"/>
      <c r="AR8" s="49"/>
      <c r="AS8" s="49"/>
      <c r="AT8" s="44">
        <f>データ!T6</f>
        <v>337.23</v>
      </c>
      <c r="AU8" s="44"/>
      <c r="AV8" s="44"/>
      <c r="AW8" s="44"/>
      <c r="AX8" s="44"/>
      <c r="AY8" s="44"/>
      <c r="AZ8" s="44"/>
      <c r="BA8" s="44"/>
      <c r="BB8" s="44">
        <f>データ!U6</f>
        <v>47.58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18.05</v>
      </c>
      <c r="Q10" s="44"/>
      <c r="R10" s="44"/>
      <c r="S10" s="44"/>
      <c r="T10" s="44"/>
      <c r="U10" s="44"/>
      <c r="V10" s="44"/>
      <c r="W10" s="44">
        <f>データ!Q6</f>
        <v>101.45</v>
      </c>
      <c r="X10" s="44"/>
      <c r="Y10" s="44"/>
      <c r="Z10" s="44"/>
      <c r="AA10" s="44"/>
      <c r="AB10" s="44"/>
      <c r="AC10" s="44"/>
      <c r="AD10" s="49">
        <f>データ!R6</f>
        <v>2592</v>
      </c>
      <c r="AE10" s="49"/>
      <c r="AF10" s="49"/>
      <c r="AG10" s="49"/>
      <c r="AH10" s="49"/>
      <c r="AI10" s="49"/>
      <c r="AJ10" s="49"/>
      <c r="AK10" s="2"/>
      <c r="AL10" s="49">
        <f>データ!V6</f>
        <v>2871</v>
      </c>
      <c r="AM10" s="49"/>
      <c r="AN10" s="49"/>
      <c r="AO10" s="49"/>
      <c r="AP10" s="49"/>
      <c r="AQ10" s="49"/>
      <c r="AR10" s="49"/>
      <c r="AS10" s="49"/>
      <c r="AT10" s="44">
        <f>データ!W6</f>
        <v>1.51</v>
      </c>
      <c r="AU10" s="44"/>
      <c r="AV10" s="44"/>
      <c r="AW10" s="44"/>
      <c r="AX10" s="44"/>
      <c r="AY10" s="44"/>
      <c r="AZ10" s="44"/>
      <c r="BA10" s="44"/>
      <c r="BB10" s="44">
        <f>データ!X6</f>
        <v>1901.32</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YnDZBFda7eq5NcrJk+R3QPn1yOhKsN3J4Dg+3BEAbtrk048FwDl8FeWW2xX93PeL7mXe+mbjqUm+SRHjea4HfQ==" saltValue="kHZ7e5bptjKPfTE8Zf0Ei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24023</v>
      </c>
      <c r="D6" s="32">
        <f t="shared" si="3"/>
        <v>47</v>
      </c>
      <c r="E6" s="32">
        <f t="shared" si="3"/>
        <v>17</v>
      </c>
      <c r="F6" s="32">
        <f t="shared" si="3"/>
        <v>1</v>
      </c>
      <c r="G6" s="32">
        <f t="shared" si="3"/>
        <v>0</v>
      </c>
      <c r="H6" s="32" t="str">
        <f t="shared" si="3"/>
        <v>青森県　七戸町</v>
      </c>
      <c r="I6" s="32" t="str">
        <f t="shared" si="3"/>
        <v>法非適用</v>
      </c>
      <c r="J6" s="32" t="str">
        <f t="shared" si="3"/>
        <v>下水道事業</v>
      </c>
      <c r="K6" s="32" t="str">
        <f t="shared" si="3"/>
        <v>公共下水道</v>
      </c>
      <c r="L6" s="32" t="str">
        <f t="shared" si="3"/>
        <v>Cd2</v>
      </c>
      <c r="M6" s="32" t="str">
        <f t="shared" si="3"/>
        <v>非設置</v>
      </c>
      <c r="N6" s="33" t="str">
        <f t="shared" si="3"/>
        <v>-</v>
      </c>
      <c r="O6" s="33" t="str">
        <f t="shared" si="3"/>
        <v>該当数値なし</v>
      </c>
      <c r="P6" s="33">
        <f t="shared" si="3"/>
        <v>18.05</v>
      </c>
      <c r="Q6" s="33">
        <f t="shared" si="3"/>
        <v>101.45</v>
      </c>
      <c r="R6" s="33">
        <f t="shared" si="3"/>
        <v>2592</v>
      </c>
      <c r="S6" s="33">
        <f t="shared" si="3"/>
        <v>16044</v>
      </c>
      <c r="T6" s="33">
        <f t="shared" si="3"/>
        <v>337.23</v>
      </c>
      <c r="U6" s="33">
        <f t="shared" si="3"/>
        <v>47.58</v>
      </c>
      <c r="V6" s="33">
        <f t="shared" si="3"/>
        <v>2871</v>
      </c>
      <c r="W6" s="33">
        <f t="shared" si="3"/>
        <v>1.51</v>
      </c>
      <c r="X6" s="33">
        <f t="shared" si="3"/>
        <v>1901.32</v>
      </c>
      <c r="Y6" s="34">
        <f>IF(Y7="",NA(),Y7)</f>
        <v>42.97</v>
      </c>
      <c r="Z6" s="34">
        <f t="shared" ref="Z6:AH6" si="4">IF(Z7="",NA(),Z7)</f>
        <v>43.39</v>
      </c>
      <c r="AA6" s="34">
        <f t="shared" si="4"/>
        <v>40.479999999999997</v>
      </c>
      <c r="AB6" s="34">
        <f t="shared" si="4"/>
        <v>40.07</v>
      </c>
      <c r="AC6" s="34">
        <f t="shared" si="4"/>
        <v>99.2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6508.23</v>
      </c>
      <c r="BG6" s="34">
        <f t="shared" ref="BG6:BO6" si="7">IF(BG7="",NA(),BG7)</f>
        <v>5637.83</v>
      </c>
      <c r="BH6" s="34">
        <f t="shared" si="7"/>
        <v>4493.33</v>
      </c>
      <c r="BI6" s="34">
        <f t="shared" si="7"/>
        <v>4409.8</v>
      </c>
      <c r="BJ6" s="34">
        <f t="shared" si="7"/>
        <v>4003.58</v>
      </c>
      <c r="BK6" s="34">
        <f t="shared" si="7"/>
        <v>1826.49</v>
      </c>
      <c r="BL6" s="34">
        <f t="shared" si="7"/>
        <v>1696.96</v>
      </c>
      <c r="BM6" s="34">
        <f t="shared" si="7"/>
        <v>1824.34</v>
      </c>
      <c r="BN6" s="34">
        <f t="shared" si="7"/>
        <v>1604.64</v>
      </c>
      <c r="BO6" s="34">
        <f t="shared" si="7"/>
        <v>1124.26</v>
      </c>
      <c r="BP6" s="33" t="str">
        <f>IF(BP7="","",IF(BP7="-","【-】","【"&amp;SUBSTITUTE(TEXT(BP7,"#,##0.00"),"-","△")&amp;"】"))</f>
        <v>【707.33】</v>
      </c>
      <c r="BQ6" s="34">
        <f>IF(BQ7="",NA(),BQ7)</f>
        <v>16.27</v>
      </c>
      <c r="BR6" s="34">
        <f t="shared" ref="BR6:BZ6" si="8">IF(BR7="",NA(),BR7)</f>
        <v>16.920000000000002</v>
      </c>
      <c r="BS6" s="34">
        <f t="shared" si="8"/>
        <v>18.489999999999998</v>
      </c>
      <c r="BT6" s="34">
        <f t="shared" si="8"/>
        <v>19.02</v>
      </c>
      <c r="BU6" s="34">
        <f t="shared" si="8"/>
        <v>58.42</v>
      </c>
      <c r="BV6" s="34">
        <f t="shared" si="8"/>
        <v>48</v>
      </c>
      <c r="BW6" s="34">
        <f t="shared" si="8"/>
        <v>47.23</v>
      </c>
      <c r="BX6" s="34">
        <f t="shared" si="8"/>
        <v>54.16</v>
      </c>
      <c r="BY6" s="34">
        <f t="shared" si="8"/>
        <v>60.01</v>
      </c>
      <c r="BZ6" s="34">
        <f t="shared" si="8"/>
        <v>80.58</v>
      </c>
      <c r="CA6" s="33" t="str">
        <f>IF(CA7="","",IF(CA7="-","【-】","【"&amp;SUBSTITUTE(TEXT(CA7,"#,##0.00"),"-","△")&amp;"】"))</f>
        <v>【101.26】</v>
      </c>
      <c r="CB6" s="34">
        <f>IF(CB7="",NA(),CB7)</f>
        <v>817.22</v>
      </c>
      <c r="CC6" s="34">
        <f t="shared" ref="CC6:CK6" si="9">IF(CC7="",NA(),CC7)</f>
        <v>814.97</v>
      </c>
      <c r="CD6" s="34">
        <f t="shared" si="9"/>
        <v>746.65</v>
      </c>
      <c r="CE6" s="34">
        <f t="shared" si="9"/>
        <v>730.26</v>
      </c>
      <c r="CF6" s="34">
        <f t="shared" si="9"/>
        <v>237.85</v>
      </c>
      <c r="CG6" s="34">
        <f t="shared" si="9"/>
        <v>334.37</v>
      </c>
      <c r="CH6" s="34">
        <f t="shared" si="9"/>
        <v>351.41</v>
      </c>
      <c r="CI6" s="34">
        <f t="shared" si="9"/>
        <v>307.56</v>
      </c>
      <c r="CJ6" s="34">
        <f t="shared" si="9"/>
        <v>277.67</v>
      </c>
      <c r="CK6" s="34">
        <f t="shared" si="9"/>
        <v>216.21</v>
      </c>
      <c r="CL6" s="33" t="str">
        <f>IF(CL7="","",IF(CL7="-","【-】","【"&amp;SUBSTITUTE(TEXT(CL7,"#,##0.00"),"-","△")&amp;"】"))</f>
        <v>【136.39】</v>
      </c>
      <c r="CM6" s="34">
        <f>IF(CM7="",NA(),CM7)</f>
        <v>39.549999999999997</v>
      </c>
      <c r="CN6" s="34">
        <f t="shared" ref="CN6:CV6" si="10">IF(CN7="",NA(),CN7)</f>
        <v>41.18</v>
      </c>
      <c r="CO6" s="34">
        <f t="shared" si="10"/>
        <v>43.27</v>
      </c>
      <c r="CP6" s="34">
        <f t="shared" si="10"/>
        <v>46.55</v>
      </c>
      <c r="CQ6" s="34">
        <f t="shared" si="10"/>
        <v>46.91</v>
      </c>
      <c r="CR6" s="34">
        <f t="shared" si="10"/>
        <v>40.71</v>
      </c>
      <c r="CS6" s="34">
        <f t="shared" si="10"/>
        <v>43.53</v>
      </c>
      <c r="CT6" s="34">
        <f t="shared" si="10"/>
        <v>39.869999999999997</v>
      </c>
      <c r="CU6" s="34">
        <f t="shared" si="10"/>
        <v>41.28</v>
      </c>
      <c r="CV6" s="34">
        <f t="shared" si="10"/>
        <v>50.24</v>
      </c>
      <c r="CW6" s="33" t="str">
        <f>IF(CW7="","",IF(CW7="-","【-】","【"&amp;SUBSTITUTE(TEXT(CW7,"#,##0.00"),"-","△")&amp;"】"))</f>
        <v>【60.13】</v>
      </c>
      <c r="CX6" s="34">
        <f>IF(CX7="",NA(),CX7)</f>
        <v>52.49</v>
      </c>
      <c r="CY6" s="34">
        <f t="shared" ref="CY6:DG6" si="11">IF(CY7="",NA(),CY7)</f>
        <v>56.78</v>
      </c>
      <c r="CZ6" s="34">
        <f t="shared" si="11"/>
        <v>59.44</v>
      </c>
      <c r="DA6" s="34">
        <f t="shared" si="11"/>
        <v>62.71</v>
      </c>
      <c r="DB6" s="34">
        <f t="shared" si="11"/>
        <v>62.59</v>
      </c>
      <c r="DC6" s="34">
        <f t="shared" si="11"/>
        <v>63.45</v>
      </c>
      <c r="DD6" s="34">
        <f t="shared" si="11"/>
        <v>64.14</v>
      </c>
      <c r="DE6" s="34">
        <f t="shared" si="11"/>
        <v>61.37</v>
      </c>
      <c r="DF6" s="34">
        <f t="shared" si="11"/>
        <v>61.3</v>
      </c>
      <c r="DG6" s="34">
        <f t="shared" si="11"/>
        <v>84.17</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3">
        <f t="shared" si="14"/>
        <v>0</v>
      </c>
      <c r="EK6" s="34">
        <f t="shared" si="14"/>
        <v>0.17</v>
      </c>
      <c r="EL6" s="34">
        <f t="shared" si="14"/>
        <v>0.2</v>
      </c>
      <c r="EM6" s="34">
        <f t="shared" si="14"/>
        <v>0.19</v>
      </c>
      <c r="EN6" s="34">
        <f t="shared" si="14"/>
        <v>0.13</v>
      </c>
      <c r="EO6" s="33" t="str">
        <f>IF(EO7="","",IF(EO7="-","【-】","【"&amp;SUBSTITUTE(TEXT(EO7,"#,##0.00"),"-","△")&amp;"】"))</f>
        <v>【0.23】</v>
      </c>
    </row>
    <row r="7" spans="1:145" s="35" customFormat="1" x14ac:dyDescent="0.15">
      <c r="A7" s="27"/>
      <c r="B7" s="36">
        <v>2017</v>
      </c>
      <c r="C7" s="36">
        <v>24023</v>
      </c>
      <c r="D7" s="36">
        <v>47</v>
      </c>
      <c r="E7" s="36">
        <v>17</v>
      </c>
      <c r="F7" s="36">
        <v>1</v>
      </c>
      <c r="G7" s="36">
        <v>0</v>
      </c>
      <c r="H7" s="36" t="s">
        <v>110</v>
      </c>
      <c r="I7" s="36" t="s">
        <v>111</v>
      </c>
      <c r="J7" s="36" t="s">
        <v>112</v>
      </c>
      <c r="K7" s="36" t="s">
        <v>113</v>
      </c>
      <c r="L7" s="36" t="s">
        <v>114</v>
      </c>
      <c r="M7" s="36" t="s">
        <v>115</v>
      </c>
      <c r="N7" s="37" t="s">
        <v>116</v>
      </c>
      <c r="O7" s="37" t="s">
        <v>117</v>
      </c>
      <c r="P7" s="37">
        <v>18.05</v>
      </c>
      <c r="Q7" s="37">
        <v>101.45</v>
      </c>
      <c r="R7" s="37">
        <v>2592</v>
      </c>
      <c r="S7" s="37">
        <v>16044</v>
      </c>
      <c r="T7" s="37">
        <v>337.23</v>
      </c>
      <c r="U7" s="37">
        <v>47.58</v>
      </c>
      <c r="V7" s="37">
        <v>2871</v>
      </c>
      <c r="W7" s="37">
        <v>1.51</v>
      </c>
      <c r="X7" s="37">
        <v>1901.32</v>
      </c>
      <c r="Y7" s="37">
        <v>42.97</v>
      </c>
      <c r="Z7" s="37">
        <v>43.39</v>
      </c>
      <c r="AA7" s="37">
        <v>40.479999999999997</v>
      </c>
      <c r="AB7" s="37">
        <v>40.07</v>
      </c>
      <c r="AC7" s="37">
        <v>99.2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6508.23</v>
      </c>
      <c r="BG7" s="37">
        <v>5637.83</v>
      </c>
      <c r="BH7" s="37">
        <v>4493.33</v>
      </c>
      <c r="BI7" s="37">
        <v>4409.8</v>
      </c>
      <c r="BJ7" s="37">
        <v>4003.58</v>
      </c>
      <c r="BK7" s="37">
        <v>1826.49</v>
      </c>
      <c r="BL7" s="37">
        <v>1696.96</v>
      </c>
      <c r="BM7" s="37">
        <v>1824.34</v>
      </c>
      <c r="BN7" s="37">
        <v>1604.64</v>
      </c>
      <c r="BO7" s="37">
        <v>1124.26</v>
      </c>
      <c r="BP7" s="37">
        <v>707.33</v>
      </c>
      <c r="BQ7" s="37">
        <v>16.27</v>
      </c>
      <c r="BR7" s="37">
        <v>16.920000000000002</v>
      </c>
      <c r="BS7" s="37">
        <v>18.489999999999998</v>
      </c>
      <c r="BT7" s="37">
        <v>19.02</v>
      </c>
      <c r="BU7" s="37">
        <v>58.42</v>
      </c>
      <c r="BV7" s="37">
        <v>48</v>
      </c>
      <c r="BW7" s="37">
        <v>47.23</v>
      </c>
      <c r="BX7" s="37">
        <v>54.16</v>
      </c>
      <c r="BY7" s="37">
        <v>60.01</v>
      </c>
      <c r="BZ7" s="37">
        <v>80.58</v>
      </c>
      <c r="CA7" s="37">
        <v>101.26</v>
      </c>
      <c r="CB7" s="37">
        <v>817.22</v>
      </c>
      <c r="CC7" s="37">
        <v>814.97</v>
      </c>
      <c r="CD7" s="37">
        <v>746.65</v>
      </c>
      <c r="CE7" s="37">
        <v>730.26</v>
      </c>
      <c r="CF7" s="37">
        <v>237.85</v>
      </c>
      <c r="CG7" s="37">
        <v>334.37</v>
      </c>
      <c r="CH7" s="37">
        <v>351.41</v>
      </c>
      <c r="CI7" s="37">
        <v>307.56</v>
      </c>
      <c r="CJ7" s="37">
        <v>277.67</v>
      </c>
      <c r="CK7" s="37">
        <v>216.21</v>
      </c>
      <c r="CL7" s="37">
        <v>136.38999999999999</v>
      </c>
      <c r="CM7" s="37">
        <v>39.549999999999997</v>
      </c>
      <c r="CN7" s="37">
        <v>41.18</v>
      </c>
      <c r="CO7" s="37">
        <v>43.27</v>
      </c>
      <c r="CP7" s="37">
        <v>46.55</v>
      </c>
      <c r="CQ7" s="37">
        <v>46.91</v>
      </c>
      <c r="CR7" s="37">
        <v>40.71</v>
      </c>
      <c r="CS7" s="37">
        <v>43.53</v>
      </c>
      <c r="CT7" s="37">
        <v>39.869999999999997</v>
      </c>
      <c r="CU7" s="37">
        <v>41.28</v>
      </c>
      <c r="CV7" s="37">
        <v>50.24</v>
      </c>
      <c r="CW7" s="37">
        <v>60.13</v>
      </c>
      <c r="CX7" s="37">
        <v>52.49</v>
      </c>
      <c r="CY7" s="37">
        <v>56.78</v>
      </c>
      <c r="CZ7" s="37">
        <v>59.44</v>
      </c>
      <c r="DA7" s="37">
        <v>62.71</v>
      </c>
      <c r="DB7" s="37">
        <v>62.59</v>
      </c>
      <c r="DC7" s="37">
        <v>63.45</v>
      </c>
      <c r="DD7" s="37">
        <v>64.14</v>
      </c>
      <c r="DE7" s="37">
        <v>61.37</v>
      </c>
      <c r="DF7" s="37">
        <v>61.3</v>
      </c>
      <c r="DG7" s="37">
        <v>84.17</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v>
      </c>
      <c r="EK7" s="37">
        <v>0.17</v>
      </c>
      <c r="EL7" s="37">
        <v>0.2</v>
      </c>
      <c r="EM7" s="37">
        <v>0.19</v>
      </c>
      <c r="EN7" s="37">
        <v>0.13</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1401-101</cp:lastModifiedBy>
  <cp:lastPrinted>2019-02-06T01:19:31Z</cp:lastPrinted>
  <dcterms:created xsi:type="dcterms:W3CDTF">2018-12-03T08:58:59Z</dcterms:created>
  <dcterms:modified xsi:type="dcterms:W3CDTF">2019-02-06T01:34:16Z</dcterms:modified>
  <cp:category/>
</cp:coreProperties>
</file>