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300_理財\305 経営比較分析表の策定\H３０\05_経営比較分析表の分析等について\05_確認作業完了データ\法非適用\02_下水道事業\26六戸町\"/>
    </mc:Choice>
  </mc:AlternateContent>
  <workbookProtection workbookAlgorithmName="SHA-512" workbookHashValue="/+DFn4zQTdkpCVtQ5N3HJ3BtgdHyLzE17cj0qJNoeBz77jkroC6dHhHoHUwWU3kOpAza5K9tEVt+cxAnoQvkmA==" workbookSaltValue="6hgwwEuF20wRI/m45Q5lQw==" workbookSpinCount="100000" lockStructure="1"/>
  <bookViews>
    <workbookView xWindow="0" yWindow="0" windowWidth="19170" windowHeight="1237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<sst xmlns="http://schemas.openxmlformats.org/spreadsheetml/2006/main" count="240" uniqueCount="126">
  <si>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</si>
  <si>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</si>
  <si>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</si>
  <si>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</si>
  <si>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</si>
  <si>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</si>
  <si>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</si>
  <si>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</si>
  <si>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</si>
  <si>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</si>
  <si>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</si>
  <si>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</si>
  <si>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</si>
  <si>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</si>
  <si>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</si>
  <si>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</si>
  <si>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</si>
  <si>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</si>
  <si>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</si>
  <si>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</si>
  <si>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</si>
  <si>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</si>
  <si>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</si>
  <si>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</si>
  <si>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</si>
  <si>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</si>
  <si>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</si>
  <si>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</si>
  <si>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</si>
  <si>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</si>
  <si>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</si>
  <si>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</si>
  <si>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</si>
  <si>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</si>
  <si>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</si>
  <si>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</si>
  <si>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</si>
  <si>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</si>
  <si>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</si>
  <si>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</si>
  <si>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</si>
  <si>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</si>
  <si>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</si>
  <si>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</si>
  <si>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</si>
  <si>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</si>
  <si>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</si>
  <si>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</si>
  <si>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</si>
  <si>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</si>
  <si>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</si>
  <si>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</si>
  <si>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</si>
  <si>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</si>
  <si>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</si>
  <si>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</si>
  <si>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</si>
  <si>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</si>
  <si>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</si>
  <si>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</si>
  <si>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</si>
  <si>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</si>
  <si>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</si>
  <si>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</si>
  <si>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</si>
  <si>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</si>
  <si>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</si>
  <si>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</si>
  <si>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</si>
  <si>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</si>
  <si>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</si>
  <si>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</si>
  <si>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</si>
  <si>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</si>
  <si>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</si>
  <si>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</si>
  <si>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</si>
  <si>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</si>
  <si>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</si>
  <si>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</si>
  <si>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</si>
  <si>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</si>
  <si>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</si>
  <si>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</si>
  <si>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</si>
  <si>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</si>
  <si>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</si>
  <si>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</si>
  <si>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</si>
  <si>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</si>
  <si>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</si>
  <si>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</si>
  <si>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</si>
  <si>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</si>
  <si>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</si>
  <si>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</si>
  <si>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</si>
  <si>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</si>
  <si>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</si>
  <si>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</si>
  <si>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</si>
  <si>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</si>
  <si>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</si>
  <si>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</si>
  <si>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</si>
  <si>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</si>
  <si>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</si>
  <si>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</si>
  <si>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</si>
  <si>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</si>
  <si>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六戸町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</si>
  <si>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</si>
  <si>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</si>
  <si>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</si>
  <si>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</si>
  <si>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</si>
  <si>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</si>
  <si>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</si>
  <si>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</si>
  <si>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</si>
  <si>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</si>
  <si>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</si>
  <si>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</si>
  <si>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・平成２９年度から施設・設備の更新事業を実施している。今後も、施設設備の更新事業の必要がでてくることが予想される</t>
    <rPh sb="1" eb="3">
      <t>ヘイセイ</t>
    </rPh>
    <rPh sb="5" eb="6">
      <t>ネン</t>
    </rPh>
    <rPh sb="6" eb="7">
      <t>ド</t>
    </rPh>
    <rPh sb="9" eb="11">
      <t>シセツ</t>
    </rPh>
    <rPh sb="12" eb="14">
      <t>セツビ</t>
    </rPh>
    <rPh sb="15" eb="17">
      <t>コウシン</t>
    </rPh>
    <rPh sb="17" eb="19">
      <t>ジギョウ</t>
    </rPh>
    <rPh sb="20" eb="22">
      <t>ジッシ</t>
    </rPh>
    <phoneticPr fontId="4"/>
  </si>
  <si>
    <t xml:space="preserve">・農業集落排水施設設備の更新事業を行ったため、前年度に比べ①収益的収支比率や⑤経費回収率は減少し、⑥汚水処理原価は増加している。また、事業費をを交付金と起債で賄っているため、④企業債残高対事業規模比率が全国平均や類似団体平均値の約4倍となっていることも、使用料料金水準が適切であれば比率を下げることができると思われる。
</t>
    <rPh sb="1" eb="3">
      <t>ノウギョウ</t>
    </rPh>
    <rPh sb="3" eb="5">
      <t>シュウラク</t>
    </rPh>
    <rPh sb="5" eb="7">
      <t>ハイスイ</t>
    </rPh>
    <rPh sb="7" eb="9">
      <t>シセツ</t>
    </rPh>
    <rPh sb="9" eb="11">
      <t>セツビ</t>
    </rPh>
    <rPh sb="12" eb="14">
      <t>コウシン</t>
    </rPh>
    <rPh sb="14" eb="16">
      <t>ジギョウ</t>
    </rPh>
    <rPh sb="17" eb="18">
      <t>オコナ</t>
    </rPh>
    <rPh sb="30" eb="33">
      <t>シュウエキテキ</t>
    </rPh>
    <rPh sb="33" eb="35">
      <t>シュウシ</t>
    </rPh>
    <rPh sb="35" eb="37">
      <t>ヒリツ</t>
    </rPh>
    <rPh sb="39" eb="41">
      <t>ケイヒ</t>
    </rPh>
    <rPh sb="41" eb="43">
      <t>カイシュウ</t>
    </rPh>
    <rPh sb="43" eb="44">
      <t>リツ</t>
    </rPh>
    <rPh sb="45" eb="47">
      <t>ゲンショウ</t>
    </rPh>
    <rPh sb="50" eb="52">
      <t>オスイ</t>
    </rPh>
    <rPh sb="52" eb="54">
      <t>ショリ</t>
    </rPh>
    <rPh sb="54" eb="56">
      <t>ゲンカ</t>
    </rPh>
    <rPh sb="57" eb="59">
      <t>ゾウカ</t>
    </rPh>
    <rPh sb="67" eb="69">
      <t>ジギョウ</t>
    </rPh>
    <rPh sb="69" eb="70">
      <t>ヒ</t>
    </rPh>
    <rPh sb="72" eb="75">
      <t>コウフキン</t>
    </rPh>
    <rPh sb="76" eb="78">
      <t>キサイ</t>
    </rPh>
    <rPh sb="79" eb="80">
      <t>マカナ</t>
    </rPh>
    <rPh sb="88" eb="90">
      <t>キギョウ</t>
    </rPh>
    <rPh sb="90" eb="91">
      <t>サイ</t>
    </rPh>
    <rPh sb="91" eb="93">
      <t>ザンダカ</t>
    </rPh>
    <rPh sb="93" eb="94">
      <t>タイ</t>
    </rPh>
    <rPh sb="94" eb="96">
      <t>ジギョウ</t>
    </rPh>
    <rPh sb="96" eb="98">
      <t>キボ</t>
    </rPh>
    <rPh sb="98" eb="100">
      <t>ヒリツ</t>
    </rPh>
    <rPh sb="101" eb="103">
      <t>ゼンコク</t>
    </rPh>
    <rPh sb="103" eb="105">
      <t>ヘイキン</t>
    </rPh>
    <rPh sb="106" eb="108">
      <t>ルイジ</t>
    </rPh>
    <rPh sb="108" eb="110">
      <t>ダンタイ</t>
    </rPh>
    <rPh sb="110" eb="112">
      <t>ヘイキン</t>
    </rPh>
    <rPh sb="112" eb="113">
      <t>チ</t>
    </rPh>
    <rPh sb="114" eb="115">
      <t>ヤク</t>
    </rPh>
    <rPh sb="116" eb="117">
      <t>バイ</t>
    </rPh>
    <rPh sb="127" eb="130">
      <t>シヨウリョウ</t>
    </rPh>
    <phoneticPr fontId="4"/>
  </si>
  <si>
    <t>・今後も施設設備の各種更新事業が見込まれるので、①収益的収支比率や⑤経費回収率、⑦汚水処理原価などを平均値に近づけるよう、使用料金水準の適正化（使用料料金の増額改定等）の検討を進め、適正な使用料収入の確保に努めていくこととする。
・⑧水洗化率は微増ながらも、平均との乖離が見られるが、高齢者など経済的余裕のない方もあるが、引き続き水洗化の啓発を続けていく。</t>
    <rPh sb="1" eb="3">
      <t>コンゴ</t>
    </rPh>
    <rPh sb="4" eb="6">
      <t>シセツ</t>
    </rPh>
    <rPh sb="6" eb="8">
      <t>セツビ</t>
    </rPh>
    <rPh sb="9" eb="11">
      <t>カクシュ</t>
    </rPh>
    <rPh sb="11" eb="13">
      <t>コウシン</t>
    </rPh>
    <rPh sb="13" eb="15">
      <t>ジギョウ</t>
    </rPh>
    <rPh sb="16" eb="18">
      <t>ミコ</t>
    </rPh>
    <rPh sb="25" eb="28">
      <t>シュウエキテキ</t>
    </rPh>
    <rPh sb="28" eb="30">
      <t>シュウシ</t>
    </rPh>
    <rPh sb="30" eb="32">
      <t>ヒリツ</t>
    </rPh>
    <rPh sb="34" eb="36">
      <t>ケイヒ</t>
    </rPh>
    <rPh sb="36" eb="38">
      <t>カイシュウ</t>
    </rPh>
    <rPh sb="38" eb="39">
      <t>リツ</t>
    </rPh>
    <rPh sb="41" eb="43">
      <t>オスイ</t>
    </rPh>
    <rPh sb="43" eb="45">
      <t>ショリ</t>
    </rPh>
    <rPh sb="45" eb="47">
      <t>ゲンカ</t>
    </rPh>
    <rPh sb="50" eb="53">
      <t>ヘイキンチ</t>
    </rPh>
    <rPh sb="54" eb="55">
      <t>チカ</t>
    </rPh>
    <rPh sb="64" eb="65">
      <t>キン</t>
    </rPh>
    <rPh sb="65" eb="67">
      <t>スイジュン</t>
    </rPh>
    <rPh sb="161" eb="162">
      <t>ヒ</t>
    </rPh>
    <rPh sb="163" eb="164">
      <t>ツヅ</t>
    </rPh>
    <rPh sb="165" eb="168">
      <t>スイセンカ</t>
    </rPh>
    <rPh sb="169" eb="171">
      <t>ケイハツ</t>
    </rPh>
    <rPh sb="172" eb="173">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</si>
</sst>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71-4A78-A215-3080B64E115C}"/>
            </c:ext>
          </c:extLst>
        </c:ser>
        <c:dLbls>
          <c:showLegendKey val="0"/>
          <c:showVal val="0"/>
          <c:showCatName val="0"/>
          <c:showSerName val="0"/>
          <c:showPercent val="0"/>
          <c:showBubbleSize val="0"/>
        </c:dLbls>
        <c:gapWidth val="150"/>
        <c:axId val="428159432"/>
        <c:axId val="42815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E271-4A78-A215-3080B64E115C}"/>
            </c:ext>
          </c:extLst>
        </c:ser>
        <c:dLbls>
          <c:showLegendKey val="0"/>
          <c:showVal val="0"/>
          <c:showCatName val="0"/>
          <c:showSerName val="0"/>
          <c:showPercent val="0"/>
          <c:showBubbleSize val="0"/>
        </c:dLbls>
        <c:marker val="1"/>
        <c:smooth val="0"/>
        <c:axId val="428159432"/>
        <c:axId val="428159824"/>
      </c:lineChart>
      <c:dateAx>
        <c:axId val="428159432"/>
        <c:scaling>
          <c:orientation val="minMax"/>
        </c:scaling>
        <c:delete val="1"/>
        <c:axPos val="b"/>
        <c:numFmt formatCode="ge" sourceLinked="1"/>
        <c:majorTickMark val="none"/>
        <c:minorTickMark val="none"/>
        <c:tickLblPos val="none"/>
        <c:crossAx val="428159824"/>
        <c:crosses val="autoZero"/>
        <c:auto val="1"/>
        <c:lblOffset val="100"/>
        <c:baseTimeUnit val="years"/>
      </c:dateAx>
      <c:valAx>
        <c:axId val="42815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15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40.07</c:v>
                </c:pt>
                <c:pt idx="1">
                  <c:v>38.729999999999997</c:v>
                </c:pt>
                <c:pt idx="2">
                  <c:v>39.46</c:v>
                </c:pt>
                <c:pt idx="3">
                  <c:v>40.44</c:v>
                </c:pt>
                <c:pt idx="4">
                  <c:v>40.32</c:v>
                </c:pt>
              </c:numCache>
            </c:numRef>
          </c:val>
          <c:extLst xmlns:c16r2="http://schemas.microsoft.com/office/drawing/2015/06/chart">
            <c:ext xmlns:c16="http://schemas.microsoft.com/office/drawing/2014/chart" uri="{C3380CC4-5D6E-409C-BE32-E72D297353CC}">
              <c16:uniqueId val="{00000000-4AF1-4274-9D89-52144578B931}"/>
            </c:ext>
          </c:extLst>
        </c:ser>
        <c:dLbls>
          <c:showLegendKey val="0"/>
          <c:showVal val="0"/>
          <c:showCatName val="0"/>
          <c:showSerName val="0"/>
          <c:showPercent val="0"/>
          <c:showBubbleSize val="0"/>
        </c:dLbls>
        <c:gapWidth val="150"/>
        <c:axId val="389156520"/>
        <c:axId val="38915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4AF1-4274-9D89-52144578B931}"/>
            </c:ext>
          </c:extLst>
        </c:ser>
        <c:dLbls>
          <c:showLegendKey val="0"/>
          <c:showVal val="0"/>
          <c:showCatName val="0"/>
          <c:showSerName val="0"/>
          <c:showPercent val="0"/>
          <c:showBubbleSize val="0"/>
        </c:dLbls>
        <c:marker val="1"/>
        <c:smooth val="0"/>
        <c:axId val="389156520"/>
        <c:axId val="389156912"/>
      </c:lineChart>
      <c:dateAx>
        <c:axId val="389156520"/>
        <c:scaling>
          <c:orientation val="minMax"/>
        </c:scaling>
        <c:delete val="1"/>
        <c:axPos val="b"/>
        <c:numFmt formatCode="ge" sourceLinked="1"/>
        <c:majorTickMark val="none"/>
        <c:minorTickMark val="none"/>
        <c:tickLblPos val="none"/>
        <c:crossAx val="389156912"/>
        <c:crosses val="autoZero"/>
        <c:auto val="1"/>
        <c:lblOffset val="100"/>
        <c:baseTimeUnit val="years"/>
      </c:dateAx>
      <c:valAx>
        <c:axId val="38915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15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73.599999999999994</c:v>
                </c:pt>
                <c:pt idx="1">
                  <c:v>73.59</c:v>
                </c:pt>
                <c:pt idx="2">
                  <c:v>74.02</c:v>
                </c:pt>
                <c:pt idx="3">
                  <c:v>74.62</c:v>
                </c:pt>
                <c:pt idx="4">
                  <c:v>76.28</c:v>
                </c:pt>
              </c:numCache>
            </c:numRef>
          </c:val>
          <c:extLst xmlns:c16r2="http://schemas.microsoft.com/office/drawing/2015/06/chart">
            <c:ext xmlns:c16="http://schemas.microsoft.com/office/drawing/2014/chart" uri="{C3380CC4-5D6E-409C-BE32-E72D297353CC}">
              <c16:uniqueId val="{00000000-6F12-430F-B305-88F0EB88AAE3}"/>
            </c:ext>
          </c:extLst>
        </c:ser>
        <c:dLbls>
          <c:showLegendKey val="0"/>
          <c:showVal val="0"/>
          <c:showCatName val="0"/>
          <c:showSerName val="0"/>
          <c:showPercent val="0"/>
          <c:showBubbleSize val="0"/>
        </c:dLbls>
        <c:gapWidth val="150"/>
        <c:axId val="389158088"/>
        <c:axId val="38915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6F12-430F-B305-88F0EB88AAE3}"/>
            </c:ext>
          </c:extLst>
        </c:ser>
        <c:dLbls>
          <c:showLegendKey val="0"/>
          <c:showVal val="0"/>
          <c:showCatName val="0"/>
          <c:showSerName val="0"/>
          <c:showPercent val="0"/>
          <c:showBubbleSize val="0"/>
        </c:dLbls>
        <c:marker val="1"/>
        <c:smooth val="0"/>
        <c:axId val="389158088"/>
        <c:axId val="389158480"/>
      </c:lineChart>
      <c:dateAx>
        <c:axId val="389158088"/>
        <c:scaling>
          <c:orientation val="minMax"/>
        </c:scaling>
        <c:delete val="1"/>
        <c:axPos val="b"/>
        <c:numFmt formatCode="ge" sourceLinked="1"/>
        <c:majorTickMark val="none"/>
        <c:minorTickMark val="none"/>
        <c:tickLblPos val="none"/>
        <c:crossAx val="389158480"/>
        <c:crosses val="autoZero"/>
        <c:auto val="1"/>
        <c:lblOffset val="100"/>
        <c:baseTimeUnit val="years"/>
      </c:dateAx>
      <c:valAx>
        <c:axId val="38915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15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100.74</c:v>
                </c:pt>
                <c:pt idx="1">
                  <c:v>100.15</c:v>
                </c:pt>
                <c:pt idx="2">
                  <c:v>76.66</c:v>
                </c:pt>
                <c:pt idx="3">
                  <c:v>77.12</c:v>
                </c:pt>
                <c:pt idx="4">
                  <c:v>72.48</c:v>
                </c:pt>
              </c:numCache>
            </c:numRef>
          </c:val>
          <c:extLst xmlns:c16r2="http://schemas.microsoft.com/office/drawing/2015/06/chart">
            <c:ext xmlns:c16="http://schemas.microsoft.com/office/drawing/2014/chart" uri="{C3380CC4-5D6E-409C-BE32-E72D297353CC}">
              <c16:uniqueId val="{00000000-DA64-4FF1-AB26-76C256B3F34B}"/>
            </c:ext>
          </c:extLst>
        </c:ser>
        <c:dLbls>
          <c:showLegendKey val="0"/>
          <c:showVal val="0"/>
          <c:showCatName val="0"/>
          <c:showSerName val="0"/>
          <c:showPercent val="0"/>
          <c:showBubbleSize val="0"/>
        </c:dLbls>
        <c:gapWidth val="150"/>
        <c:axId val="220752832"/>
        <c:axId val="22075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64-4FF1-AB26-76C256B3F34B}"/>
            </c:ext>
          </c:extLst>
        </c:ser>
        <c:dLbls>
          <c:showLegendKey val="0"/>
          <c:showVal val="0"/>
          <c:showCatName val="0"/>
          <c:showSerName val="0"/>
          <c:showPercent val="0"/>
          <c:showBubbleSize val="0"/>
        </c:dLbls>
        <c:marker val="1"/>
        <c:smooth val="0"/>
        <c:axId val="220752832"/>
        <c:axId val="220753224"/>
      </c:lineChart>
      <c:dateAx>
        <c:axId val="220752832"/>
        <c:scaling>
          <c:orientation val="minMax"/>
        </c:scaling>
        <c:delete val="1"/>
        <c:axPos val="b"/>
        <c:numFmt formatCode="ge" sourceLinked="1"/>
        <c:majorTickMark val="none"/>
        <c:minorTickMark val="none"/>
        <c:tickLblPos val="none"/>
        <c:crossAx val="220753224"/>
        <c:crosses val="autoZero"/>
        <c:auto val="1"/>
        <c:lblOffset val="100"/>
        <c:baseTimeUnit val="years"/>
      </c:dateAx>
      <c:valAx>
        <c:axId val="22075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5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078-4F26-B91B-F4C929791C45}"/>
            </c:ext>
          </c:extLst>
        </c:ser>
        <c:dLbls>
          <c:showLegendKey val="0"/>
          <c:showVal val="0"/>
          <c:showCatName val="0"/>
          <c:showSerName val="0"/>
          <c:showPercent val="0"/>
          <c:showBubbleSize val="0"/>
        </c:dLbls>
        <c:gapWidth val="150"/>
        <c:axId val="389519504"/>
        <c:axId val="38951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78-4F26-B91B-F4C929791C45}"/>
            </c:ext>
          </c:extLst>
        </c:ser>
        <c:dLbls>
          <c:showLegendKey val="0"/>
          <c:showVal val="0"/>
          <c:showCatName val="0"/>
          <c:showSerName val="0"/>
          <c:showPercent val="0"/>
          <c:showBubbleSize val="0"/>
        </c:dLbls>
        <c:marker val="1"/>
        <c:smooth val="0"/>
        <c:axId val="389519504"/>
        <c:axId val="389519896"/>
      </c:lineChart>
      <c:dateAx>
        <c:axId val="389519504"/>
        <c:scaling>
          <c:orientation val="minMax"/>
        </c:scaling>
        <c:delete val="1"/>
        <c:axPos val="b"/>
        <c:numFmt formatCode="ge" sourceLinked="1"/>
        <c:majorTickMark val="none"/>
        <c:minorTickMark val="none"/>
        <c:tickLblPos val="none"/>
        <c:crossAx val="389519896"/>
        <c:crosses val="autoZero"/>
        <c:auto val="1"/>
        <c:lblOffset val="100"/>
        <c:baseTimeUnit val="years"/>
      </c:dateAx>
      <c:valAx>
        <c:axId val="38951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51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71-4A53-BB91-A5D1D56395F1}"/>
            </c:ext>
          </c:extLst>
        </c:ser>
        <c:dLbls>
          <c:showLegendKey val="0"/>
          <c:showVal val="0"/>
          <c:showCatName val="0"/>
          <c:showSerName val="0"/>
          <c:showPercent val="0"/>
          <c:showBubbleSize val="0"/>
        </c:dLbls>
        <c:gapWidth val="150"/>
        <c:axId val="389521072"/>
        <c:axId val="4252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71-4A53-BB91-A5D1D56395F1}"/>
            </c:ext>
          </c:extLst>
        </c:ser>
        <c:dLbls>
          <c:showLegendKey val="0"/>
          <c:showVal val="0"/>
          <c:showCatName val="0"/>
          <c:showSerName val="0"/>
          <c:showPercent val="0"/>
          <c:showBubbleSize val="0"/>
        </c:dLbls>
        <c:marker val="1"/>
        <c:smooth val="0"/>
        <c:axId val="389521072"/>
        <c:axId val="425252960"/>
      </c:lineChart>
      <c:dateAx>
        <c:axId val="389521072"/>
        <c:scaling>
          <c:orientation val="minMax"/>
        </c:scaling>
        <c:delete val="1"/>
        <c:axPos val="b"/>
        <c:numFmt formatCode="ge" sourceLinked="1"/>
        <c:majorTickMark val="none"/>
        <c:minorTickMark val="none"/>
        <c:tickLblPos val="none"/>
        <c:crossAx val="425252960"/>
        <c:crosses val="autoZero"/>
        <c:auto val="1"/>
        <c:lblOffset val="100"/>
        <c:baseTimeUnit val="years"/>
      </c:dateAx>
      <c:valAx>
        <c:axId val="4252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52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E7-4F8C-BADF-1DB36E73A1C1}"/>
            </c:ext>
          </c:extLst>
        </c:ser>
        <c:dLbls>
          <c:showLegendKey val="0"/>
          <c:showVal val="0"/>
          <c:showCatName val="0"/>
          <c:showSerName val="0"/>
          <c:showPercent val="0"/>
          <c:showBubbleSize val="0"/>
        </c:dLbls>
        <c:gapWidth val="150"/>
        <c:axId val="425254136"/>
        <c:axId val="42525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E7-4F8C-BADF-1DB36E73A1C1}"/>
            </c:ext>
          </c:extLst>
        </c:ser>
        <c:dLbls>
          <c:showLegendKey val="0"/>
          <c:showVal val="0"/>
          <c:showCatName val="0"/>
          <c:showSerName val="0"/>
          <c:showPercent val="0"/>
          <c:showBubbleSize val="0"/>
        </c:dLbls>
        <c:marker val="1"/>
        <c:smooth val="0"/>
        <c:axId val="425254136"/>
        <c:axId val="425254528"/>
      </c:lineChart>
      <c:dateAx>
        <c:axId val="425254136"/>
        <c:scaling>
          <c:orientation val="minMax"/>
        </c:scaling>
        <c:delete val="1"/>
        <c:axPos val="b"/>
        <c:numFmt formatCode="ge" sourceLinked="1"/>
        <c:majorTickMark val="none"/>
        <c:minorTickMark val="none"/>
        <c:tickLblPos val="none"/>
        <c:crossAx val="425254528"/>
        <c:crosses val="autoZero"/>
        <c:auto val="1"/>
        <c:lblOffset val="100"/>
        <c:baseTimeUnit val="years"/>
      </c:dateAx>
      <c:valAx>
        <c:axId val="42525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25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00-4899-B199-03413F1B683B}"/>
            </c:ext>
          </c:extLst>
        </c:ser>
        <c:dLbls>
          <c:showLegendKey val="0"/>
          <c:showVal val="0"/>
          <c:showCatName val="0"/>
          <c:showSerName val="0"/>
          <c:showPercent val="0"/>
          <c:showBubbleSize val="0"/>
        </c:dLbls>
        <c:gapWidth val="150"/>
        <c:axId val="425255704"/>
        <c:axId val="42525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00-4899-B199-03413F1B683B}"/>
            </c:ext>
          </c:extLst>
        </c:ser>
        <c:dLbls>
          <c:showLegendKey val="0"/>
          <c:showVal val="0"/>
          <c:showCatName val="0"/>
          <c:showSerName val="0"/>
          <c:showPercent val="0"/>
          <c:showBubbleSize val="0"/>
        </c:dLbls>
        <c:marker val="1"/>
        <c:smooth val="0"/>
        <c:axId val="425255704"/>
        <c:axId val="425256096"/>
      </c:lineChart>
      <c:dateAx>
        <c:axId val="425255704"/>
        <c:scaling>
          <c:orientation val="minMax"/>
        </c:scaling>
        <c:delete val="1"/>
        <c:axPos val="b"/>
        <c:numFmt formatCode="ge" sourceLinked="1"/>
        <c:majorTickMark val="none"/>
        <c:minorTickMark val="none"/>
        <c:tickLblPos val="none"/>
        <c:crossAx val="425256096"/>
        <c:crosses val="autoZero"/>
        <c:auto val="1"/>
        <c:lblOffset val="100"/>
        <c:baseTimeUnit val="years"/>
      </c:dateAx>
      <c:valAx>
        <c:axId val="42525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25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3141.68</c:v>
                </c:pt>
                <c:pt idx="1">
                  <c:v>2713.89</c:v>
                </c:pt>
                <c:pt idx="2">
                  <c:v>2000.82</c:v>
                </c:pt>
                <c:pt idx="3">
                  <c:v>3453.24</c:v>
                </c:pt>
                <c:pt idx="4">
                  <c:v>3299.23</c:v>
                </c:pt>
              </c:numCache>
            </c:numRef>
          </c:val>
          <c:extLst xmlns:c16r2="http://schemas.microsoft.com/office/drawing/2015/06/chart">
            <c:ext xmlns:c16="http://schemas.microsoft.com/office/drawing/2014/chart" uri="{C3380CC4-5D6E-409C-BE32-E72D297353CC}">
              <c16:uniqueId val="{00000000-2B65-4D23-89BD-B489FB153162}"/>
            </c:ext>
          </c:extLst>
        </c:ser>
        <c:dLbls>
          <c:showLegendKey val="0"/>
          <c:showVal val="0"/>
          <c:showCatName val="0"/>
          <c:showSerName val="0"/>
          <c:showPercent val="0"/>
          <c:showBubbleSize val="0"/>
        </c:dLbls>
        <c:gapWidth val="150"/>
        <c:axId val="220608656"/>
        <c:axId val="22060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2B65-4D23-89BD-B489FB153162}"/>
            </c:ext>
          </c:extLst>
        </c:ser>
        <c:dLbls>
          <c:showLegendKey val="0"/>
          <c:showVal val="0"/>
          <c:showCatName val="0"/>
          <c:showSerName val="0"/>
          <c:showPercent val="0"/>
          <c:showBubbleSize val="0"/>
        </c:dLbls>
        <c:marker val="1"/>
        <c:smooth val="0"/>
        <c:axId val="220608656"/>
        <c:axId val="220609048"/>
      </c:lineChart>
      <c:dateAx>
        <c:axId val="220608656"/>
        <c:scaling>
          <c:orientation val="minMax"/>
        </c:scaling>
        <c:delete val="1"/>
        <c:axPos val="b"/>
        <c:numFmt formatCode="ge" sourceLinked="1"/>
        <c:majorTickMark val="none"/>
        <c:minorTickMark val="none"/>
        <c:tickLblPos val="none"/>
        <c:crossAx val="220609048"/>
        <c:crosses val="autoZero"/>
        <c:auto val="1"/>
        <c:lblOffset val="100"/>
        <c:baseTimeUnit val="years"/>
      </c:dateAx>
      <c:valAx>
        <c:axId val="22060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60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51.74</c:v>
                </c:pt>
                <c:pt idx="1">
                  <c:v>52.6</c:v>
                </c:pt>
                <c:pt idx="2">
                  <c:v>24.18</c:v>
                </c:pt>
                <c:pt idx="3">
                  <c:v>24.5</c:v>
                </c:pt>
                <c:pt idx="4">
                  <c:v>17.670000000000002</c:v>
                </c:pt>
              </c:numCache>
            </c:numRef>
          </c:val>
          <c:extLst xmlns:c16r2="http://schemas.microsoft.com/office/drawing/2015/06/chart">
            <c:ext xmlns:c16="http://schemas.microsoft.com/office/drawing/2014/chart" uri="{C3380CC4-5D6E-409C-BE32-E72D297353CC}">
              <c16:uniqueId val="{00000000-0ADC-4284-9F6E-BD33A352C9A3}"/>
            </c:ext>
          </c:extLst>
        </c:ser>
        <c:dLbls>
          <c:showLegendKey val="0"/>
          <c:showVal val="0"/>
          <c:showCatName val="0"/>
          <c:showSerName val="0"/>
          <c:showPercent val="0"/>
          <c:showBubbleSize val="0"/>
        </c:dLbls>
        <c:gapWidth val="150"/>
        <c:axId val="220610224"/>
        <c:axId val="22061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0ADC-4284-9F6E-BD33A352C9A3}"/>
            </c:ext>
          </c:extLst>
        </c:ser>
        <c:dLbls>
          <c:showLegendKey val="0"/>
          <c:showVal val="0"/>
          <c:showCatName val="0"/>
          <c:showSerName val="0"/>
          <c:showPercent val="0"/>
          <c:showBubbleSize val="0"/>
        </c:dLbls>
        <c:marker val="1"/>
        <c:smooth val="0"/>
        <c:axId val="220610224"/>
        <c:axId val="220610616"/>
      </c:lineChart>
      <c:dateAx>
        <c:axId val="220610224"/>
        <c:scaling>
          <c:orientation val="minMax"/>
        </c:scaling>
        <c:delete val="1"/>
        <c:axPos val="b"/>
        <c:numFmt formatCode="ge" sourceLinked="1"/>
        <c:majorTickMark val="none"/>
        <c:minorTickMark val="none"/>
        <c:tickLblPos val="none"/>
        <c:crossAx val="220610616"/>
        <c:crosses val="autoZero"/>
        <c:auto val="1"/>
        <c:lblOffset val="100"/>
        <c:baseTimeUnit val="years"/>
      </c:dateAx>
      <c:valAx>
        <c:axId val="22061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61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230.55</c:v>
                </c:pt>
                <c:pt idx="1">
                  <c:v>233.03</c:v>
                </c:pt>
                <c:pt idx="2">
                  <c:v>522.13</c:v>
                </c:pt>
                <c:pt idx="3">
                  <c:v>513.76</c:v>
                </c:pt>
                <c:pt idx="4">
                  <c:v>720.83</c:v>
                </c:pt>
              </c:numCache>
            </c:numRef>
          </c:val>
          <c:extLst xmlns:c16r2="http://schemas.microsoft.com/office/drawing/2015/06/chart">
            <c:ext xmlns:c16="http://schemas.microsoft.com/office/drawing/2014/chart" uri="{C3380CC4-5D6E-409C-BE32-E72D297353CC}">
              <c16:uniqueId val="{00000000-B3C1-4D69-A873-02C300CC6475}"/>
            </c:ext>
          </c:extLst>
        </c:ser>
        <c:dLbls>
          <c:showLegendKey val="0"/>
          <c:showVal val="0"/>
          <c:showCatName val="0"/>
          <c:showSerName val="0"/>
          <c:showPercent val="0"/>
          <c:showBubbleSize val="0"/>
        </c:dLbls>
        <c:gapWidth val="150"/>
        <c:axId val="220611792"/>
        <c:axId val="38915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B3C1-4D69-A873-02C300CC6475}"/>
            </c:ext>
          </c:extLst>
        </c:ser>
        <c:dLbls>
          <c:showLegendKey val="0"/>
          <c:showVal val="0"/>
          <c:showCatName val="0"/>
          <c:showSerName val="0"/>
          <c:showPercent val="0"/>
          <c:showBubbleSize val="0"/>
        </c:dLbls>
        <c:marker val="1"/>
        <c:smooth val="0"/>
        <c:axId val="220611792"/>
        <c:axId val="389155344"/>
      </c:lineChart>
      <c:dateAx>
        <c:axId val="220611792"/>
        <c:scaling>
          <c:orientation val="minMax"/>
        </c:scaling>
        <c:delete val="1"/>
        <c:axPos val="b"/>
        <c:numFmt formatCode="ge" sourceLinked="1"/>
        <c:majorTickMark val="none"/>
        <c:minorTickMark val="none"/>
        <c:tickLblPos val="none"/>
        <c:crossAx val="389155344"/>
        <c:crosses val="autoZero"/>
        <c:auto val="1"/>
        <c:lblOffset val="100"/>
        <c:baseTimeUnit val="years"/>
      </c:dateAx>
      <c:valAx>
        <c:axId val="38915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61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六戸町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10998</v>
      </c>
      <c r="AM8" s="66"/>
      <c r="AN8" s="66"/>
      <c r="AO8" s="66"/>
      <c r="AP8" s="66"/>
      <c r="AQ8" s="66"/>
      <c r="AR8" s="66"/>
      <c r="AS8" s="66"/>
      <c r="AT8" s="65">
        <f>データ!T6</f>
        <v>83.89</v>
      </c>
      <c r="AU8" s="65"/>
      <c r="AV8" s="65"/>
      <c r="AW8" s="65"/>
      <c r="AX8" s="65"/>
      <c r="AY8" s="65"/>
      <c r="AZ8" s="65"/>
      <c r="BA8" s="65"/>
      <c r="BB8" s="65">
        <f>データ!U6</f>
        <v>131.1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14.71</v>
      </c>
      <c r="Q10" s="65"/>
      <c r="R10" s="65"/>
      <c r="S10" s="65"/>
      <c r="T10" s="65"/>
      <c r="U10" s="65"/>
      <c r="V10" s="65"/>
      <c r="W10" s="65">
        <f>データ!Q6</f>
        <v>87.01</v>
      </c>
      <c r="X10" s="65"/>
      <c r="Y10" s="65"/>
      <c r="Z10" s="65"/>
      <c r="AA10" s="65"/>
      <c r="AB10" s="65"/>
      <c r="AC10" s="65"/>
      <c r="AD10" s="66">
        <f>データ!R6</f>
        <v>2376</v>
      </c>
      <c r="AE10" s="66"/>
      <c r="AF10" s="66"/>
      <c r="AG10" s="66"/>
      <c r="AH10" s="66"/>
      <c r="AI10" s="66"/>
      <c r="AJ10" s="66"/>
      <c r="AK10" s="2"/>
      <c r="AL10" s="66">
        <f>データ!V6</f>
        <v>1615</v>
      </c>
      <c r="AM10" s="66"/>
      <c r="AN10" s="66"/>
      <c r="AO10" s="66"/>
      <c r="AP10" s="66"/>
      <c r="AQ10" s="66"/>
      <c r="AR10" s="66"/>
      <c r="AS10" s="66"/>
      <c r="AT10" s="65">
        <f>データ!W6</f>
        <v>2.2400000000000002</v>
      </c>
      <c r="AU10" s="65"/>
      <c r="AV10" s="65"/>
      <c r="AW10" s="65"/>
      <c r="AX10" s="65"/>
      <c r="AY10" s="65"/>
      <c r="AZ10" s="65"/>
      <c r="BA10" s="65"/>
      <c r="BB10" s="65">
        <f>データ!X6</f>
        <v>720.98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aVpjUppnu2HjarZTUlLe0PZV/i30nFqmA0TKnJ5l5ZWQRudvXxvP91q5fjqZRjjmxRMryzvb22Aos5MV5P1pbg==" saltValue="RlU9x4e6ht1nxhh1GR8QX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24058</v>
      </c>
      <c r="D6" s="32">
        <f t="shared" si="3"/>
        <v>47</v>
      </c>
      <c r="E6" s="32">
        <f t="shared" si="3"/>
        <v>17</v>
      </c>
      <c r="F6" s="32">
        <f t="shared" si="3"/>
        <v>5</v>
      </c>
      <c r="G6" s="32">
        <f t="shared" si="3"/>
        <v>0</v>
      </c>
      <c r="H6" s="32" t="str">
        <f t="shared" si="3"/>
        <v>青森県　六戸町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14.71</v>
      </c>
      <c r="Q6" s="33">
        <f t="shared" si="3"/>
        <v>87.01</v>
      </c>
      <c r="R6" s="33">
        <f t="shared" si="3"/>
        <v>2376</v>
      </c>
      <c r="S6" s="33">
        <f t="shared" si="3"/>
        <v>10998</v>
      </c>
      <c r="T6" s="33">
        <f t="shared" si="3"/>
        <v>83.89</v>
      </c>
      <c r="U6" s="33">
        <f t="shared" si="3"/>
        <v>131.1</v>
      </c>
      <c r="V6" s="33">
        <f t="shared" si="3"/>
        <v>1615</v>
      </c>
      <c r="W6" s="33">
        <f t="shared" si="3"/>
        <v>2.2400000000000002</v>
      </c>
      <c r="X6" s="33">
        <f t="shared" si="3"/>
        <v>720.98</v>
      </c>
      <c r="Y6" s="34">
        <f>IF(Y7="",NA(),Y7)</f>
        <v>100.74</v>
      </c>
      <c r="Z6" s="34">
        <f t="shared" ref="Z6:AH6" si="4">IF(Z7="",NA(),Z7)</f>
        <v>100.15</v>
      </c>
      <c r="AA6" s="34">
        <f t="shared" si="4"/>
        <v>76.66</v>
      </c>
      <c r="AB6" s="34">
        <f t="shared" si="4"/>
        <v>77.12</v>
      </c>
      <c r="AC6" s="34">
        <f t="shared" si="4"/>
        <v>72.48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3141.68</v>
      </c>
      <c r="BG6" s="34">
        <f t="shared" ref="BG6:BO6" si="7">IF(BG7="",NA(),BG7)</f>
        <v>2713.89</v>
      </c>
      <c r="BH6" s="34">
        <f t="shared" si="7"/>
        <v>2000.82</v>
      </c>
      <c r="BI6" s="34">
        <f t="shared" si="7"/>
        <v>3453.24</v>
      </c>
      <c r="BJ6" s="34">
        <f t="shared" si="7"/>
        <v>3299.23</v>
      </c>
      <c r="BK6" s="34">
        <f t="shared" si="7"/>
        <v>1126.77</v>
      </c>
      <c r="BL6" s="34">
        <f t="shared" si="7"/>
        <v>1044.8</v>
      </c>
      <c r="BM6" s="34">
        <f t="shared" si="7"/>
        <v>1081.8</v>
      </c>
      <c r="BN6" s="34">
        <f t="shared" si="7"/>
        <v>974.93</v>
      </c>
      <c r="BO6" s="34">
        <f t="shared" si="7"/>
        <v>855.8</v>
      </c>
      <c r="BP6" s="33" t="str">
        <f>IF(BP7="","",IF(BP7="-","【-】","【"&amp;SUBSTITUTE(TEXT(BP7,"#,##0.00"),"-","△")&amp;"】"))</f>
        <v>【814.89】</v>
      </c>
      <c r="BQ6" s="34">
        <f>IF(BQ7="",NA(),BQ7)</f>
        <v>51.74</v>
      </c>
      <c r="BR6" s="34">
        <f t="shared" ref="BR6:BZ6" si="8">IF(BR7="",NA(),BR7)</f>
        <v>52.6</v>
      </c>
      <c r="BS6" s="34">
        <f t="shared" si="8"/>
        <v>24.18</v>
      </c>
      <c r="BT6" s="34">
        <f t="shared" si="8"/>
        <v>24.5</v>
      </c>
      <c r="BU6" s="34">
        <f t="shared" si="8"/>
        <v>17.670000000000002</v>
      </c>
      <c r="BV6" s="34">
        <f t="shared" si="8"/>
        <v>50.9</v>
      </c>
      <c r="BW6" s="34">
        <f t="shared" si="8"/>
        <v>50.82</v>
      </c>
      <c r="BX6" s="34">
        <f t="shared" si="8"/>
        <v>52.19</v>
      </c>
      <c r="BY6" s="34">
        <f t="shared" si="8"/>
        <v>55.32</v>
      </c>
      <c r="BZ6" s="34">
        <f t="shared" si="8"/>
        <v>59.8</v>
      </c>
      <c r="CA6" s="33" t="str">
        <f>IF(CA7="","",IF(CA7="-","【-】","【"&amp;SUBSTITUTE(TEXT(CA7,"#,##0.00"),"-","△")&amp;"】"))</f>
        <v>【60.64】</v>
      </c>
      <c r="CB6" s="34">
        <f>IF(CB7="",NA(),CB7)</f>
        <v>230.55</v>
      </c>
      <c r="CC6" s="34">
        <f t="shared" ref="CC6:CK6" si="9">IF(CC7="",NA(),CC7)</f>
        <v>233.03</v>
      </c>
      <c r="CD6" s="34">
        <f t="shared" si="9"/>
        <v>522.13</v>
      </c>
      <c r="CE6" s="34">
        <f t="shared" si="9"/>
        <v>513.76</v>
      </c>
      <c r="CF6" s="34">
        <f t="shared" si="9"/>
        <v>720.83</v>
      </c>
      <c r="CG6" s="34">
        <f t="shared" si="9"/>
        <v>293.27</v>
      </c>
      <c r="CH6" s="34">
        <f t="shared" si="9"/>
        <v>300.52</v>
      </c>
      <c r="CI6" s="34">
        <f t="shared" si="9"/>
        <v>296.14</v>
      </c>
      <c r="CJ6" s="34">
        <f t="shared" si="9"/>
        <v>283.17</v>
      </c>
      <c r="CK6" s="34">
        <f t="shared" si="9"/>
        <v>263.76</v>
      </c>
      <c r="CL6" s="33" t="str">
        <f>IF(CL7="","",IF(CL7="-","【-】","【"&amp;SUBSTITUTE(TEXT(CL7,"#,##0.00"),"-","△")&amp;"】"))</f>
        <v>【255.52】</v>
      </c>
      <c r="CM6" s="34">
        <f>IF(CM7="",NA(),CM7)</f>
        <v>40.07</v>
      </c>
      <c r="CN6" s="34">
        <f t="shared" ref="CN6:CV6" si="10">IF(CN7="",NA(),CN7)</f>
        <v>38.729999999999997</v>
      </c>
      <c r="CO6" s="34">
        <f t="shared" si="10"/>
        <v>39.46</v>
      </c>
      <c r="CP6" s="34">
        <f t="shared" si="10"/>
        <v>40.44</v>
      </c>
      <c r="CQ6" s="34">
        <f t="shared" si="10"/>
        <v>40.32</v>
      </c>
      <c r="CR6" s="34">
        <f t="shared" si="10"/>
        <v>53.78</v>
      </c>
      <c r="CS6" s="34">
        <f t="shared" si="10"/>
        <v>53.24</v>
      </c>
      <c r="CT6" s="34">
        <f t="shared" si="10"/>
        <v>52.31</v>
      </c>
      <c r="CU6" s="34">
        <f t="shared" si="10"/>
        <v>60.65</v>
      </c>
      <c r="CV6" s="34">
        <f t="shared" si="10"/>
        <v>51.75</v>
      </c>
      <c r="CW6" s="33" t="str">
        <f>IF(CW7="","",IF(CW7="-","【-】","【"&amp;SUBSTITUTE(TEXT(CW7,"#,##0.00"),"-","△")&amp;"】"))</f>
        <v>【52.49】</v>
      </c>
      <c r="CX6" s="34">
        <f>IF(CX7="",NA(),CX7)</f>
        <v>73.599999999999994</v>
      </c>
      <c r="CY6" s="34">
        <f t="shared" ref="CY6:DG6" si="11">IF(CY7="",NA(),CY7)</f>
        <v>73.59</v>
      </c>
      <c r="CZ6" s="34">
        <f t="shared" si="11"/>
        <v>74.02</v>
      </c>
      <c r="DA6" s="34">
        <f t="shared" si="11"/>
        <v>74.62</v>
      </c>
      <c r="DB6" s="34">
        <f t="shared" si="11"/>
        <v>76.28</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24058</v>
      </c>
      <c r="D7" s="36">
        <v>47</v>
      </c>
      <c r="E7" s="36">
        <v>17</v>
      </c>
      <c r="F7" s="36">
        <v>5</v>
      </c>
      <c r="G7" s="36">
        <v>0</v>
      </c>
      <c r="H7" s="36" t="s">
        <v>110</v>
      </c>
      <c r="I7" s="36" t="s">
        <v>111</v>
      </c>
      <c r="J7" s="36" t="s">
        <v>112</v>
      </c>
      <c r="K7" s="36" t="s">
        <v>113</v>
      </c>
      <c r="L7" s="36" t="s">
        <v>114</v>
      </c>
      <c r="M7" s="36" t="s">
        <v>115</v>
      </c>
      <c r="N7" s="37" t="s">
        <v>116</v>
      </c>
      <c r="O7" s="37" t="s">
        <v>117</v>
      </c>
      <c r="P7" s="37">
        <v>14.71</v>
      </c>
      <c r="Q7" s="37">
        <v>87.01</v>
      </c>
      <c r="R7" s="37">
        <v>2376</v>
      </c>
      <c r="S7" s="37">
        <v>10998</v>
      </c>
      <c r="T7" s="37">
        <v>83.89</v>
      </c>
      <c r="U7" s="37">
        <v>131.1</v>
      </c>
      <c r="V7" s="37">
        <v>1615</v>
      </c>
      <c r="W7" s="37">
        <v>2.2400000000000002</v>
      </c>
      <c r="X7" s="37">
        <v>720.98</v>
      </c>
      <c r="Y7" s="37">
        <v>100.74</v>
      </c>
      <c r="Z7" s="37">
        <v>100.15</v>
      </c>
      <c r="AA7" s="37">
        <v>76.66</v>
      </c>
      <c r="AB7" s="37">
        <v>77.12</v>
      </c>
      <c r="AC7" s="37">
        <v>72.48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3141.68</v>
      </c>
      <c r="BG7" s="37">
        <v>2713.89</v>
      </c>
      <c r="BH7" s="37">
        <v>2000.82</v>
      </c>
      <c r="BI7" s="37">
        <v>3453.24</v>
      </c>
      <c r="BJ7" s="37">
        <v>3299.23</v>
      </c>
      <c r="BK7" s="37">
        <v>1126.77</v>
      </c>
      <c r="BL7" s="37">
        <v>1044.8</v>
      </c>
      <c r="BM7" s="37">
        <v>1081.8</v>
      </c>
      <c r="BN7" s="37">
        <v>974.93</v>
      </c>
      <c r="BO7" s="37">
        <v>855.8</v>
      </c>
      <c r="BP7" s="37">
        <v>814.89</v>
      </c>
      <c r="BQ7" s="37">
        <v>51.74</v>
      </c>
      <c r="BR7" s="37">
        <v>52.6</v>
      </c>
      <c r="BS7" s="37">
        <v>24.18</v>
      </c>
      <c r="BT7" s="37">
        <v>24.5</v>
      </c>
      <c r="BU7" s="37">
        <v>17.670000000000002</v>
      </c>
      <c r="BV7" s="37">
        <v>50.9</v>
      </c>
      <c r="BW7" s="37">
        <v>50.82</v>
      </c>
      <c r="BX7" s="37">
        <v>52.19</v>
      </c>
      <c r="BY7" s="37">
        <v>55.32</v>
      </c>
      <c r="BZ7" s="37">
        <v>59.8</v>
      </c>
      <c r="CA7" s="37">
        <v>60.64</v>
      </c>
      <c r="CB7" s="37">
        <v>230.55</v>
      </c>
      <c r="CC7" s="37">
        <v>233.03</v>
      </c>
      <c r="CD7" s="37">
        <v>522.13</v>
      </c>
      <c r="CE7" s="37">
        <v>513.76</v>
      </c>
      <c r="CF7" s="37">
        <v>720.83</v>
      </c>
      <c r="CG7" s="37">
        <v>293.27</v>
      </c>
      <c r="CH7" s="37">
        <v>300.52</v>
      </c>
      <c r="CI7" s="37">
        <v>296.14</v>
      </c>
      <c r="CJ7" s="37">
        <v>283.17</v>
      </c>
      <c r="CK7" s="37">
        <v>263.76</v>
      </c>
      <c r="CL7" s="37">
        <v>255.52</v>
      </c>
      <c r="CM7" s="37">
        <v>40.07</v>
      </c>
      <c r="CN7" s="37">
        <v>38.729999999999997</v>
      </c>
      <c r="CO7" s="37">
        <v>39.46</v>
      </c>
      <c r="CP7" s="37">
        <v>40.44</v>
      </c>
      <c r="CQ7" s="37">
        <v>40.32</v>
      </c>
      <c r="CR7" s="37">
        <v>53.78</v>
      </c>
      <c r="CS7" s="37">
        <v>53.24</v>
      </c>
      <c r="CT7" s="37">
        <v>52.31</v>
      </c>
      <c r="CU7" s="37">
        <v>60.65</v>
      </c>
      <c r="CV7" s="37">
        <v>51.75</v>
      </c>
      <c r="CW7" s="37">
        <v>52.49</v>
      </c>
      <c r="CX7" s="37">
        <v>73.599999999999994</v>
      </c>
      <c r="CY7" s="37">
        <v>73.59</v>
      </c>
      <c r="CZ7" s="37">
        <v>74.02</v>
      </c>
      <c r="DA7" s="37">
        <v>74.62</v>
      </c>
      <c r="DB7" s="37">
        <v>76.28</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2019-01-31T05:38:01Z</cp:lastPrinted>
  <dcterms:created xsi:type="dcterms:W3CDTF">2018-12-03T09:19:19Z</dcterms:created>
  <dcterms:modified xsi:type="dcterms:W3CDTF">2019-02-12T02:03:54Z</dcterms:modified>
  <cp:category/>
</cp:coreProperties>
</file>