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Fw 公営企業に係る経営比較分析表（平成29年度決算）の分析等について（照会）\"/>
    </mc:Choice>
  </mc:AlternateContent>
  <workbookProtection workbookAlgorithmName="SHA-512" workbookHashValue="FeaUpkVC7GWXozY0a5u/iRsPuxV4YBRJucVhIluR7RdtZmVsWW3SB/3z41ATAp54OFVwGhKAGaS1Ls/GWY8qcg==" workbookSaltValue="BIzg2FmybJBABy8ZEqY1Y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P10" i="4"/>
  <c r="I10" i="4"/>
  <c r="B10" i="4"/>
  <c r="BB8"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<sst xmlns="http://schemas.openxmlformats.org/spreadsheetml/2006/main" count="235" uniqueCount="123">
  <si>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</si>
  <si>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</si>
  <si>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</si>
  <si>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</si>
  <si>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</si>
  <si>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</si>
  <si>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</si>
  <si>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</si>
  <si>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</si>
  <si>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</si>
  <si>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</si>
  <si>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</si>
  <si>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</si>
  <si>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</si>
  <si>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</si>
  <si>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</si>
  <si>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</si>
  <si>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</si>
  <si>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</si>
  <si>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</si>
  <si>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</si>
  <si>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</si>
  <si>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</si>
  <si>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</si>
  <si>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</si>
  <si>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</si>
  <si>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</si>
  <si>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</si>
  <si>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</si>
  <si>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</si>
  <si>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</si>
  <si>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</si>
  <si>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</si>
  <si>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</si>
  <si>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</si>
  <si>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</si>
  <si>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</si>
  <si>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</si>
  <si>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</si>
  <si>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</si>
  <si>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</si>
  <si>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</si>
  <si>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</si>
  <si>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</si>
  <si>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</si>
  <si>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</si>
  <si>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</si>
  <si>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</si>
  <si>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</si>
  <si>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</si>
  <si>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</si>
  <si>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</si>
  <si>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</si>
  <si>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</si>
  <si>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</si>
  <si>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</si>
  <si>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</si>
  <si>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</si>
  <si>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</si>
  <si>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</si>
  <si>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</si>
  <si>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</si>
  <si>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</si>
  <si>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</si>
  <si>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</si>
  <si>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</si>
  <si>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</si>
  <si>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</si>
  <si>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</si>
  <si>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</si>
  <si>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</si>
  <si>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</si>
  <si>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</si>
  <si>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</si>
  <si>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</si>
  <si>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</si>
  <si>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</si>
  <si>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</si>
  <si>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</si>
  <si>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</si>
  <si>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</si>
  <si>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</si>
  <si>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</si>
  <si>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</si>
  <si>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</si>
  <si>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</si>
  <si>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</si>
  <si>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</si>
  <si>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</si>
  <si>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</si>
  <si>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</si>
  <si>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</si>
  <si>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</si>
  <si>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</si>
  <si>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</si>
  <si>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</si>
  <si>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</si>
  <si>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</si>
  <si>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</si>
  <si>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</si>
  <si>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</si>
  <si>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</si>
  <si>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</si>
  <si>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</si>
  <si>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</si>
  <si>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</si>
  <si>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</si>
  <si>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</si>
  <si>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六ケ所村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</si>
  <si>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</si>
  <si>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</si>
  <si>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</si>
  <si>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</si>
  <si>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</si>
  <si>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</si>
  <si>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</si>
  <si>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</si>
  <si>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</si>
  <si>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</si>
  <si>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</si>
  <si>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◆流動比率は100%を上回っているが、短期的な資金繰りには、留意が必要である。
◆経費回収率について、10%前後で推移していることから必要経費を賄うことができない状況で、一般会計からの繰入に依存している。
◆汚水処理原価は、類似団体を上回っており、効率化の方策を検討する必要がある。
◆水洗化率は、高い水準となっているが、必要投資額を含めて適切な水洗化率目標を検討する必要がある。</t>
    <phoneticPr fontId="4"/>
  </si>
  <si>
    <t>◆有形固定資産減価償却率が類似団体と比較しても高いことから、個々の資産の老朽化について、適切に点検・更新等を行っていく。
　また、公共下水道と近接している地区については、統廃合を進め、更なる効率化を推進する。</t>
    <rPh sb="65" eb="67">
      <t>コウキョウ</t>
    </rPh>
    <rPh sb="67" eb="70">
      <t>ゲスイドウ</t>
    </rPh>
    <rPh sb="71" eb="73">
      <t>キンセツ</t>
    </rPh>
    <rPh sb="77" eb="79">
      <t>チク</t>
    </rPh>
    <rPh sb="85" eb="88">
      <t>トウハイゴウ</t>
    </rPh>
    <rPh sb="89" eb="90">
      <t>スス</t>
    </rPh>
    <rPh sb="92" eb="93">
      <t>サラ</t>
    </rPh>
    <rPh sb="95" eb="98">
      <t>コウリツカ</t>
    </rPh>
    <rPh sb="99" eb="101">
      <t>スイシン</t>
    </rPh>
    <phoneticPr fontId="4"/>
  </si>
  <si>
    <t>◆汚水処理原価が類似団体を上回っていることから、経営の効率化に留意して適正な数値となるように検討をする必要がある。
◆経費の回収については、使用料収入で賄うことができないため一般会計からの繰入金に財源を賄っている状況であり、使用料単価の適正な設定を検討する必要がある。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</si>
</sst>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4F-4D61-ADF0-55C354D1C88A}"/>
            </c:ext>
          </c:extLst>
        </c:ser>
        <c:dLbls>
          <c:showLegendKey val="0"/>
          <c:showVal val="0"/>
          <c:showCatName val="0"/>
          <c:showSerName val="0"/>
          <c:showPercent val="0"/>
          <c:showBubbleSize val="0"/>
        </c:dLbls>
        <c:gapWidth val="150"/>
        <c:axId val="496188816"/>
        <c:axId val="49619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4E4F-4D61-ADF0-55C354D1C88A}"/>
            </c:ext>
          </c:extLst>
        </c:ser>
        <c:dLbls>
          <c:showLegendKey val="0"/>
          <c:showVal val="0"/>
          <c:showCatName val="0"/>
          <c:showSerName val="0"/>
          <c:showPercent val="0"/>
          <c:showBubbleSize val="0"/>
        </c:dLbls>
        <c:marker val="1"/>
        <c:smooth val="0"/>
        <c:axId val="496188816"/>
        <c:axId val="496190384"/>
      </c:lineChart>
      <c:dateAx>
        <c:axId val="496188816"/>
        <c:scaling>
          <c:orientation val="minMax"/>
        </c:scaling>
        <c:delete val="1"/>
        <c:axPos val="b"/>
        <c:numFmt formatCode="ge" sourceLinked="1"/>
        <c:majorTickMark val="none"/>
        <c:minorTickMark val="none"/>
        <c:tickLblPos val="none"/>
        <c:crossAx val="496190384"/>
        <c:crosses val="autoZero"/>
        <c:auto val="1"/>
        <c:lblOffset val="100"/>
        <c:baseTimeUnit val="years"/>
      </c:dateAx>
      <c:valAx>
        <c:axId val="49619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18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formatCode="#,##0.00;&quot;△&quot;#,##0.00;&quot;-&quot;">
                  <c:v>73.95</c:v>
                </c:pt>
              </c:numCache>
            </c:numRef>
          </c:val>
          <c:extLst xmlns:c16r2="http://schemas.microsoft.com/office/drawing/2015/06/chart">
            <c:ext xmlns:c16="http://schemas.microsoft.com/office/drawing/2014/chart" uri="{C3380CC4-5D6E-409C-BE32-E72D297353CC}">
              <c16:uniqueId val="{00000000-953D-48DF-8F4D-9C11EEF44E66}"/>
            </c:ext>
          </c:extLst>
        </c:ser>
        <c:dLbls>
          <c:showLegendKey val="0"/>
          <c:showVal val="0"/>
          <c:showCatName val="0"/>
          <c:showSerName val="0"/>
          <c:showPercent val="0"/>
          <c:showBubbleSize val="0"/>
        </c:dLbls>
        <c:gapWidth val="150"/>
        <c:axId val="503077256"/>
        <c:axId val="50307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953D-48DF-8F4D-9C11EEF44E66}"/>
            </c:ext>
          </c:extLst>
        </c:ser>
        <c:dLbls>
          <c:showLegendKey val="0"/>
          <c:showVal val="0"/>
          <c:showCatName val="0"/>
          <c:showSerName val="0"/>
          <c:showPercent val="0"/>
          <c:showBubbleSize val="0"/>
        </c:dLbls>
        <c:marker val="1"/>
        <c:smooth val="0"/>
        <c:axId val="503077256"/>
        <c:axId val="503074904"/>
      </c:lineChart>
      <c:dateAx>
        <c:axId val="503077256"/>
        <c:scaling>
          <c:orientation val="minMax"/>
        </c:scaling>
        <c:delete val="1"/>
        <c:axPos val="b"/>
        <c:numFmt formatCode="ge" sourceLinked="1"/>
        <c:majorTickMark val="none"/>
        <c:minorTickMark val="none"/>
        <c:tickLblPos val="none"/>
        <c:crossAx val="503074904"/>
        <c:crosses val="autoZero"/>
        <c:auto val="1"/>
        <c:lblOffset val="100"/>
        <c:baseTimeUnit val="years"/>
      </c:dateAx>
      <c:valAx>
        <c:axId val="50307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077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92.45</c:v>
                </c:pt>
                <c:pt idx="1">
                  <c:v>93.4</c:v>
                </c:pt>
                <c:pt idx="2">
                  <c:v>94.69</c:v>
                </c:pt>
                <c:pt idx="3">
                  <c:v>95.22</c:v>
                </c:pt>
                <c:pt idx="4">
                  <c:v>95.33</c:v>
                </c:pt>
              </c:numCache>
            </c:numRef>
          </c:val>
          <c:extLst xmlns:c16r2="http://schemas.microsoft.com/office/drawing/2015/06/chart">
            <c:ext xmlns:c16="http://schemas.microsoft.com/office/drawing/2014/chart" uri="{C3380CC4-5D6E-409C-BE32-E72D297353CC}">
              <c16:uniqueId val="{00000000-8B67-4D39-88C0-F15A9FD9DECB}"/>
            </c:ext>
          </c:extLst>
        </c:ser>
        <c:dLbls>
          <c:showLegendKey val="0"/>
          <c:showVal val="0"/>
          <c:showCatName val="0"/>
          <c:showSerName val="0"/>
          <c:showPercent val="0"/>
          <c:showBubbleSize val="0"/>
        </c:dLbls>
        <c:gapWidth val="150"/>
        <c:axId val="503079608"/>
        <c:axId val="50307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8B67-4D39-88C0-F15A9FD9DECB}"/>
            </c:ext>
          </c:extLst>
        </c:ser>
        <c:dLbls>
          <c:showLegendKey val="0"/>
          <c:showVal val="0"/>
          <c:showCatName val="0"/>
          <c:showSerName val="0"/>
          <c:showPercent val="0"/>
          <c:showBubbleSize val="0"/>
        </c:dLbls>
        <c:marker val="1"/>
        <c:smooth val="0"/>
        <c:axId val="503079608"/>
        <c:axId val="503078824"/>
      </c:lineChart>
      <c:dateAx>
        <c:axId val="503079608"/>
        <c:scaling>
          <c:orientation val="minMax"/>
        </c:scaling>
        <c:delete val="1"/>
        <c:axPos val="b"/>
        <c:numFmt formatCode="ge" sourceLinked="1"/>
        <c:majorTickMark val="none"/>
        <c:minorTickMark val="none"/>
        <c:tickLblPos val="none"/>
        <c:crossAx val="503078824"/>
        <c:crosses val="autoZero"/>
        <c:auto val="1"/>
        <c:lblOffset val="100"/>
        <c:baseTimeUnit val="years"/>
      </c:dateAx>
      <c:valAx>
        <c:axId val="50307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07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106.79</c:v>
                </c:pt>
                <c:pt idx="1">
                  <c:v>104.78</c:v>
                </c:pt>
                <c:pt idx="2">
                  <c:v>101.62</c:v>
                </c:pt>
                <c:pt idx="3">
                  <c:v>104.73</c:v>
                </c:pt>
                <c:pt idx="4">
                  <c:v>103.45</c:v>
                </c:pt>
              </c:numCache>
            </c:numRef>
          </c:val>
          <c:extLst xmlns:c16r2="http://schemas.microsoft.com/office/drawing/2015/06/chart">
            <c:ext xmlns:c16="http://schemas.microsoft.com/office/drawing/2014/chart" uri="{C3380CC4-5D6E-409C-BE32-E72D297353CC}">
              <c16:uniqueId val="{00000000-3D04-4E53-8309-08EE56708B22}"/>
            </c:ext>
          </c:extLst>
        </c:ser>
        <c:dLbls>
          <c:showLegendKey val="0"/>
          <c:showVal val="0"/>
          <c:showCatName val="0"/>
          <c:showSerName val="0"/>
          <c:showPercent val="0"/>
          <c:showBubbleSize val="0"/>
        </c:dLbls>
        <c:gapWidth val="150"/>
        <c:axId val="496191952"/>
        <c:axId val="49619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93.62</c:v>
                </c:pt>
                <c:pt idx="1">
                  <c:v>97.53</c:v>
                </c:pt>
                <c:pt idx="2">
                  <c:v>99.64</c:v>
                </c:pt>
                <c:pt idx="3">
                  <c:v>99.66</c:v>
                </c:pt>
                <c:pt idx="4">
                  <c:v>100.95</c:v>
                </c:pt>
              </c:numCache>
            </c:numRef>
          </c:val>
          <c:smooth val="0"/>
          <c:extLst xmlns:c16r2="http://schemas.microsoft.com/office/drawing/2015/06/chart">
            <c:ext xmlns:c16="http://schemas.microsoft.com/office/drawing/2014/chart" uri="{C3380CC4-5D6E-409C-BE32-E72D297353CC}">
              <c16:uniqueId val="{00000001-3D04-4E53-8309-08EE56708B22}"/>
            </c:ext>
          </c:extLst>
        </c:ser>
        <c:dLbls>
          <c:showLegendKey val="0"/>
          <c:showVal val="0"/>
          <c:showCatName val="0"/>
          <c:showSerName val="0"/>
          <c:showPercent val="0"/>
          <c:showBubbleSize val="0"/>
        </c:dLbls>
        <c:marker val="1"/>
        <c:smooth val="0"/>
        <c:axId val="496191952"/>
        <c:axId val="496191168"/>
      </c:lineChart>
      <c:dateAx>
        <c:axId val="496191952"/>
        <c:scaling>
          <c:orientation val="minMax"/>
        </c:scaling>
        <c:delete val="1"/>
        <c:axPos val="b"/>
        <c:numFmt formatCode="ge" sourceLinked="1"/>
        <c:majorTickMark val="none"/>
        <c:minorTickMark val="none"/>
        <c:tickLblPos val="none"/>
        <c:crossAx val="496191168"/>
        <c:crosses val="autoZero"/>
        <c:auto val="1"/>
        <c:lblOffset val="100"/>
        <c:baseTimeUnit val="years"/>
      </c:dateAx>
      <c:valAx>
        <c:axId val="49619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19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5.44</c:v>
                </c:pt>
                <c:pt idx="1">
                  <c:v>55.7</c:v>
                </c:pt>
                <c:pt idx="2">
                  <c:v>63.35</c:v>
                </c:pt>
                <c:pt idx="3">
                  <c:v>41.46</c:v>
                </c:pt>
                <c:pt idx="4">
                  <c:v>43.93</c:v>
                </c:pt>
              </c:numCache>
            </c:numRef>
          </c:val>
          <c:extLst xmlns:c16r2="http://schemas.microsoft.com/office/drawing/2015/06/chart">
            <c:ext xmlns:c16="http://schemas.microsoft.com/office/drawing/2014/chart" uri="{C3380CC4-5D6E-409C-BE32-E72D297353CC}">
              <c16:uniqueId val="{00000000-80A9-4CD3-9A53-2388AA9A3170}"/>
            </c:ext>
          </c:extLst>
        </c:ser>
        <c:dLbls>
          <c:showLegendKey val="0"/>
          <c:showVal val="0"/>
          <c:showCatName val="0"/>
          <c:showSerName val="0"/>
          <c:showPercent val="0"/>
          <c:showBubbleSize val="0"/>
        </c:dLbls>
        <c:gapWidth val="150"/>
        <c:axId val="496186072"/>
        <c:axId val="496193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10.11</c:v>
                </c:pt>
                <c:pt idx="1">
                  <c:v>20.68</c:v>
                </c:pt>
                <c:pt idx="2">
                  <c:v>22.41</c:v>
                </c:pt>
                <c:pt idx="3">
                  <c:v>22.9</c:v>
                </c:pt>
                <c:pt idx="4">
                  <c:v>24.87</c:v>
                </c:pt>
              </c:numCache>
            </c:numRef>
          </c:val>
          <c:smooth val="0"/>
          <c:extLst xmlns:c16r2="http://schemas.microsoft.com/office/drawing/2015/06/chart">
            <c:ext xmlns:c16="http://schemas.microsoft.com/office/drawing/2014/chart" uri="{C3380CC4-5D6E-409C-BE32-E72D297353CC}">
              <c16:uniqueId val="{00000001-80A9-4CD3-9A53-2388AA9A3170}"/>
            </c:ext>
          </c:extLst>
        </c:ser>
        <c:dLbls>
          <c:showLegendKey val="0"/>
          <c:showVal val="0"/>
          <c:showCatName val="0"/>
          <c:showSerName val="0"/>
          <c:showPercent val="0"/>
          <c:showBubbleSize val="0"/>
        </c:dLbls>
        <c:marker val="1"/>
        <c:smooth val="0"/>
        <c:axId val="496186072"/>
        <c:axId val="496193912"/>
      </c:lineChart>
      <c:dateAx>
        <c:axId val="496186072"/>
        <c:scaling>
          <c:orientation val="minMax"/>
        </c:scaling>
        <c:delete val="1"/>
        <c:axPos val="b"/>
        <c:numFmt formatCode="ge" sourceLinked="1"/>
        <c:majorTickMark val="none"/>
        <c:minorTickMark val="none"/>
        <c:tickLblPos val="none"/>
        <c:crossAx val="496193912"/>
        <c:crosses val="autoZero"/>
        <c:auto val="1"/>
        <c:lblOffset val="100"/>
        <c:baseTimeUnit val="years"/>
      </c:dateAx>
      <c:valAx>
        <c:axId val="49619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186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A33-453E-AA22-5BD452C90AF3}"/>
            </c:ext>
          </c:extLst>
        </c:ser>
        <c:dLbls>
          <c:showLegendKey val="0"/>
          <c:showVal val="0"/>
          <c:showCatName val="0"/>
          <c:showSerName val="0"/>
          <c:showPercent val="0"/>
          <c:showBubbleSize val="0"/>
        </c:dLbls>
        <c:gapWidth val="150"/>
        <c:axId val="496192736"/>
        <c:axId val="49618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0.08</c:v>
                </c:pt>
                <c:pt idx="1">
                  <c:v>0.08</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9A33-453E-AA22-5BD452C90AF3}"/>
            </c:ext>
          </c:extLst>
        </c:ser>
        <c:dLbls>
          <c:showLegendKey val="0"/>
          <c:showVal val="0"/>
          <c:showCatName val="0"/>
          <c:showSerName val="0"/>
          <c:showPercent val="0"/>
          <c:showBubbleSize val="0"/>
        </c:dLbls>
        <c:marker val="1"/>
        <c:smooth val="0"/>
        <c:axId val="496192736"/>
        <c:axId val="496184112"/>
      </c:lineChart>
      <c:dateAx>
        <c:axId val="496192736"/>
        <c:scaling>
          <c:orientation val="minMax"/>
        </c:scaling>
        <c:delete val="1"/>
        <c:axPos val="b"/>
        <c:numFmt formatCode="ge" sourceLinked="1"/>
        <c:majorTickMark val="none"/>
        <c:minorTickMark val="none"/>
        <c:tickLblPos val="none"/>
        <c:crossAx val="496184112"/>
        <c:crosses val="autoZero"/>
        <c:auto val="1"/>
        <c:lblOffset val="100"/>
        <c:baseTimeUnit val="years"/>
      </c:dateAx>
      <c:valAx>
        <c:axId val="49618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19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C38-45C7-BBDE-6C156945CD64}"/>
            </c:ext>
          </c:extLst>
        </c:ser>
        <c:dLbls>
          <c:showLegendKey val="0"/>
          <c:showVal val="0"/>
          <c:showCatName val="0"/>
          <c:showSerName val="0"/>
          <c:showPercent val="0"/>
          <c:showBubbleSize val="0"/>
        </c:dLbls>
        <c:gapWidth val="150"/>
        <c:axId val="496193128"/>
        <c:axId val="496189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280.08</c:v>
                </c:pt>
                <c:pt idx="1">
                  <c:v>223.09</c:v>
                </c:pt>
                <c:pt idx="2">
                  <c:v>214.61</c:v>
                </c:pt>
                <c:pt idx="3">
                  <c:v>225.39</c:v>
                </c:pt>
                <c:pt idx="4">
                  <c:v>224.04</c:v>
                </c:pt>
              </c:numCache>
            </c:numRef>
          </c:val>
          <c:smooth val="0"/>
          <c:extLst xmlns:c16r2="http://schemas.microsoft.com/office/drawing/2015/06/chart">
            <c:ext xmlns:c16="http://schemas.microsoft.com/office/drawing/2014/chart" uri="{C3380CC4-5D6E-409C-BE32-E72D297353CC}">
              <c16:uniqueId val="{00000001-6C38-45C7-BBDE-6C156945CD64}"/>
            </c:ext>
          </c:extLst>
        </c:ser>
        <c:dLbls>
          <c:showLegendKey val="0"/>
          <c:showVal val="0"/>
          <c:showCatName val="0"/>
          <c:showSerName val="0"/>
          <c:showPercent val="0"/>
          <c:showBubbleSize val="0"/>
        </c:dLbls>
        <c:marker val="1"/>
        <c:smooth val="0"/>
        <c:axId val="496193128"/>
        <c:axId val="496189600"/>
      </c:lineChart>
      <c:dateAx>
        <c:axId val="496193128"/>
        <c:scaling>
          <c:orientation val="minMax"/>
        </c:scaling>
        <c:delete val="1"/>
        <c:axPos val="b"/>
        <c:numFmt formatCode="ge" sourceLinked="1"/>
        <c:majorTickMark val="none"/>
        <c:minorTickMark val="none"/>
        <c:tickLblPos val="none"/>
        <c:crossAx val="496189600"/>
        <c:crosses val="autoZero"/>
        <c:auto val="1"/>
        <c:lblOffset val="100"/>
        <c:baseTimeUnit val="years"/>
      </c:dateAx>
      <c:valAx>
        <c:axId val="49618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19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1066.77</c:v>
                </c:pt>
                <c:pt idx="1">
                  <c:v>131.97999999999999</c:v>
                </c:pt>
                <c:pt idx="2">
                  <c:v>117.68</c:v>
                </c:pt>
                <c:pt idx="3">
                  <c:v>137.81</c:v>
                </c:pt>
                <c:pt idx="4">
                  <c:v>135.71</c:v>
                </c:pt>
              </c:numCache>
            </c:numRef>
          </c:val>
          <c:extLst xmlns:c16r2="http://schemas.microsoft.com/office/drawing/2015/06/chart">
            <c:ext xmlns:c16="http://schemas.microsoft.com/office/drawing/2014/chart" uri="{C3380CC4-5D6E-409C-BE32-E72D297353CC}">
              <c16:uniqueId val="{00000000-B348-484B-AE8E-F9669790C010}"/>
            </c:ext>
          </c:extLst>
        </c:ser>
        <c:dLbls>
          <c:showLegendKey val="0"/>
          <c:showVal val="0"/>
          <c:showCatName val="0"/>
          <c:showSerName val="0"/>
          <c:showPercent val="0"/>
          <c:showBubbleSize val="0"/>
        </c:dLbls>
        <c:gapWidth val="150"/>
        <c:axId val="496194304"/>
        <c:axId val="49619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124.2</c:v>
                </c:pt>
                <c:pt idx="1">
                  <c:v>33.03</c:v>
                </c:pt>
                <c:pt idx="2">
                  <c:v>29.45</c:v>
                </c:pt>
                <c:pt idx="3">
                  <c:v>31.84</c:v>
                </c:pt>
                <c:pt idx="4">
                  <c:v>29.91</c:v>
                </c:pt>
              </c:numCache>
            </c:numRef>
          </c:val>
          <c:smooth val="0"/>
          <c:extLst xmlns:c16r2="http://schemas.microsoft.com/office/drawing/2015/06/chart">
            <c:ext xmlns:c16="http://schemas.microsoft.com/office/drawing/2014/chart" uri="{C3380CC4-5D6E-409C-BE32-E72D297353CC}">
              <c16:uniqueId val="{00000001-B348-484B-AE8E-F9669790C010}"/>
            </c:ext>
          </c:extLst>
        </c:ser>
        <c:dLbls>
          <c:showLegendKey val="0"/>
          <c:showVal val="0"/>
          <c:showCatName val="0"/>
          <c:showSerName val="0"/>
          <c:showPercent val="0"/>
          <c:showBubbleSize val="0"/>
        </c:dLbls>
        <c:marker val="1"/>
        <c:smooth val="0"/>
        <c:axId val="496194304"/>
        <c:axId val="496195872"/>
      </c:lineChart>
      <c:dateAx>
        <c:axId val="496194304"/>
        <c:scaling>
          <c:orientation val="minMax"/>
        </c:scaling>
        <c:delete val="1"/>
        <c:axPos val="b"/>
        <c:numFmt formatCode="ge" sourceLinked="1"/>
        <c:majorTickMark val="none"/>
        <c:minorTickMark val="none"/>
        <c:tickLblPos val="none"/>
        <c:crossAx val="496195872"/>
        <c:crosses val="autoZero"/>
        <c:auto val="1"/>
        <c:lblOffset val="100"/>
        <c:baseTimeUnit val="years"/>
      </c:dateAx>
      <c:valAx>
        <c:axId val="49619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19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867-46F2-BB47-4CE194B460CC}"/>
            </c:ext>
          </c:extLst>
        </c:ser>
        <c:dLbls>
          <c:showLegendKey val="0"/>
          <c:showVal val="0"/>
          <c:showCatName val="0"/>
          <c:showSerName val="0"/>
          <c:showPercent val="0"/>
          <c:showBubbleSize val="0"/>
        </c:dLbls>
        <c:gapWidth val="150"/>
        <c:axId val="496182936"/>
        <c:axId val="496186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4867-46F2-BB47-4CE194B460CC}"/>
            </c:ext>
          </c:extLst>
        </c:ser>
        <c:dLbls>
          <c:showLegendKey val="0"/>
          <c:showVal val="0"/>
          <c:showCatName val="0"/>
          <c:showSerName val="0"/>
          <c:showPercent val="0"/>
          <c:showBubbleSize val="0"/>
        </c:dLbls>
        <c:marker val="1"/>
        <c:smooth val="0"/>
        <c:axId val="496182936"/>
        <c:axId val="496186856"/>
      </c:lineChart>
      <c:dateAx>
        <c:axId val="496182936"/>
        <c:scaling>
          <c:orientation val="minMax"/>
        </c:scaling>
        <c:delete val="1"/>
        <c:axPos val="b"/>
        <c:numFmt formatCode="ge" sourceLinked="1"/>
        <c:majorTickMark val="none"/>
        <c:minorTickMark val="none"/>
        <c:tickLblPos val="none"/>
        <c:crossAx val="496186856"/>
        <c:crosses val="autoZero"/>
        <c:auto val="1"/>
        <c:lblOffset val="100"/>
        <c:baseTimeUnit val="years"/>
      </c:dateAx>
      <c:valAx>
        <c:axId val="49618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182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10.9</c:v>
                </c:pt>
                <c:pt idx="1">
                  <c:v>6.78</c:v>
                </c:pt>
                <c:pt idx="2">
                  <c:v>9.34</c:v>
                </c:pt>
                <c:pt idx="3">
                  <c:v>13.73</c:v>
                </c:pt>
                <c:pt idx="4">
                  <c:v>13.87</c:v>
                </c:pt>
              </c:numCache>
            </c:numRef>
          </c:val>
          <c:extLst xmlns:c16r2="http://schemas.microsoft.com/office/drawing/2015/06/chart">
            <c:ext xmlns:c16="http://schemas.microsoft.com/office/drawing/2014/chart" uri="{C3380CC4-5D6E-409C-BE32-E72D297353CC}">
              <c16:uniqueId val="{00000000-8316-4D43-A651-4795EE15C8EE}"/>
            </c:ext>
          </c:extLst>
        </c:ser>
        <c:dLbls>
          <c:showLegendKey val="0"/>
          <c:showVal val="0"/>
          <c:showCatName val="0"/>
          <c:showSerName val="0"/>
          <c:showPercent val="0"/>
          <c:showBubbleSize val="0"/>
        </c:dLbls>
        <c:gapWidth val="150"/>
        <c:axId val="496187248"/>
        <c:axId val="49619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8316-4D43-A651-4795EE15C8EE}"/>
            </c:ext>
          </c:extLst>
        </c:ser>
        <c:dLbls>
          <c:showLegendKey val="0"/>
          <c:showVal val="0"/>
          <c:showCatName val="0"/>
          <c:showSerName val="0"/>
          <c:showPercent val="0"/>
          <c:showBubbleSize val="0"/>
        </c:dLbls>
        <c:marker val="1"/>
        <c:smooth val="0"/>
        <c:axId val="496187248"/>
        <c:axId val="496195088"/>
      </c:lineChart>
      <c:dateAx>
        <c:axId val="496187248"/>
        <c:scaling>
          <c:orientation val="minMax"/>
        </c:scaling>
        <c:delete val="1"/>
        <c:axPos val="b"/>
        <c:numFmt formatCode="ge" sourceLinked="1"/>
        <c:majorTickMark val="none"/>
        <c:minorTickMark val="none"/>
        <c:tickLblPos val="none"/>
        <c:crossAx val="496195088"/>
        <c:crosses val="autoZero"/>
        <c:auto val="1"/>
        <c:lblOffset val="100"/>
        <c:baseTimeUnit val="years"/>
      </c:dateAx>
      <c:valAx>
        <c:axId val="49619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18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652.07000000000005</c:v>
                </c:pt>
                <c:pt idx="1">
                  <c:v>1053.25</c:v>
                </c:pt>
                <c:pt idx="2">
                  <c:v>761.29</c:v>
                </c:pt>
                <c:pt idx="3">
                  <c:v>475.92</c:v>
                </c:pt>
                <c:pt idx="4">
                  <c:v>510.63</c:v>
                </c:pt>
              </c:numCache>
            </c:numRef>
          </c:val>
          <c:extLst xmlns:c16r2="http://schemas.microsoft.com/office/drawing/2015/06/chart">
            <c:ext xmlns:c16="http://schemas.microsoft.com/office/drawing/2014/chart" uri="{C3380CC4-5D6E-409C-BE32-E72D297353CC}">
              <c16:uniqueId val="{00000000-07D4-4FE7-A31D-D47D90EEACDC}"/>
            </c:ext>
          </c:extLst>
        </c:ser>
        <c:dLbls>
          <c:showLegendKey val="0"/>
          <c:showVal val="0"/>
          <c:showCatName val="0"/>
          <c:showSerName val="0"/>
          <c:showPercent val="0"/>
          <c:showBubbleSize val="0"/>
        </c:dLbls>
        <c:gapWidth val="150"/>
        <c:axId val="503076864"/>
        <c:axId val="503072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07D4-4FE7-A31D-D47D90EEACDC}"/>
            </c:ext>
          </c:extLst>
        </c:ser>
        <c:dLbls>
          <c:showLegendKey val="0"/>
          <c:showVal val="0"/>
          <c:showCatName val="0"/>
          <c:showSerName val="0"/>
          <c:showPercent val="0"/>
          <c:showBubbleSize val="0"/>
        </c:dLbls>
        <c:marker val="1"/>
        <c:smooth val="0"/>
        <c:axId val="503076864"/>
        <c:axId val="503072552"/>
      </c:lineChart>
      <c:dateAx>
        <c:axId val="503076864"/>
        <c:scaling>
          <c:orientation val="minMax"/>
        </c:scaling>
        <c:delete val="1"/>
        <c:axPos val="b"/>
        <c:numFmt formatCode="ge" sourceLinked="1"/>
        <c:majorTickMark val="none"/>
        <c:minorTickMark val="none"/>
        <c:tickLblPos val="none"/>
        <c:crossAx val="503072552"/>
        <c:crosses val="autoZero"/>
        <c:auto val="1"/>
        <c:lblOffset val="100"/>
        <c:baseTimeUnit val="years"/>
      </c:dateAx>
      <c:valAx>
        <c:axId val="503072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07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青森県　六ケ所村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7">
        <f>データ!S6</f>
        <v>10475</v>
      </c>
      <c r="AM8" s="67"/>
      <c r="AN8" s="67"/>
      <c r="AO8" s="67"/>
      <c r="AP8" s="67"/>
      <c r="AQ8" s="67"/>
      <c r="AR8" s="67"/>
      <c r="AS8" s="67"/>
      <c r="AT8" s="66">
        <f>データ!T6</f>
        <v>252.68</v>
      </c>
      <c r="AU8" s="66"/>
      <c r="AV8" s="66"/>
      <c r="AW8" s="66"/>
      <c r="AX8" s="66"/>
      <c r="AY8" s="66"/>
      <c r="AZ8" s="66"/>
      <c r="BA8" s="66"/>
      <c r="BB8" s="66">
        <f>データ!U6</f>
        <v>41.46</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68.569999999999993</v>
      </c>
      <c r="J10" s="66"/>
      <c r="K10" s="66"/>
      <c r="L10" s="66"/>
      <c r="M10" s="66"/>
      <c r="N10" s="66"/>
      <c r="O10" s="66"/>
      <c r="P10" s="66">
        <f>データ!P6</f>
        <v>8.6</v>
      </c>
      <c r="Q10" s="66"/>
      <c r="R10" s="66"/>
      <c r="S10" s="66"/>
      <c r="T10" s="66"/>
      <c r="U10" s="66"/>
      <c r="V10" s="66"/>
      <c r="W10" s="66">
        <f>データ!Q6</f>
        <v>83.79</v>
      </c>
      <c r="X10" s="66"/>
      <c r="Y10" s="66"/>
      <c r="Z10" s="66"/>
      <c r="AA10" s="66"/>
      <c r="AB10" s="66"/>
      <c r="AC10" s="66"/>
      <c r="AD10" s="67">
        <f>データ!R6</f>
        <v>1371</v>
      </c>
      <c r="AE10" s="67"/>
      <c r="AF10" s="67"/>
      <c r="AG10" s="67"/>
      <c r="AH10" s="67"/>
      <c r="AI10" s="67"/>
      <c r="AJ10" s="67"/>
      <c r="AK10" s="2"/>
      <c r="AL10" s="67">
        <f>データ!V6</f>
        <v>899</v>
      </c>
      <c r="AM10" s="67"/>
      <c r="AN10" s="67"/>
      <c r="AO10" s="67"/>
      <c r="AP10" s="67"/>
      <c r="AQ10" s="67"/>
      <c r="AR10" s="67"/>
      <c r="AS10" s="67"/>
      <c r="AT10" s="66">
        <f>データ!W6</f>
        <v>1.03</v>
      </c>
      <c r="AU10" s="66"/>
      <c r="AV10" s="66"/>
      <c r="AW10" s="66"/>
      <c r="AX10" s="66"/>
      <c r="AY10" s="66"/>
      <c r="AZ10" s="66"/>
      <c r="BA10" s="66"/>
      <c r="BB10" s="66">
        <f>データ!X6</f>
        <v>872.82</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120</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85z6XBm2tzrE8ReWRxaJ9HwIVkJxg5tx/kibfHl2A0kfPDpKgfs5EOrLF3qgwm7P9QIkV/fZI4HLebECzU3tGw==" saltValue="ljxU4FvA/UQj/Xjnhh9zX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24112</v>
      </c>
      <c r="D6" s="33">
        <f t="shared" si="3"/>
        <v>46</v>
      </c>
      <c r="E6" s="33">
        <f t="shared" si="3"/>
        <v>17</v>
      </c>
      <c r="F6" s="33">
        <f t="shared" si="3"/>
        <v>5</v>
      </c>
      <c r="G6" s="33">
        <f t="shared" si="3"/>
        <v>0</v>
      </c>
      <c r="H6" s="33" t="str">
        <f t="shared" si="3"/>
        <v>青森県　六ケ所村</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68.569999999999993</v>
      </c>
      <c r="P6" s="34">
        <f t="shared" si="3"/>
        <v>8.6</v>
      </c>
      <c r="Q6" s="34">
        <f t="shared" si="3"/>
        <v>83.79</v>
      </c>
      <c r="R6" s="34">
        <f t="shared" si="3"/>
        <v>1371</v>
      </c>
      <c r="S6" s="34">
        <f t="shared" si="3"/>
        <v>10475</v>
      </c>
      <c r="T6" s="34">
        <f t="shared" si="3"/>
        <v>252.68</v>
      </c>
      <c r="U6" s="34">
        <f t="shared" si="3"/>
        <v>41.46</v>
      </c>
      <c r="V6" s="34">
        <f t="shared" si="3"/>
        <v>899</v>
      </c>
      <c r="W6" s="34">
        <f t="shared" si="3"/>
        <v>1.03</v>
      </c>
      <c r="X6" s="34">
        <f t="shared" si="3"/>
        <v>872.82</v>
      </c>
      <c r="Y6" s="35">
        <f>IF(Y7="",NA(),Y7)</f>
        <v>106.79</v>
      </c>
      <c r="Z6" s="35">
        <f t="shared" ref="Z6:AH6" si="4">IF(Z7="",NA(),Z7)</f>
        <v>104.78</v>
      </c>
      <c r="AA6" s="35">
        <f t="shared" si="4"/>
        <v>101.62</v>
      </c>
      <c r="AB6" s="35">
        <f t="shared" si="4"/>
        <v>104.73</v>
      </c>
      <c r="AC6" s="35">
        <f t="shared" si="4"/>
        <v>103.45</v>
      </c>
      <c r="AD6" s="35">
        <f t="shared" si="4"/>
        <v>93.62</v>
      </c>
      <c r="AE6" s="35">
        <f t="shared" si="4"/>
        <v>97.53</v>
      </c>
      <c r="AF6" s="35">
        <f t="shared" si="4"/>
        <v>99.64</v>
      </c>
      <c r="AG6" s="35">
        <f t="shared" si="4"/>
        <v>99.66</v>
      </c>
      <c r="AH6" s="35">
        <f t="shared" si="4"/>
        <v>100.95</v>
      </c>
      <c r="AI6" s="34" t="str">
        <f>IF(AI7="","",IF(AI7="-","【-】","【"&amp;SUBSTITUTE(TEXT(AI7,"#,##0.00"),"-","△")&amp;"】"))</f>
        <v>【100.96】</v>
      </c>
      <c r="AJ6" s="34">
        <f>IF(AJ7="",NA(),AJ7)</f>
        <v>0</v>
      </c>
      <c r="AK6" s="34">
        <f t="shared" ref="AK6:AS6" si="5">IF(AK7="",NA(),AK7)</f>
        <v>0</v>
      </c>
      <c r="AL6" s="34">
        <f t="shared" si="5"/>
        <v>0</v>
      </c>
      <c r="AM6" s="34">
        <f t="shared" si="5"/>
        <v>0</v>
      </c>
      <c r="AN6" s="34">
        <f t="shared" si="5"/>
        <v>0</v>
      </c>
      <c r="AO6" s="35">
        <f t="shared" si="5"/>
        <v>280.08</v>
      </c>
      <c r="AP6" s="35">
        <f t="shared" si="5"/>
        <v>223.09</v>
      </c>
      <c r="AQ6" s="35">
        <f t="shared" si="5"/>
        <v>214.61</v>
      </c>
      <c r="AR6" s="35">
        <f t="shared" si="5"/>
        <v>225.39</v>
      </c>
      <c r="AS6" s="35">
        <f t="shared" si="5"/>
        <v>224.04</v>
      </c>
      <c r="AT6" s="34" t="str">
        <f>IF(AT7="","",IF(AT7="-","【-】","【"&amp;SUBSTITUTE(TEXT(AT7,"#,##0.00"),"-","△")&amp;"】"))</f>
        <v>【198.51】</v>
      </c>
      <c r="AU6" s="35">
        <f>IF(AU7="",NA(),AU7)</f>
        <v>1066.77</v>
      </c>
      <c r="AV6" s="35">
        <f t="shared" ref="AV6:BD6" si="6">IF(AV7="",NA(),AV7)</f>
        <v>131.97999999999999</v>
      </c>
      <c r="AW6" s="35">
        <f t="shared" si="6"/>
        <v>117.68</v>
      </c>
      <c r="AX6" s="35">
        <f t="shared" si="6"/>
        <v>137.81</v>
      </c>
      <c r="AY6" s="35">
        <f t="shared" si="6"/>
        <v>135.71</v>
      </c>
      <c r="AZ6" s="35">
        <f t="shared" si="6"/>
        <v>124.2</v>
      </c>
      <c r="BA6" s="35">
        <f t="shared" si="6"/>
        <v>33.03</v>
      </c>
      <c r="BB6" s="35">
        <f t="shared" si="6"/>
        <v>29.45</v>
      </c>
      <c r="BC6" s="35">
        <f t="shared" si="6"/>
        <v>31.84</v>
      </c>
      <c r="BD6" s="35">
        <f t="shared" si="6"/>
        <v>29.91</v>
      </c>
      <c r="BE6" s="34" t="str">
        <f>IF(BE7="","",IF(BE7="-","【-】","【"&amp;SUBSTITUTE(TEXT(BE7,"#,##0.00"),"-","△")&amp;"】"))</f>
        <v>【32.86】</v>
      </c>
      <c r="BF6" s="34">
        <f>IF(BF7="",NA(),BF7)</f>
        <v>0</v>
      </c>
      <c r="BG6" s="34">
        <f t="shared" ref="BG6:BO6" si="7">IF(BG7="",NA(),BG7)</f>
        <v>0</v>
      </c>
      <c r="BH6" s="34">
        <f t="shared" si="7"/>
        <v>0</v>
      </c>
      <c r="BI6" s="34">
        <f t="shared" si="7"/>
        <v>0</v>
      </c>
      <c r="BJ6" s="34">
        <f t="shared" si="7"/>
        <v>0</v>
      </c>
      <c r="BK6" s="35">
        <f t="shared" si="7"/>
        <v>1126.77</v>
      </c>
      <c r="BL6" s="35">
        <f t="shared" si="7"/>
        <v>1044.8</v>
      </c>
      <c r="BM6" s="35">
        <f t="shared" si="7"/>
        <v>1081.8</v>
      </c>
      <c r="BN6" s="35">
        <f t="shared" si="7"/>
        <v>974.93</v>
      </c>
      <c r="BO6" s="35">
        <f t="shared" si="7"/>
        <v>855.8</v>
      </c>
      <c r="BP6" s="34" t="str">
        <f>IF(BP7="","",IF(BP7="-","【-】","【"&amp;SUBSTITUTE(TEXT(BP7,"#,##0.00"),"-","△")&amp;"】"))</f>
        <v>【814.89】</v>
      </c>
      <c r="BQ6" s="35">
        <f>IF(BQ7="",NA(),BQ7)</f>
        <v>10.9</v>
      </c>
      <c r="BR6" s="35">
        <f t="shared" ref="BR6:BZ6" si="8">IF(BR7="",NA(),BR7)</f>
        <v>6.78</v>
      </c>
      <c r="BS6" s="35">
        <f t="shared" si="8"/>
        <v>9.34</v>
      </c>
      <c r="BT6" s="35">
        <f t="shared" si="8"/>
        <v>13.73</v>
      </c>
      <c r="BU6" s="35">
        <f t="shared" si="8"/>
        <v>13.87</v>
      </c>
      <c r="BV6" s="35">
        <f t="shared" si="8"/>
        <v>50.9</v>
      </c>
      <c r="BW6" s="35">
        <f t="shared" si="8"/>
        <v>50.82</v>
      </c>
      <c r="BX6" s="35">
        <f t="shared" si="8"/>
        <v>52.19</v>
      </c>
      <c r="BY6" s="35">
        <f t="shared" si="8"/>
        <v>55.32</v>
      </c>
      <c r="BZ6" s="35">
        <f t="shared" si="8"/>
        <v>59.8</v>
      </c>
      <c r="CA6" s="34" t="str">
        <f>IF(CA7="","",IF(CA7="-","【-】","【"&amp;SUBSTITUTE(TEXT(CA7,"#,##0.00"),"-","△")&amp;"】"))</f>
        <v>【60.64】</v>
      </c>
      <c r="CB6" s="35">
        <f>IF(CB7="",NA(),CB7)</f>
        <v>652.07000000000005</v>
      </c>
      <c r="CC6" s="35">
        <f t="shared" ref="CC6:CK6" si="9">IF(CC7="",NA(),CC7)</f>
        <v>1053.25</v>
      </c>
      <c r="CD6" s="35">
        <f t="shared" si="9"/>
        <v>761.29</v>
      </c>
      <c r="CE6" s="35">
        <f t="shared" si="9"/>
        <v>475.92</v>
      </c>
      <c r="CF6" s="35">
        <f t="shared" si="9"/>
        <v>510.63</v>
      </c>
      <c r="CG6" s="35">
        <f t="shared" si="9"/>
        <v>293.27</v>
      </c>
      <c r="CH6" s="35">
        <f t="shared" si="9"/>
        <v>300.52</v>
      </c>
      <c r="CI6" s="35">
        <f t="shared" si="9"/>
        <v>296.14</v>
      </c>
      <c r="CJ6" s="35">
        <f t="shared" si="9"/>
        <v>283.17</v>
      </c>
      <c r="CK6" s="35">
        <f t="shared" si="9"/>
        <v>263.76</v>
      </c>
      <c r="CL6" s="34" t="str">
        <f>IF(CL7="","",IF(CL7="-","【-】","【"&amp;SUBSTITUTE(TEXT(CL7,"#,##0.00"),"-","△")&amp;"】"))</f>
        <v>【255.52】</v>
      </c>
      <c r="CM6" s="34">
        <f>IF(CM7="",NA(),CM7)</f>
        <v>0</v>
      </c>
      <c r="CN6" s="34">
        <f t="shared" ref="CN6:CV6" si="10">IF(CN7="",NA(),CN7)</f>
        <v>0</v>
      </c>
      <c r="CO6" s="34">
        <f t="shared" si="10"/>
        <v>0</v>
      </c>
      <c r="CP6" s="34">
        <f t="shared" si="10"/>
        <v>0</v>
      </c>
      <c r="CQ6" s="35">
        <f t="shared" si="10"/>
        <v>73.95</v>
      </c>
      <c r="CR6" s="35">
        <f t="shared" si="10"/>
        <v>53.78</v>
      </c>
      <c r="CS6" s="35">
        <f t="shared" si="10"/>
        <v>53.24</v>
      </c>
      <c r="CT6" s="35">
        <f t="shared" si="10"/>
        <v>52.31</v>
      </c>
      <c r="CU6" s="35">
        <f t="shared" si="10"/>
        <v>60.65</v>
      </c>
      <c r="CV6" s="35">
        <f t="shared" si="10"/>
        <v>51.75</v>
      </c>
      <c r="CW6" s="34" t="str">
        <f>IF(CW7="","",IF(CW7="-","【-】","【"&amp;SUBSTITUTE(TEXT(CW7,"#,##0.00"),"-","△")&amp;"】"))</f>
        <v>【52.49】</v>
      </c>
      <c r="CX6" s="35">
        <f>IF(CX7="",NA(),CX7)</f>
        <v>92.45</v>
      </c>
      <c r="CY6" s="35">
        <f t="shared" ref="CY6:DG6" si="11">IF(CY7="",NA(),CY7)</f>
        <v>93.4</v>
      </c>
      <c r="CZ6" s="35">
        <f t="shared" si="11"/>
        <v>94.69</v>
      </c>
      <c r="DA6" s="35">
        <f t="shared" si="11"/>
        <v>95.22</v>
      </c>
      <c r="DB6" s="35">
        <f t="shared" si="11"/>
        <v>95.33</v>
      </c>
      <c r="DC6" s="35">
        <f t="shared" si="11"/>
        <v>84.06</v>
      </c>
      <c r="DD6" s="35">
        <f t="shared" si="11"/>
        <v>84.07</v>
      </c>
      <c r="DE6" s="35">
        <f t="shared" si="11"/>
        <v>84.32</v>
      </c>
      <c r="DF6" s="35">
        <f t="shared" si="11"/>
        <v>84.58</v>
      </c>
      <c r="DG6" s="35">
        <f t="shared" si="11"/>
        <v>84.84</v>
      </c>
      <c r="DH6" s="34" t="str">
        <f>IF(DH7="","",IF(DH7="-","【-】","【"&amp;SUBSTITUTE(TEXT(DH7,"#,##0.00"),"-","△")&amp;"】"))</f>
        <v>【85.49】</v>
      </c>
      <c r="DI6" s="35">
        <f>IF(DI7="",NA(),DI7)</f>
        <v>5.44</v>
      </c>
      <c r="DJ6" s="35">
        <f t="shared" ref="DJ6:DR6" si="12">IF(DJ7="",NA(),DJ7)</f>
        <v>55.7</v>
      </c>
      <c r="DK6" s="35">
        <f t="shared" si="12"/>
        <v>63.35</v>
      </c>
      <c r="DL6" s="35">
        <f t="shared" si="12"/>
        <v>41.46</v>
      </c>
      <c r="DM6" s="35">
        <f t="shared" si="12"/>
        <v>43.93</v>
      </c>
      <c r="DN6" s="35">
        <f t="shared" si="12"/>
        <v>10.11</v>
      </c>
      <c r="DO6" s="35">
        <f t="shared" si="12"/>
        <v>20.68</v>
      </c>
      <c r="DP6" s="35">
        <f t="shared" si="12"/>
        <v>22.41</v>
      </c>
      <c r="DQ6" s="35">
        <f t="shared" si="12"/>
        <v>22.9</v>
      </c>
      <c r="DR6" s="35">
        <f t="shared" si="12"/>
        <v>24.87</v>
      </c>
      <c r="DS6" s="34" t="str">
        <f>IF(DS7="","",IF(DS7="-","【-】","【"&amp;SUBSTITUTE(TEXT(DS7,"#,##0.00"),"-","△")&amp;"】"))</f>
        <v>【24.07】</v>
      </c>
      <c r="DT6" s="34">
        <f>IF(DT7="",NA(),DT7)</f>
        <v>0</v>
      </c>
      <c r="DU6" s="34">
        <f t="shared" ref="DU6:EC6" si="13">IF(DU7="",NA(),DU7)</f>
        <v>0</v>
      </c>
      <c r="DV6" s="34">
        <f t="shared" si="13"/>
        <v>0</v>
      </c>
      <c r="DW6" s="34">
        <f t="shared" si="13"/>
        <v>0</v>
      </c>
      <c r="DX6" s="34">
        <f t="shared" si="13"/>
        <v>0</v>
      </c>
      <c r="DY6" s="35">
        <f t="shared" si="13"/>
        <v>0.08</v>
      </c>
      <c r="DZ6" s="35">
        <f t="shared" si="13"/>
        <v>0.08</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0.03</v>
      </c>
      <c r="EK6" s="35">
        <f t="shared" si="14"/>
        <v>0.02</v>
      </c>
      <c r="EL6" s="35">
        <f t="shared" si="14"/>
        <v>0.01</v>
      </c>
      <c r="EM6" s="35">
        <f t="shared" si="14"/>
        <v>2.0499999999999998</v>
      </c>
      <c r="EN6" s="35">
        <f t="shared" si="14"/>
        <v>0.01</v>
      </c>
      <c r="EO6" s="34" t="str">
        <f>IF(EO7="","",IF(EO7="-","【-】","【"&amp;SUBSTITUTE(TEXT(EO7,"#,##0.00"),"-","△")&amp;"】"))</f>
        <v>【0.11】</v>
      </c>
    </row>
    <row r="7" spans="1:148" s="36" customFormat="1" x14ac:dyDescent="0.15">
      <c r="A7" s="28"/>
      <c r="B7" s="37">
        <v>2017</v>
      </c>
      <c r="C7" s="37">
        <v>24112</v>
      </c>
      <c r="D7" s="37">
        <v>46</v>
      </c>
      <c r="E7" s="37">
        <v>17</v>
      </c>
      <c r="F7" s="37">
        <v>5</v>
      </c>
      <c r="G7" s="37">
        <v>0</v>
      </c>
      <c r="H7" s="37" t="s">
        <v>108</v>
      </c>
      <c r="I7" s="37" t="s">
        <v>109</v>
      </c>
      <c r="J7" s="37" t="s">
        <v>110</v>
      </c>
      <c r="K7" s="37" t="s">
        <v>111</v>
      </c>
      <c r="L7" s="37" t="s">
        <v>112</v>
      </c>
      <c r="M7" s="37" t="s">
        <v>113</v>
      </c>
      <c r="N7" s="38" t="s">
        <v>114</v>
      </c>
      <c r="O7" s="38">
        <v>68.569999999999993</v>
      </c>
      <c r="P7" s="38">
        <v>8.6</v>
      </c>
      <c r="Q7" s="38">
        <v>83.79</v>
      </c>
      <c r="R7" s="38">
        <v>1371</v>
      </c>
      <c r="S7" s="38">
        <v>10475</v>
      </c>
      <c r="T7" s="38">
        <v>252.68</v>
      </c>
      <c r="U7" s="38">
        <v>41.46</v>
      </c>
      <c r="V7" s="38">
        <v>899</v>
      </c>
      <c r="W7" s="38">
        <v>1.03</v>
      </c>
      <c r="X7" s="38">
        <v>872.82</v>
      </c>
      <c r="Y7" s="38">
        <v>106.79</v>
      </c>
      <c r="Z7" s="38">
        <v>104.78</v>
      </c>
      <c r="AA7" s="38">
        <v>101.62</v>
      </c>
      <c r="AB7" s="38">
        <v>104.73</v>
      </c>
      <c r="AC7" s="38">
        <v>103.45</v>
      </c>
      <c r="AD7" s="38">
        <v>93.62</v>
      </c>
      <c r="AE7" s="38">
        <v>97.53</v>
      </c>
      <c r="AF7" s="38">
        <v>99.64</v>
      </c>
      <c r="AG7" s="38">
        <v>99.66</v>
      </c>
      <c r="AH7" s="38">
        <v>100.95</v>
      </c>
      <c r="AI7" s="38">
        <v>100.96</v>
      </c>
      <c r="AJ7" s="38">
        <v>0</v>
      </c>
      <c r="AK7" s="38">
        <v>0</v>
      </c>
      <c r="AL7" s="38">
        <v>0</v>
      </c>
      <c r="AM7" s="38">
        <v>0</v>
      </c>
      <c r="AN7" s="38">
        <v>0</v>
      </c>
      <c r="AO7" s="38">
        <v>280.08</v>
      </c>
      <c r="AP7" s="38">
        <v>223.09</v>
      </c>
      <c r="AQ7" s="38">
        <v>214.61</v>
      </c>
      <c r="AR7" s="38">
        <v>225.39</v>
      </c>
      <c r="AS7" s="38">
        <v>224.04</v>
      </c>
      <c r="AT7" s="38">
        <v>198.51</v>
      </c>
      <c r="AU7" s="38">
        <v>1066.77</v>
      </c>
      <c r="AV7" s="38">
        <v>131.97999999999999</v>
      </c>
      <c r="AW7" s="38">
        <v>117.68</v>
      </c>
      <c r="AX7" s="38">
        <v>137.81</v>
      </c>
      <c r="AY7" s="38">
        <v>135.71</v>
      </c>
      <c r="AZ7" s="38">
        <v>124.2</v>
      </c>
      <c r="BA7" s="38">
        <v>33.03</v>
      </c>
      <c r="BB7" s="38">
        <v>29.45</v>
      </c>
      <c r="BC7" s="38">
        <v>31.84</v>
      </c>
      <c r="BD7" s="38">
        <v>29.91</v>
      </c>
      <c r="BE7" s="38">
        <v>32.86</v>
      </c>
      <c r="BF7" s="38">
        <v>0</v>
      </c>
      <c r="BG7" s="38">
        <v>0</v>
      </c>
      <c r="BH7" s="38">
        <v>0</v>
      </c>
      <c r="BI7" s="38">
        <v>0</v>
      </c>
      <c r="BJ7" s="38">
        <v>0</v>
      </c>
      <c r="BK7" s="38">
        <v>1126.77</v>
      </c>
      <c r="BL7" s="38">
        <v>1044.8</v>
      </c>
      <c r="BM7" s="38">
        <v>1081.8</v>
      </c>
      <c r="BN7" s="38">
        <v>974.93</v>
      </c>
      <c r="BO7" s="38">
        <v>855.8</v>
      </c>
      <c r="BP7" s="38">
        <v>814.89</v>
      </c>
      <c r="BQ7" s="38">
        <v>10.9</v>
      </c>
      <c r="BR7" s="38">
        <v>6.78</v>
      </c>
      <c r="BS7" s="38">
        <v>9.34</v>
      </c>
      <c r="BT7" s="38">
        <v>13.73</v>
      </c>
      <c r="BU7" s="38">
        <v>13.87</v>
      </c>
      <c r="BV7" s="38">
        <v>50.9</v>
      </c>
      <c r="BW7" s="38">
        <v>50.82</v>
      </c>
      <c r="BX7" s="38">
        <v>52.19</v>
      </c>
      <c r="BY7" s="38">
        <v>55.32</v>
      </c>
      <c r="BZ7" s="38">
        <v>59.8</v>
      </c>
      <c r="CA7" s="38">
        <v>60.64</v>
      </c>
      <c r="CB7" s="38">
        <v>652.07000000000005</v>
      </c>
      <c r="CC7" s="38">
        <v>1053.25</v>
      </c>
      <c r="CD7" s="38">
        <v>761.29</v>
      </c>
      <c r="CE7" s="38">
        <v>475.92</v>
      </c>
      <c r="CF7" s="38">
        <v>510.63</v>
      </c>
      <c r="CG7" s="38">
        <v>293.27</v>
      </c>
      <c r="CH7" s="38">
        <v>300.52</v>
      </c>
      <c r="CI7" s="38">
        <v>296.14</v>
      </c>
      <c r="CJ7" s="38">
        <v>283.17</v>
      </c>
      <c r="CK7" s="38">
        <v>263.76</v>
      </c>
      <c r="CL7" s="38">
        <v>255.52</v>
      </c>
      <c r="CM7" s="38">
        <v>0</v>
      </c>
      <c r="CN7" s="38">
        <v>0</v>
      </c>
      <c r="CO7" s="38">
        <v>0</v>
      </c>
      <c r="CP7" s="38">
        <v>0</v>
      </c>
      <c r="CQ7" s="38">
        <v>73.95</v>
      </c>
      <c r="CR7" s="38">
        <v>53.78</v>
      </c>
      <c r="CS7" s="38">
        <v>53.24</v>
      </c>
      <c r="CT7" s="38">
        <v>52.31</v>
      </c>
      <c r="CU7" s="38">
        <v>60.65</v>
      </c>
      <c r="CV7" s="38">
        <v>51.75</v>
      </c>
      <c r="CW7" s="38">
        <v>52.49</v>
      </c>
      <c r="CX7" s="38">
        <v>92.45</v>
      </c>
      <c r="CY7" s="38">
        <v>93.4</v>
      </c>
      <c r="CZ7" s="38">
        <v>94.69</v>
      </c>
      <c r="DA7" s="38">
        <v>95.22</v>
      </c>
      <c r="DB7" s="38">
        <v>95.33</v>
      </c>
      <c r="DC7" s="38">
        <v>84.06</v>
      </c>
      <c r="DD7" s="38">
        <v>84.07</v>
      </c>
      <c r="DE7" s="38">
        <v>84.32</v>
      </c>
      <c r="DF7" s="38">
        <v>84.58</v>
      </c>
      <c r="DG7" s="38">
        <v>84.84</v>
      </c>
      <c r="DH7" s="38">
        <v>85.49</v>
      </c>
      <c r="DI7" s="38">
        <v>5.44</v>
      </c>
      <c r="DJ7" s="38">
        <v>55.7</v>
      </c>
      <c r="DK7" s="38">
        <v>63.35</v>
      </c>
      <c r="DL7" s="38">
        <v>41.46</v>
      </c>
      <c r="DM7" s="38">
        <v>43.93</v>
      </c>
      <c r="DN7" s="38">
        <v>10.11</v>
      </c>
      <c r="DO7" s="38">
        <v>20.68</v>
      </c>
      <c r="DP7" s="38">
        <v>22.41</v>
      </c>
      <c r="DQ7" s="38">
        <v>22.9</v>
      </c>
      <c r="DR7" s="38">
        <v>24.87</v>
      </c>
      <c r="DS7" s="38">
        <v>24.07</v>
      </c>
      <c r="DT7" s="38">
        <v>0</v>
      </c>
      <c r="DU7" s="38">
        <v>0</v>
      </c>
      <c r="DV7" s="38">
        <v>0</v>
      </c>
      <c r="DW7" s="38">
        <v>0</v>
      </c>
      <c r="DX7" s="38">
        <v>0</v>
      </c>
      <c r="DY7" s="38">
        <v>0.08</v>
      </c>
      <c r="DZ7" s="38">
        <v>0.08</v>
      </c>
      <c r="EA7" s="38">
        <v>0</v>
      </c>
      <c r="EB7" s="38">
        <v>0</v>
      </c>
      <c r="EC7" s="38">
        <v>0</v>
      </c>
      <c r="ED7" s="38">
        <v>0</v>
      </c>
      <c r="EE7" s="38">
        <v>0</v>
      </c>
      <c r="EF7" s="38">
        <v>0</v>
      </c>
      <c r="EG7" s="38">
        <v>0</v>
      </c>
      <c r="EH7" s="38">
        <v>0</v>
      </c>
      <c r="EI7" s="38">
        <v>0</v>
      </c>
      <c r="EJ7" s="38">
        <v>0.03</v>
      </c>
      <c r="EK7" s="38">
        <v>0.02</v>
      </c>
      <c r="EL7" s="38">
        <v>0.01</v>
      </c>
      <c r="EM7" s="38">
        <v>2.0499999999999998</v>
      </c>
      <c r="EN7" s="38">
        <v>0.01</v>
      </c>
      <c r="EO7" s="38">
        <v>0.11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2018-12-03T08:54:39Z</dcterms:created>
  <dcterms:modified xsi:type="dcterms:W3CDTF">2019-02-01T02:14:56Z</dcterms:modified>
  <cp:category/>
</cp:coreProperties>
</file>