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19大鰐町\"/>
    </mc:Choice>
  </mc:AlternateContent>
  <workbookProtection workbookAlgorithmName="SHA-512" workbookHashValue="XJJKQGVynN/yPWVl8g0kJhYCHV9zlhQ/D4Gs3W661pr9aglcJzbZ3s9SWKzG++VvXg2A2fO4JwcwKZp0hzW5Uw==" workbookSaltValue="wcfBPMJheAhPSCBQlck+DQ==" workbookSpinCount="100000" lockStructure="1"/>
  <bookViews>
    <workbookView xWindow="0" yWindow="0" windowWidth="18255" windowHeight="100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<sst xmlns="http://schemas.openxmlformats.org/spreadsheetml/2006/main" count="245" uniqueCount="126">
  <si>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</si>
  <si>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</si>
  <si>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</si>
  <si>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</si>
  <si>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</si>
  <si>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</si>
  <si>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</si>
  <si>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</si>
  <si>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</si>
  <si>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</si>
  <si>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</si>
  <si>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</si>
  <si>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</si>
  <si>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</si>
  <si>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</si>
  <si>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</si>
  <si>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</si>
  <si>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</si>
  <si>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</si>
  <si>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</si>
  <si>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</si>
  <si>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</si>
  <si>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</si>
  <si>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</si>
  <si>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</si>
  <si>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</si>
  <si>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</si>
  <si>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</si>
  <si>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</si>
  <si>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</si>
  <si>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</si>
  <si>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</si>
  <si>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</si>
  <si>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</si>
  <si>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</si>
  <si>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</si>
  <si>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</si>
  <si>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</si>
  <si>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</si>
  <si>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</si>
  <si>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</si>
  <si>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</si>
  <si>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</si>
  <si>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</si>
  <si>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</si>
  <si>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</si>
  <si>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</si>
  <si>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</si>
  <si>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</si>
  <si>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</si>
  <si>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</si>
  <si>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</si>
  <si>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</si>
  <si>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</si>
  <si>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</si>
  <si>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</si>
  <si>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</si>
  <si>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</si>
  <si>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</si>
  <si>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</si>
  <si>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</si>
  <si>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</si>
  <si>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</si>
  <si>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</si>
  <si>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</si>
  <si>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</si>
  <si>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</si>
  <si>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</si>
  <si>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</si>
  <si>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</si>
  <si>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</si>
  <si>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</si>
  <si>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</si>
  <si>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</si>
  <si>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</si>
  <si>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</si>
  <si>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</si>
  <si>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</si>
  <si>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</si>
  <si>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</si>
  <si>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</si>
  <si>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</si>
  <si>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</si>
  <si>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</si>
  <si>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</si>
  <si>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</si>
  <si>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</si>
  <si>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</si>
  <si>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</si>
  <si>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</si>
  <si>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</si>
  <si>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</si>
  <si>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</si>
  <si>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</si>
  <si>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</si>
  <si>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</si>
  <si>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</si>
  <si>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</si>
  <si>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</si>
  <si>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</si>
  <si>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</si>
  <si>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</si>
  <si>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</si>
  <si>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</si>
  <si>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</si>
  <si>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</si>
  <si>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</si>
  <si>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</si>
  <si>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</si>
  <si>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</si>
  <si>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</si>
  <si>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</si>
  <si>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</si>
  <si>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</si>
  <si>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</si>
  <si>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</si>
  <si>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</si>
  <si>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</si>
  <si>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</si>
  <si>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</si>
  <si>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</si>
  <si>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</si>
  <si>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</si>
  <si>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管渠の更新については、直近で法定耐用年数を経過するものはない。今後迎える改築、更新等に備えて長期的な計画を策定する必要がある。</t>
    <rPh sb="1" eb="3">
      <t>カンキョ</t>
    </rPh>
    <rPh sb="4" eb="6">
      <t>コウシン</t>
    </rPh>
    <rPh sb="12" eb="14">
      <t>チョッキン</t>
    </rPh>
    <rPh sb="15" eb="17">
      <t>ホウテイ</t>
    </rPh>
    <rPh sb="17" eb="19">
      <t>タイヨウ</t>
    </rPh>
    <rPh sb="19" eb="21">
      <t>ネンスウ</t>
    </rPh>
    <rPh sb="22" eb="24">
      <t>ケイカ</t>
    </rPh>
    <rPh sb="32" eb="34">
      <t>コンゴ</t>
    </rPh>
    <rPh sb="34" eb="35">
      <t>ムカ</t>
    </rPh>
    <rPh sb="37" eb="39">
      <t>カイチク</t>
    </rPh>
    <rPh sb="40" eb="42">
      <t>コウシン</t>
    </rPh>
    <rPh sb="42" eb="43">
      <t>トウ</t>
    </rPh>
    <rPh sb="44" eb="45">
      <t>ソナ</t>
    </rPh>
    <rPh sb="47" eb="50">
      <t>チョウキテキ</t>
    </rPh>
    <rPh sb="51" eb="53">
      <t>ケイカク</t>
    </rPh>
    <rPh sb="54" eb="56">
      <t>サクテイ</t>
    </rPh>
    <rPh sb="58" eb="60">
      <t>ヒツヨウ</t>
    </rPh>
    <phoneticPr fontId="4"/>
  </si>
  <si>
    <t>　近年緩やかに増加傾向にあった使用料収入であるが平成28年度決算と比較し減少した。収益的収支比率は回復傾向にあるが、経費回収率も減少したことから使用料収入の改善が必要である。人口減少や高齢化世帯の増加の影響により水洗化率が伸び悩んでいるため、料金改定の検討も必要である。
　企業債残高は償還金の高止まりの影響で高額であるが、整備計画はほぼ完了しているため、今後減少していく見込みである。
　汚水処理原価が類似団体と比較し高い要因は、有収水量の伸び率が少ないにも関わらず、管渠等の維持管理委託費用が増加傾向にあるためと考えられる。業務委託の見直しなど経費削減が必要である。
　</t>
    <rPh sb="1" eb="3">
      <t>キンネン</t>
    </rPh>
    <rPh sb="3" eb="4">
      <t>ユル</t>
    </rPh>
    <rPh sb="7" eb="9">
      <t>ゾウカ</t>
    </rPh>
    <rPh sb="9" eb="11">
      <t>ケイコウ</t>
    </rPh>
    <rPh sb="15" eb="18">
      <t>シヨウリョウ</t>
    </rPh>
    <rPh sb="18" eb="20">
      <t>シュウニュウ</t>
    </rPh>
    <rPh sb="24" eb="26">
      <t>ヘイセイ</t>
    </rPh>
    <rPh sb="28" eb="29">
      <t>ネン</t>
    </rPh>
    <rPh sb="29" eb="30">
      <t>ド</t>
    </rPh>
    <rPh sb="30" eb="32">
      <t>ケッサン</t>
    </rPh>
    <rPh sb="33" eb="35">
      <t>ヒカク</t>
    </rPh>
    <rPh sb="36" eb="38">
      <t>ゲンショウ</t>
    </rPh>
    <rPh sb="41" eb="43">
      <t>シュウエキ</t>
    </rPh>
    <rPh sb="43" eb="44">
      <t>テキ</t>
    </rPh>
    <rPh sb="44" eb="46">
      <t>シュウシ</t>
    </rPh>
    <rPh sb="46" eb="48">
      <t>ヒリツ</t>
    </rPh>
    <rPh sb="49" eb="51">
      <t>カイフク</t>
    </rPh>
    <rPh sb="51" eb="53">
      <t>ケイコウ</t>
    </rPh>
    <rPh sb="58" eb="60">
      <t>ケイヒ</t>
    </rPh>
    <rPh sb="60" eb="62">
      <t>カイシュウ</t>
    </rPh>
    <rPh sb="62" eb="63">
      <t>リツ</t>
    </rPh>
    <rPh sb="64" eb="66">
      <t>ゲンショウ</t>
    </rPh>
    <rPh sb="72" eb="75">
      <t>シヨウリョウ</t>
    </rPh>
    <rPh sb="75" eb="77">
      <t>シュウニュウ</t>
    </rPh>
    <rPh sb="78" eb="80">
      <t>カイゼン</t>
    </rPh>
    <rPh sb="81" eb="83">
      <t>ヒツヨウ</t>
    </rPh>
    <rPh sb="87" eb="89">
      <t>ジンコウ</t>
    </rPh>
    <rPh sb="89" eb="91">
      <t>ゲンショウ</t>
    </rPh>
    <rPh sb="92" eb="95">
      <t>コウレイカ</t>
    </rPh>
    <rPh sb="95" eb="97">
      <t>セタイ</t>
    </rPh>
    <rPh sb="98" eb="100">
      <t>ゾウカ</t>
    </rPh>
    <rPh sb="101" eb="103">
      <t>エイキョウ</t>
    </rPh>
    <rPh sb="106" eb="109">
      <t>スイセンカ</t>
    </rPh>
    <rPh sb="109" eb="110">
      <t>リツ</t>
    </rPh>
    <rPh sb="111" eb="112">
      <t>ノ</t>
    </rPh>
    <rPh sb="113" eb="114">
      <t>ナヤ</t>
    </rPh>
    <rPh sb="121" eb="123">
      <t>リョウキン</t>
    </rPh>
    <rPh sb="123" eb="125">
      <t>カイテイ</t>
    </rPh>
    <rPh sb="126" eb="128">
      <t>ケントウ</t>
    </rPh>
    <rPh sb="129" eb="131">
      <t>ヒツヨウ</t>
    </rPh>
    <rPh sb="137" eb="139">
      <t>キギョウ</t>
    </rPh>
    <rPh sb="139" eb="140">
      <t>サイ</t>
    </rPh>
    <rPh sb="140" eb="142">
      <t>ザンダカ</t>
    </rPh>
    <rPh sb="143" eb="146">
      <t>ショウカンキン</t>
    </rPh>
    <rPh sb="147" eb="149">
      <t>タカド</t>
    </rPh>
    <rPh sb="152" eb="154">
      <t>エイキョウ</t>
    </rPh>
    <rPh sb="155" eb="157">
      <t>コウガク</t>
    </rPh>
    <rPh sb="162" eb="164">
      <t>セイビ</t>
    </rPh>
    <rPh sb="164" eb="166">
      <t>ケイカク</t>
    </rPh>
    <rPh sb="169" eb="171">
      <t>カンリョウ</t>
    </rPh>
    <rPh sb="178" eb="180">
      <t>コンゴ</t>
    </rPh>
    <rPh sb="180" eb="182">
      <t>ゲンショウ</t>
    </rPh>
    <rPh sb="186" eb="188">
      <t>ミコミ</t>
    </rPh>
    <rPh sb="195" eb="197">
      <t>オスイ</t>
    </rPh>
    <rPh sb="197" eb="199">
      <t>ショリ</t>
    </rPh>
    <rPh sb="199" eb="201">
      <t>ゲンカ</t>
    </rPh>
    <rPh sb="202" eb="204">
      <t>ルイジ</t>
    </rPh>
    <rPh sb="204" eb="206">
      <t>ダンタイ</t>
    </rPh>
    <rPh sb="207" eb="209">
      <t>ヒカク</t>
    </rPh>
    <rPh sb="210" eb="211">
      <t>タカ</t>
    </rPh>
    <rPh sb="212" eb="214">
      <t>ヨウイン</t>
    </rPh>
    <rPh sb="216" eb="218">
      <t>ユウシュウ</t>
    </rPh>
    <rPh sb="218" eb="220">
      <t>スイリョウ</t>
    </rPh>
    <rPh sb="221" eb="222">
      <t>ノ</t>
    </rPh>
    <rPh sb="223" eb="224">
      <t>リツ</t>
    </rPh>
    <rPh sb="225" eb="226">
      <t>スク</t>
    </rPh>
    <rPh sb="230" eb="231">
      <t>カカ</t>
    </rPh>
    <rPh sb="235" eb="237">
      <t>カンキョ</t>
    </rPh>
    <rPh sb="237" eb="238">
      <t>トウ</t>
    </rPh>
    <rPh sb="239" eb="241">
      <t>イジ</t>
    </rPh>
    <rPh sb="248" eb="250">
      <t>ゾウカ</t>
    </rPh>
    <rPh sb="250" eb="252">
      <t>ケイコウ</t>
    </rPh>
    <rPh sb="264" eb="266">
      <t>ギョウム</t>
    </rPh>
    <rPh sb="266" eb="268">
      <t>イタク</t>
    </rPh>
    <rPh sb="269" eb="271">
      <t>ミナオ</t>
    </rPh>
    <rPh sb="274" eb="276">
      <t>ケイヒ</t>
    </rPh>
    <rPh sb="276" eb="278">
      <t>サクゲン</t>
    </rPh>
    <rPh sb="279" eb="281">
      <t>ヒツヨウ</t>
    </rPh>
    <phoneticPr fontId="4"/>
  </si>
  <si>
    <t>　施設整備はほぼ完了しており、更新時期もまだ先であるため、直近で建設改良費の負担は少ないと考えられる。
　本町の経営改善へ向けた課題は、使用料収入の増である。それには水洗化率の向上へ向けた取り組みの強化、料金改定の検討が必要である。
　また、ストックマネジメント計画や経営戦略の見直しを図り、状況に応じて健全な経営をする必要がある。</t>
    <rPh sb="1" eb="3">
      <t>シセツ</t>
    </rPh>
    <rPh sb="3" eb="5">
      <t>セイビ</t>
    </rPh>
    <rPh sb="8" eb="10">
      <t>カンリョウ</t>
    </rPh>
    <rPh sb="15" eb="17">
      <t>コウシン</t>
    </rPh>
    <rPh sb="17" eb="19">
      <t>ジキ</t>
    </rPh>
    <rPh sb="22" eb="23">
      <t>サキ</t>
    </rPh>
    <rPh sb="29" eb="31">
      <t>チョッキン</t>
    </rPh>
    <rPh sb="32" eb="34">
      <t>ケンセツ</t>
    </rPh>
    <rPh sb="34" eb="36">
      <t>カイリョウ</t>
    </rPh>
    <rPh sb="36" eb="37">
      <t>ヒ</t>
    </rPh>
    <rPh sb="38" eb="40">
      <t>フタン</t>
    </rPh>
    <rPh sb="41" eb="42">
      <t>スク</t>
    </rPh>
    <rPh sb="45" eb="46">
      <t>カンガ</t>
    </rPh>
    <rPh sb="53" eb="55">
      <t>ホンチョウ</t>
    </rPh>
    <rPh sb="56" eb="58">
      <t>ケイエイ</t>
    </rPh>
    <rPh sb="58" eb="60">
      <t>カイゼン</t>
    </rPh>
    <rPh sb="61" eb="62">
      <t>ム</t>
    </rPh>
    <rPh sb="64" eb="66">
      <t>カダイ</t>
    </rPh>
    <rPh sb="68" eb="71">
      <t>シヨウリョウ</t>
    </rPh>
    <rPh sb="71" eb="73">
      <t>シュウニュウ</t>
    </rPh>
    <rPh sb="74" eb="75">
      <t>ゾウ</t>
    </rPh>
    <rPh sb="83" eb="86">
      <t>スイセンカ</t>
    </rPh>
    <rPh sb="86" eb="87">
      <t>リツ</t>
    </rPh>
    <rPh sb="88" eb="90">
      <t>コウジョウ</t>
    </rPh>
    <rPh sb="91" eb="92">
      <t>ム</t>
    </rPh>
    <rPh sb="94" eb="95">
      <t>ト</t>
    </rPh>
    <rPh sb="96" eb="97">
      <t>ク</t>
    </rPh>
    <rPh sb="99" eb="101">
      <t>キョウカ</t>
    </rPh>
    <rPh sb="102" eb="104">
      <t>リョウキン</t>
    </rPh>
    <rPh sb="104" eb="106">
      <t>カイテイ</t>
    </rPh>
    <rPh sb="107" eb="109">
      <t>ケントウ</t>
    </rPh>
    <rPh sb="110" eb="112">
      <t>ヒツヨウ</t>
    </rPh>
    <rPh sb="131" eb="133">
      <t>ケイカク</t>
    </rPh>
    <rPh sb="134" eb="136">
      <t>ケイエイ</t>
    </rPh>
    <rPh sb="136" eb="138">
      <t>センリャク</t>
    </rPh>
    <rPh sb="139" eb="141">
      <t>ミナオ</t>
    </rPh>
    <rPh sb="143" eb="144">
      <t>ハカ</t>
    </rPh>
    <rPh sb="146" eb="148">
      <t>ジョウキョウ</t>
    </rPh>
    <rPh sb="149" eb="150">
      <t>オウ</t>
    </rPh>
    <rPh sb="152" eb="154">
      <t>ケンゼン</t>
    </rPh>
    <rPh sb="155" eb="157">
      <t>ケイエイ</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</si>
</sst>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10-45B8-8784-83F4B69319C8}"/>
            </c:ext>
          </c:extLst>
        </c:ser>
        <c:dLbls>
          <c:showLegendKey val="0"/>
          <c:showVal val="0"/>
          <c:showCatName val="0"/>
          <c:showSerName val="0"/>
          <c:showPercent val="0"/>
          <c:showBubbleSize val="0"/>
        </c:dLbls>
        <c:gapWidth val="150"/>
        <c:axId val="392400912"/>
        <c:axId val="3924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8710-45B8-8784-83F4B69319C8}"/>
            </c:ext>
          </c:extLst>
        </c:ser>
        <c:dLbls>
          <c:showLegendKey val="0"/>
          <c:showVal val="0"/>
          <c:showCatName val="0"/>
          <c:showSerName val="0"/>
          <c:showPercent val="0"/>
          <c:showBubbleSize val="0"/>
        </c:dLbls>
        <c:marker val="1"/>
        <c:smooth val="0"/>
        <c:axId val="392400912"/>
        <c:axId val="392401304"/>
      </c:lineChart>
      <c:dateAx>
        <c:axId val="392400912"/>
        <c:scaling>
          <c:orientation val="minMax"/>
        </c:scaling>
        <c:delete val="1"/>
        <c:axPos val="b"/>
        <c:numFmt formatCode="ge" sourceLinked="1"/>
        <c:majorTickMark val="none"/>
        <c:minorTickMark val="none"/>
        <c:tickLblPos val="none"/>
        <c:crossAx val="392401304"/>
        <c:crosses val="autoZero"/>
        <c:auto val="1"/>
        <c:lblOffset val="100"/>
        <c:baseTimeUnit val="years"/>
      </c:dateAx>
      <c:valAx>
        <c:axId val="3924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4-4BDF-B486-A9F61303A77C}"/>
            </c:ext>
          </c:extLst>
        </c:ser>
        <c:dLbls>
          <c:showLegendKey val="0"/>
          <c:showVal val="0"/>
          <c:showCatName val="0"/>
          <c:showSerName val="0"/>
          <c:showPercent val="0"/>
          <c:showBubbleSize val="0"/>
        </c:dLbls>
        <c:gapWidth val="150"/>
        <c:axId val="427673592"/>
        <c:axId val="4276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0D4-4BDF-B486-A9F61303A77C}"/>
            </c:ext>
          </c:extLst>
        </c:ser>
        <c:dLbls>
          <c:showLegendKey val="0"/>
          <c:showVal val="0"/>
          <c:showCatName val="0"/>
          <c:showSerName val="0"/>
          <c:showPercent val="0"/>
          <c:showBubbleSize val="0"/>
        </c:dLbls>
        <c:marker val="1"/>
        <c:smooth val="0"/>
        <c:axId val="427673592"/>
        <c:axId val="427673984"/>
      </c:lineChart>
      <c:dateAx>
        <c:axId val="427673592"/>
        <c:scaling>
          <c:orientation val="minMax"/>
        </c:scaling>
        <c:delete val="1"/>
        <c:axPos val="b"/>
        <c:numFmt formatCode="ge" sourceLinked="1"/>
        <c:majorTickMark val="none"/>
        <c:minorTickMark val="none"/>
        <c:tickLblPos val="none"/>
        <c:crossAx val="427673984"/>
        <c:crosses val="autoZero"/>
        <c:auto val="1"/>
        <c:lblOffset val="100"/>
        <c:baseTimeUnit val="years"/>
      </c:dateAx>
      <c:valAx>
        <c:axId val="4276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51.59</c:v>
                </c:pt>
                <c:pt idx="1">
                  <c:v>52.88</c:v>
                </c:pt>
                <c:pt idx="2">
                  <c:v>54.22</c:v>
                </c:pt>
                <c:pt idx="3">
                  <c:v>55.47</c:v>
                </c:pt>
                <c:pt idx="4">
                  <c:v>56.65</c:v>
                </c:pt>
              </c:numCache>
            </c:numRef>
          </c:val>
          <c:extLst xmlns:c16r2="http://schemas.microsoft.com/office/drawing/2015/06/chart">
            <c:ext xmlns:c16="http://schemas.microsoft.com/office/drawing/2014/chart" uri="{C3380CC4-5D6E-409C-BE32-E72D297353CC}">
              <c16:uniqueId val="{00000000-29F3-4E6F-9A77-2C24695F9DF6}"/>
            </c:ext>
          </c:extLst>
        </c:ser>
        <c:dLbls>
          <c:showLegendKey val="0"/>
          <c:showVal val="0"/>
          <c:showCatName val="0"/>
          <c:showSerName val="0"/>
          <c:showPercent val="0"/>
          <c:showBubbleSize val="0"/>
        </c:dLbls>
        <c:gapWidth val="150"/>
        <c:axId val="427675160"/>
        <c:axId val="4276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29F3-4E6F-9A77-2C24695F9DF6}"/>
            </c:ext>
          </c:extLst>
        </c:ser>
        <c:dLbls>
          <c:showLegendKey val="0"/>
          <c:showVal val="0"/>
          <c:showCatName val="0"/>
          <c:showSerName val="0"/>
          <c:showPercent val="0"/>
          <c:showBubbleSize val="0"/>
        </c:dLbls>
        <c:marker val="1"/>
        <c:smooth val="0"/>
        <c:axId val="427675160"/>
        <c:axId val="427675552"/>
      </c:lineChart>
      <c:dateAx>
        <c:axId val="427675160"/>
        <c:scaling>
          <c:orientation val="minMax"/>
        </c:scaling>
        <c:delete val="1"/>
        <c:axPos val="b"/>
        <c:numFmt formatCode="ge" sourceLinked="1"/>
        <c:majorTickMark val="none"/>
        <c:minorTickMark val="none"/>
        <c:tickLblPos val="none"/>
        <c:crossAx val="427675552"/>
        <c:crosses val="autoZero"/>
        <c:auto val="1"/>
        <c:lblOffset val="100"/>
        <c:baseTimeUnit val="years"/>
      </c:dateAx>
      <c:valAx>
        <c:axId val="4276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58.71</c:v>
                </c:pt>
                <c:pt idx="1">
                  <c:v>57.93</c:v>
                </c:pt>
                <c:pt idx="2">
                  <c:v>58.57</c:v>
                </c:pt>
                <c:pt idx="3">
                  <c:v>61.32</c:v>
                </c:pt>
                <c:pt idx="4">
                  <c:v>62.47</c:v>
                </c:pt>
              </c:numCache>
            </c:numRef>
          </c:val>
          <c:extLst xmlns:c16r2="http://schemas.microsoft.com/office/drawing/2015/06/chart">
            <c:ext xmlns:c16="http://schemas.microsoft.com/office/drawing/2014/chart" uri="{C3380CC4-5D6E-409C-BE32-E72D297353CC}">
              <c16:uniqueId val="{00000000-20D9-4BFC-83F3-7C9EC10E6C00}"/>
            </c:ext>
          </c:extLst>
        </c:ser>
        <c:dLbls>
          <c:showLegendKey val="0"/>
          <c:showVal val="0"/>
          <c:showCatName val="0"/>
          <c:showSerName val="0"/>
          <c:showPercent val="0"/>
          <c:showBubbleSize val="0"/>
        </c:dLbls>
        <c:gapWidth val="150"/>
        <c:axId val="392402480"/>
        <c:axId val="39240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D9-4BFC-83F3-7C9EC10E6C00}"/>
            </c:ext>
          </c:extLst>
        </c:ser>
        <c:dLbls>
          <c:showLegendKey val="0"/>
          <c:showVal val="0"/>
          <c:showCatName val="0"/>
          <c:showSerName val="0"/>
          <c:showPercent val="0"/>
          <c:showBubbleSize val="0"/>
        </c:dLbls>
        <c:marker val="1"/>
        <c:smooth val="0"/>
        <c:axId val="392402480"/>
        <c:axId val="392402872"/>
      </c:lineChart>
      <c:dateAx>
        <c:axId val="392402480"/>
        <c:scaling>
          <c:orientation val="minMax"/>
        </c:scaling>
        <c:delete val="1"/>
        <c:axPos val="b"/>
        <c:numFmt formatCode="ge" sourceLinked="1"/>
        <c:majorTickMark val="none"/>
        <c:minorTickMark val="none"/>
        <c:tickLblPos val="none"/>
        <c:crossAx val="392402872"/>
        <c:crosses val="autoZero"/>
        <c:auto val="1"/>
        <c:lblOffset val="100"/>
        <c:baseTimeUnit val="years"/>
      </c:dateAx>
      <c:valAx>
        <c:axId val="3924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23-4451-B1B4-358225BF168E}"/>
            </c:ext>
          </c:extLst>
        </c:ser>
        <c:dLbls>
          <c:showLegendKey val="0"/>
          <c:showVal val="0"/>
          <c:showCatName val="0"/>
          <c:showSerName val="0"/>
          <c:showPercent val="0"/>
          <c:showBubbleSize val="0"/>
        </c:dLbls>
        <c:gapWidth val="150"/>
        <c:axId val="392404048"/>
        <c:axId val="3924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23-4451-B1B4-358225BF168E}"/>
            </c:ext>
          </c:extLst>
        </c:ser>
        <c:dLbls>
          <c:showLegendKey val="0"/>
          <c:showVal val="0"/>
          <c:showCatName val="0"/>
          <c:showSerName val="0"/>
          <c:showPercent val="0"/>
          <c:showBubbleSize val="0"/>
        </c:dLbls>
        <c:marker val="1"/>
        <c:smooth val="0"/>
        <c:axId val="392404048"/>
        <c:axId val="392404440"/>
      </c:lineChart>
      <c:dateAx>
        <c:axId val="392404048"/>
        <c:scaling>
          <c:orientation val="minMax"/>
        </c:scaling>
        <c:delete val="1"/>
        <c:axPos val="b"/>
        <c:numFmt formatCode="ge" sourceLinked="1"/>
        <c:majorTickMark val="none"/>
        <c:minorTickMark val="none"/>
        <c:tickLblPos val="none"/>
        <c:crossAx val="392404440"/>
        <c:crosses val="autoZero"/>
        <c:auto val="1"/>
        <c:lblOffset val="100"/>
        <c:baseTimeUnit val="years"/>
      </c:dateAx>
      <c:valAx>
        <c:axId val="3924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CE-4B33-BA8E-6FE6B2CC8449}"/>
            </c:ext>
          </c:extLst>
        </c:ser>
        <c:dLbls>
          <c:showLegendKey val="0"/>
          <c:showVal val="0"/>
          <c:showCatName val="0"/>
          <c:showSerName val="0"/>
          <c:showPercent val="0"/>
          <c:showBubbleSize val="0"/>
        </c:dLbls>
        <c:gapWidth val="150"/>
        <c:axId val="221151504"/>
        <c:axId val="2211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CE-4B33-BA8E-6FE6B2CC8449}"/>
            </c:ext>
          </c:extLst>
        </c:ser>
        <c:dLbls>
          <c:showLegendKey val="0"/>
          <c:showVal val="0"/>
          <c:showCatName val="0"/>
          <c:showSerName val="0"/>
          <c:showPercent val="0"/>
          <c:showBubbleSize val="0"/>
        </c:dLbls>
        <c:marker val="1"/>
        <c:smooth val="0"/>
        <c:axId val="221151504"/>
        <c:axId val="221151896"/>
      </c:lineChart>
      <c:dateAx>
        <c:axId val="221151504"/>
        <c:scaling>
          <c:orientation val="minMax"/>
        </c:scaling>
        <c:delete val="1"/>
        <c:axPos val="b"/>
        <c:numFmt formatCode="ge" sourceLinked="1"/>
        <c:majorTickMark val="none"/>
        <c:minorTickMark val="none"/>
        <c:tickLblPos val="none"/>
        <c:crossAx val="221151896"/>
        <c:crosses val="autoZero"/>
        <c:auto val="1"/>
        <c:lblOffset val="100"/>
        <c:baseTimeUnit val="years"/>
      </c:dateAx>
      <c:valAx>
        <c:axId val="2211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5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EE-4A54-930A-995DC8C84A34}"/>
            </c:ext>
          </c:extLst>
        </c:ser>
        <c:dLbls>
          <c:showLegendKey val="0"/>
          <c:showVal val="0"/>
          <c:showCatName val="0"/>
          <c:showSerName val="0"/>
          <c:showPercent val="0"/>
          <c:showBubbleSize val="0"/>
        </c:dLbls>
        <c:gapWidth val="150"/>
        <c:axId val="221153072"/>
        <c:axId val="22115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E-4A54-930A-995DC8C84A34}"/>
            </c:ext>
          </c:extLst>
        </c:ser>
        <c:dLbls>
          <c:showLegendKey val="0"/>
          <c:showVal val="0"/>
          <c:showCatName val="0"/>
          <c:showSerName val="0"/>
          <c:showPercent val="0"/>
          <c:showBubbleSize val="0"/>
        </c:dLbls>
        <c:marker val="1"/>
        <c:smooth val="0"/>
        <c:axId val="221153072"/>
        <c:axId val="221153464"/>
      </c:lineChart>
      <c:dateAx>
        <c:axId val="221153072"/>
        <c:scaling>
          <c:orientation val="minMax"/>
        </c:scaling>
        <c:delete val="1"/>
        <c:axPos val="b"/>
        <c:numFmt formatCode="ge" sourceLinked="1"/>
        <c:majorTickMark val="none"/>
        <c:minorTickMark val="none"/>
        <c:tickLblPos val="none"/>
        <c:crossAx val="221153464"/>
        <c:crosses val="autoZero"/>
        <c:auto val="1"/>
        <c:lblOffset val="100"/>
        <c:baseTimeUnit val="years"/>
      </c:dateAx>
      <c:valAx>
        <c:axId val="22115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4-475B-B71F-40D7EBB3EDBC}"/>
            </c:ext>
          </c:extLst>
        </c:ser>
        <c:dLbls>
          <c:showLegendKey val="0"/>
          <c:showVal val="0"/>
          <c:showCatName val="0"/>
          <c:showSerName val="0"/>
          <c:showPercent val="0"/>
          <c:showBubbleSize val="0"/>
        </c:dLbls>
        <c:gapWidth val="150"/>
        <c:axId val="221850920"/>
        <c:axId val="22185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4-475B-B71F-40D7EBB3EDBC}"/>
            </c:ext>
          </c:extLst>
        </c:ser>
        <c:dLbls>
          <c:showLegendKey val="0"/>
          <c:showVal val="0"/>
          <c:showCatName val="0"/>
          <c:showSerName val="0"/>
          <c:showPercent val="0"/>
          <c:showBubbleSize val="0"/>
        </c:dLbls>
        <c:marker val="1"/>
        <c:smooth val="0"/>
        <c:axId val="221850920"/>
        <c:axId val="221851312"/>
      </c:lineChart>
      <c:dateAx>
        <c:axId val="221850920"/>
        <c:scaling>
          <c:orientation val="minMax"/>
        </c:scaling>
        <c:delete val="1"/>
        <c:axPos val="b"/>
        <c:numFmt formatCode="ge" sourceLinked="1"/>
        <c:majorTickMark val="none"/>
        <c:minorTickMark val="none"/>
        <c:tickLblPos val="none"/>
        <c:crossAx val="221851312"/>
        <c:crosses val="autoZero"/>
        <c:auto val="1"/>
        <c:lblOffset val="100"/>
        <c:baseTimeUnit val="years"/>
      </c:dateAx>
      <c:valAx>
        <c:axId val="2218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5191.05</c:v>
                </c:pt>
                <c:pt idx="1">
                  <c:v>4748.7700000000004</c:v>
                </c:pt>
                <c:pt idx="2">
                  <c:v>4115.3</c:v>
                </c:pt>
                <c:pt idx="3">
                  <c:v>3543.67</c:v>
                </c:pt>
                <c:pt idx="4">
                  <c:v>3474.85</c:v>
                </c:pt>
              </c:numCache>
            </c:numRef>
          </c:val>
          <c:extLst xmlns:c16r2="http://schemas.microsoft.com/office/drawing/2015/06/chart">
            <c:ext xmlns:c16="http://schemas.microsoft.com/office/drawing/2014/chart" uri="{C3380CC4-5D6E-409C-BE32-E72D297353CC}">
              <c16:uniqueId val="{00000000-B98B-4D81-A07B-0084213EBF2F}"/>
            </c:ext>
          </c:extLst>
        </c:ser>
        <c:dLbls>
          <c:showLegendKey val="0"/>
          <c:showVal val="0"/>
          <c:showCatName val="0"/>
          <c:showSerName val="0"/>
          <c:showPercent val="0"/>
          <c:showBubbleSize val="0"/>
        </c:dLbls>
        <c:gapWidth val="150"/>
        <c:axId val="221852488"/>
        <c:axId val="22185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B98B-4D81-A07B-0084213EBF2F}"/>
            </c:ext>
          </c:extLst>
        </c:ser>
        <c:dLbls>
          <c:showLegendKey val="0"/>
          <c:showVal val="0"/>
          <c:showCatName val="0"/>
          <c:showSerName val="0"/>
          <c:showPercent val="0"/>
          <c:showBubbleSize val="0"/>
        </c:dLbls>
        <c:marker val="1"/>
        <c:smooth val="0"/>
        <c:axId val="221852488"/>
        <c:axId val="221852880"/>
      </c:lineChart>
      <c:dateAx>
        <c:axId val="221852488"/>
        <c:scaling>
          <c:orientation val="minMax"/>
        </c:scaling>
        <c:delete val="1"/>
        <c:axPos val="b"/>
        <c:numFmt formatCode="ge" sourceLinked="1"/>
        <c:majorTickMark val="none"/>
        <c:minorTickMark val="none"/>
        <c:tickLblPos val="none"/>
        <c:crossAx val="221852880"/>
        <c:crosses val="autoZero"/>
        <c:auto val="1"/>
        <c:lblOffset val="100"/>
        <c:baseTimeUnit val="years"/>
      </c:dateAx>
      <c:valAx>
        <c:axId val="2218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21.86</c:v>
                </c:pt>
                <c:pt idx="1">
                  <c:v>23.49</c:v>
                </c:pt>
                <c:pt idx="2">
                  <c:v>25.43</c:v>
                </c:pt>
                <c:pt idx="3">
                  <c:v>35.78</c:v>
                </c:pt>
                <c:pt idx="4">
                  <c:v>34.840000000000003</c:v>
                </c:pt>
              </c:numCache>
            </c:numRef>
          </c:val>
          <c:extLst xmlns:c16r2="http://schemas.microsoft.com/office/drawing/2015/06/chart">
            <c:ext xmlns:c16="http://schemas.microsoft.com/office/drawing/2014/chart" uri="{C3380CC4-5D6E-409C-BE32-E72D297353CC}">
              <c16:uniqueId val="{00000000-87B4-4EF9-9154-9B1FA0ECDDF4}"/>
            </c:ext>
          </c:extLst>
        </c:ser>
        <c:dLbls>
          <c:showLegendKey val="0"/>
          <c:showVal val="0"/>
          <c:showCatName val="0"/>
          <c:showSerName val="0"/>
          <c:showPercent val="0"/>
          <c:showBubbleSize val="0"/>
        </c:dLbls>
        <c:gapWidth val="150"/>
        <c:axId val="221854056"/>
        <c:axId val="22185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87B4-4EF9-9154-9B1FA0ECDDF4}"/>
            </c:ext>
          </c:extLst>
        </c:ser>
        <c:dLbls>
          <c:showLegendKey val="0"/>
          <c:showVal val="0"/>
          <c:showCatName val="0"/>
          <c:showSerName val="0"/>
          <c:showPercent val="0"/>
          <c:showBubbleSize val="0"/>
        </c:dLbls>
        <c:marker val="1"/>
        <c:smooth val="0"/>
        <c:axId val="221854056"/>
        <c:axId val="221854448"/>
      </c:lineChart>
      <c:dateAx>
        <c:axId val="221854056"/>
        <c:scaling>
          <c:orientation val="minMax"/>
        </c:scaling>
        <c:delete val="1"/>
        <c:axPos val="b"/>
        <c:numFmt formatCode="ge" sourceLinked="1"/>
        <c:majorTickMark val="none"/>
        <c:minorTickMark val="none"/>
        <c:tickLblPos val="none"/>
        <c:crossAx val="221854448"/>
        <c:crosses val="autoZero"/>
        <c:auto val="1"/>
        <c:lblOffset val="100"/>
        <c:baseTimeUnit val="years"/>
      </c:dateAx>
      <c:valAx>
        <c:axId val="2218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679.59</c:v>
                </c:pt>
                <c:pt idx="1">
                  <c:v>664.14</c:v>
                </c:pt>
                <c:pt idx="2">
                  <c:v>620.04999999999995</c:v>
                </c:pt>
                <c:pt idx="3">
                  <c:v>446.76</c:v>
                </c:pt>
                <c:pt idx="4">
                  <c:v>455.52</c:v>
                </c:pt>
              </c:numCache>
            </c:numRef>
          </c:val>
          <c:extLst xmlns:c16r2="http://schemas.microsoft.com/office/drawing/2015/06/chart">
            <c:ext xmlns:c16="http://schemas.microsoft.com/office/drawing/2014/chart" uri="{C3380CC4-5D6E-409C-BE32-E72D297353CC}">
              <c16:uniqueId val="{00000000-1305-4D22-BC68-EA9773BA86F1}"/>
            </c:ext>
          </c:extLst>
        </c:ser>
        <c:dLbls>
          <c:showLegendKey val="0"/>
          <c:showVal val="0"/>
          <c:showCatName val="0"/>
          <c:showSerName val="0"/>
          <c:showPercent val="0"/>
          <c:showBubbleSize val="0"/>
        </c:dLbls>
        <c:gapWidth val="150"/>
        <c:axId val="427672024"/>
        <c:axId val="4276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305-4D22-BC68-EA9773BA86F1}"/>
            </c:ext>
          </c:extLst>
        </c:ser>
        <c:dLbls>
          <c:showLegendKey val="0"/>
          <c:showVal val="0"/>
          <c:showCatName val="0"/>
          <c:showSerName val="0"/>
          <c:showPercent val="0"/>
          <c:showBubbleSize val="0"/>
        </c:dLbls>
        <c:marker val="1"/>
        <c:smooth val="0"/>
        <c:axId val="427672024"/>
        <c:axId val="427672416"/>
      </c:lineChart>
      <c:dateAx>
        <c:axId val="427672024"/>
        <c:scaling>
          <c:orientation val="minMax"/>
        </c:scaling>
        <c:delete val="1"/>
        <c:axPos val="b"/>
        <c:numFmt formatCode="ge" sourceLinked="1"/>
        <c:majorTickMark val="none"/>
        <c:minorTickMark val="none"/>
        <c:tickLblPos val="none"/>
        <c:crossAx val="427672416"/>
        <c:crosses val="autoZero"/>
        <c:auto val="1"/>
        <c:lblOffset val="100"/>
        <c:baseTimeUnit val="years"/>
      </c:dateAx>
      <c:valAx>
        <c:axId val="4276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大鰐町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9824</v>
      </c>
      <c r="AM8" s="66"/>
      <c r="AN8" s="66"/>
      <c r="AO8" s="66"/>
      <c r="AP8" s="66"/>
      <c r="AQ8" s="66"/>
      <c r="AR8" s="66"/>
      <c r="AS8" s="66"/>
      <c r="AT8" s="65">
        <f>データ!T6</f>
        <v>163.43</v>
      </c>
      <c r="AU8" s="65"/>
      <c r="AV8" s="65"/>
      <c r="AW8" s="65"/>
      <c r="AX8" s="65"/>
      <c r="AY8" s="65"/>
      <c r="AZ8" s="65"/>
      <c r="BA8" s="65"/>
      <c r="BB8" s="65">
        <f>データ!U6</f>
        <v>60.11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54.67</v>
      </c>
      <c r="Q10" s="65"/>
      <c r="R10" s="65"/>
      <c r="S10" s="65"/>
      <c r="T10" s="65"/>
      <c r="U10" s="65"/>
      <c r="V10" s="65"/>
      <c r="W10" s="65">
        <f>データ!Q6</f>
        <v>81.91</v>
      </c>
      <c r="X10" s="65"/>
      <c r="Y10" s="65"/>
      <c r="Z10" s="65"/>
      <c r="AA10" s="65"/>
      <c r="AB10" s="65"/>
      <c r="AC10" s="65"/>
      <c r="AD10" s="66">
        <f>データ!R6</f>
        <v>3022</v>
      </c>
      <c r="AE10" s="66"/>
      <c r="AF10" s="66"/>
      <c r="AG10" s="66"/>
      <c r="AH10" s="66"/>
      <c r="AI10" s="66"/>
      <c r="AJ10" s="66"/>
      <c r="AK10" s="2"/>
      <c r="AL10" s="66">
        <f>データ!V6</f>
        <v>5331</v>
      </c>
      <c r="AM10" s="66"/>
      <c r="AN10" s="66"/>
      <c r="AO10" s="66"/>
      <c r="AP10" s="66"/>
      <c r="AQ10" s="66"/>
      <c r="AR10" s="66"/>
      <c r="AS10" s="66"/>
      <c r="AT10" s="65">
        <f>データ!W6</f>
        <v>1.91</v>
      </c>
      <c r="AU10" s="65"/>
      <c r="AV10" s="65"/>
      <c r="AW10" s="65"/>
      <c r="AX10" s="65"/>
      <c r="AY10" s="65"/>
      <c r="AZ10" s="65"/>
      <c r="BA10" s="65"/>
      <c r="BB10" s="65">
        <f>データ!X6</f>
        <v>2791.1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2E5J5RbYMqqshkaSTGtYoTbHty4T/0LsHd7AH/wZGiI5Itm/EYsuF4ZltLN5//x4jeg6PQzGjL2D8hy8AHHzTw==" saltValue="LTe8GS/FZz9FiZz6Wo1j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23621</v>
      </c>
      <c r="D6" s="32">
        <f t="shared" si="3"/>
        <v>47</v>
      </c>
      <c r="E6" s="32">
        <f t="shared" si="3"/>
        <v>17</v>
      </c>
      <c r="F6" s="32">
        <f t="shared" si="3"/>
        <v>1</v>
      </c>
      <c r="G6" s="32">
        <f t="shared" si="3"/>
        <v>0</v>
      </c>
      <c r="H6" s="32" t="str">
        <f t="shared" si="3"/>
        <v>青森県　大鰐町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54.67</v>
      </c>
      <c r="Q6" s="33">
        <f t="shared" si="3"/>
        <v>81.91</v>
      </c>
      <c r="R6" s="33">
        <f t="shared" si="3"/>
        <v>3022</v>
      </c>
      <c r="S6" s="33">
        <f t="shared" si="3"/>
        <v>9824</v>
      </c>
      <c r="T6" s="33">
        <f t="shared" si="3"/>
        <v>163.43</v>
      </c>
      <c r="U6" s="33">
        <f t="shared" si="3"/>
        <v>60.11</v>
      </c>
      <c r="V6" s="33">
        <f t="shared" si="3"/>
        <v>5331</v>
      </c>
      <c r="W6" s="33">
        <f t="shared" si="3"/>
        <v>1.91</v>
      </c>
      <c r="X6" s="33">
        <f t="shared" si="3"/>
        <v>2791.1</v>
      </c>
      <c r="Y6" s="34">
        <f>IF(Y7="",NA(),Y7)</f>
        <v>58.71</v>
      </c>
      <c r="Z6" s="34">
        <f t="shared" ref="Z6:AH6" si="4">IF(Z7="",NA(),Z7)</f>
        <v>57.93</v>
      </c>
      <c r="AA6" s="34">
        <f t="shared" si="4"/>
        <v>58.57</v>
      </c>
      <c r="AB6" s="34">
        <f t="shared" si="4"/>
        <v>61.32</v>
      </c>
      <c r="AC6" s="34">
        <f t="shared" si="4"/>
        <v>62.47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5191.05</v>
      </c>
      <c r="BG6" s="34">
        <f t="shared" ref="BG6:BO6" si="7">IF(BG7="",NA(),BG7)</f>
        <v>4748.7700000000004</v>
      </c>
      <c r="BH6" s="34">
        <f t="shared" si="7"/>
        <v>4115.3</v>
      </c>
      <c r="BI6" s="34">
        <f t="shared" si="7"/>
        <v>3543.67</v>
      </c>
      <c r="BJ6" s="34">
        <f t="shared" si="7"/>
        <v>3474.85</v>
      </c>
      <c r="BK6" s="34">
        <f t="shared" si="7"/>
        <v>1506.51</v>
      </c>
      <c r="BL6" s="34">
        <f t="shared" si="7"/>
        <v>1136.5</v>
      </c>
      <c r="BM6" s="34">
        <f t="shared" si="7"/>
        <v>1118.56</v>
      </c>
      <c r="BN6" s="34">
        <f t="shared" si="7"/>
        <v>1111.31</v>
      </c>
      <c r="BO6" s="34">
        <f t="shared" si="7"/>
        <v>966.33</v>
      </c>
      <c r="BP6" s="33" t="str">
        <f>IF(BP7="","",IF(BP7="-","【-】","【"&amp;SUBSTITUTE(TEXT(BP7,"#,##0.00"),"-","△")&amp;"】"))</f>
        <v>【707.33】</v>
      </c>
      <c r="BQ6" s="34">
        <f>IF(BQ7="",NA(),BQ7)</f>
        <v>21.86</v>
      </c>
      <c r="BR6" s="34">
        <f t="shared" ref="BR6:BZ6" si="8">IF(BR7="",NA(),BR7)</f>
        <v>23.49</v>
      </c>
      <c r="BS6" s="34">
        <f t="shared" si="8"/>
        <v>25.43</v>
      </c>
      <c r="BT6" s="34">
        <f t="shared" si="8"/>
        <v>35.78</v>
      </c>
      <c r="BU6" s="34">
        <f t="shared" si="8"/>
        <v>34.840000000000003</v>
      </c>
      <c r="BV6" s="34">
        <f t="shared" si="8"/>
        <v>57.33</v>
      </c>
      <c r="BW6" s="34">
        <f t="shared" si="8"/>
        <v>71.650000000000006</v>
      </c>
      <c r="BX6" s="34">
        <f t="shared" si="8"/>
        <v>72.33</v>
      </c>
      <c r="BY6" s="34">
        <f t="shared" si="8"/>
        <v>75.540000000000006</v>
      </c>
      <c r="BZ6" s="34">
        <f t="shared" si="8"/>
        <v>81.739999999999995</v>
      </c>
      <c r="CA6" s="33" t="str">
        <f>IF(CA7="","",IF(CA7="-","【-】","【"&amp;SUBSTITUTE(TEXT(CA7,"#,##0.00"),"-","△")&amp;"】"))</f>
        <v>【101.26】</v>
      </c>
      <c r="CB6" s="34">
        <f>IF(CB7="",NA(),CB7)</f>
        <v>679.59</v>
      </c>
      <c r="CC6" s="34">
        <f t="shared" ref="CC6:CK6" si="9">IF(CC7="",NA(),CC7)</f>
        <v>664.14</v>
      </c>
      <c r="CD6" s="34">
        <f t="shared" si="9"/>
        <v>620.04999999999995</v>
      </c>
      <c r="CE6" s="34">
        <f t="shared" si="9"/>
        <v>446.76</v>
      </c>
      <c r="CF6" s="34">
        <f t="shared" si="9"/>
        <v>455.52</v>
      </c>
      <c r="CG6" s="34">
        <f t="shared" si="9"/>
        <v>284.52999999999997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54.44</v>
      </c>
      <c r="CT6" s="34">
        <f t="shared" si="10"/>
        <v>54.67</v>
      </c>
      <c r="CU6" s="34">
        <f t="shared" si="10"/>
        <v>53.51</v>
      </c>
      <c r="CV6" s="34">
        <f t="shared" si="10"/>
        <v>53.5</v>
      </c>
      <c r="CW6" s="33" t="str">
        <f>IF(CW7="","",IF(CW7="-","【-】","【"&amp;SUBSTITUTE(TEXT(CW7,"#,##0.00"),"-","△")&amp;"】"))</f>
        <v>【60.13】</v>
      </c>
      <c r="CX6" s="34">
        <f>IF(CX7="",NA(),CX7)</f>
        <v>51.59</v>
      </c>
      <c r="CY6" s="34">
        <f t="shared" ref="CY6:DG6" si="11">IF(CY7="",NA(),CY7)</f>
        <v>52.88</v>
      </c>
      <c r="CZ6" s="34">
        <f t="shared" si="11"/>
        <v>54.22</v>
      </c>
      <c r="DA6" s="34">
        <f t="shared" si="11"/>
        <v>55.47</v>
      </c>
      <c r="DB6" s="34">
        <f t="shared" si="11"/>
        <v>56.65</v>
      </c>
      <c r="DC6" s="34">
        <f t="shared" si="11"/>
        <v>65.86</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23621</v>
      </c>
      <c r="D7" s="36">
        <v>47</v>
      </c>
      <c r="E7" s="36">
        <v>17</v>
      </c>
      <c r="F7" s="36">
        <v>1</v>
      </c>
      <c r="G7" s="36">
        <v>0</v>
      </c>
      <c r="H7" s="36" t="s">
        <v>110</v>
      </c>
      <c r="I7" s="36" t="s">
        <v>111</v>
      </c>
      <c r="J7" s="36" t="s">
        <v>112</v>
      </c>
      <c r="K7" s="36" t="s">
        <v>113</v>
      </c>
      <c r="L7" s="36" t="s">
        <v>114</v>
      </c>
      <c r="M7" s="36" t="s">
        <v>115</v>
      </c>
      <c r="N7" s="37" t="s">
        <v>116</v>
      </c>
      <c r="O7" s="37" t="s">
        <v>117</v>
      </c>
      <c r="P7" s="37">
        <v>54.67</v>
      </c>
      <c r="Q7" s="37">
        <v>81.91</v>
      </c>
      <c r="R7" s="37">
        <v>3022</v>
      </c>
      <c r="S7" s="37">
        <v>9824</v>
      </c>
      <c r="T7" s="37">
        <v>163.43</v>
      </c>
      <c r="U7" s="37">
        <v>60.11</v>
      </c>
      <c r="V7" s="37">
        <v>5331</v>
      </c>
      <c r="W7" s="37">
        <v>1.91</v>
      </c>
      <c r="X7" s="37">
        <v>2791.1</v>
      </c>
      <c r="Y7" s="37">
        <v>58.71</v>
      </c>
      <c r="Z7" s="37">
        <v>57.93</v>
      </c>
      <c r="AA7" s="37">
        <v>58.57</v>
      </c>
      <c r="AB7" s="37">
        <v>61.32</v>
      </c>
      <c r="AC7" s="37">
        <v>62.47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5191.05</v>
      </c>
      <c r="BG7" s="37">
        <v>4748.7700000000004</v>
      </c>
      <c r="BH7" s="37">
        <v>4115.3</v>
      </c>
      <c r="BI7" s="37">
        <v>3543.67</v>
      </c>
      <c r="BJ7" s="37">
        <v>3474.85</v>
      </c>
      <c r="BK7" s="37">
        <v>1506.51</v>
      </c>
      <c r="BL7" s="37">
        <v>1136.5</v>
      </c>
      <c r="BM7" s="37">
        <v>1118.56</v>
      </c>
      <c r="BN7" s="37">
        <v>1111.31</v>
      </c>
      <c r="BO7" s="37">
        <v>966.33</v>
      </c>
      <c r="BP7" s="37">
        <v>707.33</v>
      </c>
      <c r="BQ7" s="37">
        <v>21.86</v>
      </c>
      <c r="BR7" s="37">
        <v>23.49</v>
      </c>
      <c r="BS7" s="37">
        <v>25.43</v>
      </c>
      <c r="BT7" s="37">
        <v>35.78</v>
      </c>
      <c r="BU7" s="37">
        <v>34.840000000000003</v>
      </c>
      <c r="BV7" s="37">
        <v>57.33</v>
      </c>
      <c r="BW7" s="37">
        <v>71.650000000000006</v>
      </c>
      <c r="BX7" s="37">
        <v>72.33</v>
      </c>
      <c r="BY7" s="37">
        <v>75.540000000000006</v>
      </c>
      <c r="BZ7" s="37">
        <v>81.739999999999995</v>
      </c>
      <c r="CA7" s="37">
        <v>101.26</v>
      </c>
      <c r="CB7" s="37">
        <v>679.59</v>
      </c>
      <c r="CC7" s="37">
        <v>664.14</v>
      </c>
      <c r="CD7" s="37">
        <v>620.04999999999995</v>
      </c>
      <c r="CE7" s="37">
        <v>446.76</v>
      </c>
      <c r="CF7" s="37">
        <v>455.52</v>
      </c>
      <c r="CG7" s="37">
        <v>284.52999999999997</v>
      </c>
      <c r="CH7" s="37">
        <v>217.82</v>
      </c>
      <c r="CI7" s="37">
        <v>215.28</v>
      </c>
      <c r="CJ7" s="37">
        <v>207.96</v>
      </c>
      <c r="CK7" s="37">
        <v>194.31</v>
      </c>
      <c r="CL7" s="37">
        <v>136.38999999999999</v>
      </c>
      <c r="CM7" s="37" t="s">
        <v>116</v>
      </c>
      <c r="CN7" s="37" t="s">
        <v>116</v>
      </c>
      <c r="CO7" s="37" t="s">
        <v>116</v>
      </c>
      <c r="CP7" s="37" t="s">
        <v>116</v>
      </c>
      <c r="CQ7" s="37" t="s">
        <v>116</v>
      </c>
      <c r="CR7" s="37">
        <v>39.92</v>
      </c>
      <c r="CS7" s="37">
        <v>54.44</v>
      </c>
      <c r="CT7" s="37">
        <v>54.67</v>
      </c>
      <c r="CU7" s="37">
        <v>53.51</v>
      </c>
      <c r="CV7" s="37">
        <v>53.5</v>
      </c>
      <c r="CW7" s="37">
        <v>60.13</v>
      </c>
      <c r="CX7" s="37">
        <v>51.59</v>
      </c>
      <c r="CY7" s="37">
        <v>52.88</v>
      </c>
      <c r="CZ7" s="37">
        <v>54.22</v>
      </c>
      <c r="DA7" s="37">
        <v>55.47</v>
      </c>
      <c r="DB7" s="37">
        <v>56.65</v>
      </c>
      <c r="DC7" s="37">
        <v>65.86</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2019-01-31T04:02:44Z</cp:lastPrinted>
  <dcterms:created xsi:type="dcterms:W3CDTF">2018-12-03T08:58:58Z</dcterms:created>
  <dcterms:modified xsi:type="dcterms:W3CDTF">2019-02-12T02:02:16Z</dcterms:modified>
  <cp:category/>
</cp:coreProperties>
</file>