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1\300_理財\305 経営比較分析表の策定\H３０\05_経営比較分析表の分析等について\05_確認作業完了データ\法非適用\02_下水道事業\17西目屋村\"/>
    </mc:Choice>
  </mc:AlternateContent>
  <workbookProtection workbookAlgorithmName="SHA-512" workbookHashValue="2b4AjPQmk4m1MScXVmet9hXklB9LzVL0wr/AEXqYDmDIPnvp9DWKhb8KjelmpGxPe1IQTLOnrB0iZqdXGlhR5Q==" workbookSaltValue="Yarxh6IuWvbpw50cn/QJmg==" workbookSpinCount="100000" lockStructure="1"/>
  <bookViews>
    <workbookView xWindow="0" yWindow="0" windowWidth="20490" windowHeight="80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P10" i="4"/>
  <c r="I10"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<sst xmlns="http://schemas.openxmlformats.org/spreadsheetml/2006/main" count="240" uniqueCount="126">
  <si>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</si>
  <si>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</si>
  <si>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</si>
  <si>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</si>
  <si>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</si>
  <si>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</si>
  <si>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</si>
  <si>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</si>
  <si>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</si>
  <si>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</si>
  <si>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</si>
  <si>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</si>
  <si>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</si>
  <si>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</si>
  <si>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</si>
  <si>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</si>
  <si>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</si>
  <si>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</si>
  <si>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</si>
  <si>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</si>
  <si>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</si>
  <si>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</si>
  <si>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</si>
  <si>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</si>
  <si>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</si>
  <si>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</si>
  <si>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</si>
  <si>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</si>
  <si>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</si>
  <si>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</si>
  <si>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</si>
  <si>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</si>
  <si>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</si>
  <si>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</si>
  <si>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</si>
  <si>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</si>
  <si>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</si>
  <si>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</si>
  <si>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</si>
  <si>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</si>
  <si>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</si>
  <si>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</si>
  <si>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</si>
  <si>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</si>
  <si>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</si>
  <si>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</si>
  <si>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</si>
  <si>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</si>
  <si>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</si>
  <si>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</si>
  <si>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</si>
  <si>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</si>
  <si>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</si>
  <si>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</si>
  <si>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</si>
  <si>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</si>
  <si>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</si>
  <si>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</si>
  <si>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</si>
  <si>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</si>
  <si>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</si>
  <si>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</si>
  <si>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</si>
  <si>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</si>
  <si>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</si>
  <si>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</si>
  <si>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</si>
  <si>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</si>
  <si>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</si>
  <si>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</si>
  <si>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</si>
  <si>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</si>
  <si>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</si>
  <si>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</si>
  <si>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</si>
  <si>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</si>
  <si>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</si>
  <si>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</si>
  <si>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</si>
  <si>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</si>
  <si>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</si>
  <si>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</si>
  <si>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</si>
  <si>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</si>
  <si>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</si>
  <si>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</si>
  <si>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</si>
  <si>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</si>
  <si>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</si>
  <si>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</si>
  <si>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</si>
  <si>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</si>
  <si>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</si>
  <si>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</si>
  <si>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</si>
  <si>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</si>
  <si>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</si>
  <si>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</si>
  <si>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</si>
  <si>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</si>
  <si>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</si>
  <si>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</si>
  <si>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</si>
  <si>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</si>
  <si>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</si>
  <si>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</si>
  <si>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</si>
  <si>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</si>
  <si>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</si>
  <si>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</si>
  <si>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西目屋村</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</si>
  <si>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</si>
  <si>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</si>
  <si>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</si>
  <si>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</si>
  <si>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</si>
  <si>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</si>
  <si>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</si>
  <si>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</si>
  <si>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</si>
  <si>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</si>
  <si>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</si>
  <si>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</si>
  <si>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使用料収入のみでは経営が不可能な状態であり、一般会計からの繰入により賄っていることから、今後は、人口比率を考慮し料金改定及び経費削減に向けた取組を実施していく必要がある。また、使用料収入を図るため、今後も村広報誌を活用し加入促進活動も継続する。</t>
    <rPh sb="0" eb="2">
      <t>ゲンザイ</t>
    </rPh>
    <rPh sb="3" eb="6">
      <t>シヨウリョウ</t>
    </rPh>
    <rPh sb="6" eb="8">
      <t>シュウニュウ</t>
    </rPh>
    <rPh sb="12" eb="14">
      <t>ケイエイ</t>
    </rPh>
    <rPh sb="15" eb="18">
      <t>フカノウ</t>
    </rPh>
    <rPh sb="19" eb="21">
      <t>ジョウタイ</t>
    </rPh>
    <rPh sb="25" eb="27">
      <t>イッパン</t>
    </rPh>
    <rPh sb="27" eb="29">
      <t>カイケイ</t>
    </rPh>
    <rPh sb="32" eb="34">
      <t>クリイレ</t>
    </rPh>
    <rPh sb="37" eb="38">
      <t>マカナ</t>
    </rPh>
    <rPh sb="47" eb="49">
      <t>コンゴ</t>
    </rPh>
    <rPh sb="51" eb="53">
      <t>ジンコウ</t>
    </rPh>
    <rPh sb="53" eb="55">
      <t>ヒリツ</t>
    </rPh>
    <rPh sb="56" eb="58">
      <t>コウリョ</t>
    </rPh>
    <rPh sb="59" eb="61">
      <t>リョウキン</t>
    </rPh>
    <rPh sb="61" eb="63">
      <t>カイテイ</t>
    </rPh>
    <rPh sb="63" eb="64">
      <t>オヨ</t>
    </rPh>
    <rPh sb="65" eb="67">
      <t>ケイヒ</t>
    </rPh>
    <rPh sb="67" eb="69">
      <t>サクゲン</t>
    </rPh>
    <rPh sb="70" eb="71">
      <t>ム</t>
    </rPh>
    <rPh sb="73" eb="75">
      <t>トリクミ</t>
    </rPh>
    <rPh sb="76" eb="78">
      <t>ジッシ</t>
    </rPh>
    <rPh sb="82" eb="84">
      <t>ヒツヨウ</t>
    </rPh>
    <rPh sb="91" eb="94">
      <t>シヨウリョウ</t>
    </rPh>
    <rPh sb="94" eb="96">
      <t>シュウニュウ</t>
    </rPh>
    <rPh sb="97" eb="98">
      <t>ハカ</t>
    </rPh>
    <rPh sb="102" eb="104">
      <t>コンゴ</t>
    </rPh>
    <rPh sb="105" eb="106">
      <t>ムラ</t>
    </rPh>
    <rPh sb="106" eb="109">
      <t>コウホウシ</t>
    </rPh>
    <rPh sb="110" eb="112">
      <t>カツヨウ</t>
    </rPh>
    <rPh sb="113" eb="115">
      <t>カニュウ</t>
    </rPh>
    <rPh sb="115" eb="117">
      <t>ソクシン</t>
    </rPh>
    <rPh sb="117" eb="119">
      <t>カツドウ</t>
    </rPh>
    <rPh sb="120" eb="122">
      <t>ケイゾク</t>
    </rPh>
    <phoneticPr fontId="4"/>
  </si>
  <si>
    <t>現在、耐用年数を経過した管渠はないが、処理施設の電気・機械設備については耐用年数を経過しているものがあり、修繕及び更新は行っているが、今後、費用が大幅に増加しないように計画的に更新していくことに留意しなければならない。</t>
    <rPh sb="0" eb="2">
      <t>ゲンザイ</t>
    </rPh>
    <rPh sb="3" eb="5">
      <t>タイヨウ</t>
    </rPh>
    <rPh sb="5" eb="7">
      <t>ネンスウ</t>
    </rPh>
    <rPh sb="8" eb="10">
      <t>ケイカ</t>
    </rPh>
    <rPh sb="12" eb="14">
      <t>カンキョ</t>
    </rPh>
    <rPh sb="19" eb="21">
      <t>ショリ</t>
    </rPh>
    <rPh sb="21" eb="23">
      <t>シセツ</t>
    </rPh>
    <rPh sb="24" eb="26">
      <t>デンキ</t>
    </rPh>
    <rPh sb="27" eb="29">
      <t>キカイ</t>
    </rPh>
    <rPh sb="29" eb="31">
      <t>セツビ</t>
    </rPh>
    <rPh sb="36" eb="38">
      <t>タイヨウ</t>
    </rPh>
    <rPh sb="38" eb="40">
      <t>ネンスウ</t>
    </rPh>
    <rPh sb="41" eb="43">
      <t>ケイカ</t>
    </rPh>
    <rPh sb="53" eb="55">
      <t>シュウゼン</t>
    </rPh>
    <rPh sb="55" eb="56">
      <t>オヨ</t>
    </rPh>
    <rPh sb="57" eb="59">
      <t>コウシン</t>
    </rPh>
    <rPh sb="60" eb="61">
      <t>オコナ</t>
    </rPh>
    <rPh sb="67" eb="69">
      <t>コンゴ</t>
    </rPh>
    <rPh sb="70" eb="72">
      <t>ヒヨウ</t>
    </rPh>
    <rPh sb="73" eb="75">
      <t>オオハバ</t>
    </rPh>
    <rPh sb="76" eb="78">
      <t>ゾウカ</t>
    </rPh>
    <rPh sb="84" eb="87">
      <t>ケイカクテキ</t>
    </rPh>
    <rPh sb="88" eb="90">
      <t>コウシン</t>
    </rPh>
    <rPh sb="97" eb="99">
      <t>リュウイ</t>
    </rPh>
    <phoneticPr fontId="4"/>
  </si>
  <si>
    <t>施設の統廃合により、維持管理費等の経費削減が図られ、汚水処理原価が減少するとともに、施設利用率の向上にもつながった。また、村のリフォーム補助事業により水洗化が進み、収益増と施設利用率の向上が図られ、収益的収支比率、経費回収率の改善につながった。しかしながら、収益的収支比率、経費回収率ともに使用料収入で賄えていない状況であり、料金改定や更なる経費削減について検討していく必要がある。</t>
    <rPh sb="0" eb="2">
      <t>シセツ</t>
    </rPh>
    <rPh sb="3" eb="6">
      <t>トウハイゴウ</t>
    </rPh>
    <rPh sb="10" eb="12">
      <t>イジ</t>
    </rPh>
    <rPh sb="12" eb="15">
      <t>カンリヒ</t>
    </rPh>
    <rPh sb="15" eb="16">
      <t>トウ</t>
    </rPh>
    <rPh sb="17" eb="19">
      <t>ケイヒ</t>
    </rPh>
    <rPh sb="19" eb="21">
      <t>サクゲン</t>
    </rPh>
    <rPh sb="22" eb="23">
      <t>ハカ</t>
    </rPh>
    <rPh sb="26" eb="28">
      <t>オスイ</t>
    </rPh>
    <rPh sb="28" eb="30">
      <t>ショリ</t>
    </rPh>
    <rPh sb="30" eb="32">
      <t>ゲンカ</t>
    </rPh>
    <rPh sb="33" eb="35">
      <t>ゲンショウ</t>
    </rPh>
    <rPh sb="42" eb="44">
      <t>シセツ</t>
    </rPh>
    <rPh sb="44" eb="46">
      <t>リヨウ</t>
    </rPh>
    <rPh sb="46" eb="47">
      <t>リツ</t>
    </rPh>
    <rPh sb="48" eb="50">
      <t>コウジョウ</t>
    </rPh>
    <rPh sb="61" eb="62">
      <t>ムラ</t>
    </rPh>
    <rPh sb="68" eb="70">
      <t>ホジョ</t>
    </rPh>
    <rPh sb="70" eb="72">
      <t>ジギョウ</t>
    </rPh>
    <rPh sb="75" eb="78">
      <t>スイセンカ</t>
    </rPh>
    <rPh sb="79" eb="80">
      <t>スス</t>
    </rPh>
    <rPh sb="82" eb="84">
      <t>シュウエキ</t>
    </rPh>
    <rPh sb="84" eb="85">
      <t>ゾウ</t>
    </rPh>
    <rPh sb="86" eb="88">
      <t>シセツ</t>
    </rPh>
    <rPh sb="88" eb="90">
      <t>リヨウ</t>
    </rPh>
    <rPh sb="90" eb="91">
      <t>リツ</t>
    </rPh>
    <rPh sb="92" eb="94">
      <t>コウジョウ</t>
    </rPh>
    <rPh sb="95" eb="96">
      <t>ハカ</t>
    </rPh>
    <rPh sb="99" eb="102">
      <t>シュウエキテキ</t>
    </rPh>
    <rPh sb="102" eb="104">
      <t>シュウシ</t>
    </rPh>
    <rPh sb="104" eb="106">
      <t>ヒリツ</t>
    </rPh>
    <rPh sb="107" eb="109">
      <t>ケイヒ</t>
    </rPh>
    <rPh sb="109" eb="111">
      <t>カイシュウ</t>
    </rPh>
    <rPh sb="111" eb="112">
      <t>リツ</t>
    </rPh>
    <rPh sb="113" eb="115">
      <t>カイゼン</t>
    </rPh>
    <rPh sb="129" eb="132">
      <t>シュウエキテキ</t>
    </rPh>
    <rPh sb="132" eb="134">
      <t>シュウシ</t>
    </rPh>
    <rPh sb="134" eb="136">
      <t>ヒリツ</t>
    </rPh>
    <rPh sb="137" eb="139">
      <t>ケイヒ</t>
    </rPh>
    <rPh sb="139" eb="141">
      <t>カイシュウ</t>
    </rPh>
    <rPh sb="141" eb="142">
      <t>リツ</t>
    </rPh>
    <rPh sb="145" eb="148">
      <t>シヨウリョウ</t>
    </rPh>
    <rPh sb="148" eb="150">
      <t>シュウニュウ</t>
    </rPh>
    <rPh sb="151" eb="152">
      <t>マカナ</t>
    </rPh>
    <rPh sb="157" eb="159">
      <t>ジョウキョウ</t>
    </rPh>
    <rPh sb="163" eb="165">
      <t>リョウキン</t>
    </rPh>
    <rPh sb="165" eb="167">
      <t>カイテイ</t>
    </rPh>
    <rPh sb="168" eb="169">
      <t>サラ</t>
    </rPh>
    <rPh sb="171" eb="173">
      <t>ケイヒ</t>
    </rPh>
    <rPh sb="173" eb="175">
      <t>サクゲン</t>
    </rPh>
    <rPh sb="179" eb="181">
      <t>ケントウ</t>
    </rPh>
    <rPh sb="185" eb="18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</si>
</sst>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quot;-&quot;">
                  <c:v>4.1100000000000003</c:v>
                </c:pt>
                <c:pt idx="4" formatCode="#,##0.00;&quot;△&quot;#,##0.00;&quot;-&quot;">
                  <c:v>2.2999999999999998</c:v>
                </c:pt>
              </c:numCache>
            </c:numRef>
          </c:val>
          <c:extLst xmlns:c16r2="http://schemas.microsoft.com/office/drawing/2015/06/chart">
            <c:ext xmlns:c16="http://schemas.microsoft.com/office/drawing/2014/chart" uri="{C3380CC4-5D6E-409C-BE32-E72D297353CC}">
              <c16:uniqueId val="{00000000-4B27-40FF-91A3-EA1E1BC51912}"/>
            </c:ext>
          </c:extLst>
        </c:ser>
        <c:dLbls>
          <c:showLegendKey val="0"/>
          <c:showVal val="0"/>
          <c:showCatName val="0"/>
          <c:showSerName val="0"/>
          <c:showPercent val="0"/>
          <c:showBubbleSize val="0"/>
        </c:dLbls>
        <c:gapWidth val="150"/>
        <c:axId val="223824208"/>
        <c:axId val="22382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0.44</c:v>
                </c:pt>
              </c:numCache>
            </c:numRef>
          </c:val>
          <c:smooth val="0"/>
          <c:extLst xmlns:c16r2="http://schemas.microsoft.com/office/drawing/2015/06/chart">
            <c:ext xmlns:c16="http://schemas.microsoft.com/office/drawing/2014/chart" uri="{C3380CC4-5D6E-409C-BE32-E72D297353CC}">
              <c16:uniqueId val="{00000001-4B27-40FF-91A3-EA1E1BC51912}"/>
            </c:ext>
          </c:extLst>
        </c:ser>
        <c:dLbls>
          <c:showLegendKey val="0"/>
          <c:showVal val="0"/>
          <c:showCatName val="0"/>
          <c:showSerName val="0"/>
          <c:showPercent val="0"/>
          <c:showBubbleSize val="0"/>
        </c:dLbls>
        <c:marker val="1"/>
        <c:smooth val="0"/>
        <c:axId val="223824208"/>
        <c:axId val="223823424"/>
      </c:lineChart>
      <c:dateAx>
        <c:axId val="223824208"/>
        <c:scaling>
          <c:orientation val="minMax"/>
        </c:scaling>
        <c:delete val="1"/>
        <c:axPos val="b"/>
        <c:numFmt formatCode="ge" sourceLinked="1"/>
        <c:majorTickMark val="none"/>
        <c:minorTickMark val="none"/>
        <c:tickLblPos val="none"/>
        <c:crossAx val="223823424"/>
        <c:crosses val="autoZero"/>
        <c:auto val="1"/>
        <c:lblOffset val="100"/>
        <c:baseTimeUnit val="years"/>
      </c:dateAx>
      <c:valAx>
        <c:axId val="22382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82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59.43</c:v>
                </c:pt>
                <c:pt idx="1">
                  <c:v>53.64</c:v>
                </c:pt>
                <c:pt idx="2">
                  <c:v>53.76</c:v>
                </c:pt>
                <c:pt idx="3">
                  <c:v>51.79</c:v>
                </c:pt>
                <c:pt idx="4">
                  <c:v>60.47</c:v>
                </c:pt>
              </c:numCache>
            </c:numRef>
          </c:val>
          <c:extLst xmlns:c16r2="http://schemas.microsoft.com/office/drawing/2015/06/chart">
            <c:ext xmlns:c16="http://schemas.microsoft.com/office/drawing/2014/chart" uri="{C3380CC4-5D6E-409C-BE32-E72D297353CC}">
              <c16:uniqueId val="{00000000-01BA-4719-BE02-D086AE60A9C9}"/>
            </c:ext>
          </c:extLst>
        </c:ser>
        <c:dLbls>
          <c:showLegendKey val="0"/>
          <c:showVal val="0"/>
          <c:showCatName val="0"/>
          <c:showSerName val="0"/>
          <c:showPercent val="0"/>
          <c:showBubbleSize val="0"/>
        </c:dLbls>
        <c:gapWidth val="150"/>
        <c:axId val="431386088"/>
        <c:axId val="425922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56.01</c:v>
                </c:pt>
              </c:numCache>
            </c:numRef>
          </c:val>
          <c:smooth val="0"/>
          <c:extLst xmlns:c16r2="http://schemas.microsoft.com/office/drawing/2015/06/chart">
            <c:ext xmlns:c16="http://schemas.microsoft.com/office/drawing/2014/chart" uri="{C3380CC4-5D6E-409C-BE32-E72D297353CC}">
              <c16:uniqueId val="{00000001-01BA-4719-BE02-D086AE60A9C9}"/>
            </c:ext>
          </c:extLst>
        </c:ser>
        <c:dLbls>
          <c:showLegendKey val="0"/>
          <c:showVal val="0"/>
          <c:showCatName val="0"/>
          <c:showSerName val="0"/>
          <c:showPercent val="0"/>
          <c:showBubbleSize val="0"/>
        </c:dLbls>
        <c:marker val="1"/>
        <c:smooth val="0"/>
        <c:axId val="431386088"/>
        <c:axId val="425922568"/>
      </c:lineChart>
      <c:dateAx>
        <c:axId val="431386088"/>
        <c:scaling>
          <c:orientation val="minMax"/>
        </c:scaling>
        <c:delete val="1"/>
        <c:axPos val="b"/>
        <c:numFmt formatCode="ge" sourceLinked="1"/>
        <c:majorTickMark val="none"/>
        <c:minorTickMark val="none"/>
        <c:tickLblPos val="none"/>
        <c:crossAx val="425922568"/>
        <c:crosses val="autoZero"/>
        <c:auto val="1"/>
        <c:lblOffset val="100"/>
        <c:baseTimeUnit val="years"/>
      </c:dateAx>
      <c:valAx>
        <c:axId val="425922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386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75.540000000000006</c:v>
                </c:pt>
                <c:pt idx="1">
                  <c:v>75.14</c:v>
                </c:pt>
                <c:pt idx="2">
                  <c:v>74.430000000000007</c:v>
                </c:pt>
                <c:pt idx="3">
                  <c:v>75.260000000000005</c:v>
                </c:pt>
                <c:pt idx="4">
                  <c:v>77</c:v>
                </c:pt>
              </c:numCache>
            </c:numRef>
          </c:val>
          <c:extLst xmlns:c16r2="http://schemas.microsoft.com/office/drawing/2015/06/chart">
            <c:ext xmlns:c16="http://schemas.microsoft.com/office/drawing/2014/chart" uri="{C3380CC4-5D6E-409C-BE32-E72D297353CC}">
              <c16:uniqueId val="{00000000-3413-4F6B-B2E5-E18162422D4B}"/>
            </c:ext>
          </c:extLst>
        </c:ser>
        <c:dLbls>
          <c:showLegendKey val="0"/>
          <c:showVal val="0"/>
          <c:showCatName val="0"/>
          <c:showSerName val="0"/>
          <c:showPercent val="0"/>
          <c:showBubbleSize val="0"/>
        </c:dLbls>
        <c:gapWidth val="150"/>
        <c:axId val="425923744"/>
        <c:axId val="425924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89.77</c:v>
                </c:pt>
              </c:numCache>
            </c:numRef>
          </c:val>
          <c:smooth val="0"/>
          <c:extLst xmlns:c16r2="http://schemas.microsoft.com/office/drawing/2015/06/chart">
            <c:ext xmlns:c16="http://schemas.microsoft.com/office/drawing/2014/chart" uri="{C3380CC4-5D6E-409C-BE32-E72D297353CC}">
              <c16:uniqueId val="{00000001-3413-4F6B-B2E5-E18162422D4B}"/>
            </c:ext>
          </c:extLst>
        </c:ser>
        <c:dLbls>
          <c:showLegendKey val="0"/>
          <c:showVal val="0"/>
          <c:showCatName val="0"/>
          <c:showSerName val="0"/>
          <c:showPercent val="0"/>
          <c:showBubbleSize val="0"/>
        </c:dLbls>
        <c:marker val="1"/>
        <c:smooth val="0"/>
        <c:axId val="425923744"/>
        <c:axId val="425924136"/>
      </c:lineChart>
      <c:dateAx>
        <c:axId val="425923744"/>
        <c:scaling>
          <c:orientation val="minMax"/>
        </c:scaling>
        <c:delete val="1"/>
        <c:axPos val="b"/>
        <c:numFmt formatCode="ge" sourceLinked="1"/>
        <c:majorTickMark val="none"/>
        <c:minorTickMark val="none"/>
        <c:tickLblPos val="none"/>
        <c:crossAx val="425924136"/>
        <c:crosses val="autoZero"/>
        <c:auto val="1"/>
        <c:lblOffset val="100"/>
        <c:baseTimeUnit val="years"/>
      </c:dateAx>
      <c:valAx>
        <c:axId val="425924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92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85.07</c:v>
                </c:pt>
                <c:pt idx="1">
                  <c:v>82.96</c:v>
                </c:pt>
                <c:pt idx="2">
                  <c:v>84.24</c:v>
                </c:pt>
                <c:pt idx="3">
                  <c:v>83.93</c:v>
                </c:pt>
                <c:pt idx="4">
                  <c:v>88.64</c:v>
                </c:pt>
              </c:numCache>
            </c:numRef>
          </c:val>
          <c:extLst xmlns:c16r2="http://schemas.microsoft.com/office/drawing/2015/06/chart">
            <c:ext xmlns:c16="http://schemas.microsoft.com/office/drawing/2014/chart" uri="{C3380CC4-5D6E-409C-BE32-E72D297353CC}">
              <c16:uniqueId val="{00000000-49E1-4274-8255-F88E32CF7A3B}"/>
            </c:ext>
          </c:extLst>
        </c:ser>
        <c:dLbls>
          <c:showLegendKey val="0"/>
          <c:showVal val="0"/>
          <c:showCatName val="0"/>
          <c:showSerName val="0"/>
          <c:showPercent val="0"/>
          <c:showBubbleSize val="0"/>
        </c:dLbls>
        <c:gapWidth val="150"/>
        <c:axId val="396890856"/>
        <c:axId val="396890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9E1-4274-8255-F88E32CF7A3B}"/>
            </c:ext>
          </c:extLst>
        </c:ser>
        <c:dLbls>
          <c:showLegendKey val="0"/>
          <c:showVal val="0"/>
          <c:showCatName val="0"/>
          <c:showSerName val="0"/>
          <c:showPercent val="0"/>
          <c:showBubbleSize val="0"/>
        </c:dLbls>
        <c:marker val="1"/>
        <c:smooth val="0"/>
        <c:axId val="396890856"/>
        <c:axId val="396890072"/>
      </c:lineChart>
      <c:dateAx>
        <c:axId val="396890856"/>
        <c:scaling>
          <c:orientation val="minMax"/>
        </c:scaling>
        <c:delete val="1"/>
        <c:axPos val="b"/>
        <c:numFmt formatCode="ge" sourceLinked="1"/>
        <c:majorTickMark val="none"/>
        <c:minorTickMark val="none"/>
        <c:tickLblPos val="none"/>
        <c:crossAx val="396890072"/>
        <c:crosses val="autoZero"/>
        <c:auto val="1"/>
        <c:lblOffset val="100"/>
        <c:baseTimeUnit val="years"/>
      </c:dateAx>
      <c:valAx>
        <c:axId val="39689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890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63F-4A84-B6D5-6D22AE5698BC}"/>
            </c:ext>
          </c:extLst>
        </c:ser>
        <c:dLbls>
          <c:showLegendKey val="0"/>
          <c:showVal val="0"/>
          <c:showCatName val="0"/>
          <c:showSerName val="0"/>
          <c:showPercent val="0"/>
          <c:showBubbleSize val="0"/>
        </c:dLbls>
        <c:gapWidth val="150"/>
        <c:axId val="392172152"/>
        <c:axId val="39217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63F-4A84-B6D5-6D22AE5698BC}"/>
            </c:ext>
          </c:extLst>
        </c:ser>
        <c:dLbls>
          <c:showLegendKey val="0"/>
          <c:showVal val="0"/>
          <c:showCatName val="0"/>
          <c:showSerName val="0"/>
          <c:showPercent val="0"/>
          <c:showBubbleSize val="0"/>
        </c:dLbls>
        <c:marker val="1"/>
        <c:smooth val="0"/>
        <c:axId val="392172152"/>
        <c:axId val="392172544"/>
      </c:lineChart>
      <c:dateAx>
        <c:axId val="392172152"/>
        <c:scaling>
          <c:orientation val="minMax"/>
        </c:scaling>
        <c:delete val="1"/>
        <c:axPos val="b"/>
        <c:numFmt formatCode="ge" sourceLinked="1"/>
        <c:majorTickMark val="none"/>
        <c:minorTickMark val="none"/>
        <c:tickLblPos val="none"/>
        <c:crossAx val="392172544"/>
        <c:crosses val="autoZero"/>
        <c:auto val="1"/>
        <c:lblOffset val="100"/>
        <c:baseTimeUnit val="years"/>
      </c:dateAx>
      <c:valAx>
        <c:axId val="39217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172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901-4F32-8DA9-F26876C219E0}"/>
            </c:ext>
          </c:extLst>
        </c:ser>
        <c:dLbls>
          <c:showLegendKey val="0"/>
          <c:showVal val="0"/>
          <c:showCatName val="0"/>
          <c:showSerName val="0"/>
          <c:showPercent val="0"/>
          <c:showBubbleSize val="0"/>
        </c:dLbls>
        <c:gapWidth val="150"/>
        <c:axId val="223078160"/>
        <c:axId val="22307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901-4F32-8DA9-F26876C219E0}"/>
            </c:ext>
          </c:extLst>
        </c:ser>
        <c:dLbls>
          <c:showLegendKey val="0"/>
          <c:showVal val="0"/>
          <c:showCatName val="0"/>
          <c:showSerName val="0"/>
          <c:showPercent val="0"/>
          <c:showBubbleSize val="0"/>
        </c:dLbls>
        <c:marker val="1"/>
        <c:smooth val="0"/>
        <c:axId val="223078160"/>
        <c:axId val="223077376"/>
      </c:lineChart>
      <c:dateAx>
        <c:axId val="223078160"/>
        <c:scaling>
          <c:orientation val="minMax"/>
        </c:scaling>
        <c:delete val="1"/>
        <c:axPos val="b"/>
        <c:numFmt formatCode="ge" sourceLinked="1"/>
        <c:majorTickMark val="none"/>
        <c:minorTickMark val="none"/>
        <c:tickLblPos val="none"/>
        <c:crossAx val="223077376"/>
        <c:crosses val="autoZero"/>
        <c:auto val="1"/>
        <c:lblOffset val="100"/>
        <c:baseTimeUnit val="years"/>
      </c:dateAx>
      <c:valAx>
        <c:axId val="22307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07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98E-4B66-BE42-6794827B4A29}"/>
            </c:ext>
          </c:extLst>
        </c:ser>
        <c:dLbls>
          <c:showLegendKey val="0"/>
          <c:showVal val="0"/>
          <c:showCatName val="0"/>
          <c:showSerName val="0"/>
          <c:showPercent val="0"/>
          <c:showBubbleSize val="0"/>
        </c:dLbls>
        <c:gapWidth val="150"/>
        <c:axId val="424842792"/>
        <c:axId val="42743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98E-4B66-BE42-6794827B4A29}"/>
            </c:ext>
          </c:extLst>
        </c:ser>
        <c:dLbls>
          <c:showLegendKey val="0"/>
          <c:showVal val="0"/>
          <c:showCatName val="0"/>
          <c:showSerName val="0"/>
          <c:showPercent val="0"/>
          <c:showBubbleSize val="0"/>
        </c:dLbls>
        <c:marker val="1"/>
        <c:smooth val="0"/>
        <c:axId val="424842792"/>
        <c:axId val="427438112"/>
      </c:lineChart>
      <c:dateAx>
        <c:axId val="424842792"/>
        <c:scaling>
          <c:orientation val="minMax"/>
        </c:scaling>
        <c:delete val="1"/>
        <c:axPos val="b"/>
        <c:numFmt formatCode="ge" sourceLinked="1"/>
        <c:majorTickMark val="none"/>
        <c:minorTickMark val="none"/>
        <c:tickLblPos val="none"/>
        <c:crossAx val="427438112"/>
        <c:crosses val="autoZero"/>
        <c:auto val="1"/>
        <c:lblOffset val="100"/>
        <c:baseTimeUnit val="years"/>
      </c:dateAx>
      <c:valAx>
        <c:axId val="42743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842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E95-4B50-B5EC-D5058142953D}"/>
            </c:ext>
          </c:extLst>
        </c:ser>
        <c:dLbls>
          <c:showLegendKey val="0"/>
          <c:showVal val="0"/>
          <c:showCatName val="0"/>
          <c:showSerName val="0"/>
          <c:showPercent val="0"/>
          <c:showBubbleSize val="0"/>
        </c:dLbls>
        <c:gapWidth val="150"/>
        <c:axId val="427439288"/>
        <c:axId val="42743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E95-4B50-B5EC-D5058142953D}"/>
            </c:ext>
          </c:extLst>
        </c:ser>
        <c:dLbls>
          <c:showLegendKey val="0"/>
          <c:showVal val="0"/>
          <c:showCatName val="0"/>
          <c:showSerName val="0"/>
          <c:showPercent val="0"/>
          <c:showBubbleSize val="0"/>
        </c:dLbls>
        <c:marker val="1"/>
        <c:smooth val="0"/>
        <c:axId val="427439288"/>
        <c:axId val="427439680"/>
      </c:lineChart>
      <c:dateAx>
        <c:axId val="427439288"/>
        <c:scaling>
          <c:orientation val="minMax"/>
        </c:scaling>
        <c:delete val="1"/>
        <c:axPos val="b"/>
        <c:numFmt formatCode="ge" sourceLinked="1"/>
        <c:majorTickMark val="none"/>
        <c:minorTickMark val="none"/>
        <c:tickLblPos val="none"/>
        <c:crossAx val="427439680"/>
        <c:crosses val="autoZero"/>
        <c:auto val="1"/>
        <c:lblOffset val="100"/>
        <c:baseTimeUnit val="years"/>
      </c:dateAx>
      <c:valAx>
        <c:axId val="42743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439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123.49</c:v>
                </c:pt>
                <c:pt idx="1">
                  <c:v>109.99</c:v>
                </c:pt>
                <c:pt idx="2">
                  <c:v>98.32</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047D-4907-80E0-C1350A43306F}"/>
            </c:ext>
          </c:extLst>
        </c:ser>
        <c:dLbls>
          <c:showLegendKey val="0"/>
          <c:showVal val="0"/>
          <c:showCatName val="0"/>
          <c:showSerName val="0"/>
          <c:showPercent val="0"/>
          <c:showBubbleSize val="0"/>
        </c:dLbls>
        <c:gapWidth val="150"/>
        <c:axId val="427440856"/>
        <c:axId val="42744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684.74</c:v>
                </c:pt>
              </c:numCache>
            </c:numRef>
          </c:val>
          <c:smooth val="0"/>
          <c:extLst xmlns:c16r2="http://schemas.microsoft.com/office/drawing/2015/06/chart">
            <c:ext xmlns:c16="http://schemas.microsoft.com/office/drawing/2014/chart" uri="{C3380CC4-5D6E-409C-BE32-E72D297353CC}">
              <c16:uniqueId val="{00000001-047D-4907-80E0-C1350A43306F}"/>
            </c:ext>
          </c:extLst>
        </c:ser>
        <c:dLbls>
          <c:showLegendKey val="0"/>
          <c:showVal val="0"/>
          <c:showCatName val="0"/>
          <c:showSerName val="0"/>
          <c:showPercent val="0"/>
          <c:showBubbleSize val="0"/>
        </c:dLbls>
        <c:marker val="1"/>
        <c:smooth val="0"/>
        <c:axId val="427440856"/>
        <c:axId val="427441248"/>
      </c:lineChart>
      <c:dateAx>
        <c:axId val="427440856"/>
        <c:scaling>
          <c:orientation val="minMax"/>
        </c:scaling>
        <c:delete val="1"/>
        <c:axPos val="b"/>
        <c:numFmt formatCode="ge" sourceLinked="1"/>
        <c:majorTickMark val="none"/>
        <c:minorTickMark val="none"/>
        <c:tickLblPos val="none"/>
        <c:crossAx val="427441248"/>
        <c:crosses val="autoZero"/>
        <c:auto val="1"/>
        <c:lblOffset val="100"/>
        <c:baseTimeUnit val="years"/>
      </c:dateAx>
      <c:valAx>
        <c:axId val="42744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440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64.319999999999993</c:v>
                </c:pt>
                <c:pt idx="1">
                  <c:v>59.23</c:v>
                </c:pt>
                <c:pt idx="2">
                  <c:v>61.69</c:v>
                </c:pt>
                <c:pt idx="3">
                  <c:v>63.28</c:v>
                </c:pt>
                <c:pt idx="4">
                  <c:v>75.260000000000005</c:v>
                </c:pt>
              </c:numCache>
            </c:numRef>
          </c:val>
          <c:extLst xmlns:c16r2="http://schemas.microsoft.com/office/drawing/2015/06/chart">
            <c:ext xmlns:c16="http://schemas.microsoft.com/office/drawing/2014/chart" uri="{C3380CC4-5D6E-409C-BE32-E72D297353CC}">
              <c16:uniqueId val="{00000000-B057-4D2E-8977-B26653DAD007}"/>
            </c:ext>
          </c:extLst>
        </c:ser>
        <c:dLbls>
          <c:showLegendKey val="0"/>
          <c:showVal val="0"/>
          <c:showCatName val="0"/>
          <c:showSerName val="0"/>
          <c:showPercent val="0"/>
          <c:showBubbleSize val="0"/>
        </c:dLbls>
        <c:gapWidth val="150"/>
        <c:axId val="431382952"/>
        <c:axId val="43138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65.33</c:v>
                </c:pt>
              </c:numCache>
            </c:numRef>
          </c:val>
          <c:smooth val="0"/>
          <c:extLst xmlns:c16r2="http://schemas.microsoft.com/office/drawing/2015/06/chart">
            <c:ext xmlns:c16="http://schemas.microsoft.com/office/drawing/2014/chart" uri="{C3380CC4-5D6E-409C-BE32-E72D297353CC}">
              <c16:uniqueId val="{00000001-B057-4D2E-8977-B26653DAD007}"/>
            </c:ext>
          </c:extLst>
        </c:ser>
        <c:dLbls>
          <c:showLegendKey val="0"/>
          <c:showVal val="0"/>
          <c:showCatName val="0"/>
          <c:showSerName val="0"/>
          <c:showPercent val="0"/>
          <c:showBubbleSize val="0"/>
        </c:dLbls>
        <c:marker val="1"/>
        <c:smooth val="0"/>
        <c:axId val="431382952"/>
        <c:axId val="431383344"/>
      </c:lineChart>
      <c:dateAx>
        <c:axId val="431382952"/>
        <c:scaling>
          <c:orientation val="minMax"/>
        </c:scaling>
        <c:delete val="1"/>
        <c:axPos val="b"/>
        <c:numFmt formatCode="ge" sourceLinked="1"/>
        <c:majorTickMark val="none"/>
        <c:minorTickMark val="none"/>
        <c:tickLblPos val="none"/>
        <c:crossAx val="431383344"/>
        <c:crosses val="autoZero"/>
        <c:auto val="1"/>
        <c:lblOffset val="100"/>
        <c:baseTimeUnit val="years"/>
      </c:dateAx>
      <c:valAx>
        <c:axId val="43138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382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184.29</c:v>
                </c:pt>
                <c:pt idx="1">
                  <c:v>213.43</c:v>
                </c:pt>
                <c:pt idx="2">
                  <c:v>193.75</c:v>
                </c:pt>
                <c:pt idx="3">
                  <c:v>208.93</c:v>
                </c:pt>
                <c:pt idx="4">
                  <c:v>173.5</c:v>
                </c:pt>
              </c:numCache>
            </c:numRef>
          </c:val>
          <c:extLst xmlns:c16r2="http://schemas.microsoft.com/office/drawing/2015/06/chart">
            <c:ext xmlns:c16="http://schemas.microsoft.com/office/drawing/2014/chart" uri="{C3380CC4-5D6E-409C-BE32-E72D297353CC}">
              <c16:uniqueId val="{00000000-343B-4206-9583-B01968C0A92D}"/>
            </c:ext>
          </c:extLst>
        </c:ser>
        <c:dLbls>
          <c:showLegendKey val="0"/>
          <c:showVal val="0"/>
          <c:showCatName val="0"/>
          <c:showSerName val="0"/>
          <c:showPercent val="0"/>
          <c:showBubbleSize val="0"/>
        </c:dLbls>
        <c:gapWidth val="150"/>
        <c:axId val="431384520"/>
        <c:axId val="43138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227.43</c:v>
                </c:pt>
              </c:numCache>
            </c:numRef>
          </c:val>
          <c:smooth val="0"/>
          <c:extLst xmlns:c16r2="http://schemas.microsoft.com/office/drawing/2015/06/chart">
            <c:ext xmlns:c16="http://schemas.microsoft.com/office/drawing/2014/chart" uri="{C3380CC4-5D6E-409C-BE32-E72D297353CC}">
              <c16:uniqueId val="{00000001-343B-4206-9583-B01968C0A92D}"/>
            </c:ext>
          </c:extLst>
        </c:ser>
        <c:dLbls>
          <c:showLegendKey val="0"/>
          <c:showVal val="0"/>
          <c:showCatName val="0"/>
          <c:showSerName val="0"/>
          <c:showPercent val="0"/>
          <c:showBubbleSize val="0"/>
        </c:dLbls>
        <c:marker val="1"/>
        <c:smooth val="0"/>
        <c:axId val="431384520"/>
        <c:axId val="431384912"/>
      </c:lineChart>
      <c:dateAx>
        <c:axId val="431384520"/>
        <c:scaling>
          <c:orientation val="minMax"/>
        </c:scaling>
        <c:delete val="1"/>
        <c:axPos val="b"/>
        <c:numFmt formatCode="ge" sourceLinked="1"/>
        <c:majorTickMark val="none"/>
        <c:minorTickMark val="none"/>
        <c:tickLblPos val="none"/>
        <c:crossAx val="431384912"/>
        <c:crosses val="autoZero"/>
        <c:auto val="1"/>
        <c:lblOffset val="100"/>
        <c:baseTimeUnit val="years"/>
      </c:dateAx>
      <c:valAx>
        <c:axId val="43138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384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西目屋村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F1</v>
      </c>
      <c r="X8" s="71"/>
      <c r="Y8" s="71"/>
      <c r="Z8" s="71"/>
      <c r="AA8" s="71"/>
      <c r="AB8" s="71"/>
      <c r="AC8" s="71"/>
      <c r="AD8" s="72" t="str">
        <f>データ!$M$6</f>
        <v>非設置</v>
      </c>
      <c r="AE8" s="72"/>
      <c r="AF8" s="72"/>
      <c r="AG8" s="72"/>
      <c r="AH8" s="72"/>
      <c r="AI8" s="72"/>
      <c r="AJ8" s="72"/>
      <c r="AK8" s="3"/>
      <c r="AL8" s="66">
        <f>データ!S6</f>
        <v>1356</v>
      </c>
      <c r="AM8" s="66"/>
      <c r="AN8" s="66"/>
      <c r="AO8" s="66"/>
      <c r="AP8" s="66"/>
      <c r="AQ8" s="66"/>
      <c r="AR8" s="66"/>
      <c r="AS8" s="66"/>
      <c r="AT8" s="65">
        <f>データ!T6</f>
        <v>246.02</v>
      </c>
      <c r="AU8" s="65"/>
      <c r="AV8" s="65"/>
      <c r="AW8" s="65"/>
      <c r="AX8" s="65"/>
      <c r="AY8" s="65"/>
      <c r="AZ8" s="65"/>
      <c r="BA8" s="65"/>
      <c r="BB8" s="65">
        <f>データ!U6</f>
        <v>5.51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100</v>
      </c>
      <c r="Q10" s="65"/>
      <c r="R10" s="65"/>
      <c r="S10" s="65"/>
      <c r="T10" s="65"/>
      <c r="U10" s="65"/>
      <c r="V10" s="65"/>
      <c r="W10" s="65">
        <f>データ!Q6</f>
        <v>60.13</v>
      </c>
      <c r="X10" s="65"/>
      <c r="Y10" s="65"/>
      <c r="Z10" s="65"/>
      <c r="AA10" s="65"/>
      <c r="AB10" s="65"/>
      <c r="AC10" s="65"/>
      <c r="AD10" s="66">
        <f>データ!R6</f>
        <v>2160</v>
      </c>
      <c r="AE10" s="66"/>
      <c r="AF10" s="66"/>
      <c r="AG10" s="66"/>
      <c r="AH10" s="66"/>
      <c r="AI10" s="66"/>
      <c r="AJ10" s="66"/>
      <c r="AK10" s="2"/>
      <c r="AL10" s="66">
        <f>データ!V6</f>
        <v>1352</v>
      </c>
      <c r="AM10" s="66"/>
      <c r="AN10" s="66"/>
      <c r="AO10" s="66"/>
      <c r="AP10" s="66"/>
      <c r="AQ10" s="66"/>
      <c r="AR10" s="66"/>
      <c r="AS10" s="66"/>
      <c r="AT10" s="65">
        <f>データ!W6</f>
        <v>1.1499999999999999</v>
      </c>
      <c r="AU10" s="65"/>
      <c r="AV10" s="65"/>
      <c r="AW10" s="65"/>
      <c r="AX10" s="65"/>
      <c r="AY10" s="65"/>
      <c r="AZ10" s="65"/>
      <c r="BA10" s="65"/>
      <c r="BB10" s="65">
        <f>データ!X6</f>
        <v>1175.6500000000001</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56</v>
      </c>
      <c r="N86" s="25" t="s">
        <v>55</v>
      </c>
      <c r="O86" s="25" t="str">
        <f>データ!EO6</f>
        <v>【0.11】</v>
      </c>
    </row>
  </sheetData>
  <sheetProtection algorithmName="SHA-512" hashValue="pn5QCpzJt7tIlGKNGEYLwuT8wzRK58G1LjGX35G2H5bN2BwFzwjUeX9Luf51MzposPhomp6tcQqh94z4bpVdDw==" saltValue="TZ8G4mHd4QuplAVjda8NV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DY1" workbookViewId="0">
      <selection activeCell="EH8" sqref="EH8"/>
    </sheetView>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23434</v>
      </c>
      <c r="D6" s="32">
        <f t="shared" si="3"/>
        <v>47</v>
      </c>
      <c r="E6" s="32">
        <f t="shared" si="3"/>
        <v>17</v>
      </c>
      <c r="F6" s="32">
        <f t="shared" si="3"/>
        <v>5</v>
      </c>
      <c r="G6" s="32">
        <f t="shared" si="3"/>
        <v>0</v>
      </c>
      <c r="H6" s="32" t="str">
        <f t="shared" si="3"/>
        <v>青森県　西目屋村</v>
      </c>
      <c r="I6" s="32" t="str">
        <f t="shared" si="3"/>
        <v>法非適用</v>
      </c>
      <c r="J6" s="32" t="str">
        <f t="shared" si="3"/>
        <v>下水道事業</v>
      </c>
      <c r="K6" s="32" t="str">
        <f t="shared" si="3"/>
        <v>農業集落排水</v>
      </c>
      <c r="L6" s="32" t="str">
        <f t="shared" si="3"/>
        <v>F1</v>
      </c>
      <c r="M6" s="32" t="str">
        <f t="shared" si="3"/>
        <v>非設置</v>
      </c>
      <c r="N6" s="33" t="str">
        <f t="shared" si="3"/>
        <v>-</v>
      </c>
      <c r="O6" s="33" t="str">
        <f t="shared" si="3"/>
        <v>該当数値なし</v>
      </c>
      <c r="P6" s="33">
        <f t="shared" si="3"/>
        <v>100</v>
      </c>
      <c r="Q6" s="33">
        <f t="shared" si="3"/>
        <v>60.13</v>
      </c>
      <c r="R6" s="33">
        <f t="shared" si="3"/>
        <v>2160</v>
      </c>
      <c r="S6" s="33">
        <f t="shared" si="3"/>
        <v>1356</v>
      </c>
      <c r="T6" s="33">
        <f t="shared" si="3"/>
        <v>246.02</v>
      </c>
      <c r="U6" s="33">
        <f t="shared" si="3"/>
        <v>5.51</v>
      </c>
      <c r="V6" s="33">
        <f t="shared" si="3"/>
        <v>1352</v>
      </c>
      <c r="W6" s="33">
        <f t="shared" si="3"/>
        <v>1.1499999999999999</v>
      </c>
      <c r="X6" s="33">
        <f t="shared" si="3"/>
        <v>1175.6500000000001</v>
      </c>
      <c r="Y6" s="34">
        <f>IF(Y7="",NA(),Y7)</f>
        <v>85.07</v>
      </c>
      <c r="Z6" s="34">
        <f t="shared" ref="Z6:AH6" si="4">IF(Z7="",NA(),Z7)</f>
        <v>82.96</v>
      </c>
      <c r="AA6" s="34">
        <f t="shared" si="4"/>
        <v>84.24</v>
      </c>
      <c r="AB6" s="34">
        <f t="shared" si="4"/>
        <v>83.93</v>
      </c>
      <c r="AC6" s="34">
        <f t="shared" si="4"/>
        <v>88.64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123.49</v>
      </c>
      <c r="BG6" s="34">
        <f t="shared" ref="BG6:BO6" si="7">IF(BG7="",NA(),BG7)</f>
        <v>109.99</v>
      </c>
      <c r="BH6" s="34">
        <f t="shared" si="7"/>
        <v>98.32</v>
      </c>
      <c r="BI6" s="33">
        <f t="shared" si="7"/>
        <v>0</v>
      </c>
      <c r="BJ6" s="33">
        <f t="shared" si="7"/>
        <v>0</v>
      </c>
      <c r="BK6" s="34">
        <f t="shared" si="7"/>
        <v>1126.77</v>
      </c>
      <c r="BL6" s="34">
        <f t="shared" si="7"/>
        <v>1044.8</v>
      </c>
      <c r="BM6" s="34">
        <f t="shared" si="7"/>
        <v>1081.8</v>
      </c>
      <c r="BN6" s="34">
        <f t="shared" si="7"/>
        <v>974.93</v>
      </c>
      <c r="BO6" s="34">
        <f t="shared" si="7"/>
        <v>684.74</v>
      </c>
      <c r="BP6" s="33" t="str">
        <f>IF(BP7="","",IF(BP7="-","【-】","【"&amp;SUBSTITUTE(TEXT(BP7,"#,##0.00"),"-","△")&amp;"】"))</f>
        <v>【814.89】</v>
      </c>
      <c r="BQ6" s="34">
        <f>IF(BQ7="",NA(),BQ7)</f>
        <v>64.319999999999993</v>
      </c>
      <c r="BR6" s="34">
        <f t="shared" ref="BR6:BZ6" si="8">IF(BR7="",NA(),BR7)</f>
        <v>59.23</v>
      </c>
      <c r="BS6" s="34">
        <f t="shared" si="8"/>
        <v>61.69</v>
      </c>
      <c r="BT6" s="34">
        <f t="shared" si="8"/>
        <v>63.28</v>
      </c>
      <c r="BU6" s="34">
        <f t="shared" si="8"/>
        <v>75.260000000000005</v>
      </c>
      <c r="BV6" s="34">
        <f t="shared" si="8"/>
        <v>50.9</v>
      </c>
      <c r="BW6" s="34">
        <f t="shared" si="8"/>
        <v>50.82</v>
      </c>
      <c r="BX6" s="34">
        <f t="shared" si="8"/>
        <v>52.19</v>
      </c>
      <c r="BY6" s="34">
        <f t="shared" si="8"/>
        <v>55.32</v>
      </c>
      <c r="BZ6" s="34">
        <f t="shared" si="8"/>
        <v>65.33</v>
      </c>
      <c r="CA6" s="33" t="str">
        <f>IF(CA7="","",IF(CA7="-","【-】","【"&amp;SUBSTITUTE(TEXT(CA7,"#,##0.00"),"-","△")&amp;"】"))</f>
        <v>【60.64】</v>
      </c>
      <c r="CB6" s="34">
        <f>IF(CB7="",NA(),CB7)</f>
        <v>184.29</v>
      </c>
      <c r="CC6" s="34">
        <f t="shared" ref="CC6:CK6" si="9">IF(CC7="",NA(),CC7)</f>
        <v>213.43</v>
      </c>
      <c r="CD6" s="34">
        <f t="shared" si="9"/>
        <v>193.75</v>
      </c>
      <c r="CE6" s="34">
        <f t="shared" si="9"/>
        <v>208.93</v>
      </c>
      <c r="CF6" s="34">
        <f t="shared" si="9"/>
        <v>173.5</v>
      </c>
      <c r="CG6" s="34">
        <f t="shared" si="9"/>
        <v>293.27</v>
      </c>
      <c r="CH6" s="34">
        <f t="shared" si="9"/>
        <v>300.52</v>
      </c>
      <c r="CI6" s="34">
        <f t="shared" si="9"/>
        <v>296.14</v>
      </c>
      <c r="CJ6" s="34">
        <f t="shared" si="9"/>
        <v>283.17</v>
      </c>
      <c r="CK6" s="34">
        <f t="shared" si="9"/>
        <v>227.43</v>
      </c>
      <c r="CL6" s="33" t="str">
        <f>IF(CL7="","",IF(CL7="-","【-】","【"&amp;SUBSTITUTE(TEXT(CL7,"#,##0.00"),"-","△")&amp;"】"))</f>
        <v>【255.52】</v>
      </c>
      <c r="CM6" s="34">
        <f>IF(CM7="",NA(),CM7)</f>
        <v>59.43</v>
      </c>
      <c r="CN6" s="34">
        <f t="shared" ref="CN6:CV6" si="10">IF(CN7="",NA(),CN7)</f>
        <v>53.64</v>
      </c>
      <c r="CO6" s="34">
        <f t="shared" si="10"/>
        <v>53.76</v>
      </c>
      <c r="CP6" s="34">
        <f t="shared" si="10"/>
        <v>51.79</v>
      </c>
      <c r="CQ6" s="34">
        <f t="shared" si="10"/>
        <v>60.47</v>
      </c>
      <c r="CR6" s="34">
        <f t="shared" si="10"/>
        <v>53.78</v>
      </c>
      <c r="CS6" s="34">
        <f t="shared" si="10"/>
        <v>53.24</v>
      </c>
      <c r="CT6" s="34">
        <f t="shared" si="10"/>
        <v>52.31</v>
      </c>
      <c r="CU6" s="34">
        <f t="shared" si="10"/>
        <v>60.65</v>
      </c>
      <c r="CV6" s="34">
        <f t="shared" si="10"/>
        <v>56.01</v>
      </c>
      <c r="CW6" s="33" t="str">
        <f>IF(CW7="","",IF(CW7="-","【-】","【"&amp;SUBSTITUTE(TEXT(CW7,"#,##0.00"),"-","△")&amp;"】"))</f>
        <v>【52.49】</v>
      </c>
      <c r="CX6" s="34">
        <f>IF(CX7="",NA(),CX7)</f>
        <v>75.540000000000006</v>
      </c>
      <c r="CY6" s="34">
        <f t="shared" ref="CY6:DG6" si="11">IF(CY7="",NA(),CY7)</f>
        <v>75.14</v>
      </c>
      <c r="CZ6" s="34">
        <f t="shared" si="11"/>
        <v>74.430000000000007</v>
      </c>
      <c r="DA6" s="34">
        <f t="shared" si="11"/>
        <v>75.260000000000005</v>
      </c>
      <c r="DB6" s="34">
        <f t="shared" si="11"/>
        <v>77</v>
      </c>
      <c r="DC6" s="34">
        <f t="shared" si="11"/>
        <v>84.06</v>
      </c>
      <c r="DD6" s="34">
        <f t="shared" si="11"/>
        <v>84.07</v>
      </c>
      <c r="DE6" s="34">
        <f t="shared" si="11"/>
        <v>84.32</v>
      </c>
      <c r="DF6" s="34">
        <f t="shared" si="11"/>
        <v>84.58</v>
      </c>
      <c r="DG6" s="34">
        <f t="shared" si="11"/>
        <v>89.77</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4">
        <f t="shared" si="14"/>
        <v>4.1100000000000003</v>
      </c>
      <c r="EI6" s="34">
        <f t="shared" si="14"/>
        <v>2.2999999999999998</v>
      </c>
      <c r="EJ6" s="34">
        <f t="shared" si="14"/>
        <v>0.03</v>
      </c>
      <c r="EK6" s="34">
        <f t="shared" si="14"/>
        <v>0.02</v>
      </c>
      <c r="EL6" s="34">
        <f t="shared" si="14"/>
        <v>0.01</v>
      </c>
      <c r="EM6" s="34">
        <f t="shared" si="14"/>
        <v>2.0499999999999998</v>
      </c>
      <c r="EN6" s="34">
        <f t="shared" si="14"/>
        <v>0.44</v>
      </c>
      <c r="EO6" s="33" t="str">
        <f>IF(EO7="","",IF(EO7="-","【-】","【"&amp;SUBSTITUTE(TEXT(EO7,"#,##0.00"),"-","△")&amp;"】"))</f>
        <v>【0.11】</v>
      </c>
    </row>
    <row r="7" spans="1:145" s="35" customFormat="1" x14ac:dyDescent="0.15">
      <c r="A7" s="27"/>
      <c r="B7" s="36">
        <v>2017</v>
      </c>
      <c r="C7" s="36">
        <v>23434</v>
      </c>
      <c r="D7" s="36">
        <v>47</v>
      </c>
      <c r="E7" s="36">
        <v>17</v>
      </c>
      <c r="F7" s="36">
        <v>5</v>
      </c>
      <c r="G7" s="36">
        <v>0</v>
      </c>
      <c r="H7" s="36" t="s">
        <v>110</v>
      </c>
      <c r="I7" s="36" t="s">
        <v>111</v>
      </c>
      <c r="J7" s="36" t="s">
        <v>112</v>
      </c>
      <c r="K7" s="36" t="s">
        <v>113</v>
      </c>
      <c r="L7" s="36" t="s">
        <v>114</v>
      </c>
      <c r="M7" s="36" t="s">
        <v>115</v>
      </c>
      <c r="N7" s="37" t="s">
        <v>116</v>
      </c>
      <c r="O7" s="37" t="s">
        <v>117</v>
      </c>
      <c r="P7" s="37">
        <v>100</v>
      </c>
      <c r="Q7" s="37">
        <v>60.13</v>
      </c>
      <c r="R7" s="37">
        <v>2160</v>
      </c>
      <c r="S7" s="37">
        <v>1356</v>
      </c>
      <c r="T7" s="37">
        <v>246.02</v>
      </c>
      <c r="U7" s="37">
        <v>5.51</v>
      </c>
      <c r="V7" s="37">
        <v>1352</v>
      </c>
      <c r="W7" s="37">
        <v>1.1499999999999999</v>
      </c>
      <c r="X7" s="37">
        <v>1175.6500000000001</v>
      </c>
      <c r="Y7" s="37">
        <v>85.07</v>
      </c>
      <c r="Z7" s="37">
        <v>82.96</v>
      </c>
      <c r="AA7" s="37">
        <v>84.24</v>
      </c>
      <c r="AB7" s="37">
        <v>83.93</v>
      </c>
      <c r="AC7" s="37">
        <v>88.64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123.49</v>
      </c>
      <c r="BG7" s="37">
        <v>109.99</v>
      </c>
      <c r="BH7" s="37">
        <v>98.32</v>
      </c>
      <c r="BI7" s="37">
        <v>0</v>
      </c>
      <c r="BJ7" s="37">
        <v>0</v>
      </c>
      <c r="BK7" s="37">
        <v>1126.77</v>
      </c>
      <c r="BL7" s="37">
        <v>1044.8</v>
      </c>
      <c r="BM7" s="37">
        <v>1081.8</v>
      </c>
      <c r="BN7" s="37">
        <v>974.93</v>
      </c>
      <c r="BO7" s="37">
        <v>684.74</v>
      </c>
      <c r="BP7" s="37">
        <v>814.89</v>
      </c>
      <c r="BQ7" s="37">
        <v>64.319999999999993</v>
      </c>
      <c r="BR7" s="37">
        <v>59.23</v>
      </c>
      <c r="BS7" s="37">
        <v>61.69</v>
      </c>
      <c r="BT7" s="37">
        <v>63.28</v>
      </c>
      <c r="BU7" s="37">
        <v>75.260000000000005</v>
      </c>
      <c r="BV7" s="37">
        <v>50.9</v>
      </c>
      <c r="BW7" s="37">
        <v>50.82</v>
      </c>
      <c r="BX7" s="37">
        <v>52.19</v>
      </c>
      <c r="BY7" s="37">
        <v>55.32</v>
      </c>
      <c r="BZ7" s="37">
        <v>65.33</v>
      </c>
      <c r="CA7" s="37">
        <v>60.64</v>
      </c>
      <c r="CB7" s="37">
        <v>184.29</v>
      </c>
      <c r="CC7" s="37">
        <v>213.43</v>
      </c>
      <c r="CD7" s="37">
        <v>193.75</v>
      </c>
      <c r="CE7" s="37">
        <v>208.93</v>
      </c>
      <c r="CF7" s="37">
        <v>173.5</v>
      </c>
      <c r="CG7" s="37">
        <v>293.27</v>
      </c>
      <c r="CH7" s="37">
        <v>300.52</v>
      </c>
      <c r="CI7" s="37">
        <v>296.14</v>
      </c>
      <c r="CJ7" s="37">
        <v>283.17</v>
      </c>
      <c r="CK7" s="37">
        <v>227.43</v>
      </c>
      <c r="CL7" s="37">
        <v>255.52</v>
      </c>
      <c r="CM7" s="37">
        <v>59.43</v>
      </c>
      <c r="CN7" s="37">
        <v>53.64</v>
      </c>
      <c r="CO7" s="37">
        <v>53.76</v>
      </c>
      <c r="CP7" s="37">
        <v>51.79</v>
      </c>
      <c r="CQ7" s="37">
        <v>60.47</v>
      </c>
      <c r="CR7" s="37">
        <v>53.78</v>
      </c>
      <c r="CS7" s="37">
        <v>53.24</v>
      </c>
      <c r="CT7" s="37">
        <v>52.31</v>
      </c>
      <c r="CU7" s="37">
        <v>60.65</v>
      </c>
      <c r="CV7" s="37">
        <v>56.01</v>
      </c>
      <c r="CW7" s="37">
        <v>52.49</v>
      </c>
      <c r="CX7" s="37">
        <v>75.540000000000006</v>
      </c>
      <c r="CY7" s="37">
        <v>75.14</v>
      </c>
      <c r="CZ7" s="37">
        <v>74.430000000000007</v>
      </c>
      <c r="DA7" s="37">
        <v>75.260000000000005</v>
      </c>
      <c r="DB7" s="37">
        <v>77</v>
      </c>
      <c r="DC7" s="37">
        <v>84.06</v>
      </c>
      <c r="DD7" s="37">
        <v>84.07</v>
      </c>
      <c r="DE7" s="37">
        <v>84.32</v>
      </c>
      <c r="DF7" s="37">
        <v>84.58</v>
      </c>
      <c r="DG7" s="37">
        <v>89.77</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4.1100000000000003</v>
      </c>
      <c r="EI7" s="37">
        <v>2.2999999999999998</v>
      </c>
      <c r="EJ7" s="37">
        <v>0.03</v>
      </c>
      <c r="EK7" s="37">
        <v>0.02</v>
      </c>
      <c r="EL7" s="37">
        <v>0.01</v>
      </c>
      <c r="EM7" s="37">
        <v>2.0499999999999998</v>
      </c>
      <c r="EN7" s="37">
        <v>0.44</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2018-12-03T09:19:15Z</dcterms:created>
  <dcterms:modified xsi:type="dcterms:W3CDTF">2019-02-12T02:01:50Z</dcterms:modified>
  <cp:category/>
</cp:coreProperties>
</file>