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zO1uoFtaziFwTOvFXcEma16mnIXwt+Papo0KZ/ZTSbtNtEOqEzis6OgyQYgvre7mIboBZtIPKDfeCF7q9jIJg==" workbookSaltValue="spx+TJbKKN80xiwCyxMXs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<sst xmlns="http://schemas.openxmlformats.org/spreadsheetml/2006/main" count="240" uniqueCount="126">
  <si>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</si>
  <si>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</si>
  <si>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</si>
  <si>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</si>
  <si>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</si>
  <si>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</si>
  <si>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</si>
  <si>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</si>
  <si>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</si>
  <si>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</si>
  <si>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</si>
  <si>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</si>
  <si>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</si>
  <si>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</si>
  <si>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</si>
  <si>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</si>
  <si>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</si>
  <si>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</si>
  <si>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</si>
  <si>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</si>
  <si>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</si>
  <si>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</si>
  <si>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</si>
  <si>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</si>
  <si>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</si>
  <si>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</si>
  <si>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</si>
  <si>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</si>
  <si>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</si>
  <si>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</si>
  <si>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</si>
  <si>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</si>
  <si>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</si>
  <si>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</si>
  <si>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</si>
  <si>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</si>
  <si>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</si>
  <si>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</si>
  <si>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</si>
  <si>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</si>
  <si>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</si>
  <si>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</si>
  <si>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</si>
  <si>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</si>
  <si>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</si>
  <si>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</si>
  <si>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</si>
  <si>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</si>
  <si>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</si>
  <si>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</si>
  <si>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</si>
  <si>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</si>
  <si>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</si>
  <si>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</si>
  <si>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</si>
  <si>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</si>
  <si>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</si>
  <si>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</si>
  <si>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</si>
  <si>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</si>
  <si>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</si>
  <si>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</si>
  <si>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</si>
  <si>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</si>
  <si>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</si>
  <si>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</si>
  <si>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</si>
  <si>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</si>
  <si>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</si>
  <si>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</si>
  <si>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</si>
  <si>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</si>
  <si>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</si>
  <si>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</si>
  <si>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</si>
  <si>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</si>
  <si>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</si>
  <si>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</si>
  <si>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</si>
  <si>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</si>
  <si>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</si>
  <si>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</si>
  <si>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</si>
  <si>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</si>
  <si>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</si>
  <si>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</si>
  <si>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</si>
  <si>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</si>
  <si>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</si>
  <si>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</si>
  <si>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</si>
  <si>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</si>
  <si>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</si>
  <si>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</si>
  <si>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</si>
  <si>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</si>
  <si>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</si>
  <si>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</si>
  <si>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</si>
  <si>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</si>
  <si>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</si>
  <si>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</si>
  <si>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</si>
  <si>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</si>
  <si>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</si>
  <si>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</si>
  <si>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</si>
  <si>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</si>
  <si>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</si>
  <si>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</si>
  <si>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</si>
  <si>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</si>
  <si>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</si>
  <si>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</si>
  <si>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</si>
  <si>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</si>
  <si>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</si>
  <si>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</si>
  <si>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</si>
  <si>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</si>
  <si>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</si>
  <si>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</si>
  <si>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</si>
  <si>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しかしながら、将来の更新を見据え、適切な資産管理・資金計画を行う必要があるため、ストックマネジメント計画を策定し、計画的な管渠・施設の更新を行うよう努める。</t>
    <rPh sb="1" eb="3">
      <t>トウシ</t>
    </rPh>
    <rPh sb="4" eb="6">
      <t>トクテイ</t>
    </rPh>
    <rPh sb="6" eb="8">
      <t>カンキョウ</t>
    </rPh>
    <rPh sb="8" eb="10">
      <t>ホゼン</t>
    </rPh>
    <rPh sb="10" eb="12">
      <t>コウキョウ</t>
    </rPh>
    <rPh sb="12" eb="15">
      <t>ゲスイドウ</t>
    </rPh>
    <rPh sb="15" eb="17">
      <t>ジギョウ</t>
    </rPh>
    <rPh sb="19" eb="21">
      <t>カワウチ</t>
    </rPh>
    <rPh sb="21" eb="24">
      <t>ショリク</t>
    </rPh>
    <rPh sb="25" eb="27">
      <t>ヘイセイ</t>
    </rPh>
    <rPh sb="29" eb="31">
      <t>ネンド</t>
    </rPh>
    <rPh sb="32" eb="35">
      <t>ワキノサワ</t>
    </rPh>
    <rPh sb="35" eb="38">
      <t>ショリク</t>
    </rPh>
    <rPh sb="39" eb="41">
      <t>ヘイセイ</t>
    </rPh>
    <rPh sb="43" eb="45">
      <t>ネンド</t>
    </rPh>
    <rPh sb="46" eb="48">
      <t>キョウヨウ</t>
    </rPh>
    <rPh sb="48" eb="50">
      <t>カイシ</t>
    </rPh>
    <rPh sb="56" eb="58">
      <t>キョウヨウ</t>
    </rPh>
    <rPh sb="58" eb="60">
      <t>カイシ</t>
    </rPh>
    <rPh sb="63" eb="65">
      <t>ネンスウ</t>
    </rPh>
    <rPh sb="66" eb="67">
      <t>アサ</t>
    </rPh>
    <rPh sb="68" eb="70">
      <t>カンキョ</t>
    </rPh>
    <rPh sb="71" eb="73">
      <t>シセツ</t>
    </rPh>
    <rPh sb="73" eb="74">
      <t>トウ</t>
    </rPh>
    <rPh sb="75" eb="78">
      <t>ロウキュウカ</t>
    </rPh>
    <rPh sb="81" eb="83">
      <t>コウシン</t>
    </rPh>
    <rPh sb="86" eb="87">
      <t>オコナ</t>
    </rPh>
    <rPh sb="102" eb="104">
      <t>ショウライ</t>
    </rPh>
    <rPh sb="105" eb="107">
      <t>コウシン</t>
    </rPh>
    <rPh sb="108" eb="110">
      <t>ミス</t>
    </rPh>
    <rPh sb="112" eb="114">
      <t>テキセツ</t>
    </rPh>
    <rPh sb="115" eb="117">
      <t>シサン</t>
    </rPh>
    <rPh sb="117" eb="119">
      <t>カンリ</t>
    </rPh>
    <rPh sb="120" eb="122">
      <t>シキン</t>
    </rPh>
    <rPh sb="122" eb="124">
      <t>ケイカク</t>
    </rPh>
    <rPh sb="125" eb="126">
      <t>オコナ</t>
    </rPh>
    <rPh sb="127" eb="129">
      <t>ヒツヨウ</t>
    </rPh>
    <rPh sb="145" eb="147">
      <t>ケイカク</t>
    </rPh>
    <rPh sb="148" eb="150">
      <t>サクテイ</t>
    </rPh>
    <rPh sb="152" eb="155">
      <t>ケイカクテキ</t>
    </rPh>
    <rPh sb="156" eb="158">
      <t>カンキョ</t>
    </rPh>
    <rPh sb="159" eb="161">
      <t>シセツ</t>
    </rPh>
    <rPh sb="162" eb="164">
      <t>コウシン</t>
    </rPh>
    <rPh sb="165" eb="166">
      <t>オコナ</t>
    </rPh>
    <rPh sb="169" eb="170">
      <t>ツト</t>
    </rPh>
    <phoneticPr fontId="4"/>
  </si>
  <si>
    <t>　各指標を改善するためには、有収水量を確保し使用料収入増収を図ると共に汚水処理費にかかるコスト削減に努める必要がある。
　平成29年から31年にかけて使用料改定を行い、類似団体と比較して安価な設定となっている使用料単価を改定し、使用料増収により経営基盤の強化を図る。
　しかしながら、人口減少により処理区域内人口が減少する中での使用料改定による増収は一時的なものであることから、今後も下水道水洗化率の向上と併せて汚水処理経費のコスト削減を図るなど、収益確保に向けた取り組みを行うことが不可欠である。</t>
    <rPh sb="1" eb="4">
      <t>カクシヒョウ</t>
    </rPh>
    <rPh sb="5" eb="7">
      <t>カイゼン</t>
    </rPh>
    <rPh sb="14" eb="16">
      <t>ユウシュウ</t>
    </rPh>
    <rPh sb="16" eb="18">
      <t>スイリョウ</t>
    </rPh>
    <rPh sb="189" eb="191">
      <t>コンゴ</t>
    </rPh>
    <rPh sb="192" eb="195">
      <t>ゲスイドウ</t>
    </rPh>
    <rPh sb="195" eb="198">
      <t>スイセンカ</t>
    </rPh>
    <rPh sb="198" eb="199">
      <t>リツ</t>
    </rPh>
    <rPh sb="200" eb="202">
      <t>コウジョウ</t>
    </rPh>
    <rPh sb="203" eb="204">
      <t>アワ</t>
    </rPh>
    <rPh sb="206" eb="208">
      <t>オスイ</t>
    </rPh>
    <rPh sb="208" eb="210">
      <t>ショリ</t>
    </rPh>
    <rPh sb="210" eb="212">
      <t>ケイヒ</t>
    </rPh>
    <rPh sb="216" eb="218">
      <t>サクゲン</t>
    </rPh>
    <rPh sb="219" eb="220">
      <t>ハカ</t>
    </rPh>
    <rPh sb="224" eb="226">
      <t>シュウエキ</t>
    </rPh>
    <rPh sb="226" eb="228">
      <t>カクホ</t>
    </rPh>
    <rPh sb="229" eb="230">
      <t>ム</t>
    </rPh>
    <rPh sb="232" eb="233">
      <t>ト</t>
    </rPh>
    <rPh sb="234" eb="235">
      <t>ク</t>
    </rPh>
    <rPh sb="237" eb="238">
      <t>オコナ</t>
    </rPh>
    <rPh sb="242" eb="245">
      <t>フカケツ</t>
    </rPh>
    <phoneticPr fontId="4"/>
  </si>
  <si>
    <t>【経年比較】
　当該値経年比較では、⑤経費回収率及び⑥汚水処理原価の変動が大きい。経費回収率は下水道使用料で回収すべき汚水処理経費をどの程度使用料収入で賄えているかを表し、汚水処理原価は有収水量1㎥あたりの汚水処理に係るコストを表した指標である。当市の特定環境保全公共下水道事業は下水道整備を終了しており処理区域内人口は年々減少していることから、今後下水道接続人口の大幅な増加による使用料収入増収は見込めず、汚水処理費の増減によって両数値は大きく変動することとなる。今後は効率的な処理・維持管理・機器の更新等を行うことにより汚水処理コストの縮減を図る必要がある。
【類似団体比較】
　類似団体との比較においても、⑤経費回収率の類似団体平均値との差が大きい。これは川内処理区・脇野沢処理区が半島の奥部に位置している地理的な要因から汚水処理経費が多大にかかっているほか、両処理区の使用料単価が類似団体と比べても安価であるため使用料収入が不足していることが要因であると考える。
【下水道事業の現状】
　当市の特定環境保全公共下水道事業は下水道整備を終了している。人口減少に歯止めがかからず、有収水量も減少傾向にあることから、類似団体平均よりも低い水洗化率の向上に努め、使用料収入を維持していく必要がある。</t>
    <rPh sb="1" eb="3">
      <t>ケイネン</t>
    </rPh>
    <rPh sb="3" eb="5">
      <t>ヒカク</t>
    </rPh>
    <rPh sb="8" eb="10">
      <t>トウガイ</t>
    </rPh>
    <rPh sb="10" eb="11">
      <t>チ</t>
    </rPh>
    <rPh sb="11" eb="13">
      <t>ケイネン</t>
    </rPh>
    <rPh sb="13" eb="15">
      <t>ヒカク</t>
    </rPh>
    <rPh sb="19" eb="21">
      <t>ケイヒ</t>
    </rPh>
    <rPh sb="21" eb="24">
      <t>カイシュウリツ</t>
    </rPh>
    <rPh sb="24" eb="25">
      <t>オヨ</t>
    </rPh>
    <rPh sb="27" eb="29">
      <t>オスイ</t>
    </rPh>
    <rPh sb="29" eb="31">
      <t>ショリ</t>
    </rPh>
    <rPh sb="31" eb="33">
      <t>ゲンカ</t>
    </rPh>
    <rPh sb="34" eb="36">
      <t>ヘンドウ</t>
    </rPh>
    <rPh sb="37" eb="38">
      <t>オオ</t>
    </rPh>
    <rPh sb="41" eb="43">
      <t>ケイヒ</t>
    </rPh>
    <rPh sb="43" eb="46">
      <t>カイシュウリツ</t>
    </rPh>
    <rPh sb="47" eb="50">
      <t>ゲスイドウ</t>
    </rPh>
    <rPh sb="50" eb="53">
      <t>シヨウリョウ</t>
    </rPh>
    <rPh sb="54" eb="56">
      <t>カイシュウ</t>
    </rPh>
    <rPh sb="59" eb="61">
      <t>オスイ</t>
    </rPh>
    <rPh sb="61" eb="63">
      <t>ショリ</t>
    </rPh>
    <rPh sb="63" eb="65">
      <t>ケイヒ</t>
    </rPh>
    <rPh sb="68" eb="70">
      <t>テイド</t>
    </rPh>
    <rPh sb="70" eb="73">
      <t>シヨウリョウ</t>
    </rPh>
    <rPh sb="73" eb="75">
      <t>シュウニュウ</t>
    </rPh>
    <rPh sb="76" eb="77">
      <t>マカナ</t>
    </rPh>
    <rPh sb="83" eb="84">
      <t>アラワ</t>
    </rPh>
    <rPh sb="86" eb="88">
      <t>オスイ</t>
    </rPh>
    <rPh sb="88" eb="90">
      <t>ショリ</t>
    </rPh>
    <rPh sb="90" eb="92">
      <t>ゲンカ</t>
    </rPh>
    <rPh sb="93" eb="95">
      <t>ユウシュウ</t>
    </rPh>
    <rPh sb="95" eb="97">
      <t>スイリョウ</t>
    </rPh>
    <rPh sb="103" eb="105">
      <t>オスイ</t>
    </rPh>
    <rPh sb="105" eb="107">
      <t>ショリ</t>
    </rPh>
    <rPh sb="108" eb="109">
      <t>カカ</t>
    </rPh>
    <rPh sb="114" eb="115">
      <t>アラワ</t>
    </rPh>
    <rPh sb="117" eb="119">
      <t>シヒョウ</t>
    </rPh>
    <rPh sb="123" eb="125">
      <t>トウシ</t>
    </rPh>
    <rPh sb="126" eb="128">
      <t>トクテイ</t>
    </rPh>
    <rPh sb="128" eb="130">
      <t>カンキョウ</t>
    </rPh>
    <rPh sb="130" eb="132">
      <t>ホゼン</t>
    </rPh>
    <rPh sb="132" eb="134">
      <t>コウキョウ</t>
    </rPh>
    <rPh sb="134" eb="137">
      <t>ゲスイドウ</t>
    </rPh>
    <rPh sb="137" eb="139">
      <t>ジギョウ</t>
    </rPh>
    <rPh sb="140" eb="143">
      <t>ゲスイドウ</t>
    </rPh>
    <rPh sb="143" eb="145">
      <t>セイビ</t>
    </rPh>
    <rPh sb="146" eb="148">
      <t>シュウリョウ</t>
    </rPh>
    <rPh sb="152" eb="154">
      <t>ショリ</t>
    </rPh>
    <rPh sb="154" eb="157">
      <t>クイキナイ</t>
    </rPh>
    <rPh sb="157" eb="159">
      <t>ジンコウ</t>
    </rPh>
    <rPh sb="160" eb="162">
      <t>ネンネン</t>
    </rPh>
    <rPh sb="162" eb="164">
      <t>ゲンショウ</t>
    </rPh>
    <rPh sb="173" eb="175">
      <t>コンゴ</t>
    </rPh>
    <rPh sb="175" eb="178">
      <t>ゲスイドウ</t>
    </rPh>
    <rPh sb="178" eb="180">
      <t>セツゾク</t>
    </rPh>
    <rPh sb="180" eb="182">
      <t>ジンコウ</t>
    </rPh>
    <rPh sb="183" eb="185">
      <t>オオハバ</t>
    </rPh>
    <rPh sb="186" eb="188">
      <t>ゾウカ</t>
    </rPh>
    <rPh sb="191" eb="194">
      <t>シヨウリョウ</t>
    </rPh>
    <rPh sb="194" eb="196">
      <t>シュウニュウ</t>
    </rPh>
    <rPh sb="196" eb="198">
      <t>ゾウシュウ</t>
    </rPh>
    <rPh sb="199" eb="201">
      <t>ミコ</t>
    </rPh>
    <rPh sb="204" eb="206">
      <t>オスイ</t>
    </rPh>
    <rPh sb="206" eb="209">
      <t>ショリヒ</t>
    </rPh>
    <rPh sb="210" eb="212">
      <t>ゾウゲン</t>
    </rPh>
    <rPh sb="216" eb="217">
      <t>リョウ</t>
    </rPh>
    <rPh sb="217" eb="219">
      <t>スウチ</t>
    </rPh>
    <rPh sb="220" eb="221">
      <t>オオ</t>
    </rPh>
    <rPh sb="223" eb="225">
      <t>ヘンドウ</t>
    </rPh>
    <rPh sb="233" eb="235">
      <t>コンゴ</t>
    </rPh>
    <rPh sb="236" eb="239">
      <t>コウリツテキ</t>
    </rPh>
    <rPh sb="240" eb="242">
      <t>ショリ</t>
    </rPh>
    <rPh sb="243" eb="245">
      <t>イジ</t>
    </rPh>
    <rPh sb="245" eb="247">
      <t>カンリ</t>
    </rPh>
    <rPh sb="248" eb="250">
      <t>キキ</t>
    </rPh>
    <rPh sb="251" eb="253">
      <t>コウシン</t>
    </rPh>
    <rPh sb="253" eb="254">
      <t>トウ</t>
    </rPh>
    <rPh sb="255" eb="256">
      <t>オコナ</t>
    </rPh>
    <rPh sb="262" eb="264">
      <t>オスイ</t>
    </rPh>
    <rPh sb="264" eb="266">
      <t>ショリ</t>
    </rPh>
    <rPh sb="270" eb="272">
      <t>シュクゲン</t>
    </rPh>
    <rPh sb="273" eb="274">
      <t>ハカ</t>
    </rPh>
    <rPh sb="275" eb="277">
      <t>ヒツヨウ</t>
    </rPh>
    <rPh sb="283" eb="285">
      <t>ルイジ</t>
    </rPh>
    <rPh sb="285" eb="287">
      <t>ダンタイ</t>
    </rPh>
    <rPh sb="287" eb="289">
      <t>ヒカク</t>
    </rPh>
    <rPh sb="292" eb="294">
      <t>ルイジ</t>
    </rPh>
    <rPh sb="294" eb="296">
      <t>ダンタイ</t>
    </rPh>
    <rPh sb="298" eb="300">
      <t>ヒカク</t>
    </rPh>
    <rPh sb="307" eb="309">
      <t>ケイヒ</t>
    </rPh>
    <rPh sb="309" eb="312">
      <t>カイシュウリツ</t>
    </rPh>
    <rPh sb="313" eb="315">
      <t>ルイジ</t>
    </rPh>
    <rPh sb="315" eb="317">
      <t>ダンタイ</t>
    </rPh>
    <rPh sb="317" eb="320">
      <t>ヘイキンチ</t>
    </rPh>
    <rPh sb="322" eb="323">
      <t>サ</t>
    </rPh>
    <rPh sb="324" eb="325">
      <t>オオ</t>
    </rPh>
    <rPh sb="331" eb="333">
      <t>カワウチ</t>
    </rPh>
    <rPh sb="333" eb="336">
      <t>ショリク</t>
    </rPh>
    <rPh sb="337" eb="340">
      <t>ワキノサワ</t>
    </rPh>
    <rPh sb="340" eb="343">
      <t>ショリク</t>
    </rPh>
    <rPh sb="344" eb="346">
      <t>ハントウ</t>
    </rPh>
    <rPh sb="347" eb="348">
      <t>オク</t>
    </rPh>
    <rPh sb="348" eb="349">
      <t>ブ</t>
    </rPh>
    <rPh sb="350" eb="352">
      <t>イチ</t>
    </rPh>
    <rPh sb="356" eb="359">
      <t>チリテキ</t>
    </rPh>
    <rPh sb="360" eb="362">
      <t>ヨウイン</t>
    </rPh>
    <rPh sb="364" eb="366">
      <t>オスイ</t>
    </rPh>
    <rPh sb="366" eb="368">
      <t>ショリ</t>
    </rPh>
    <rPh sb="368" eb="370">
      <t>ケイヒ</t>
    </rPh>
    <rPh sb="371" eb="373">
      <t>タダイ</t>
    </rPh>
    <rPh sb="383" eb="384">
      <t>リョウ</t>
    </rPh>
    <rPh sb="384" eb="387">
      <t>ショリク</t>
    </rPh>
    <rPh sb="388" eb="391">
      <t>シヨウリョウ</t>
    </rPh>
    <rPh sb="391" eb="393">
      <t>タンカ</t>
    </rPh>
    <rPh sb="394" eb="396">
      <t>ルイジ</t>
    </rPh>
    <rPh sb="396" eb="398">
      <t>ダンタイ</t>
    </rPh>
    <rPh sb="399" eb="400">
      <t>クラ</t>
    </rPh>
    <rPh sb="403" eb="405">
      <t>アンカ</t>
    </rPh>
    <rPh sb="410" eb="413">
      <t>シヨウリョウ</t>
    </rPh>
    <rPh sb="413" eb="415">
      <t>シュウニュウ</t>
    </rPh>
    <rPh sb="416" eb="418">
      <t>フソク</t>
    </rPh>
    <rPh sb="425" eb="427">
      <t>ヨウイン</t>
    </rPh>
    <rPh sb="431" eb="432">
      <t>カンガ</t>
    </rPh>
    <rPh sb="437" eb="440">
      <t>ゲスイドウ</t>
    </rPh>
    <rPh sb="440" eb="442">
      <t>ジギョウ</t>
    </rPh>
    <rPh sb="443" eb="445">
      <t>ゲンジョウ</t>
    </rPh>
    <rPh sb="448" eb="450">
      <t>トウシ</t>
    </rPh>
    <rPh sb="451" eb="453">
      <t>トクテイ</t>
    </rPh>
    <rPh sb="453" eb="455">
      <t>カンキョウ</t>
    </rPh>
    <rPh sb="455" eb="457">
      <t>ホゼン</t>
    </rPh>
    <rPh sb="457" eb="459">
      <t>コウキョウ</t>
    </rPh>
    <rPh sb="459" eb="462">
      <t>ゲスイドウ</t>
    </rPh>
    <rPh sb="462" eb="464">
      <t>ジギョウ</t>
    </rPh>
    <rPh sb="465" eb="468">
      <t>ゲスイドウ</t>
    </rPh>
    <rPh sb="468" eb="470">
      <t>セイビ</t>
    </rPh>
    <rPh sb="471" eb="473">
      <t>シュウリョウ</t>
    </rPh>
    <rPh sb="478" eb="480">
      <t>ジンコウ</t>
    </rPh>
    <rPh sb="480" eb="482">
      <t>ゲンショウ</t>
    </rPh>
    <rPh sb="483" eb="485">
      <t>ハド</t>
    </rPh>
    <rPh sb="492" eb="494">
      <t>ユウシュウ</t>
    </rPh>
    <rPh sb="494" eb="496">
      <t>スイリョウ</t>
    </rPh>
    <rPh sb="497" eb="499">
      <t>ゲンショウ</t>
    </rPh>
    <rPh sb="499" eb="501">
      <t>ケイコウ</t>
    </rPh>
    <rPh sb="509" eb="511">
      <t>ルイジ</t>
    </rPh>
    <rPh sb="511" eb="513">
      <t>ダンタイ</t>
    </rPh>
    <rPh sb="513" eb="515">
      <t>ヘイキン</t>
    </rPh>
    <rPh sb="518" eb="519">
      <t>ヒク</t>
    </rPh>
    <rPh sb="520" eb="523">
      <t>スイセンカ</t>
    </rPh>
    <rPh sb="523" eb="524">
      <t>リツ</t>
    </rPh>
    <rPh sb="525" eb="527">
      <t>コウジョウ</t>
    </rPh>
    <rPh sb="528" eb="529">
      <t>ツト</t>
    </rPh>
    <rPh sb="531" eb="534">
      <t>シヨウリョウ</t>
    </rPh>
    <rPh sb="534" eb="536">
      <t>シュウニュウ</t>
    </rPh>
    <rPh sb="537" eb="539">
      <t>イジ</t>
    </rPh>
    <rPh sb="543" eb="5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</si>
</sst>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C0-419A-9454-6385E2266B36}"/>
            </c:ext>
          </c:extLst>
        </c:ser>
        <c:dLbls>
          <c:showLegendKey val="0"/>
          <c:showVal val="0"/>
          <c:showCatName val="0"/>
          <c:showSerName val="0"/>
          <c:showPercent val="0"/>
          <c:showBubbleSize val="0"/>
        </c:dLbls>
        <c:gapWidth val="150"/>
        <c:axId val="115124864"/>
        <c:axId val="1151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EC0-419A-9454-6385E2266B36}"/>
            </c:ext>
          </c:extLst>
        </c:ser>
        <c:dLbls>
          <c:showLegendKey val="0"/>
          <c:showVal val="0"/>
          <c:showCatName val="0"/>
          <c:showSerName val="0"/>
          <c:showPercent val="0"/>
          <c:showBubbleSize val="0"/>
        </c:dLbls>
        <c:marker val="1"/>
        <c:smooth val="0"/>
        <c:axId val="115124864"/>
        <c:axId val="115135232"/>
      </c:lineChart>
      <c:dateAx>
        <c:axId val="115124864"/>
        <c:scaling>
          <c:orientation val="minMax"/>
        </c:scaling>
        <c:delete val="1"/>
        <c:axPos val="b"/>
        <c:numFmt formatCode="ge" sourceLinked="1"/>
        <c:majorTickMark val="none"/>
        <c:minorTickMark val="none"/>
        <c:tickLblPos val="none"/>
        <c:crossAx val="115135232"/>
        <c:crosses val="autoZero"/>
        <c:auto val="1"/>
        <c:lblOffset val="100"/>
        <c:baseTimeUnit val="years"/>
      </c:dateAx>
      <c:valAx>
        <c:axId val="115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30.31</c:v>
                </c:pt>
                <c:pt idx="1">
                  <c:v>29.45</c:v>
                </c:pt>
                <c:pt idx="2">
                  <c:v>29.76</c:v>
                </c:pt>
                <c:pt idx="3">
                  <c:v>29.33</c:v>
                </c:pt>
                <c:pt idx="4">
                  <c:v>29.88</c:v>
                </c:pt>
              </c:numCache>
            </c:numRef>
          </c:val>
          <c:extLst xmlns:c16r2="http://schemas.microsoft.com/office/drawing/2015/06/chart">
            <c:ext xmlns:c16="http://schemas.microsoft.com/office/drawing/2014/chart" uri="{C3380CC4-5D6E-409C-BE32-E72D297353CC}">
              <c16:uniqueId val="{00000000-8F08-4189-8AE9-D1DB1A7198C9}"/>
            </c:ext>
          </c:extLst>
        </c:ser>
        <c:dLbls>
          <c:showLegendKey val="0"/>
          <c:showVal val="0"/>
          <c:showCatName val="0"/>
          <c:showSerName val="0"/>
          <c:showPercent val="0"/>
          <c:showBubbleSize val="0"/>
        </c:dLbls>
        <c:gapWidth val="150"/>
        <c:axId val="126033280"/>
        <c:axId val="1260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8F08-4189-8AE9-D1DB1A7198C9}"/>
            </c:ext>
          </c:extLst>
        </c:ser>
        <c:dLbls>
          <c:showLegendKey val="0"/>
          <c:showVal val="0"/>
          <c:showCatName val="0"/>
          <c:showSerName val="0"/>
          <c:showPercent val="0"/>
          <c:showBubbleSize val="0"/>
        </c:dLbls>
        <c:marker val="1"/>
        <c:smooth val="0"/>
        <c:axId val="126033280"/>
        <c:axId val="126035456"/>
      </c:lineChart>
      <c:dateAx>
        <c:axId val="126033280"/>
        <c:scaling>
          <c:orientation val="minMax"/>
        </c:scaling>
        <c:delete val="1"/>
        <c:axPos val="b"/>
        <c:numFmt formatCode="ge" sourceLinked="1"/>
        <c:majorTickMark val="none"/>
        <c:minorTickMark val="none"/>
        <c:tickLblPos val="none"/>
        <c:crossAx val="126035456"/>
        <c:crosses val="autoZero"/>
        <c:auto val="1"/>
        <c:lblOffset val="100"/>
        <c:baseTimeUnit val="years"/>
      </c:dateAx>
      <c:valAx>
        <c:axId val="126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65.459999999999994</c:v>
                </c:pt>
                <c:pt idx="1">
                  <c:v>67.040000000000006</c:v>
                </c:pt>
                <c:pt idx="2">
                  <c:v>68.2</c:v>
                </c:pt>
                <c:pt idx="3">
                  <c:v>68.78</c:v>
                </c:pt>
                <c:pt idx="4">
                  <c:v>69.84</c:v>
                </c:pt>
              </c:numCache>
            </c:numRef>
          </c:val>
          <c:extLst xmlns:c16r2="http://schemas.microsoft.com/office/drawing/2015/06/chart">
            <c:ext xmlns:c16="http://schemas.microsoft.com/office/drawing/2014/chart" uri="{C3380CC4-5D6E-409C-BE32-E72D297353CC}">
              <c16:uniqueId val="{00000000-EE96-48BA-9705-5D767BE130F3}"/>
            </c:ext>
          </c:extLst>
        </c:ser>
        <c:dLbls>
          <c:showLegendKey val="0"/>
          <c:showVal val="0"/>
          <c:showCatName val="0"/>
          <c:showSerName val="0"/>
          <c:showPercent val="0"/>
          <c:showBubbleSize val="0"/>
        </c:dLbls>
        <c:gapWidth val="150"/>
        <c:axId val="126087168"/>
        <c:axId val="1260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E96-48BA-9705-5D767BE130F3}"/>
            </c:ext>
          </c:extLst>
        </c:ser>
        <c:dLbls>
          <c:showLegendKey val="0"/>
          <c:showVal val="0"/>
          <c:showCatName val="0"/>
          <c:showSerName val="0"/>
          <c:showPercent val="0"/>
          <c:showBubbleSize val="0"/>
        </c:dLbls>
        <c:marker val="1"/>
        <c:smooth val="0"/>
        <c:axId val="126087168"/>
        <c:axId val="126089088"/>
      </c:lineChart>
      <c:dateAx>
        <c:axId val="126087168"/>
        <c:scaling>
          <c:orientation val="minMax"/>
        </c:scaling>
        <c:delete val="1"/>
        <c:axPos val="b"/>
        <c:numFmt formatCode="ge" sourceLinked="1"/>
        <c:majorTickMark val="none"/>
        <c:minorTickMark val="none"/>
        <c:tickLblPos val="none"/>
        <c:crossAx val="126089088"/>
        <c:crosses val="autoZero"/>
        <c:auto val="1"/>
        <c:lblOffset val="100"/>
        <c:baseTimeUnit val="years"/>
      </c:dateAx>
      <c:valAx>
        <c:axId val="126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62.85</c:v>
                </c:pt>
                <c:pt idx="1">
                  <c:v>60.46</c:v>
                </c:pt>
                <c:pt idx="2">
                  <c:v>54.95</c:v>
                </c:pt>
                <c:pt idx="3">
                  <c:v>73.19</c:v>
                </c:pt>
                <c:pt idx="4">
                  <c:v>73.37</c:v>
                </c:pt>
              </c:numCache>
            </c:numRef>
          </c:val>
          <c:extLst xmlns:c16r2="http://schemas.microsoft.com/office/drawing/2015/06/chart">
            <c:ext xmlns:c16="http://schemas.microsoft.com/office/drawing/2014/chart" uri="{C3380CC4-5D6E-409C-BE32-E72D297353CC}">
              <c16:uniqueId val="{00000000-5DB2-4490-9DB0-CB8716C40848}"/>
            </c:ext>
          </c:extLst>
        </c:ser>
        <c:dLbls>
          <c:showLegendKey val="0"/>
          <c:showVal val="0"/>
          <c:showCatName val="0"/>
          <c:showSerName val="0"/>
          <c:showPercent val="0"/>
          <c:showBubbleSize val="0"/>
        </c:dLbls>
        <c:gapWidth val="150"/>
        <c:axId val="116665344"/>
        <c:axId val="1166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B2-4490-9DB0-CB8716C40848}"/>
            </c:ext>
          </c:extLst>
        </c:ser>
        <c:dLbls>
          <c:showLegendKey val="0"/>
          <c:showVal val="0"/>
          <c:showCatName val="0"/>
          <c:showSerName val="0"/>
          <c:showPercent val="0"/>
          <c:showBubbleSize val="0"/>
        </c:dLbls>
        <c:marker val="1"/>
        <c:smooth val="0"/>
        <c:axId val="116665344"/>
        <c:axId val="116675712"/>
      </c:lineChart>
      <c:dateAx>
        <c:axId val="116665344"/>
        <c:scaling>
          <c:orientation val="minMax"/>
        </c:scaling>
        <c:delete val="1"/>
        <c:axPos val="b"/>
        <c:numFmt formatCode="ge" sourceLinked="1"/>
        <c:majorTickMark val="none"/>
        <c:minorTickMark val="none"/>
        <c:tickLblPos val="none"/>
        <c:crossAx val="116675712"/>
        <c:crosses val="autoZero"/>
        <c:auto val="1"/>
        <c:lblOffset val="100"/>
        <c:baseTimeUnit val="years"/>
      </c:dateAx>
      <c:valAx>
        <c:axId val="1166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76-4655-8A11-2A964949DA23}"/>
            </c:ext>
          </c:extLst>
        </c:ser>
        <c:dLbls>
          <c:showLegendKey val="0"/>
          <c:showVal val="0"/>
          <c:showCatName val="0"/>
          <c:showSerName val="0"/>
          <c:showPercent val="0"/>
          <c:showBubbleSize val="0"/>
        </c:dLbls>
        <c:gapWidth val="150"/>
        <c:axId val="116698496"/>
        <c:axId val="11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76-4655-8A11-2A964949DA23}"/>
            </c:ext>
          </c:extLst>
        </c:ser>
        <c:dLbls>
          <c:showLegendKey val="0"/>
          <c:showVal val="0"/>
          <c:showCatName val="0"/>
          <c:showSerName val="0"/>
          <c:showPercent val="0"/>
          <c:showBubbleSize val="0"/>
        </c:dLbls>
        <c:marker val="1"/>
        <c:smooth val="0"/>
        <c:axId val="116698496"/>
        <c:axId val="116717056"/>
      </c:lineChart>
      <c:dateAx>
        <c:axId val="116698496"/>
        <c:scaling>
          <c:orientation val="minMax"/>
        </c:scaling>
        <c:delete val="1"/>
        <c:axPos val="b"/>
        <c:numFmt formatCode="ge" sourceLinked="1"/>
        <c:majorTickMark val="none"/>
        <c:minorTickMark val="none"/>
        <c:tickLblPos val="none"/>
        <c:crossAx val="116717056"/>
        <c:crosses val="autoZero"/>
        <c:auto val="1"/>
        <c:lblOffset val="100"/>
        <c:baseTimeUnit val="years"/>
      </c:dateAx>
      <c:valAx>
        <c:axId val="116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73-4183-B60B-D15589DA243D}"/>
            </c:ext>
          </c:extLst>
        </c:ser>
        <c:dLbls>
          <c:showLegendKey val="0"/>
          <c:showVal val="0"/>
          <c:showCatName val="0"/>
          <c:showSerName val="0"/>
          <c:showPercent val="0"/>
          <c:showBubbleSize val="0"/>
        </c:dLbls>
        <c:gapWidth val="150"/>
        <c:axId val="120231424"/>
        <c:axId val="1202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73-4183-B60B-D15589DA243D}"/>
            </c:ext>
          </c:extLst>
        </c:ser>
        <c:dLbls>
          <c:showLegendKey val="0"/>
          <c:showVal val="0"/>
          <c:showCatName val="0"/>
          <c:showSerName val="0"/>
          <c:showPercent val="0"/>
          <c:showBubbleSize val="0"/>
        </c:dLbls>
        <c:marker val="1"/>
        <c:smooth val="0"/>
        <c:axId val="120231424"/>
        <c:axId val="120233344"/>
      </c:lineChart>
      <c:dateAx>
        <c:axId val="120231424"/>
        <c:scaling>
          <c:orientation val="minMax"/>
        </c:scaling>
        <c:delete val="1"/>
        <c:axPos val="b"/>
        <c:numFmt formatCode="ge" sourceLinked="1"/>
        <c:majorTickMark val="none"/>
        <c:minorTickMark val="none"/>
        <c:tickLblPos val="none"/>
        <c:crossAx val="120233344"/>
        <c:crosses val="autoZero"/>
        <c:auto val="1"/>
        <c:lblOffset val="100"/>
        <c:baseTimeUnit val="years"/>
      </c:dateAx>
      <c:valAx>
        <c:axId val="120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9E-4D5F-BEB2-60C5E7F6CCED}"/>
            </c:ext>
          </c:extLst>
        </c:ser>
        <c:dLbls>
          <c:showLegendKey val="0"/>
          <c:showVal val="0"/>
          <c:showCatName val="0"/>
          <c:showSerName val="0"/>
          <c:showPercent val="0"/>
          <c:showBubbleSize val="0"/>
        </c:dLbls>
        <c:gapWidth val="150"/>
        <c:axId val="120285824"/>
        <c:axId val="1202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9E-4D5F-BEB2-60C5E7F6CCED}"/>
            </c:ext>
          </c:extLst>
        </c:ser>
        <c:dLbls>
          <c:showLegendKey val="0"/>
          <c:showVal val="0"/>
          <c:showCatName val="0"/>
          <c:showSerName val="0"/>
          <c:showPercent val="0"/>
          <c:showBubbleSize val="0"/>
        </c:dLbls>
        <c:marker val="1"/>
        <c:smooth val="0"/>
        <c:axId val="120285824"/>
        <c:axId val="120288000"/>
      </c:lineChart>
      <c:dateAx>
        <c:axId val="120285824"/>
        <c:scaling>
          <c:orientation val="minMax"/>
        </c:scaling>
        <c:delete val="1"/>
        <c:axPos val="b"/>
        <c:numFmt formatCode="ge" sourceLinked="1"/>
        <c:majorTickMark val="none"/>
        <c:minorTickMark val="none"/>
        <c:tickLblPos val="none"/>
        <c:crossAx val="120288000"/>
        <c:crosses val="autoZero"/>
        <c:auto val="1"/>
        <c:lblOffset val="100"/>
        <c:baseTimeUnit val="years"/>
      </c:dateAx>
      <c:valAx>
        <c:axId val="1202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36-4624-88DF-4E179925448F}"/>
            </c:ext>
          </c:extLst>
        </c:ser>
        <c:dLbls>
          <c:showLegendKey val="0"/>
          <c:showVal val="0"/>
          <c:showCatName val="0"/>
          <c:showSerName val="0"/>
          <c:showPercent val="0"/>
          <c:showBubbleSize val="0"/>
        </c:dLbls>
        <c:gapWidth val="150"/>
        <c:axId val="120318976"/>
        <c:axId val="1203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36-4624-88DF-4E179925448F}"/>
            </c:ext>
          </c:extLst>
        </c:ser>
        <c:dLbls>
          <c:showLegendKey val="0"/>
          <c:showVal val="0"/>
          <c:showCatName val="0"/>
          <c:showSerName val="0"/>
          <c:showPercent val="0"/>
          <c:showBubbleSize val="0"/>
        </c:dLbls>
        <c:marker val="1"/>
        <c:smooth val="0"/>
        <c:axId val="120318976"/>
        <c:axId val="120325248"/>
      </c:lineChart>
      <c:dateAx>
        <c:axId val="120318976"/>
        <c:scaling>
          <c:orientation val="minMax"/>
        </c:scaling>
        <c:delete val="1"/>
        <c:axPos val="b"/>
        <c:numFmt formatCode="ge" sourceLinked="1"/>
        <c:majorTickMark val="none"/>
        <c:minorTickMark val="none"/>
        <c:tickLblPos val="none"/>
        <c:crossAx val="120325248"/>
        <c:crosses val="autoZero"/>
        <c:auto val="1"/>
        <c:lblOffset val="100"/>
        <c:baseTimeUnit val="years"/>
      </c:dateAx>
      <c:valAx>
        <c:axId val="120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DA-4B03-815A-EFBD72A43A29}"/>
            </c:ext>
          </c:extLst>
        </c:ser>
        <c:dLbls>
          <c:showLegendKey val="0"/>
          <c:showVal val="0"/>
          <c:showCatName val="0"/>
          <c:showSerName val="0"/>
          <c:showPercent val="0"/>
          <c:showBubbleSize val="0"/>
        </c:dLbls>
        <c:gapWidth val="150"/>
        <c:axId val="120361344"/>
        <c:axId val="1203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3DA-4B03-815A-EFBD72A43A29}"/>
            </c:ext>
          </c:extLst>
        </c:ser>
        <c:dLbls>
          <c:showLegendKey val="0"/>
          <c:showVal val="0"/>
          <c:showCatName val="0"/>
          <c:showSerName val="0"/>
          <c:showPercent val="0"/>
          <c:showBubbleSize val="0"/>
        </c:dLbls>
        <c:marker val="1"/>
        <c:smooth val="0"/>
        <c:axId val="120361344"/>
        <c:axId val="120363264"/>
      </c:lineChart>
      <c:dateAx>
        <c:axId val="120361344"/>
        <c:scaling>
          <c:orientation val="minMax"/>
        </c:scaling>
        <c:delete val="1"/>
        <c:axPos val="b"/>
        <c:numFmt formatCode="ge" sourceLinked="1"/>
        <c:majorTickMark val="none"/>
        <c:minorTickMark val="none"/>
        <c:tickLblPos val="none"/>
        <c:crossAx val="120363264"/>
        <c:crosses val="autoZero"/>
        <c:auto val="1"/>
        <c:lblOffset val="100"/>
        <c:baseTimeUnit val="years"/>
      </c:dateAx>
      <c:valAx>
        <c:axId val="120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41.71</c:v>
                </c:pt>
                <c:pt idx="1">
                  <c:v>35.11</c:v>
                </c:pt>
                <c:pt idx="2">
                  <c:v>26.61</c:v>
                </c:pt>
                <c:pt idx="3">
                  <c:v>46.61</c:v>
                </c:pt>
                <c:pt idx="4">
                  <c:v>49.73</c:v>
                </c:pt>
              </c:numCache>
            </c:numRef>
          </c:val>
          <c:extLst xmlns:c16r2="http://schemas.microsoft.com/office/drawing/2015/06/chart">
            <c:ext xmlns:c16="http://schemas.microsoft.com/office/drawing/2014/chart" uri="{C3380CC4-5D6E-409C-BE32-E72D297353CC}">
              <c16:uniqueId val="{00000000-BB77-4D57-A1C7-5DBEFE67E627}"/>
            </c:ext>
          </c:extLst>
        </c:ser>
        <c:dLbls>
          <c:showLegendKey val="0"/>
          <c:showVal val="0"/>
          <c:showCatName val="0"/>
          <c:showSerName val="0"/>
          <c:showPercent val="0"/>
          <c:showBubbleSize val="0"/>
        </c:dLbls>
        <c:gapWidth val="150"/>
        <c:axId val="120375936"/>
        <c:axId val="1207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B77-4D57-A1C7-5DBEFE67E627}"/>
            </c:ext>
          </c:extLst>
        </c:ser>
        <c:dLbls>
          <c:showLegendKey val="0"/>
          <c:showVal val="0"/>
          <c:showCatName val="0"/>
          <c:showSerName val="0"/>
          <c:showPercent val="0"/>
          <c:showBubbleSize val="0"/>
        </c:dLbls>
        <c:marker val="1"/>
        <c:smooth val="0"/>
        <c:axId val="120375936"/>
        <c:axId val="120738560"/>
      </c:lineChart>
      <c:dateAx>
        <c:axId val="120375936"/>
        <c:scaling>
          <c:orientation val="minMax"/>
        </c:scaling>
        <c:delete val="1"/>
        <c:axPos val="b"/>
        <c:numFmt formatCode="ge" sourceLinked="1"/>
        <c:majorTickMark val="none"/>
        <c:minorTickMark val="none"/>
        <c:tickLblPos val="none"/>
        <c:crossAx val="120738560"/>
        <c:crosses val="autoZero"/>
        <c:auto val="1"/>
        <c:lblOffset val="100"/>
        <c:baseTimeUnit val="years"/>
      </c:dateAx>
      <c:valAx>
        <c:axId val="1207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332.4</c:v>
                </c:pt>
                <c:pt idx="1">
                  <c:v>404.39</c:v>
                </c:pt>
                <c:pt idx="2">
                  <c:v>533.03</c:v>
                </c:pt>
                <c:pt idx="3">
                  <c:v>305.18</c:v>
                </c:pt>
                <c:pt idx="4">
                  <c:v>299.74</c:v>
                </c:pt>
              </c:numCache>
            </c:numRef>
          </c:val>
          <c:extLst xmlns:c16r2="http://schemas.microsoft.com/office/drawing/2015/06/chart">
            <c:ext xmlns:c16="http://schemas.microsoft.com/office/drawing/2014/chart" uri="{C3380CC4-5D6E-409C-BE32-E72D297353CC}">
              <c16:uniqueId val="{00000000-AAE3-4FA4-BDA4-C0CCF675CB40}"/>
            </c:ext>
          </c:extLst>
        </c:ser>
        <c:dLbls>
          <c:showLegendKey val="0"/>
          <c:showVal val="0"/>
          <c:showCatName val="0"/>
          <c:showSerName val="0"/>
          <c:showPercent val="0"/>
          <c:showBubbleSize val="0"/>
        </c:dLbls>
        <c:gapWidth val="150"/>
        <c:axId val="120757248"/>
        <c:axId val="120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AE3-4FA4-BDA4-C0CCF675CB40}"/>
            </c:ext>
          </c:extLst>
        </c:ser>
        <c:dLbls>
          <c:showLegendKey val="0"/>
          <c:showVal val="0"/>
          <c:showCatName val="0"/>
          <c:showSerName val="0"/>
          <c:showPercent val="0"/>
          <c:showBubbleSize val="0"/>
        </c:dLbls>
        <c:marker val="1"/>
        <c:smooth val="0"/>
        <c:axId val="120757248"/>
        <c:axId val="120764288"/>
      </c:lineChart>
      <c:dateAx>
        <c:axId val="120757248"/>
        <c:scaling>
          <c:orientation val="minMax"/>
        </c:scaling>
        <c:delete val="1"/>
        <c:axPos val="b"/>
        <c:numFmt formatCode="ge" sourceLinked="1"/>
        <c:majorTickMark val="none"/>
        <c:minorTickMark val="none"/>
        <c:tickLblPos val="none"/>
        <c:crossAx val="120764288"/>
        <c:crosses val="autoZero"/>
        <c:auto val="1"/>
        <c:lblOffset val="100"/>
        <c:baseTimeUnit val="years"/>
      </c:dateAx>
      <c:valAx>
        <c:axId val="12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むつ市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58904</v>
      </c>
      <c r="AM8" s="66"/>
      <c r="AN8" s="66"/>
      <c r="AO8" s="66"/>
      <c r="AP8" s="66"/>
      <c r="AQ8" s="66"/>
      <c r="AR8" s="66"/>
      <c r="AS8" s="66"/>
      <c r="AT8" s="65">
        <f>データ!T6</f>
        <v>864.12</v>
      </c>
      <c r="AU8" s="65"/>
      <c r="AV8" s="65"/>
      <c r="AW8" s="65"/>
      <c r="AX8" s="65"/>
      <c r="AY8" s="65"/>
      <c r="AZ8" s="65"/>
      <c r="BA8" s="65"/>
      <c r="BB8" s="65">
        <f>データ!U6</f>
        <v>68.17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6.04</v>
      </c>
      <c r="Q10" s="65"/>
      <c r="R10" s="65"/>
      <c r="S10" s="65"/>
      <c r="T10" s="65"/>
      <c r="U10" s="65"/>
      <c r="V10" s="65"/>
      <c r="W10" s="65">
        <f>データ!Q6</f>
        <v>90.23</v>
      </c>
      <c r="X10" s="65"/>
      <c r="Y10" s="65"/>
      <c r="Z10" s="65"/>
      <c r="AA10" s="65"/>
      <c r="AB10" s="65"/>
      <c r="AC10" s="65"/>
      <c r="AD10" s="66">
        <f>データ!R6</f>
        <v>2678</v>
      </c>
      <c r="AE10" s="66"/>
      <c r="AF10" s="66"/>
      <c r="AG10" s="66"/>
      <c r="AH10" s="66"/>
      <c r="AI10" s="66"/>
      <c r="AJ10" s="66"/>
      <c r="AK10" s="2"/>
      <c r="AL10" s="66">
        <f>データ!V6</f>
        <v>3521</v>
      </c>
      <c r="AM10" s="66"/>
      <c r="AN10" s="66"/>
      <c r="AO10" s="66"/>
      <c r="AP10" s="66"/>
      <c r="AQ10" s="66"/>
      <c r="AR10" s="66"/>
      <c r="AS10" s="66"/>
      <c r="AT10" s="65">
        <f>データ!W6</f>
        <v>1.64</v>
      </c>
      <c r="AU10" s="65"/>
      <c r="AV10" s="65"/>
      <c r="AW10" s="65"/>
      <c r="AX10" s="65"/>
      <c r="AY10" s="65"/>
      <c r="AZ10" s="65"/>
      <c r="BA10" s="65"/>
      <c r="BB10" s="65">
        <f>データ!X6</f>
        <v>2146.9499999999998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zqFZt3LGBfyU7Su4bCTtbTZ2b7J9qn8kNpqywBzXoqO/KuFD7O49rn6UR2zESSKlMGlB3HX8KSKYtXXZkptxdg==" saltValue="2vOUIyp9qLsOCLbr1x/j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22080</v>
      </c>
      <c r="D6" s="32">
        <f t="shared" si="3"/>
        <v>47</v>
      </c>
      <c r="E6" s="32">
        <f t="shared" si="3"/>
        <v>17</v>
      </c>
      <c r="F6" s="32">
        <f t="shared" si="3"/>
        <v>4</v>
      </c>
      <c r="G6" s="32">
        <f t="shared" si="3"/>
        <v>0</v>
      </c>
      <c r="H6" s="32" t="str">
        <f t="shared" si="3"/>
        <v>青森県　むつ市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6.04</v>
      </c>
      <c r="Q6" s="33">
        <f t="shared" si="3"/>
        <v>90.23</v>
      </c>
      <c r="R6" s="33">
        <f t="shared" si="3"/>
        <v>2678</v>
      </c>
      <c r="S6" s="33">
        <f t="shared" si="3"/>
        <v>58904</v>
      </c>
      <c r="T6" s="33">
        <f t="shared" si="3"/>
        <v>864.12</v>
      </c>
      <c r="U6" s="33">
        <f t="shared" si="3"/>
        <v>68.17</v>
      </c>
      <c r="V6" s="33">
        <f t="shared" si="3"/>
        <v>3521</v>
      </c>
      <c r="W6" s="33">
        <f t="shared" si="3"/>
        <v>1.64</v>
      </c>
      <c r="X6" s="33">
        <f t="shared" si="3"/>
        <v>2146.9499999999998</v>
      </c>
      <c r="Y6" s="34">
        <f>IF(Y7="",NA(),Y7)</f>
        <v>62.85</v>
      </c>
      <c r="Z6" s="34">
        <f t="shared" ref="Z6:AH6" si="4">IF(Z7="",NA(),Z7)</f>
        <v>60.46</v>
      </c>
      <c r="AA6" s="34">
        <f t="shared" si="4"/>
        <v>54.95</v>
      </c>
      <c r="AB6" s="34">
        <f t="shared" si="4"/>
        <v>73.19</v>
      </c>
      <c r="AC6" s="34">
        <f t="shared" si="4"/>
        <v>73.37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41.71</v>
      </c>
      <c r="BR6" s="34">
        <f t="shared" ref="BR6:BZ6" si="8">IF(BR7="",NA(),BR7)</f>
        <v>35.11</v>
      </c>
      <c r="BS6" s="34">
        <f t="shared" si="8"/>
        <v>26.61</v>
      </c>
      <c r="BT6" s="34">
        <f t="shared" si="8"/>
        <v>46.61</v>
      </c>
      <c r="BU6" s="34">
        <f t="shared" si="8"/>
        <v>49.73</v>
      </c>
      <c r="BV6" s="34">
        <f t="shared" si="8"/>
        <v>53.01</v>
      </c>
      <c r="BW6" s="34">
        <f t="shared" si="8"/>
        <v>50.54</v>
      </c>
      <c r="BX6" s="34">
        <f t="shared" si="8"/>
        <v>66.22</v>
      </c>
      <c r="BY6" s="34">
        <f t="shared" si="8"/>
        <v>69.87</v>
      </c>
      <c r="BZ6" s="34">
        <f t="shared" si="8"/>
        <v>74.3</v>
      </c>
      <c r="CA6" s="33" t="str">
        <f>IF(CA7="","",IF(CA7="-","【-】","【"&amp;SUBSTITUTE(TEXT(CA7,"#,##0.00"),"-","△")&amp;"】"))</f>
        <v>【75.58】</v>
      </c>
      <c r="CB6" s="34">
        <f>IF(CB7="",NA(),CB7)</f>
        <v>332.4</v>
      </c>
      <c r="CC6" s="34">
        <f t="shared" ref="CC6:CK6" si="9">IF(CC7="",NA(),CC7)</f>
        <v>404.39</v>
      </c>
      <c r="CD6" s="34">
        <f t="shared" si="9"/>
        <v>533.03</v>
      </c>
      <c r="CE6" s="34">
        <f t="shared" si="9"/>
        <v>305.18</v>
      </c>
      <c r="CF6" s="34">
        <f t="shared" si="9"/>
        <v>299.74</v>
      </c>
      <c r="CG6" s="34">
        <f t="shared" si="9"/>
        <v>299.39</v>
      </c>
      <c r="CH6" s="34">
        <f t="shared" si="9"/>
        <v>320.36</v>
      </c>
      <c r="CI6" s="34">
        <f t="shared" si="9"/>
        <v>246.72</v>
      </c>
      <c r="CJ6" s="34">
        <f t="shared" si="9"/>
        <v>234.96</v>
      </c>
      <c r="CK6" s="34">
        <f t="shared" si="9"/>
        <v>221.81</v>
      </c>
      <c r="CL6" s="33" t="str">
        <f>IF(CL7="","",IF(CL7="-","【-】","【"&amp;SUBSTITUTE(TEXT(CL7,"#,##0.00"),"-","△")&amp;"】"))</f>
        <v>【215.23】</v>
      </c>
      <c r="CM6" s="34">
        <f>IF(CM7="",NA(),CM7)</f>
        <v>30.31</v>
      </c>
      <c r="CN6" s="34">
        <f t="shared" ref="CN6:CV6" si="10">IF(CN7="",NA(),CN7)</f>
        <v>29.45</v>
      </c>
      <c r="CO6" s="34">
        <f t="shared" si="10"/>
        <v>29.76</v>
      </c>
      <c r="CP6" s="34">
        <f t="shared" si="10"/>
        <v>29.33</v>
      </c>
      <c r="CQ6" s="34">
        <f t="shared" si="10"/>
        <v>29.88</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65.459999999999994</v>
      </c>
      <c r="CY6" s="34">
        <f t="shared" ref="CY6:DG6" si="11">IF(CY7="",NA(),CY7)</f>
        <v>67.040000000000006</v>
      </c>
      <c r="CZ6" s="34">
        <f t="shared" si="11"/>
        <v>68.2</v>
      </c>
      <c r="DA6" s="34">
        <f t="shared" si="11"/>
        <v>68.78</v>
      </c>
      <c r="DB6" s="34">
        <f t="shared" si="11"/>
        <v>69.84</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22080</v>
      </c>
      <c r="D7" s="36">
        <v>47</v>
      </c>
      <c r="E7" s="36">
        <v>17</v>
      </c>
      <c r="F7" s="36">
        <v>4</v>
      </c>
      <c r="G7" s="36">
        <v>0</v>
      </c>
      <c r="H7" s="36" t="s">
        <v>110</v>
      </c>
      <c r="I7" s="36" t="s">
        <v>111</v>
      </c>
      <c r="J7" s="36" t="s">
        <v>112</v>
      </c>
      <c r="K7" s="36" t="s">
        <v>113</v>
      </c>
      <c r="L7" s="36" t="s">
        <v>114</v>
      </c>
      <c r="M7" s="36" t="s">
        <v>115</v>
      </c>
      <c r="N7" s="37" t="s">
        <v>116</v>
      </c>
      <c r="O7" s="37" t="s">
        <v>117</v>
      </c>
      <c r="P7" s="37">
        <v>6.04</v>
      </c>
      <c r="Q7" s="37">
        <v>90.23</v>
      </c>
      <c r="R7" s="37">
        <v>2678</v>
      </c>
      <c r="S7" s="37">
        <v>58904</v>
      </c>
      <c r="T7" s="37">
        <v>864.12</v>
      </c>
      <c r="U7" s="37">
        <v>68.17</v>
      </c>
      <c r="V7" s="37">
        <v>3521</v>
      </c>
      <c r="W7" s="37">
        <v>1.64</v>
      </c>
      <c r="X7" s="37">
        <v>2146.9499999999998</v>
      </c>
      <c r="Y7" s="37">
        <v>62.85</v>
      </c>
      <c r="Z7" s="37">
        <v>60.46</v>
      </c>
      <c r="AA7" s="37">
        <v>54.95</v>
      </c>
      <c r="AB7" s="37">
        <v>73.19</v>
      </c>
      <c r="AC7" s="37">
        <v>73.37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1434.89</v>
      </c>
      <c r="BN7" s="37">
        <v>1298.9100000000001</v>
      </c>
      <c r="BO7" s="37">
        <v>1243.71</v>
      </c>
      <c r="BP7" s="37">
        <v>1225.44</v>
      </c>
      <c r="BQ7" s="37">
        <v>41.71</v>
      </c>
      <c r="BR7" s="37">
        <v>35.11</v>
      </c>
      <c r="BS7" s="37">
        <v>26.61</v>
      </c>
      <c r="BT7" s="37">
        <v>46.61</v>
      </c>
      <c r="BU7" s="37">
        <v>49.73</v>
      </c>
      <c r="BV7" s="37">
        <v>53.01</v>
      </c>
      <c r="BW7" s="37">
        <v>50.54</v>
      </c>
      <c r="BX7" s="37">
        <v>66.22</v>
      </c>
      <c r="BY7" s="37">
        <v>69.87</v>
      </c>
      <c r="BZ7" s="37">
        <v>74.3</v>
      </c>
      <c r="CA7" s="37">
        <v>75.58</v>
      </c>
      <c r="CB7" s="37">
        <v>332.4</v>
      </c>
      <c r="CC7" s="37">
        <v>404.39</v>
      </c>
      <c r="CD7" s="37">
        <v>533.03</v>
      </c>
      <c r="CE7" s="37">
        <v>305.18</v>
      </c>
      <c r="CF7" s="37">
        <v>299.74</v>
      </c>
      <c r="CG7" s="37">
        <v>299.39</v>
      </c>
      <c r="CH7" s="37">
        <v>320.36</v>
      </c>
      <c r="CI7" s="37">
        <v>246.72</v>
      </c>
      <c r="CJ7" s="37">
        <v>234.96</v>
      </c>
      <c r="CK7" s="37">
        <v>221.81</v>
      </c>
      <c r="CL7" s="37">
        <v>215.23</v>
      </c>
      <c r="CM7" s="37">
        <v>30.31</v>
      </c>
      <c r="CN7" s="37">
        <v>29.45</v>
      </c>
      <c r="CO7" s="37">
        <v>29.76</v>
      </c>
      <c r="CP7" s="37">
        <v>29.33</v>
      </c>
      <c r="CQ7" s="37">
        <v>29.88</v>
      </c>
      <c r="CR7" s="37">
        <v>36.200000000000003</v>
      </c>
      <c r="CS7" s="37">
        <v>34.74</v>
      </c>
      <c r="CT7" s="37">
        <v>41.35</v>
      </c>
      <c r="CU7" s="37">
        <v>42.9</v>
      </c>
      <c r="CV7" s="37">
        <v>43.36</v>
      </c>
      <c r="CW7" s="37">
        <v>42.66</v>
      </c>
      <c r="CX7" s="37">
        <v>65.459999999999994</v>
      </c>
      <c r="CY7" s="37">
        <v>67.040000000000006</v>
      </c>
      <c r="CZ7" s="37">
        <v>68.2</v>
      </c>
      <c r="DA7" s="37">
        <v>68.78</v>
      </c>
      <c r="DB7" s="37">
        <v>69.84</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2019-01-28T23:45:03Z</cp:lastPrinted>
  <dcterms:created xsi:type="dcterms:W3CDTF">2018-12-03T09:11:17Z</dcterms:created>
  <dcterms:modified xsi:type="dcterms:W3CDTF">2019-01-28T23:45:15Z</dcterms:modified>
  <cp:category/>
</cp:coreProperties>
</file>