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f3Xyj6fF5/zja8CMdGoXDLbIj4uNEq1F1ZWipdXcAOqRzEq4xHjcyve3iD/EMVqnsXl/Vokm0/L9HxIh6UJew==" workbookSaltValue="qfVlqjXB3dpIYu1GuShrT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<sst xmlns="http://schemas.openxmlformats.org/spreadsheetml/2006/main" count="240" uniqueCount="127">
  <si>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</si>
  <si>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</si>
  <si>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</si>
  <si>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</si>
  <si>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</si>
  <si>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</si>
  <si>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</si>
  <si>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</si>
  <si>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</si>
  <si>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</si>
  <si>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</si>
  <si>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</si>
  <si>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</si>
  <si>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</si>
  <si>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</si>
  <si>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</si>
  <si>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</si>
  <si>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</si>
  <si>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</si>
  <si>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</si>
  <si>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</si>
  <si>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</si>
  <si>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</si>
  <si>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</si>
  <si>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</si>
  <si>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</si>
  <si>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</si>
  <si>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</si>
  <si>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</si>
  <si>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</si>
  <si>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</si>
  <si>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</si>
  <si>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</si>
  <si>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</si>
  <si>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</si>
  <si>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</si>
  <si>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</si>
  <si>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</si>
  <si>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</si>
  <si>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</si>
  <si>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</si>
  <si>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</si>
  <si>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</si>
  <si>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</si>
  <si>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</si>
  <si>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</si>
  <si>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</si>
  <si>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</si>
  <si>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</si>
  <si>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</si>
  <si>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</si>
  <si>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</si>
  <si>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</si>
  <si>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</si>
  <si>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</si>
  <si>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</si>
  <si>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</si>
  <si>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</si>
  <si>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</si>
  <si>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</si>
  <si>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</si>
  <si>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</si>
  <si>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</si>
  <si>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</si>
  <si>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</si>
  <si>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</si>
  <si>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</si>
  <si>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</si>
  <si>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</si>
  <si>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</si>
  <si>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</si>
  <si>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</si>
  <si>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</si>
  <si>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</si>
  <si>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</si>
  <si>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</si>
  <si>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</si>
  <si>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</si>
  <si>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</si>
  <si>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</si>
  <si>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</si>
  <si>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</si>
  <si>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</si>
  <si>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</si>
  <si>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</si>
  <si>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</si>
  <si>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</si>
  <si>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</si>
  <si>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</si>
  <si>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</si>
  <si>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</si>
  <si>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</si>
  <si>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</si>
  <si>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</si>
  <si>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</si>
  <si>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</si>
  <si>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</si>
  <si>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</si>
  <si>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</si>
  <si>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</si>
  <si>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</si>
  <si>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</si>
  <si>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</si>
  <si>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</si>
  <si>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</si>
  <si>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</si>
  <si>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</si>
  <si>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</si>
  <si>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</si>
  <si>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</si>
  <si>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</si>
  <si>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</si>
  <si>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</si>
  <si>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</si>
  <si>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</si>
  <si>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</si>
  <si>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</si>
  <si>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</si>
  <si>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</si>
  <si>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</si>
  <si>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</si>
  <si>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</si>
  <si>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</si>
  <si>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</si>
  <si>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【経年比較】
　当該値経年比較では、⑥汚水処理原価の変動が大きい。汚水処理原価は汚水処理費と年間有収水量から算出されるが、供用開始後間もない事業は下水道接続率が低く高い数値を示す場合が多い。当市の公共下水道事業は着実に整備を進めており、今後も処理区域の拡大に伴って汚水処理コストが改善されていく見込みである。
【類似団体比較】
　⑤経費回収率の類似団体平均値との差が大きい。経費回収率は汚水処理費に対して使用料収入でどの程度賄われているかを表している。当市公共下水道事業において、下水道整備に伴い使用料収入が伸びていることから、経費回収率は年々改善しているものの、類似団体平均値がそれ以上に伸びていることから差が大きくなっている。使用料収入増収と併せ汚水処理コストを改善していくことが今後の課題である。
【下水道事業の現状】
　当市の公共下水道事業は、供用開始時期が遅く、市の財政状況を考慮し下水道事業費を抑制していることから下水道整備が非常に遅れている。整備が遅れたことから下水道整備区域内において相当数の浄化槽設置家屋があり、下水道水洗化率が思うように伸びていない現状にある。今後は人口が集中しているむつ処理区を重点的・効率的に整備すると共に、下水道接続をＰＲし水洗化率の向上に努め、経営健全性を図っていく。</t>
    <rPh sb="1" eb="3">
      <t>ケイネン</t>
    </rPh>
    <rPh sb="3" eb="5">
      <t>ヒカク</t>
    </rPh>
    <rPh sb="8" eb="10">
      <t>トウガイ</t>
    </rPh>
    <rPh sb="10" eb="11">
      <t>チ</t>
    </rPh>
    <rPh sb="11" eb="13">
      <t>ケイネン</t>
    </rPh>
    <rPh sb="13" eb="15">
      <t>ヒカク</t>
    </rPh>
    <rPh sb="19" eb="21">
      <t>オスイ</t>
    </rPh>
    <rPh sb="21" eb="23">
      <t>ショリ</t>
    </rPh>
    <rPh sb="23" eb="25">
      <t>ゲンカ</t>
    </rPh>
    <rPh sb="26" eb="28">
      <t>ヘンドウ</t>
    </rPh>
    <rPh sb="29" eb="30">
      <t>オオ</t>
    </rPh>
    <rPh sb="33" eb="35">
      <t>オスイ</t>
    </rPh>
    <rPh sb="35" eb="37">
      <t>ショリ</t>
    </rPh>
    <rPh sb="37" eb="39">
      <t>ゲンカ</t>
    </rPh>
    <rPh sb="40" eb="42">
      <t>オスイ</t>
    </rPh>
    <rPh sb="42" eb="45">
      <t>ショリヒ</t>
    </rPh>
    <rPh sb="46" eb="48">
      <t>ネンカン</t>
    </rPh>
    <rPh sb="48" eb="50">
      <t>ユウシュウ</t>
    </rPh>
    <rPh sb="50" eb="52">
      <t>スイリョウ</t>
    </rPh>
    <rPh sb="54" eb="56">
      <t>サンシュツ</t>
    </rPh>
    <rPh sb="61" eb="63">
      <t>キョウヨウ</t>
    </rPh>
    <rPh sb="63" eb="66">
      <t>カイシゴ</t>
    </rPh>
    <rPh sb="66" eb="67">
      <t>マ</t>
    </rPh>
    <rPh sb="70" eb="72">
      <t>ジギョウ</t>
    </rPh>
    <rPh sb="73" eb="76">
      <t>ゲスイドウ</t>
    </rPh>
    <rPh sb="76" eb="78">
      <t>セツゾク</t>
    </rPh>
    <rPh sb="78" eb="79">
      <t>リツ</t>
    </rPh>
    <rPh sb="80" eb="81">
      <t>ヒク</t>
    </rPh>
    <rPh sb="82" eb="83">
      <t>タカ</t>
    </rPh>
    <rPh sb="84" eb="86">
      <t>スウチ</t>
    </rPh>
    <rPh sb="87" eb="88">
      <t>シメ</t>
    </rPh>
    <rPh sb="89" eb="91">
      <t>バアイ</t>
    </rPh>
    <rPh sb="92" eb="93">
      <t>オオ</t>
    </rPh>
    <rPh sb="95" eb="97">
      <t>トウシ</t>
    </rPh>
    <rPh sb="98" eb="100">
      <t>コウキョウ</t>
    </rPh>
    <rPh sb="100" eb="103">
      <t>ゲスイドウ</t>
    </rPh>
    <rPh sb="103" eb="105">
      <t>ジギョウ</t>
    </rPh>
    <rPh sb="106" eb="108">
      <t>チャクジツ</t>
    </rPh>
    <rPh sb="109" eb="111">
      <t>セイビ</t>
    </rPh>
    <rPh sb="112" eb="113">
      <t>スス</t>
    </rPh>
    <rPh sb="118" eb="120">
      <t>コンゴ</t>
    </rPh>
    <rPh sb="121" eb="123">
      <t>ショリ</t>
    </rPh>
    <rPh sb="123" eb="125">
      <t>クイキ</t>
    </rPh>
    <rPh sb="126" eb="128">
      <t>カクダイ</t>
    </rPh>
    <rPh sb="129" eb="130">
      <t>トモナ</t>
    </rPh>
    <rPh sb="132" eb="134">
      <t>オスイ</t>
    </rPh>
    <rPh sb="134" eb="136">
      <t>ショリ</t>
    </rPh>
    <rPh sb="140" eb="142">
      <t>カイゼン</t>
    </rPh>
    <rPh sb="147" eb="149">
      <t>ミコ</t>
    </rPh>
    <rPh sb="156" eb="158">
      <t>ルイジ</t>
    </rPh>
    <rPh sb="158" eb="160">
      <t>ダンタイ</t>
    </rPh>
    <rPh sb="160" eb="162">
      <t>ヒカク</t>
    </rPh>
    <rPh sb="166" eb="168">
      <t>ケイヒ</t>
    </rPh>
    <rPh sb="168" eb="171">
      <t>カイシュウリツ</t>
    </rPh>
    <rPh sb="172" eb="174">
      <t>ルイジ</t>
    </rPh>
    <rPh sb="174" eb="176">
      <t>ダンタイ</t>
    </rPh>
    <rPh sb="176" eb="179">
      <t>ヘイキンチ</t>
    </rPh>
    <rPh sb="181" eb="182">
      <t>サ</t>
    </rPh>
    <rPh sb="183" eb="184">
      <t>オオ</t>
    </rPh>
    <rPh sb="187" eb="189">
      <t>ケイヒ</t>
    </rPh>
    <rPh sb="189" eb="192">
      <t>カイシュウリツ</t>
    </rPh>
    <rPh sb="193" eb="195">
      <t>オスイ</t>
    </rPh>
    <rPh sb="195" eb="198">
      <t>ショリヒ</t>
    </rPh>
    <rPh sb="199" eb="200">
      <t>タイ</t>
    </rPh>
    <rPh sb="202" eb="205">
      <t>シヨウリョウ</t>
    </rPh>
    <rPh sb="205" eb="207">
      <t>シュウニュウ</t>
    </rPh>
    <rPh sb="210" eb="212">
      <t>テイド</t>
    </rPh>
    <rPh sb="212" eb="213">
      <t>マカナ</t>
    </rPh>
    <rPh sb="220" eb="221">
      <t>アラワ</t>
    </rPh>
    <rPh sb="226" eb="228">
      <t>トウシ</t>
    </rPh>
    <rPh sb="228" eb="230">
      <t>コウキョウ</t>
    </rPh>
    <rPh sb="230" eb="233">
      <t>ゲスイドウ</t>
    </rPh>
    <rPh sb="233" eb="235">
      <t>ジギョウ</t>
    </rPh>
    <rPh sb="240" eb="243">
      <t>ゲスイドウ</t>
    </rPh>
    <rPh sb="243" eb="245">
      <t>セイビ</t>
    </rPh>
    <rPh sb="246" eb="247">
      <t>トモナ</t>
    </rPh>
    <rPh sb="248" eb="251">
      <t>シヨウリョウ</t>
    </rPh>
    <rPh sb="251" eb="253">
      <t>シュウニュウ</t>
    </rPh>
    <rPh sb="254" eb="255">
      <t>ノ</t>
    </rPh>
    <rPh sb="264" eb="266">
      <t>ケイヒ</t>
    </rPh>
    <rPh sb="266" eb="269">
      <t>カイシュウリツ</t>
    </rPh>
    <rPh sb="270" eb="272">
      <t>ネンネン</t>
    </rPh>
    <rPh sb="272" eb="274">
      <t>カイゼン</t>
    </rPh>
    <rPh sb="282" eb="284">
      <t>ルイジ</t>
    </rPh>
    <rPh sb="284" eb="286">
      <t>ダンタイ</t>
    </rPh>
    <rPh sb="288" eb="289">
      <t>チ</t>
    </rPh>
    <rPh sb="304" eb="305">
      <t>サ</t>
    </rPh>
    <rPh sb="306" eb="307">
      <t>オオ</t>
    </rPh>
    <rPh sb="315" eb="318">
      <t>シヨウリョウ</t>
    </rPh>
    <rPh sb="318" eb="320">
      <t>シュウニュウ</t>
    </rPh>
    <rPh sb="320" eb="322">
      <t>ゾウシュウ</t>
    </rPh>
    <rPh sb="323" eb="324">
      <t>アワ</t>
    </rPh>
    <rPh sb="325" eb="327">
      <t>オスイ</t>
    </rPh>
    <rPh sb="327" eb="329">
      <t>ショリ</t>
    </rPh>
    <rPh sb="333" eb="335">
      <t>カイゼン</t>
    </rPh>
    <rPh sb="342" eb="344">
      <t>コンゴ</t>
    </rPh>
    <rPh sb="345" eb="347">
      <t>カダイ</t>
    </rPh>
    <rPh sb="353" eb="356">
      <t>ゲスイドウ</t>
    </rPh>
    <rPh sb="356" eb="358">
      <t>ジギョウ</t>
    </rPh>
    <rPh sb="359" eb="361">
      <t>ゲンジョウ</t>
    </rPh>
    <rPh sb="364" eb="366">
      <t>トウシ</t>
    </rPh>
    <rPh sb="367" eb="369">
      <t>コウキョウ</t>
    </rPh>
    <rPh sb="369" eb="372">
      <t>ゲスイドウ</t>
    </rPh>
    <rPh sb="372" eb="374">
      <t>ジギョウ</t>
    </rPh>
    <rPh sb="376" eb="378">
      <t>キョウヨウ</t>
    </rPh>
    <rPh sb="378" eb="380">
      <t>カイシ</t>
    </rPh>
    <rPh sb="380" eb="382">
      <t>ジキ</t>
    </rPh>
    <rPh sb="383" eb="384">
      <t>オソ</t>
    </rPh>
    <rPh sb="386" eb="387">
      <t>シ</t>
    </rPh>
    <rPh sb="388" eb="390">
      <t>ザイセイ</t>
    </rPh>
    <rPh sb="390" eb="392">
      <t>ジョウキョウ</t>
    </rPh>
    <rPh sb="393" eb="395">
      <t>コウリョ</t>
    </rPh>
    <rPh sb="396" eb="399">
      <t>ゲスイドウ</t>
    </rPh>
    <rPh sb="413" eb="416">
      <t>ゲスイドウ</t>
    </rPh>
    <rPh sb="416" eb="418">
      <t>セイビ</t>
    </rPh>
    <rPh sb="419" eb="421">
      <t>ヒジョウ</t>
    </rPh>
    <rPh sb="422" eb="423">
      <t>オク</t>
    </rPh>
    <rPh sb="428" eb="430">
      <t>セイビ</t>
    </rPh>
    <rPh sb="431" eb="432">
      <t>オク</t>
    </rPh>
    <rPh sb="473" eb="474">
      <t>オモ</t>
    </rPh>
    <rPh sb="484" eb="486">
      <t>ゲンジョウ</t>
    </rPh>
    <rPh sb="490" eb="492">
      <t>コンゴ</t>
    </rPh>
    <rPh sb="493" eb="495">
      <t>ジンコウ</t>
    </rPh>
    <rPh sb="496" eb="498">
      <t>シュウチュウ</t>
    </rPh>
    <rPh sb="504" eb="507">
      <t>ショリク</t>
    </rPh>
    <rPh sb="508" eb="511">
      <t>ジュウテンテキ</t>
    </rPh>
    <rPh sb="512" eb="515">
      <t>コウリツテキ</t>
    </rPh>
    <rPh sb="516" eb="518">
      <t>セイビ</t>
    </rPh>
    <rPh sb="521" eb="522">
      <t>トモ</t>
    </rPh>
    <rPh sb="524" eb="527">
      <t>ゲスイドウ</t>
    </rPh>
    <rPh sb="527" eb="529">
      <t>セツゾク</t>
    </rPh>
    <rPh sb="533" eb="536">
      <t>スイセンカ</t>
    </rPh>
    <rPh sb="536" eb="537">
      <t>リツ</t>
    </rPh>
    <rPh sb="538" eb="540">
      <t>コウジョウ</t>
    </rPh>
    <rPh sb="541" eb="542">
      <t>ツト</t>
    </rPh>
    <rPh sb="544" eb="546">
      <t>ケイエイ</t>
    </rPh>
    <rPh sb="546" eb="549">
      <t>ケンゼンセイ</t>
    </rPh>
    <rPh sb="550" eb="551">
      <t>ハカ</t>
    </rPh>
    <phoneticPr fontId="4"/>
  </si>
  <si>
    <t>　当市の公共下水道事業は、むつ処理区が平成15年度、大畑処理区が平成16年度に供用開始しているが、供用開始からの年数が浅く、管渠・施設等の老朽化による更新はまだ行っていない。
　しかしながら、将来の更新を見据え、適切な資産管理・資金計画を行う必要があるため、ストックマネジメント計画を策定し、計画的な管渠・施設の更新を行うよう努める。</t>
    <rPh sb="1" eb="3">
      <t>トウシ</t>
    </rPh>
    <rPh sb="4" eb="6">
      <t>コウキョウ</t>
    </rPh>
    <rPh sb="6" eb="11">
      <t>ゲスイドウジギョウ</t>
    </rPh>
    <rPh sb="15" eb="18">
      <t>ショリク</t>
    </rPh>
    <rPh sb="19" eb="21">
      <t>ヘイセイ</t>
    </rPh>
    <rPh sb="23" eb="25">
      <t>ネンド</t>
    </rPh>
    <rPh sb="26" eb="28">
      <t>オオハタ</t>
    </rPh>
    <rPh sb="28" eb="31">
      <t>ショリク</t>
    </rPh>
    <rPh sb="32" eb="34">
      <t>ヘイセイ</t>
    </rPh>
    <rPh sb="36" eb="38">
      <t>ネンド</t>
    </rPh>
    <rPh sb="39" eb="41">
      <t>キョウヨウ</t>
    </rPh>
    <rPh sb="41" eb="43">
      <t>カイシ</t>
    </rPh>
    <rPh sb="49" eb="51">
      <t>キョウヨウ</t>
    </rPh>
    <rPh sb="51" eb="53">
      <t>カイシ</t>
    </rPh>
    <rPh sb="56" eb="58">
      <t>ネンスウ</t>
    </rPh>
    <rPh sb="59" eb="60">
      <t>アサ</t>
    </rPh>
    <rPh sb="62" eb="64">
      <t>カンキョ</t>
    </rPh>
    <rPh sb="65" eb="67">
      <t>シセツ</t>
    </rPh>
    <rPh sb="67" eb="68">
      <t>トウ</t>
    </rPh>
    <rPh sb="69" eb="72">
      <t>ロウキュウカ</t>
    </rPh>
    <rPh sb="75" eb="77">
      <t>コウシン</t>
    </rPh>
    <rPh sb="80" eb="81">
      <t>オコナ</t>
    </rPh>
    <rPh sb="96" eb="98">
      <t>ショウライ</t>
    </rPh>
    <rPh sb="99" eb="101">
      <t>コウシン</t>
    </rPh>
    <rPh sb="102" eb="104">
      <t>ミス</t>
    </rPh>
    <rPh sb="106" eb="108">
      <t>テキセツ</t>
    </rPh>
    <rPh sb="109" eb="111">
      <t>シサン</t>
    </rPh>
    <rPh sb="111" eb="113">
      <t>カンリ</t>
    </rPh>
    <rPh sb="114" eb="116">
      <t>シキン</t>
    </rPh>
    <rPh sb="116" eb="118">
      <t>ケイカク</t>
    </rPh>
    <rPh sb="119" eb="120">
      <t>オコナ</t>
    </rPh>
    <rPh sb="121" eb="123">
      <t>ヒツヨウ</t>
    </rPh>
    <rPh sb="139" eb="141">
      <t>ケイカク</t>
    </rPh>
    <rPh sb="142" eb="144">
      <t>サクテイ</t>
    </rPh>
    <rPh sb="146" eb="149">
      <t>ケイカクテキ</t>
    </rPh>
    <rPh sb="150" eb="152">
      <t>カンキョ</t>
    </rPh>
    <rPh sb="153" eb="155">
      <t>シセツ</t>
    </rPh>
    <rPh sb="156" eb="158">
      <t>コウシン</t>
    </rPh>
    <rPh sb="159" eb="160">
      <t>オコナ</t>
    </rPh>
    <rPh sb="163" eb="164">
      <t>ツト</t>
    </rPh>
    <phoneticPr fontId="4"/>
  </si>
  <si>
    <t>　当市の公共下水道事業は、着実に整備が進められていることから経営指標についても年々改善傾向にあるが、類似団体平均には及んでいない現状にある。そこで各指標をさらに改善していくため、有収水量を確保し使用料収入増収を図ると共に汚水処理費に係るコスト削減に努める必要がある。
　平成29年から31年にかけて市内統一料金とする使用料改定を行い、使用料増収により経営基盤の強化を図る。また、今後の整備推進は人口集中地区であるむつ処理区を中心に主要管渠の延長と住宅街等の面整備を集中的に進めることとしており、経営規模を拡大させ汚水処理コストの削減に努める。下水道整備を効果的なものにするためには類似団体平均値より低い下水道水洗化率の向上が不可欠なものであり、補助金制度や貸付制度の周知・啓蒙により下水道接続促進を図る。</t>
    <rPh sb="1" eb="3">
      <t>トウシ</t>
    </rPh>
    <rPh sb="4" eb="6">
      <t>コウキョウ</t>
    </rPh>
    <rPh sb="6" eb="9">
      <t>ゲスイドウ</t>
    </rPh>
    <rPh sb="9" eb="11">
      <t>ジギョウ</t>
    </rPh>
    <rPh sb="13" eb="15">
      <t>チャクジツ</t>
    </rPh>
    <rPh sb="16" eb="18">
      <t>セイビ</t>
    </rPh>
    <rPh sb="19" eb="20">
      <t>スス</t>
    </rPh>
    <rPh sb="30" eb="32">
      <t>ケイエイ</t>
    </rPh>
    <rPh sb="32" eb="34">
      <t>シヒョウ</t>
    </rPh>
    <rPh sb="39" eb="41">
      <t>ネンネン</t>
    </rPh>
    <rPh sb="41" eb="43">
      <t>カイゼン</t>
    </rPh>
    <rPh sb="43" eb="45">
      <t>ケイコウ</t>
    </rPh>
    <rPh sb="50" eb="52">
      <t>ルイジ</t>
    </rPh>
    <rPh sb="52" eb="54">
      <t>ダンタイ</t>
    </rPh>
    <rPh sb="54" eb="56">
      <t>ヘイキン</t>
    </rPh>
    <rPh sb="58" eb="59">
      <t>オヨ</t>
    </rPh>
    <rPh sb="64" eb="66">
      <t>ゲンジョウ</t>
    </rPh>
    <rPh sb="73" eb="76">
      <t>カクシヒョウ</t>
    </rPh>
    <rPh sb="80" eb="82">
      <t>カイゼン</t>
    </rPh>
    <rPh sb="89" eb="91">
      <t>ユウシュウ</t>
    </rPh>
    <rPh sb="91" eb="93">
      <t>スイリョウ</t>
    </rPh>
    <rPh sb="232" eb="235">
      <t>シュウチュウテキ</t>
    </rPh>
    <rPh sb="290" eb="292">
      <t>ルイジ</t>
    </rPh>
    <rPh sb="292" eb="294">
      <t>ダンタイ</t>
    </rPh>
    <rPh sb="294" eb="297">
      <t>ヘイキンチ</t>
    </rPh>
    <rPh sb="299" eb="300">
      <t>ヒク</t>
    </rPh>
    <rPh sb="342" eb="34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</si>
</sst>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70-4A72-BBDD-2AB0E8B58A0C}"/>
            </c:ext>
          </c:extLst>
        </c:ser>
        <c:dLbls>
          <c:showLegendKey val="0"/>
          <c:showVal val="0"/>
          <c:showCatName val="0"/>
          <c:showSerName val="0"/>
          <c:showPercent val="0"/>
          <c:showBubbleSize val="0"/>
        </c:dLbls>
        <c:gapWidth val="150"/>
        <c:axId val="107981440"/>
        <c:axId val="1079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CC70-4A72-BBDD-2AB0E8B58A0C}"/>
            </c:ext>
          </c:extLst>
        </c:ser>
        <c:dLbls>
          <c:showLegendKey val="0"/>
          <c:showVal val="0"/>
          <c:showCatName val="0"/>
          <c:showSerName val="0"/>
          <c:showPercent val="0"/>
          <c:showBubbleSize val="0"/>
        </c:dLbls>
        <c:marker val="1"/>
        <c:smooth val="0"/>
        <c:axId val="107981440"/>
        <c:axId val="107991808"/>
      </c:lineChart>
      <c:dateAx>
        <c:axId val="107981440"/>
        <c:scaling>
          <c:orientation val="minMax"/>
        </c:scaling>
        <c:delete val="1"/>
        <c:axPos val="b"/>
        <c:numFmt formatCode="ge" sourceLinked="1"/>
        <c:majorTickMark val="none"/>
        <c:minorTickMark val="none"/>
        <c:tickLblPos val="none"/>
        <c:crossAx val="107991808"/>
        <c:crosses val="autoZero"/>
        <c:auto val="1"/>
        <c:lblOffset val="100"/>
        <c:baseTimeUnit val="years"/>
      </c:dateAx>
      <c:valAx>
        <c:axId val="107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40.409999999999997</c:v>
                </c:pt>
                <c:pt idx="1">
                  <c:v>40.270000000000003</c:v>
                </c:pt>
                <c:pt idx="2">
                  <c:v>41.16</c:v>
                </c:pt>
                <c:pt idx="3">
                  <c:v>43.44</c:v>
                </c:pt>
                <c:pt idx="4">
                  <c:v>46.54</c:v>
                </c:pt>
              </c:numCache>
            </c:numRef>
          </c:val>
          <c:extLst xmlns:c16r2="http://schemas.microsoft.com/office/drawing/2015/06/chart">
            <c:ext xmlns:c16="http://schemas.microsoft.com/office/drawing/2014/chart" uri="{C3380CC4-5D6E-409C-BE32-E72D297353CC}">
              <c16:uniqueId val="{00000000-5B63-4405-B176-1E8D9A3C13FB}"/>
            </c:ext>
          </c:extLst>
        </c:ser>
        <c:dLbls>
          <c:showLegendKey val="0"/>
          <c:showVal val="0"/>
          <c:showCatName val="0"/>
          <c:showSerName val="0"/>
          <c:showPercent val="0"/>
          <c:showBubbleSize val="0"/>
        </c:dLbls>
        <c:gapWidth val="150"/>
        <c:axId val="112007808"/>
        <c:axId val="1120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5B63-4405-B176-1E8D9A3C13FB}"/>
            </c:ext>
          </c:extLst>
        </c:ser>
        <c:dLbls>
          <c:showLegendKey val="0"/>
          <c:showVal val="0"/>
          <c:showCatName val="0"/>
          <c:showSerName val="0"/>
          <c:showPercent val="0"/>
          <c:showBubbleSize val="0"/>
        </c:dLbls>
        <c:marker val="1"/>
        <c:smooth val="0"/>
        <c:axId val="112007808"/>
        <c:axId val="112014080"/>
      </c:lineChart>
      <c:dateAx>
        <c:axId val="112007808"/>
        <c:scaling>
          <c:orientation val="minMax"/>
        </c:scaling>
        <c:delete val="1"/>
        <c:axPos val="b"/>
        <c:numFmt formatCode="ge" sourceLinked="1"/>
        <c:majorTickMark val="none"/>
        <c:minorTickMark val="none"/>
        <c:tickLblPos val="none"/>
        <c:crossAx val="112014080"/>
        <c:crosses val="autoZero"/>
        <c:auto val="1"/>
        <c:lblOffset val="100"/>
        <c:baseTimeUnit val="years"/>
      </c:dateAx>
      <c:valAx>
        <c:axId val="112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34.21</c:v>
                </c:pt>
                <c:pt idx="1">
                  <c:v>35.96</c:v>
                </c:pt>
                <c:pt idx="2">
                  <c:v>36.46</c:v>
                </c:pt>
                <c:pt idx="3">
                  <c:v>37.71</c:v>
                </c:pt>
                <c:pt idx="4">
                  <c:v>39.83</c:v>
                </c:pt>
              </c:numCache>
            </c:numRef>
          </c:val>
          <c:extLst xmlns:c16r2="http://schemas.microsoft.com/office/drawing/2015/06/chart">
            <c:ext xmlns:c16="http://schemas.microsoft.com/office/drawing/2014/chart" uri="{C3380CC4-5D6E-409C-BE32-E72D297353CC}">
              <c16:uniqueId val="{00000000-A603-4BD6-8A33-DAD73A39B602}"/>
            </c:ext>
          </c:extLst>
        </c:ser>
        <c:dLbls>
          <c:showLegendKey val="0"/>
          <c:showVal val="0"/>
          <c:showCatName val="0"/>
          <c:showSerName val="0"/>
          <c:showPercent val="0"/>
          <c:showBubbleSize val="0"/>
        </c:dLbls>
        <c:gapWidth val="150"/>
        <c:axId val="112061440"/>
        <c:axId val="1120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A603-4BD6-8A33-DAD73A39B602}"/>
            </c:ext>
          </c:extLst>
        </c:ser>
        <c:dLbls>
          <c:showLegendKey val="0"/>
          <c:showVal val="0"/>
          <c:showCatName val="0"/>
          <c:showSerName val="0"/>
          <c:showPercent val="0"/>
          <c:showBubbleSize val="0"/>
        </c:dLbls>
        <c:marker val="1"/>
        <c:smooth val="0"/>
        <c:axId val="112061440"/>
        <c:axId val="112063616"/>
      </c:lineChart>
      <c:dateAx>
        <c:axId val="112061440"/>
        <c:scaling>
          <c:orientation val="minMax"/>
        </c:scaling>
        <c:delete val="1"/>
        <c:axPos val="b"/>
        <c:numFmt formatCode="ge" sourceLinked="1"/>
        <c:majorTickMark val="none"/>
        <c:minorTickMark val="none"/>
        <c:tickLblPos val="none"/>
        <c:crossAx val="112063616"/>
        <c:crosses val="autoZero"/>
        <c:auto val="1"/>
        <c:lblOffset val="100"/>
        <c:baseTimeUnit val="years"/>
      </c:dateAx>
      <c:valAx>
        <c:axId val="112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56.55</c:v>
                </c:pt>
                <c:pt idx="1">
                  <c:v>62.25</c:v>
                </c:pt>
                <c:pt idx="2">
                  <c:v>61.49</c:v>
                </c:pt>
                <c:pt idx="3">
                  <c:v>68</c:v>
                </c:pt>
                <c:pt idx="4">
                  <c:v>67.06</c:v>
                </c:pt>
              </c:numCache>
            </c:numRef>
          </c:val>
          <c:extLst xmlns:c16r2="http://schemas.microsoft.com/office/drawing/2015/06/chart">
            <c:ext xmlns:c16="http://schemas.microsoft.com/office/drawing/2014/chart" uri="{C3380CC4-5D6E-409C-BE32-E72D297353CC}">
              <c16:uniqueId val="{00000000-76C4-4B59-A646-83BB54041FD7}"/>
            </c:ext>
          </c:extLst>
        </c:ser>
        <c:dLbls>
          <c:showLegendKey val="0"/>
          <c:showVal val="0"/>
          <c:showCatName val="0"/>
          <c:showSerName val="0"/>
          <c:showPercent val="0"/>
          <c:showBubbleSize val="0"/>
        </c:dLbls>
        <c:gapWidth val="150"/>
        <c:axId val="109980672"/>
        <c:axId val="1099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C4-4B59-A646-83BB54041FD7}"/>
            </c:ext>
          </c:extLst>
        </c:ser>
        <c:dLbls>
          <c:showLegendKey val="0"/>
          <c:showVal val="0"/>
          <c:showCatName val="0"/>
          <c:showSerName val="0"/>
          <c:showPercent val="0"/>
          <c:showBubbleSize val="0"/>
        </c:dLbls>
        <c:marker val="1"/>
        <c:smooth val="0"/>
        <c:axId val="109980672"/>
        <c:axId val="109991040"/>
      </c:lineChart>
      <c:dateAx>
        <c:axId val="109980672"/>
        <c:scaling>
          <c:orientation val="minMax"/>
        </c:scaling>
        <c:delete val="1"/>
        <c:axPos val="b"/>
        <c:numFmt formatCode="ge" sourceLinked="1"/>
        <c:majorTickMark val="none"/>
        <c:minorTickMark val="none"/>
        <c:tickLblPos val="none"/>
        <c:crossAx val="109991040"/>
        <c:crosses val="autoZero"/>
        <c:auto val="1"/>
        <c:lblOffset val="100"/>
        <c:baseTimeUnit val="years"/>
      </c:dateAx>
      <c:valAx>
        <c:axId val="109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08-4474-868C-EBB99D646658}"/>
            </c:ext>
          </c:extLst>
        </c:ser>
        <c:dLbls>
          <c:showLegendKey val="0"/>
          <c:showVal val="0"/>
          <c:showCatName val="0"/>
          <c:showSerName val="0"/>
          <c:showPercent val="0"/>
          <c:showBubbleSize val="0"/>
        </c:dLbls>
        <c:gapWidth val="150"/>
        <c:axId val="110013824"/>
        <c:axId val="110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08-4474-868C-EBB99D646658}"/>
            </c:ext>
          </c:extLst>
        </c:ser>
        <c:dLbls>
          <c:showLegendKey val="0"/>
          <c:showVal val="0"/>
          <c:showCatName val="0"/>
          <c:showSerName val="0"/>
          <c:showPercent val="0"/>
          <c:showBubbleSize val="0"/>
        </c:dLbls>
        <c:marker val="1"/>
        <c:smooth val="0"/>
        <c:axId val="110013824"/>
        <c:axId val="110032384"/>
      </c:lineChart>
      <c:dateAx>
        <c:axId val="110013824"/>
        <c:scaling>
          <c:orientation val="minMax"/>
        </c:scaling>
        <c:delete val="1"/>
        <c:axPos val="b"/>
        <c:numFmt formatCode="ge" sourceLinked="1"/>
        <c:majorTickMark val="none"/>
        <c:minorTickMark val="none"/>
        <c:tickLblPos val="none"/>
        <c:crossAx val="110032384"/>
        <c:crosses val="autoZero"/>
        <c:auto val="1"/>
        <c:lblOffset val="100"/>
        <c:baseTimeUnit val="years"/>
      </c:dateAx>
      <c:valAx>
        <c:axId val="110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A2-41D5-A751-4C8713EDE30F}"/>
            </c:ext>
          </c:extLst>
        </c:ser>
        <c:dLbls>
          <c:showLegendKey val="0"/>
          <c:showVal val="0"/>
          <c:showCatName val="0"/>
          <c:showSerName val="0"/>
          <c:showPercent val="0"/>
          <c:showBubbleSize val="0"/>
        </c:dLbls>
        <c:gapWidth val="150"/>
        <c:axId val="110133248"/>
        <c:axId val="110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A2-41D5-A751-4C8713EDE30F}"/>
            </c:ext>
          </c:extLst>
        </c:ser>
        <c:dLbls>
          <c:showLegendKey val="0"/>
          <c:showVal val="0"/>
          <c:showCatName val="0"/>
          <c:showSerName val="0"/>
          <c:showPercent val="0"/>
          <c:showBubbleSize val="0"/>
        </c:dLbls>
        <c:marker val="1"/>
        <c:smooth val="0"/>
        <c:axId val="110133248"/>
        <c:axId val="110135168"/>
      </c:lineChart>
      <c:dateAx>
        <c:axId val="110133248"/>
        <c:scaling>
          <c:orientation val="minMax"/>
        </c:scaling>
        <c:delete val="1"/>
        <c:axPos val="b"/>
        <c:numFmt formatCode="ge" sourceLinked="1"/>
        <c:majorTickMark val="none"/>
        <c:minorTickMark val="none"/>
        <c:tickLblPos val="none"/>
        <c:crossAx val="110135168"/>
        <c:crosses val="autoZero"/>
        <c:auto val="1"/>
        <c:lblOffset val="100"/>
        <c:baseTimeUnit val="years"/>
      </c:dateAx>
      <c:valAx>
        <c:axId val="110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99-4B5A-AE04-3321952218F1}"/>
            </c:ext>
          </c:extLst>
        </c:ser>
        <c:dLbls>
          <c:showLegendKey val="0"/>
          <c:showVal val="0"/>
          <c:showCatName val="0"/>
          <c:showSerName val="0"/>
          <c:showPercent val="0"/>
          <c:showBubbleSize val="0"/>
        </c:dLbls>
        <c:gapWidth val="150"/>
        <c:axId val="110193280"/>
        <c:axId val="1101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99-4B5A-AE04-3321952218F1}"/>
            </c:ext>
          </c:extLst>
        </c:ser>
        <c:dLbls>
          <c:showLegendKey val="0"/>
          <c:showVal val="0"/>
          <c:showCatName val="0"/>
          <c:showSerName val="0"/>
          <c:showPercent val="0"/>
          <c:showBubbleSize val="0"/>
        </c:dLbls>
        <c:marker val="1"/>
        <c:smooth val="0"/>
        <c:axId val="110193280"/>
        <c:axId val="110195456"/>
      </c:lineChart>
      <c:dateAx>
        <c:axId val="110193280"/>
        <c:scaling>
          <c:orientation val="minMax"/>
        </c:scaling>
        <c:delete val="1"/>
        <c:axPos val="b"/>
        <c:numFmt formatCode="ge" sourceLinked="1"/>
        <c:majorTickMark val="none"/>
        <c:minorTickMark val="none"/>
        <c:tickLblPos val="none"/>
        <c:crossAx val="110195456"/>
        <c:crosses val="autoZero"/>
        <c:auto val="1"/>
        <c:lblOffset val="100"/>
        <c:baseTimeUnit val="years"/>
      </c:dateAx>
      <c:valAx>
        <c:axId val="1101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65-46E4-9784-297AE471F628}"/>
            </c:ext>
          </c:extLst>
        </c:ser>
        <c:dLbls>
          <c:showLegendKey val="0"/>
          <c:showVal val="0"/>
          <c:showCatName val="0"/>
          <c:showSerName val="0"/>
          <c:showPercent val="0"/>
          <c:showBubbleSize val="0"/>
        </c:dLbls>
        <c:gapWidth val="150"/>
        <c:axId val="110226432"/>
        <c:axId val="110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65-46E4-9784-297AE471F628}"/>
            </c:ext>
          </c:extLst>
        </c:ser>
        <c:dLbls>
          <c:showLegendKey val="0"/>
          <c:showVal val="0"/>
          <c:showCatName val="0"/>
          <c:showSerName val="0"/>
          <c:showPercent val="0"/>
          <c:showBubbleSize val="0"/>
        </c:dLbls>
        <c:marker val="1"/>
        <c:smooth val="0"/>
        <c:axId val="110226432"/>
        <c:axId val="110232704"/>
      </c:lineChart>
      <c:dateAx>
        <c:axId val="110226432"/>
        <c:scaling>
          <c:orientation val="minMax"/>
        </c:scaling>
        <c:delete val="1"/>
        <c:axPos val="b"/>
        <c:numFmt formatCode="ge" sourceLinked="1"/>
        <c:majorTickMark val="none"/>
        <c:minorTickMark val="none"/>
        <c:tickLblPos val="none"/>
        <c:crossAx val="110232704"/>
        <c:crosses val="autoZero"/>
        <c:auto val="1"/>
        <c:lblOffset val="100"/>
        <c:baseTimeUnit val="years"/>
      </c:dateAx>
      <c:valAx>
        <c:axId val="110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8F-4549-897A-23885D963EED}"/>
            </c:ext>
          </c:extLst>
        </c:ser>
        <c:dLbls>
          <c:showLegendKey val="0"/>
          <c:showVal val="0"/>
          <c:showCatName val="0"/>
          <c:showSerName val="0"/>
          <c:showPercent val="0"/>
          <c:showBubbleSize val="0"/>
        </c:dLbls>
        <c:gapWidth val="150"/>
        <c:axId val="110267776"/>
        <c:axId val="110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658F-4549-897A-23885D963EED}"/>
            </c:ext>
          </c:extLst>
        </c:ser>
        <c:dLbls>
          <c:showLegendKey val="0"/>
          <c:showVal val="0"/>
          <c:showCatName val="0"/>
          <c:showSerName val="0"/>
          <c:showPercent val="0"/>
          <c:showBubbleSize val="0"/>
        </c:dLbls>
        <c:marker val="1"/>
        <c:smooth val="0"/>
        <c:axId val="110267776"/>
        <c:axId val="110269952"/>
      </c:lineChart>
      <c:dateAx>
        <c:axId val="110267776"/>
        <c:scaling>
          <c:orientation val="minMax"/>
        </c:scaling>
        <c:delete val="1"/>
        <c:axPos val="b"/>
        <c:numFmt formatCode="ge" sourceLinked="1"/>
        <c:majorTickMark val="none"/>
        <c:minorTickMark val="none"/>
        <c:tickLblPos val="none"/>
        <c:crossAx val="110269952"/>
        <c:crosses val="autoZero"/>
        <c:auto val="1"/>
        <c:lblOffset val="100"/>
        <c:baseTimeUnit val="years"/>
      </c:dateAx>
      <c:valAx>
        <c:axId val="110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27.54</c:v>
                </c:pt>
                <c:pt idx="1">
                  <c:v>30</c:v>
                </c:pt>
                <c:pt idx="2">
                  <c:v>29.52</c:v>
                </c:pt>
                <c:pt idx="3">
                  <c:v>35.590000000000003</c:v>
                </c:pt>
                <c:pt idx="4">
                  <c:v>36.18</c:v>
                </c:pt>
              </c:numCache>
            </c:numRef>
          </c:val>
          <c:extLst xmlns:c16r2="http://schemas.microsoft.com/office/drawing/2015/06/chart">
            <c:ext xmlns:c16="http://schemas.microsoft.com/office/drawing/2014/chart" uri="{C3380CC4-5D6E-409C-BE32-E72D297353CC}">
              <c16:uniqueId val="{00000000-9A8D-4297-B467-7A554B4363F8}"/>
            </c:ext>
          </c:extLst>
        </c:ser>
        <c:dLbls>
          <c:showLegendKey val="0"/>
          <c:showVal val="0"/>
          <c:showCatName val="0"/>
          <c:showSerName val="0"/>
          <c:showPercent val="0"/>
          <c:showBubbleSize val="0"/>
        </c:dLbls>
        <c:gapWidth val="150"/>
        <c:axId val="110284160"/>
        <c:axId val="1119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9A8D-4297-B467-7A554B4363F8}"/>
            </c:ext>
          </c:extLst>
        </c:ser>
        <c:dLbls>
          <c:showLegendKey val="0"/>
          <c:showVal val="0"/>
          <c:showCatName val="0"/>
          <c:showSerName val="0"/>
          <c:showPercent val="0"/>
          <c:showBubbleSize val="0"/>
        </c:dLbls>
        <c:marker val="1"/>
        <c:smooth val="0"/>
        <c:axId val="110284160"/>
        <c:axId val="111957504"/>
      </c:lineChart>
      <c:dateAx>
        <c:axId val="110284160"/>
        <c:scaling>
          <c:orientation val="minMax"/>
        </c:scaling>
        <c:delete val="1"/>
        <c:axPos val="b"/>
        <c:numFmt formatCode="ge" sourceLinked="1"/>
        <c:majorTickMark val="none"/>
        <c:minorTickMark val="none"/>
        <c:tickLblPos val="none"/>
        <c:crossAx val="111957504"/>
        <c:crosses val="autoZero"/>
        <c:auto val="1"/>
        <c:lblOffset val="100"/>
        <c:baseTimeUnit val="years"/>
      </c:dateAx>
      <c:valAx>
        <c:axId val="111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572.70000000000005</c:v>
                </c:pt>
                <c:pt idx="1">
                  <c:v>540.03</c:v>
                </c:pt>
                <c:pt idx="2">
                  <c:v>545.48</c:v>
                </c:pt>
                <c:pt idx="3">
                  <c:v>457.95</c:v>
                </c:pt>
                <c:pt idx="4">
                  <c:v>466.91</c:v>
                </c:pt>
              </c:numCache>
            </c:numRef>
          </c:val>
          <c:extLst xmlns:c16r2="http://schemas.microsoft.com/office/drawing/2015/06/chart">
            <c:ext xmlns:c16="http://schemas.microsoft.com/office/drawing/2014/chart" uri="{C3380CC4-5D6E-409C-BE32-E72D297353CC}">
              <c16:uniqueId val="{00000000-E30C-419F-A1AE-97469592E114}"/>
            </c:ext>
          </c:extLst>
        </c:ser>
        <c:dLbls>
          <c:showLegendKey val="0"/>
          <c:showVal val="0"/>
          <c:showCatName val="0"/>
          <c:showSerName val="0"/>
          <c:showPercent val="0"/>
          <c:showBubbleSize val="0"/>
        </c:dLbls>
        <c:gapWidth val="150"/>
        <c:axId val="111974656"/>
        <c:axId val="1119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E30C-419F-A1AE-97469592E114}"/>
            </c:ext>
          </c:extLst>
        </c:ser>
        <c:dLbls>
          <c:showLegendKey val="0"/>
          <c:showVal val="0"/>
          <c:showCatName val="0"/>
          <c:showSerName val="0"/>
          <c:showPercent val="0"/>
          <c:showBubbleSize val="0"/>
        </c:dLbls>
        <c:marker val="1"/>
        <c:smooth val="0"/>
        <c:axId val="111974656"/>
        <c:axId val="111980928"/>
      </c:lineChart>
      <c:dateAx>
        <c:axId val="111974656"/>
        <c:scaling>
          <c:orientation val="minMax"/>
        </c:scaling>
        <c:delete val="1"/>
        <c:axPos val="b"/>
        <c:numFmt formatCode="ge" sourceLinked="1"/>
        <c:majorTickMark val="none"/>
        <c:minorTickMark val="none"/>
        <c:tickLblPos val="none"/>
        <c:crossAx val="111980928"/>
        <c:crosses val="autoZero"/>
        <c:auto val="1"/>
        <c:lblOffset val="100"/>
        <c:baseTimeUnit val="years"/>
      </c:dateAx>
      <c:valAx>
        <c:axId val="111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むつ市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58904</v>
      </c>
      <c r="AM8" s="66"/>
      <c r="AN8" s="66"/>
      <c r="AO8" s="66"/>
      <c r="AP8" s="66"/>
      <c r="AQ8" s="66"/>
      <c r="AR8" s="66"/>
      <c r="AS8" s="66"/>
      <c r="AT8" s="65">
        <f>データ!T6</f>
        <v>864.12</v>
      </c>
      <c r="AU8" s="65"/>
      <c r="AV8" s="65"/>
      <c r="AW8" s="65"/>
      <c r="AX8" s="65"/>
      <c r="AY8" s="65"/>
      <c r="AZ8" s="65"/>
      <c r="BA8" s="65"/>
      <c r="BB8" s="65">
        <f>データ!U6</f>
        <v>68.17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11.91</v>
      </c>
      <c r="Q10" s="65"/>
      <c r="R10" s="65"/>
      <c r="S10" s="65"/>
      <c r="T10" s="65"/>
      <c r="U10" s="65"/>
      <c r="V10" s="65"/>
      <c r="W10" s="65">
        <f>データ!Q6</f>
        <v>90.15</v>
      </c>
      <c r="X10" s="65"/>
      <c r="Y10" s="65"/>
      <c r="Z10" s="65"/>
      <c r="AA10" s="65"/>
      <c r="AB10" s="65"/>
      <c r="AC10" s="65"/>
      <c r="AD10" s="66">
        <f>データ!R6</f>
        <v>3240</v>
      </c>
      <c r="AE10" s="66"/>
      <c r="AF10" s="66"/>
      <c r="AG10" s="66"/>
      <c r="AH10" s="66"/>
      <c r="AI10" s="66"/>
      <c r="AJ10" s="66"/>
      <c r="AK10" s="2"/>
      <c r="AL10" s="66">
        <f>データ!V6</f>
        <v>6939</v>
      </c>
      <c r="AM10" s="66"/>
      <c r="AN10" s="66"/>
      <c r="AO10" s="66"/>
      <c r="AP10" s="66"/>
      <c r="AQ10" s="66"/>
      <c r="AR10" s="66"/>
      <c r="AS10" s="66"/>
      <c r="AT10" s="65">
        <f>データ!W6</f>
        <v>3.17</v>
      </c>
      <c r="AU10" s="65"/>
      <c r="AV10" s="65"/>
      <c r="AW10" s="65"/>
      <c r="AX10" s="65"/>
      <c r="AY10" s="65"/>
      <c r="AZ10" s="65"/>
      <c r="BA10" s="65"/>
      <c r="BB10" s="65">
        <f>データ!X6</f>
        <v>2188.96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DWsHbqYBoJjoz4Mh2aTJSPR40GvXThJKdf4i+tbCtTh1fnuCJNq4aeyE1Qoq8zgKgRYrtkORrsX9W/qLUJjl1g==" saltValue="Mblu3vKnJf9tTxGHJzWH8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22080</v>
      </c>
      <c r="D6" s="32">
        <f t="shared" si="3"/>
        <v>47</v>
      </c>
      <c r="E6" s="32">
        <f t="shared" si="3"/>
        <v>17</v>
      </c>
      <c r="F6" s="32">
        <f t="shared" si="3"/>
        <v>1</v>
      </c>
      <c r="G6" s="32">
        <f t="shared" si="3"/>
        <v>0</v>
      </c>
      <c r="H6" s="32" t="str">
        <f t="shared" si="3"/>
        <v>青森県　むつ市</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11.91</v>
      </c>
      <c r="Q6" s="33">
        <f t="shared" si="3"/>
        <v>90.15</v>
      </c>
      <c r="R6" s="33">
        <f t="shared" si="3"/>
        <v>3240</v>
      </c>
      <c r="S6" s="33">
        <f t="shared" si="3"/>
        <v>58904</v>
      </c>
      <c r="T6" s="33">
        <f t="shared" si="3"/>
        <v>864.12</v>
      </c>
      <c r="U6" s="33">
        <f t="shared" si="3"/>
        <v>68.17</v>
      </c>
      <c r="V6" s="33">
        <f t="shared" si="3"/>
        <v>6939</v>
      </c>
      <c r="W6" s="33">
        <f t="shared" si="3"/>
        <v>3.17</v>
      </c>
      <c r="X6" s="33">
        <f t="shared" si="3"/>
        <v>2188.96</v>
      </c>
      <c r="Y6" s="34">
        <f>IF(Y7="",NA(),Y7)</f>
        <v>56.55</v>
      </c>
      <c r="Z6" s="34">
        <f t="shared" ref="Z6:AH6" si="4">IF(Z7="",NA(),Z7)</f>
        <v>62.25</v>
      </c>
      <c r="AA6" s="34">
        <f t="shared" si="4"/>
        <v>61.49</v>
      </c>
      <c r="AB6" s="34">
        <f t="shared" si="4"/>
        <v>68</v>
      </c>
      <c r="AC6" s="34">
        <f t="shared" si="4"/>
        <v>67.06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27.54</v>
      </c>
      <c r="BR6" s="34">
        <f t="shared" ref="BR6:BZ6" si="8">IF(BR7="",NA(),BR7)</f>
        <v>30</v>
      </c>
      <c r="BS6" s="34">
        <f t="shared" si="8"/>
        <v>29.52</v>
      </c>
      <c r="BT6" s="34">
        <f t="shared" si="8"/>
        <v>35.590000000000003</v>
      </c>
      <c r="BU6" s="34">
        <f t="shared" si="8"/>
        <v>36.18</v>
      </c>
      <c r="BV6" s="34">
        <f t="shared" si="8"/>
        <v>48</v>
      </c>
      <c r="BW6" s="34">
        <f t="shared" si="8"/>
        <v>47.23</v>
      </c>
      <c r="BX6" s="34">
        <f t="shared" si="8"/>
        <v>54.16</v>
      </c>
      <c r="BY6" s="34">
        <f t="shared" si="8"/>
        <v>60.01</v>
      </c>
      <c r="BZ6" s="34">
        <f t="shared" si="8"/>
        <v>66.680000000000007</v>
      </c>
      <c r="CA6" s="33" t="str">
        <f>IF(CA7="","",IF(CA7="-","【-】","【"&amp;SUBSTITUTE(TEXT(CA7,"#,##0.00"),"-","△")&amp;"】"))</f>
        <v>【101.26】</v>
      </c>
      <c r="CB6" s="34">
        <f>IF(CB7="",NA(),CB7)</f>
        <v>572.70000000000005</v>
      </c>
      <c r="CC6" s="34">
        <f t="shared" ref="CC6:CK6" si="9">IF(CC7="",NA(),CC7)</f>
        <v>540.03</v>
      </c>
      <c r="CD6" s="34">
        <f t="shared" si="9"/>
        <v>545.48</v>
      </c>
      <c r="CE6" s="34">
        <f t="shared" si="9"/>
        <v>457.95</v>
      </c>
      <c r="CF6" s="34">
        <f t="shared" si="9"/>
        <v>466.91</v>
      </c>
      <c r="CG6" s="34">
        <f t="shared" si="9"/>
        <v>334.37</v>
      </c>
      <c r="CH6" s="34">
        <f t="shared" si="9"/>
        <v>351.41</v>
      </c>
      <c r="CI6" s="34">
        <f t="shared" si="9"/>
        <v>307.56</v>
      </c>
      <c r="CJ6" s="34">
        <f t="shared" si="9"/>
        <v>277.67</v>
      </c>
      <c r="CK6" s="34">
        <f t="shared" si="9"/>
        <v>260.11</v>
      </c>
      <c r="CL6" s="33" t="str">
        <f>IF(CL7="","",IF(CL7="-","【-】","【"&amp;SUBSTITUTE(TEXT(CL7,"#,##0.00"),"-","△")&amp;"】"))</f>
        <v>【136.39】</v>
      </c>
      <c r="CM6" s="34">
        <f>IF(CM7="",NA(),CM7)</f>
        <v>40.409999999999997</v>
      </c>
      <c r="CN6" s="34">
        <f t="shared" ref="CN6:CV6" si="10">IF(CN7="",NA(),CN7)</f>
        <v>40.270000000000003</v>
      </c>
      <c r="CO6" s="34">
        <f t="shared" si="10"/>
        <v>41.16</v>
      </c>
      <c r="CP6" s="34">
        <f t="shared" si="10"/>
        <v>43.44</v>
      </c>
      <c r="CQ6" s="34">
        <f t="shared" si="10"/>
        <v>46.54</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34.21</v>
      </c>
      <c r="CY6" s="34">
        <f t="shared" ref="CY6:DG6" si="11">IF(CY7="",NA(),CY7)</f>
        <v>35.96</v>
      </c>
      <c r="CZ6" s="34">
        <f t="shared" si="11"/>
        <v>36.46</v>
      </c>
      <c r="DA6" s="34">
        <f t="shared" si="11"/>
        <v>37.71</v>
      </c>
      <c r="DB6" s="34">
        <f t="shared" si="11"/>
        <v>39.83</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22080</v>
      </c>
      <c r="D7" s="36">
        <v>47</v>
      </c>
      <c r="E7" s="36">
        <v>17</v>
      </c>
      <c r="F7" s="36">
        <v>1</v>
      </c>
      <c r="G7" s="36">
        <v>0</v>
      </c>
      <c r="H7" s="36" t="s">
        <v>111</v>
      </c>
      <c r="I7" s="36" t="s">
        <v>112</v>
      </c>
      <c r="J7" s="36" t="s">
        <v>113</v>
      </c>
      <c r="K7" s="36" t="s">
        <v>114</v>
      </c>
      <c r="L7" s="36" t="s">
        <v>115</v>
      </c>
      <c r="M7" s="36" t="s">
        <v>116</v>
      </c>
      <c r="N7" s="37" t="s">
        <v>117</v>
      </c>
      <c r="O7" s="37" t="s">
        <v>118</v>
      </c>
      <c r="P7" s="37">
        <v>11.91</v>
      </c>
      <c r="Q7" s="37">
        <v>90.15</v>
      </c>
      <c r="R7" s="37">
        <v>3240</v>
      </c>
      <c r="S7" s="37">
        <v>58904</v>
      </c>
      <c r="T7" s="37">
        <v>864.12</v>
      </c>
      <c r="U7" s="37">
        <v>68.17</v>
      </c>
      <c r="V7" s="37">
        <v>6939</v>
      </c>
      <c r="W7" s="37">
        <v>3.17</v>
      </c>
      <c r="X7" s="37">
        <v>2188.96</v>
      </c>
      <c r="Y7" s="37">
        <v>56.55</v>
      </c>
      <c r="Z7" s="37">
        <v>62.25</v>
      </c>
      <c r="AA7" s="37">
        <v>61.49</v>
      </c>
      <c r="AB7" s="37">
        <v>68</v>
      </c>
      <c r="AC7" s="37">
        <v>67.06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1696.96</v>
      </c>
      <c r="BM7" s="37">
        <v>1824.34</v>
      </c>
      <c r="BN7" s="37">
        <v>1604.64</v>
      </c>
      <c r="BO7" s="37">
        <v>1217.7</v>
      </c>
      <c r="BP7" s="37">
        <v>707.33</v>
      </c>
      <c r="BQ7" s="37">
        <v>27.54</v>
      </c>
      <c r="BR7" s="37">
        <v>30</v>
      </c>
      <c r="BS7" s="37">
        <v>29.52</v>
      </c>
      <c r="BT7" s="37">
        <v>35.590000000000003</v>
      </c>
      <c r="BU7" s="37">
        <v>36.18</v>
      </c>
      <c r="BV7" s="37">
        <v>48</v>
      </c>
      <c r="BW7" s="37">
        <v>47.23</v>
      </c>
      <c r="BX7" s="37">
        <v>54.16</v>
      </c>
      <c r="BY7" s="37">
        <v>60.01</v>
      </c>
      <c r="BZ7" s="37">
        <v>66.680000000000007</v>
      </c>
      <c r="CA7" s="37">
        <v>101.26</v>
      </c>
      <c r="CB7" s="37">
        <v>572.70000000000005</v>
      </c>
      <c r="CC7" s="37">
        <v>540.03</v>
      </c>
      <c r="CD7" s="37">
        <v>545.48</v>
      </c>
      <c r="CE7" s="37">
        <v>457.95</v>
      </c>
      <c r="CF7" s="37">
        <v>466.91</v>
      </c>
      <c r="CG7" s="37">
        <v>334.37</v>
      </c>
      <c r="CH7" s="37">
        <v>351.41</v>
      </c>
      <c r="CI7" s="37">
        <v>307.56</v>
      </c>
      <c r="CJ7" s="37">
        <v>277.67</v>
      </c>
      <c r="CK7" s="37">
        <v>260.11</v>
      </c>
      <c r="CL7" s="37">
        <v>136.38999999999999</v>
      </c>
      <c r="CM7" s="37">
        <v>40.409999999999997</v>
      </c>
      <c r="CN7" s="37">
        <v>40.270000000000003</v>
      </c>
      <c r="CO7" s="37">
        <v>41.16</v>
      </c>
      <c r="CP7" s="37">
        <v>43.44</v>
      </c>
      <c r="CQ7" s="37">
        <v>46.54</v>
      </c>
      <c r="CR7" s="37">
        <v>40.71</v>
      </c>
      <c r="CS7" s="37">
        <v>43.53</v>
      </c>
      <c r="CT7" s="37">
        <v>39.869999999999997</v>
      </c>
      <c r="CU7" s="37">
        <v>41.28</v>
      </c>
      <c r="CV7" s="37">
        <v>41.45</v>
      </c>
      <c r="CW7" s="37">
        <v>60.13</v>
      </c>
      <c r="CX7" s="37">
        <v>34.21</v>
      </c>
      <c r="CY7" s="37">
        <v>35.96</v>
      </c>
      <c r="CZ7" s="37">
        <v>36.46</v>
      </c>
      <c r="DA7" s="37">
        <v>37.71</v>
      </c>
      <c r="DB7" s="37">
        <v>39.83</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2019-01-28T23:44:06Z</cp:lastPrinted>
  <dcterms:created xsi:type="dcterms:W3CDTF">2018-12-03T08:58:54Z</dcterms:created>
  <dcterms:modified xsi:type="dcterms:W3CDTF">2019-01-28T23:44:16Z</dcterms:modified>
  <cp:category/>
</cp:coreProperties>
</file>