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j+X0A3hXXxP2RmxDUCzVrc0ZsM/p8Qcz2d5jgEUBDJXIgTKgMN7KagZ93I2CkvxNflkluwBxPTvcxBkkcp89A==" workbookSaltValue="jyijTHvlDu8LjqZbDYVVhQ==" workbookSpinCount="100000" lockStructure="1"/>
  <bookViews>
    <workbookView xWindow="0" yWindow="0" windowWidth="23625" windowHeight="1194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<sst xmlns="http://schemas.openxmlformats.org/spreadsheetml/2006/main" count="240" uniqueCount="126">
  <si>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</si>
  <si>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</si>
  <si>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</si>
  <si>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</si>
  <si>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</si>
  <si>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</si>
  <si>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</si>
  <si>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</si>
  <si>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</si>
  <si>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</si>
  <si>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</si>
  <si>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</si>
  <si>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</si>
  <si>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</si>
  <si>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</si>
  <si>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</si>
  <si>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</si>
  <si>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</si>
  <si>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</si>
  <si>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</si>
  <si>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</si>
  <si>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</si>
  <si>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</si>
  <si>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</si>
  <si>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</si>
  <si>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</si>
  <si>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</si>
  <si>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</si>
  <si>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</si>
  <si>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</si>
  <si>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</si>
  <si>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</si>
  <si>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</si>
  <si>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</si>
  <si>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</si>
  <si>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</si>
  <si>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</si>
  <si>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</si>
  <si>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</si>
  <si>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</si>
  <si>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</si>
  <si>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</si>
  <si>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</si>
  <si>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</si>
  <si>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</si>
  <si>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</si>
  <si>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</si>
  <si>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</si>
  <si>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</si>
  <si>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</si>
  <si>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</si>
  <si>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</si>
  <si>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</si>
  <si>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</si>
  <si>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</si>
  <si>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</si>
  <si>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</si>
  <si>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</si>
  <si>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</si>
  <si>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</si>
  <si>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</si>
  <si>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</si>
  <si>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</si>
  <si>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</si>
  <si>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</si>
  <si>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</si>
  <si>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</si>
  <si>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</si>
  <si>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</si>
  <si>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</si>
  <si>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</si>
  <si>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</si>
  <si>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</si>
  <si>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</si>
  <si>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</si>
  <si>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</si>
  <si>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</si>
  <si>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</si>
  <si>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</si>
  <si>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</si>
  <si>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</si>
  <si>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</si>
  <si>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</si>
  <si>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</si>
  <si>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</si>
  <si>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</si>
  <si>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</si>
  <si>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</si>
  <si>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</si>
  <si>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</si>
  <si>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</si>
  <si>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</si>
  <si>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</si>
  <si>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</si>
  <si>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</si>
  <si>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</si>
  <si>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</si>
  <si>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</si>
  <si>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</si>
  <si>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</si>
  <si>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</si>
  <si>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</si>
  <si>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</si>
  <si>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</si>
  <si>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</si>
  <si>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</si>
  <si>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</si>
  <si>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</si>
  <si>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</si>
  <si>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</si>
  <si>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</si>
  <si>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</si>
  <si>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</si>
  <si>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</si>
  <si>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</si>
  <si>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</si>
  <si>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</si>
  <si>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</si>
  <si>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</si>
  <si>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</si>
  <si>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</si>
  <si>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</si>
  <si>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</si>
  <si>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当市の農業集落排水事業は、供給開始以来、人口減少に伴い、使用料収入が減少傾向にある。使用料収入や一般会計繰入金で賄えない分を、市債（資本費平準化債）により賄っているのが現状である。
　このため、有収水量も減少傾向にあり汚水処理に係る費用も割高となり、経費回収率も低下している。
　使用料の水準は下水道事業に合わせているが、今後も人口減少等が予想され、有収水量も減少すると考えられるため、事業の存続や合併処理浄化槽への切り替え等についての検討が必要である。</t>
    <rPh sb="1" eb="3">
      <t>トウシ</t>
    </rPh>
    <rPh sb="4" eb="6">
      <t>ノウギョウ</t>
    </rPh>
    <rPh sb="6" eb="8">
      <t>シュウラク</t>
    </rPh>
    <rPh sb="8" eb="10">
      <t>ハイスイ</t>
    </rPh>
    <rPh sb="10" eb="12">
      <t>ジギョウ</t>
    </rPh>
    <rPh sb="14" eb="16">
      <t>キョウキュウ</t>
    </rPh>
    <rPh sb="16" eb="18">
      <t>カイシ</t>
    </rPh>
    <rPh sb="18" eb="20">
      <t>イライ</t>
    </rPh>
    <rPh sb="21" eb="23">
      <t>ジンコウ</t>
    </rPh>
    <rPh sb="23" eb="25">
      <t>ゲンショウ</t>
    </rPh>
    <rPh sb="26" eb="27">
      <t>トモナ</t>
    </rPh>
    <rPh sb="29" eb="32">
      <t>シヨウリョウ</t>
    </rPh>
    <rPh sb="32" eb="34">
      <t>シュウニュウ</t>
    </rPh>
    <rPh sb="35" eb="37">
      <t>ゲンショウ</t>
    </rPh>
    <rPh sb="37" eb="39">
      <t>ケイコウ</t>
    </rPh>
    <rPh sb="43" eb="46">
      <t>シヨウリョウ</t>
    </rPh>
    <rPh sb="46" eb="48">
      <t>シュウニュウ</t>
    </rPh>
    <rPh sb="49" eb="51">
      <t>イッパン</t>
    </rPh>
    <rPh sb="51" eb="53">
      <t>カイケイ</t>
    </rPh>
    <rPh sb="53" eb="55">
      <t>クリイレ</t>
    </rPh>
    <rPh sb="55" eb="56">
      <t>キン</t>
    </rPh>
    <rPh sb="57" eb="58">
      <t>マカナ</t>
    </rPh>
    <rPh sb="61" eb="62">
      <t>ブン</t>
    </rPh>
    <rPh sb="64" eb="66">
      <t>シサイ</t>
    </rPh>
    <rPh sb="67" eb="69">
      <t>シホン</t>
    </rPh>
    <rPh sb="69" eb="70">
      <t>ヒ</t>
    </rPh>
    <rPh sb="70" eb="73">
      <t>ヘイジュンカ</t>
    </rPh>
    <rPh sb="73" eb="74">
      <t>サイ</t>
    </rPh>
    <rPh sb="78" eb="79">
      <t>マカナ</t>
    </rPh>
    <rPh sb="85" eb="87">
      <t>ゲンジョウ</t>
    </rPh>
    <rPh sb="98" eb="100">
      <t>ユウシュウ</t>
    </rPh>
    <rPh sb="100" eb="102">
      <t>スイリョウ</t>
    </rPh>
    <rPh sb="103" eb="105">
      <t>ゲンショウ</t>
    </rPh>
    <rPh sb="105" eb="107">
      <t>ケイコウ</t>
    </rPh>
    <rPh sb="110" eb="112">
      <t>オスイ</t>
    </rPh>
    <rPh sb="112" eb="114">
      <t>ショリ</t>
    </rPh>
    <rPh sb="115" eb="116">
      <t>カカ</t>
    </rPh>
    <rPh sb="117" eb="119">
      <t>ヒヨウ</t>
    </rPh>
    <rPh sb="120" eb="122">
      <t>ワリダカ</t>
    </rPh>
    <rPh sb="126" eb="128">
      <t>ケイヒ</t>
    </rPh>
    <rPh sb="128" eb="130">
      <t>カイシュウ</t>
    </rPh>
    <rPh sb="130" eb="131">
      <t>リツ</t>
    </rPh>
    <rPh sb="132" eb="134">
      <t>テイカ</t>
    </rPh>
    <rPh sb="141" eb="143">
      <t>シヨウ</t>
    </rPh>
    <rPh sb="143" eb="144">
      <t>リョウ</t>
    </rPh>
    <rPh sb="145" eb="147">
      <t>スイジュン</t>
    </rPh>
    <rPh sb="148" eb="151">
      <t>ゲスイドウ</t>
    </rPh>
    <rPh sb="151" eb="153">
      <t>ジギョウ</t>
    </rPh>
    <rPh sb="154" eb="155">
      <t>ア</t>
    </rPh>
    <rPh sb="162" eb="164">
      <t>コンゴ</t>
    </rPh>
    <rPh sb="165" eb="167">
      <t>ジンコウ</t>
    </rPh>
    <rPh sb="167" eb="169">
      <t>ゲンショウ</t>
    </rPh>
    <rPh sb="169" eb="170">
      <t>トウ</t>
    </rPh>
    <rPh sb="171" eb="173">
      <t>ヨソウ</t>
    </rPh>
    <rPh sb="176" eb="178">
      <t>ユウシュウ</t>
    </rPh>
    <rPh sb="178" eb="180">
      <t>スイリョウ</t>
    </rPh>
    <rPh sb="181" eb="183">
      <t>ゲンショウ</t>
    </rPh>
    <rPh sb="186" eb="187">
      <t>カンガ</t>
    </rPh>
    <rPh sb="194" eb="196">
      <t>ジギョウ</t>
    </rPh>
    <rPh sb="197" eb="199">
      <t>ソンゾク</t>
    </rPh>
    <rPh sb="200" eb="202">
      <t>ガッペイ</t>
    </rPh>
    <rPh sb="202" eb="204">
      <t>ショリ</t>
    </rPh>
    <rPh sb="204" eb="207">
      <t>ジョウカソウ</t>
    </rPh>
    <rPh sb="209" eb="210">
      <t>キ</t>
    </rPh>
    <rPh sb="211" eb="212">
      <t>カ</t>
    </rPh>
    <rPh sb="213" eb="214">
      <t>トウ</t>
    </rPh>
    <rPh sb="219" eb="221">
      <t>ケントウ</t>
    </rPh>
    <rPh sb="222" eb="224">
      <t>ヒツヨウ</t>
    </rPh>
    <phoneticPr fontId="4"/>
  </si>
  <si>
    <t>　当市の農業集落排水事業は、平成９年４月１日供用開始であり、管渠等も法定耐用年数までには至っていないため、現在のところ老朽化による更新は行っていない。
　今後は、人口減少等により事業の存廃の検討が必要であることから、更新の予定はない。</t>
    <rPh sb="1" eb="3">
      <t>トウシ</t>
    </rPh>
    <rPh sb="4" eb="6">
      <t>ノウギョウ</t>
    </rPh>
    <rPh sb="6" eb="8">
      <t>シュウラク</t>
    </rPh>
    <rPh sb="8" eb="10">
      <t>ハイスイ</t>
    </rPh>
    <rPh sb="10" eb="12">
      <t>ジギョウ</t>
    </rPh>
    <rPh sb="14" eb="16">
      <t>ヘイセイ</t>
    </rPh>
    <rPh sb="17" eb="18">
      <t>ネン</t>
    </rPh>
    <rPh sb="19" eb="20">
      <t>ガツ</t>
    </rPh>
    <rPh sb="21" eb="22">
      <t>ニチ</t>
    </rPh>
    <rPh sb="22" eb="24">
      <t>キョウヨウ</t>
    </rPh>
    <rPh sb="24" eb="26">
      <t>カイシ</t>
    </rPh>
    <rPh sb="30" eb="32">
      <t>カンキョ</t>
    </rPh>
    <rPh sb="32" eb="33">
      <t>トウ</t>
    </rPh>
    <rPh sb="34" eb="36">
      <t>ホウテイ</t>
    </rPh>
    <rPh sb="36" eb="38">
      <t>タイヨウ</t>
    </rPh>
    <rPh sb="38" eb="40">
      <t>ネンスウ</t>
    </rPh>
    <rPh sb="44" eb="45">
      <t>イタ</t>
    </rPh>
    <rPh sb="53" eb="55">
      <t>ゲンザイ</t>
    </rPh>
    <rPh sb="59" eb="62">
      <t>ロウキュウカ</t>
    </rPh>
    <rPh sb="65" eb="67">
      <t>コウシン</t>
    </rPh>
    <rPh sb="68" eb="69">
      <t>オコナ</t>
    </rPh>
    <rPh sb="77" eb="79">
      <t>コンゴ</t>
    </rPh>
    <rPh sb="81" eb="83">
      <t>ジンコウ</t>
    </rPh>
    <rPh sb="83" eb="85">
      <t>ゲンショウ</t>
    </rPh>
    <rPh sb="85" eb="86">
      <t>トウ</t>
    </rPh>
    <rPh sb="89" eb="91">
      <t>ジギョウ</t>
    </rPh>
    <rPh sb="92" eb="94">
      <t>ソンパイ</t>
    </rPh>
    <rPh sb="95" eb="97">
      <t>ケントウ</t>
    </rPh>
    <rPh sb="98" eb="100">
      <t>ヒツヨウ</t>
    </rPh>
    <rPh sb="108" eb="110">
      <t>コウシン</t>
    </rPh>
    <rPh sb="111" eb="113">
      <t>ヨテイ</t>
    </rPh>
    <phoneticPr fontId="4"/>
  </si>
  <si>
    <t>　当市の農業集落排水事業は、供用開始以来人口減少に伴い、使用料収入が減少傾向にあり一般会計からの繰入や市債（資本費平準化債）で賄っている部分が多くなっている。
　このため、今後は事業の存廃や合併処理浄化槽への切り替え等、経営改善についての検討が必要である。</t>
    <rPh sb="1" eb="3">
      <t>トウシ</t>
    </rPh>
    <rPh sb="4" eb="6">
      <t>ノウギョウ</t>
    </rPh>
    <rPh sb="6" eb="8">
      <t>シュウラク</t>
    </rPh>
    <rPh sb="8" eb="10">
      <t>ハイスイ</t>
    </rPh>
    <rPh sb="10" eb="12">
      <t>ジギョウ</t>
    </rPh>
    <rPh sb="14" eb="16">
      <t>キョウヨウ</t>
    </rPh>
    <rPh sb="16" eb="18">
      <t>カイシ</t>
    </rPh>
    <rPh sb="18" eb="20">
      <t>イライ</t>
    </rPh>
    <rPh sb="20" eb="22">
      <t>ジンコウ</t>
    </rPh>
    <rPh sb="22" eb="24">
      <t>ゲンショウ</t>
    </rPh>
    <rPh sb="25" eb="26">
      <t>トモナ</t>
    </rPh>
    <rPh sb="28" eb="31">
      <t>シヨウリョウ</t>
    </rPh>
    <rPh sb="31" eb="33">
      <t>シュウニュウ</t>
    </rPh>
    <rPh sb="34" eb="36">
      <t>ゲンショウ</t>
    </rPh>
    <rPh sb="36" eb="38">
      <t>ケイコウ</t>
    </rPh>
    <rPh sb="41" eb="43">
      <t>イッパン</t>
    </rPh>
    <rPh sb="43" eb="45">
      <t>カイケイ</t>
    </rPh>
    <rPh sb="48" eb="49">
      <t>ク</t>
    </rPh>
    <rPh sb="49" eb="50">
      <t>イ</t>
    </rPh>
    <rPh sb="51" eb="53">
      <t>シサイ</t>
    </rPh>
    <rPh sb="54" eb="56">
      <t>シホン</t>
    </rPh>
    <rPh sb="56" eb="57">
      <t>ヒ</t>
    </rPh>
    <rPh sb="57" eb="60">
      <t>ヘイジュンカ</t>
    </rPh>
    <rPh sb="60" eb="61">
      <t>サイ</t>
    </rPh>
    <rPh sb="63" eb="64">
      <t>マカナ</t>
    </rPh>
    <rPh sb="68" eb="70">
      <t>ブブン</t>
    </rPh>
    <rPh sb="71" eb="72">
      <t>オオ</t>
    </rPh>
    <rPh sb="86" eb="88">
      <t>コンゴ</t>
    </rPh>
    <rPh sb="89" eb="91">
      <t>ジギョウ</t>
    </rPh>
    <rPh sb="92" eb="94">
      <t>ソンパイ</t>
    </rPh>
    <rPh sb="95" eb="97">
      <t>ガッペイ</t>
    </rPh>
    <rPh sb="97" eb="99">
      <t>ショリ</t>
    </rPh>
    <rPh sb="99" eb="102">
      <t>ジョウカソウ</t>
    </rPh>
    <rPh sb="104" eb="105">
      <t>キ</t>
    </rPh>
    <rPh sb="106" eb="107">
      <t>カ</t>
    </rPh>
    <rPh sb="108" eb="109">
      <t>トウ</t>
    </rPh>
    <rPh sb="110" eb="112">
      <t>ケイエイ</t>
    </rPh>
    <rPh sb="112" eb="114">
      <t>カイゼン</t>
    </rPh>
    <rPh sb="119" eb="121">
      <t>ケントウ</t>
    </rPh>
    <rPh sb="122" eb="1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</si>
</sst>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B0B-430C-8C20-1BD810442C63}"/>
            </c:ext>
          </c:extLst>
        </c:ser>
        <c:dLbls>
          <c:showLegendKey val="0"/>
          <c:showVal val="0"/>
          <c:showCatName val="0"/>
          <c:showSerName val="0"/>
          <c:showPercent val="0"/>
          <c:showBubbleSize val="0"/>
        </c:dLbls>
        <c:gapWidth val="150"/>
        <c:axId val="81973632"/>
        <c:axId val="8317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2B0B-430C-8C20-1BD810442C63}"/>
            </c:ext>
          </c:extLst>
        </c:ser>
        <c:dLbls>
          <c:showLegendKey val="0"/>
          <c:showVal val="0"/>
          <c:showCatName val="0"/>
          <c:showSerName val="0"/>
          <c:showPercent val="0"/>
          <c:showBubbleSize val="0"/>
        </c:dLbls>
        <c:marker val="1"/>
        <c:smooth val="0"/>
        <c:axId val="81973632"/>
        <c:axId val="83170048"/>
      </c:lineChart>
      <c:dateAx>
        <c:axId val="81973632"/>
        <c:scaling>
          <c:orientation val="minMax"/>
        </c:scaling>
        <c:delete val="1"/>
        <c:axPos val="b"/>
        <c:numFmt formatCode="ge" sourceLinked="1"/>
        <c:majorTickMark val="none"/>
        <c:minorTickMark val="none"/>
        <c:tickLblPos val="none"/>
        <c:crossAx val="83170048"/>
        <c:crosses val="autoZero"/>
        <c:auto val="1"/>
        <c:lblOffset val="100"/>
        <c:baseTimeUnit val="years"/>
      </c:dateAx>
      <c:valAx>
        <c:axId val="831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67.86</c:v>
                </c:pt>
                <c:pt idx="1">
                  <c:v>63.1</c:v>
                </c:pt>
                <c:pt idx="2">
                  <c:v>54.76</c:v>
                </c:pt>
                <c:pt idx="3">
                  <c:v>50</c:v>
                </c:pt>
                <c:pt idx="4">
                  <c:v>47.62</c:v>
                </c:pt>
              </c:numCache>
            </c:numRef>
          </c:val>
          <c:extLst xmlns:c16r2="http://schemas.microsoft.com/office/drawing/2015/06/chart">
            <c:ext xmlns:c16="http://schemas.microsoft.com/office/drawing/2014/chart" uri="{C3380CC4-5D6E-409C-BE32-E72D297353CC}">
              <c16:uniqueId val="{00000000-BAE5-4A7F-BCAA-6F203A989E7B}"/>
            </c:ext>
          </c:extLst>
        </c:ser>
        <c:dLbls>
          <c:showLegendKey val="0"/>
          <c:showVal val="0"/>
          <c:showCatName val="0"/>
          <c:showSerName val="0"/>
          <c:showPercent val="0"/>
          <c:showBubbleSize val="0"/>
        </c:dLbls>
        <c:gapWidth val="150"/>
        <c:axId val="63284352"/>
        <c:axId val="6328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BAE5-4A7F-BCAA-6F203A989E7B}"/>
            </c:ext>
          </c:extLst>
        </c:ser>
        <c:dLbls>
          <c:showLegendKey val="0"/>
          <c:showVal val="0"/>
          <c:showCatName val="0"/>
          <c:showSerName val="0"/>
          <c:showPercent val="0"/>
          <c:showBubbleSize val="0"/>
        </c:dLbls>
        <c:marker val="1"/>
        <c:smooth val="0"/>
        <c:axId val="63284352"/>
        <c:axId val="63286272"/>
      </c:lineChart>
      <c:dateAx>
        <c:axId val="63284352"/>
        <c:scaling>
          <c:orientation val="minMax"/>
        </c:scaling>
        <c:delete val="1"/>
        <c:axPos val="b"/>
        <c:numFmt formatCode="ge" sourceLinked="1"/>
        <c:majorTickMark val="none"/>
        <c:minorTickMark val="none"/>
        <c:tickLblPos val="none"/>
        <c:crossAx val="63286272"/>
        <c:crosses val="autoZero"/>
        <c:auto val="1"/>
        <c:lblOffset val="100"/>
        <c:baseTimeUnit val="years"/>
      </c:dateAx>
      <c:valAx>
        <c:axId val="632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88.73</c:v>
                </c:pt>
                <c:pt idx="1">
                  <c:v>87.79</c:v>
                </c:pt>
                <c:pt idx="2">
                  <c:v>87.6</c:v>
                </c:pt>
                <c:pt idx="3">
                  <c:v>87.6</c:v>
                </c:pt>
                <c:pt idx="4">
                  <c:v>88.24</c:v>
                </c:pt>
              </c:numCache>
            </c:numRef>
          </c:val>
          <c:extLst xmlns:c16r2="http://schemas.microsoft.com/office/drawing/2015/06/chart">
            <c:ext xmlns:c16="http://schemas.microsoft.com/office/drawing/2014/chart" uri="{C3380CC4-5D6E-409C-BE32-E72D297353CC}">
              <c16:uniqueId val="{00000000-3F61-47D2-887F-2F858A88F52D}"/>
            </c:ext>
          </c:extLst>
        </c:ser>
        <c:dLbls>
          <c:showLegendKey val="0"/>
          <c:showVal val="0"/>
          <c:showCatName val="0"/>
          <c:showSerName val="0"/>
          <c:showPercent val="0"/>
          <c:showBubbleSize val="0"/>
        </c:dLbls>
        <c:gapWidth val="150"/>
        <c:axId val="63301120"/>
        <c:axId val="6330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3F61-47D2-887F-2F858A88F52D}"/>
            </c:ext>
          </c:extLst>
        </c:ser>
        <c:dLbls>
          <c:showLegendKey val="0"/>
          <c:showVal val="0"/>
          <c:showCatName val="0"/>
          <c:showSerName val="0"/>
          <c:showPercent val="0"/>
          <c:showBubbleSize val="0"/>
        </c:dLbls>
        <c:marker val="1"/>
        <c:smooth val="0"/>
        <c:axId val="63301120"/>
        <c:axId val="63303040"/>
      </c:lineChart>
      <c:dateAx>
        <c:axId val="63301120"/>
        <c:scaling>
          <c:orientation val="minMax"/>
        </c:scaling>
        <c:delete val="1"/>
        <c:axPos val="b"/>
        <c:numFmt formatCode="ge" sourceLinked="1"/>
        <c:majorTickMark val="none"/>
        <c:minorTickMark val="none"/>
        <c:tickLblPos val="none"/>
        <c:crossAx val="63303040"/>
        <c:crosses val="autoZero"/>
        <c:auto val="1"/>
        <c:lblOffset val="100"/>
        <c:baseTimeUnit val="years"/>
      </c:dateAx>
      <c:valAx>
        <c:axId val="633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78.37</c:v>
                </c:pt>
                <c:pt idx="1">
                  <c:v>65.92</c:v>
                </c:pt>
                <c:pt idx="2">
                  <c:v>66.959999999999994</c:v>
                </c:pt>
                <c:pt idx="3">
                  <c:v>70.599999999999994</c:v>
                </c:pt>
                <c:pt idx="4">
                  <c:v>73.040000000000006</c:v>
                </c:pt>
              </c:numCache>
            </c:numRef>
          </c:val>
          <c:extLst xmlns:c16r2="http://schemas.microsoft.com/office/drawing/2015/06/chart">
            <c:ext xmlns:c16="http://schemas.microsoft.com/office/drawing/2014/chart" uri="{C3380CC4-5D6E-409C-BE32-E72D297353CC}">
              <c16:uniqueId val="{00000000-FD54-404D-9F74-4436935D1029}"/>
            </c:ext>
          </c:extLst>
        </c:ser>
        <c:dLbls>
          <c:showLegendKey val="0"/>
          <c:showVal val="0"/>
          <c:showCatName val="0"/>
          <c:showSerName val="0"/>
          <c:showPercent val="0"/>
          <c:showBubbleSize val="0"/>
        </c:dLbls>
        <c:gapWidth val="150"/>
        <c:axId val="124004608"/>
        <c:axId val="12757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54-404D-9F74-4436935D1029}"/>
            </c:ext>
          </c:extLst>
        </c:ser>
        <c:dLbls>
          <c:showLegendKey val="0"/>
          <c:showVal val="0"/>
          <c:showCatName val="0"/>
          <c:showSerName val="0"/>
          <c:showPercent val="0"/>
          <c:showBubbleSize val="0"/>
        </c:dLbls>
        <c:marker val="1"/>
        <c:smooth val="0"/>
        <c:axId val="124004608"/>
        <c:axId val="127570688"/>
      </c:lineChart>
      <c:dateAx>
        <c:axId val="124004608"/>
        <c:scaling>
          <c:orientation val="minMax"/>
        </c:scaling>
        <c:delete val="1"/>
        <c:axPos val="b"/>
        <c:numFmt formatCode="ge" sourceLinked="1"/>
        <c:majorTickMark val="none"/>
        <c:minorTickMark val="none"/>
        <c:tickLblPos val="none"/>
        <c:crossAx val="127570688"/>
        <c:crosses val="autoZero"/>
        <c:auto val="1"/>
        <c:lblOffset val="100"/>
        <c:baseTimeUnit val="years"/>
      </c:dateAx>
      <c:valAx>
        <c:axId val="1275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47-48E1-8300-8CF0BCBC781A}"/>
            </c:ext>
          </c:extLst>
        </c:ser>
        <c:dLbls>
          <c:showLegendKey val="0"/>
          <c:showVal val="0"/>
          <c:showCatName val="0"/>
          <c:showSerName val="0"/>
          <c:showPercent val="0"/>
          <c:showBubbleSize val="0"/>
        </c:dLbls>
        <c:gapWidth val="150"/>
        <c:axId val="135451392"/>
        <c:axId val="1395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47-48E1-8300-8CF0BCBC781A}"/>
            </c:ext>
          </c:extLst>
        </c:ser>
        <c:dLbls>
          <c:showLegendKey val="0"/>
          <c:showVal val="0"/>
          <c:showCatName val="0"/>
          <c:showSerName val="0"/>
          <c:showPercent val="0"/>
          <c:showBubbleSize val="0"/>
        </c:dLbls>
        <c:marker val="1"/>
        <c:smooth val="0"/>
        <c:axId val="135451392"/>
        <c:axId val="139592064"/>
      </c:lineChart>
      <c:dateAx>
        <c:axId val="135451392"/>
        <c:scaling>
          <c:orientation val="minMax"/>
        </c:scaling>
        <c:delete val="1"/>
        <c:axPos val="b"/>
        <c:numFmt formatCode="ge" sourceLinked="1"/>
        <c:majorTickMark val="none"/>
        <c:minorTickMark val="none"/>
        <c:tickLblPos val="none"/>
        <c:crossAx val="139592064"/>
        <c:crosses val="autoZero"/>
        <c:auto val="1"/>
        <c:lblOffset val="100"/>
        <c:baseTimeUnit val="years"/>
      </c:dateAx>
      <c:valAx>
        <c:axId val="1395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46-4880-AC59-1863C79BAD3F}"/>
            </c:ext>
          </c:extLst>
        </c:ser>
        <c:dLbls>
          <c:showLegendKey val="0"/>
          <c:showVal val="0"/>
          <c:showCatName val="0"/>
          <c:showSerName val="0"/>
          <c:showPercent val="0"/>
          <c:showBubbleSize val="0"/>
        </c:dLbls>
        <c:gapWidth val="150"/>
        <c:axId val="175424256"/>
        <c:axId val="17542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46-4880-AC59-1863C79BAD3F}"/>
            </c:ext>
          </c:extLst>
        </c:ser>
        <c:dLbls>
          <c:showLegendKey val="0"/>
          <c:showVal val="0"/>
          <c:showCatName val="0"/>
          <c:showSerName val="0"/>
          <c:showPercent val="0"/>
          <c:showBubbleSize val="0"/>
        </c:dLbls>
        <c:marker val="1"/>
        <c:smooth val="0"/>
        <c:axId val="175424256"/>
        <c:axId val="175426560"/>
      </c:lineChart>
      <c:dateAx>
        <c:axId val="175424256"/>
        <c:scaling>
          <c:orientation val="minMax"/>
        </c:scaling>
        <c:delete val="1"/>
        <c:axPos val="b"/>
        <c:numFmt formatCode="ge" sourceLinked="1"/>
        <c:majorTickMark val="none"/>
        <c:minorTickMark val="none"/>
        <c:tickLblPos val="none"/>
        <c:crossAx val="175426560"/>
        <c:crosses val="autoZero"/>
        <c:auto val="1"/>
        <c:lblOffset val="100"/>
        <c:baseTimeUnit val="years"/>
      </c:dateAx>
      <c:valAx>
        <c:axId val="1754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02-4C24-A767-7BD212E2EBF3}"/>
            </c:ext>
          </c:extLst>
        </c:ser>
        <c:dLbls>
          <c:showLegendKey val="0"/>
          <c:showVal val="0"/>
          <c:showCatName val="0"/>
          <c:showSerName val="0"/>
          <c:showPercent val="0"/>
          <c:showBubbleSize val="0"/>
        </c:dLbls>
        <c:gapWidth val="150"/>
        <c:axId val="240786432"/>
        <c:axId val="2762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02-4C24-A767-7BD212E2EBF3}"/>
            </c:ext>
          </c:extLst>
        </c:ser>
        <c:dLbls>
          <c:showLegendKey val="0"/>
          <c:showVal val="0"/>
          <c:showCatName val="0"/>
          <c:showSerName val="0"/>
          <c:showPercent val="0"/>
          <c:showBubbleSize val="0"/>
        </c:dLbls>
        <c:marker val="1"/>
        <c:smooth val="0"/>
        <c:axId val="240786432"/>
        <c:axId val="276260352"/>
      </c:lineChart>
      <c:dateAx>
        <c:axId val="240786432"/>
        <c:scaling>
          <c:orientation val="minMax"/>
        </c:scaling>
        <c:delete val="1"/>
        <c:axPos val="b"/>
        <c:numFmt formatCode="ge" sourceLinked="1"/>
        <c:majorTickMark val="none"/>
        <c:minorTickMark val="none"/>
        <c:tickLblPos val="none"/>
        <c:crossAx val="276260352"/>
        <c:crosses val="autoZero"/>
        <c:auto val="1"/>
        <c:lblOffset val="100"/>
        <c:baseTimeUnit val="years"/>
      </c:dateAx>
      <c:valAx>
        <c:axId val="2762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4C-48EA-A670-BC7A03666B90}"/>
            </c:ext>
          </c:extLst>
        </c:ser>
        <c:dLbls>
          <c:showLegendKey val="0"/>
          <c:showVal val="0"/>
          <c:showCatName val="0"/>
          <c:showSerName val="0"/>
          <c:showPercent val="0"/>
          <c:showBubbleSize val="0"/>
        </c:dLbls>
        <c:gapWidth val="150"/>
        <c:axId val="62705664"/>
        <c:axId val="627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4C-48EA-A670-BC7A03666B90}"/>
            </c:ext>
          </c:extLst>
        </c:ser>
        <c:dLbls>
          <c:showLegendKey val="0"/>
          <c:showVal val="0"/>
          <c:showCatName val="0"/>
          <c:showSerName val="0"/>
          <c:showPercent val="0"/>
          <c:showBubbleSize val="0"/>
        </c:dLbls>
        <c:marker val="1"/>
        <c:smooth val="0"/>
        <c:axId val="62705664"/>
        <c:axId val="62707584"/>
      </c:lineChart>
      <c:dateAx>
        <c:axId val="62705664"/>
        <c:scaling>
          <c:orientation val="minMax"/>
        </c:scaling>
        <c:delete val="1"/>
        <c:axPos val="b"/>
        <c:numFmt formatCode="ge" sourceLinked="1"/>
        <c:majorTickMark val="none"/>
        <c:minorTickMark val="none"/>
        <c:tickLblPos val="none"/>
        <c:crossAx val="62707584"/>
        <c:crosses val="autoZero"/>
        <c:auto val="1"/>
        <c:lblOffset val="100"/>
        <c:baseTimeUnit val="years"/>
      </c:dateAx>
      <c:valAx>
        <c:axId val="627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3082.58</c:v>
                </c:pt>
                <c:pt idx="1">
                  <c:v>3279.87</c:v>
                </c:pt>
                <c:pt idx="2">
                  <c:v>3114.83</c:v>
                </c:pt>
                <c:pt idx="3">
                  <c:v>2706.28</c:v>
                </c:pt>
                <c:pt idx="4">
                  <c:v>2871.44</c:v>
                </c:pt>
              </c:numCache>
            </c:numRef>
          </c:val>
          <c:extLst xmlns:c16r2="http://schemas.microsoft.com/office/drawing/2015/06/chart">
            <c:ext xmlns:c16="http://schemas.microsoft.com/office/drawing/2014/chart" uri="{C3380CC4-5D6E-409C-BE32-E72D297353CC}">
              <c16:uniqueId val="{00000000-11E5-4DA6-A758-BFB67DEB3B1B}"/>
            </c:ext>
          </c:extLst>
        </c:ser>
        <c:dLbls>
          <c:showLegendKey val="0"/>
          <c:showVal val="0"/>
          <c:showCatName val="0"/>
          <c:showSerName val="0"/>
          <c:showPercent val="0"/>
          <c:showBubbleSize val="0"/>
        </c:dLbls>
        <c:gapWidth val="150"/>
        <c:axId val="62775680"/>
        <c:axId val="6277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11E5-4DA6-A758-BFB67DEB3B1B}"/>
            </c:ext>
          </c:extLst>
        </c:ser>
        <c:dLbls>
          <c:showLegendKey val="0"/>
          <c:showVal val="0"/>
          <c:showCatName val="0"/>
          <c:showSerName val="0"/>
          <c:showPercent val="0"/>
          <c:showBubbleSize val="0"/>
        </c:dLbls>
        <c:marker val="1"/>
        <c:smooth val="0"/>
        <c:axId val="62775680"/>
        <c:axId val="62777600"/>
      </c:lineChart>
      <c:dateAx>
        <c:axId val="62775680"/>
        <c:scaling>
          <c:orientation val="minMax"/>
        </c:scaling>
        <c:delete val="1"/>
        <c:axPos val="b"/>
        <c:numFmt formatCode="ge" sourceLinked="1"/>
        <c:majorTickMark val="none"/>
        <c:minorTickMark val="none"/>
        <c:tickLblPos val="none"/>
        <c:crossAx val="62777600"/>
        <c:crosses val="autoZero"/>
        <c:auto val="1"/>
        <c:lblOffset val="100"/>
        <c:baseTimeUnit val="years"/>
      </c:dateAx>
      <c:valAx>
        <c:axId val="627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30.45</c:v>
                </c:pt>
                <c:pt idx="1">
                  <c:v>27.44</c:v>
                </c:pt>
                <c:pt idx="2">
                  <c:v>23.56</c:v>
                </c:pt>
                <c:pt idx="3">
                  <c:v>25.5</c:v>
                </c:pt>
                <c:pt idx="4">
                  <c:v>20.47</c:v>
                </c:pt>
              </c:numCache>
            </c:numRef>
          </c:val>
          <c:extLst xmlns:c16r2="http://schemas.microsoft.com/office/drawing/2015/06/chart">
            <c:ext xmlns:c16="http://schemas.microsoft.com/office/drawing/2014/chart" uri="{C3380CC4-5D6E-409C-BE32-E72D297353CC}">
              <c16:uniqueId val="{00000000-5CF4-4906-836A-BCB852C9369F}"/>
            </c:ext>
          </c:extLst>
        </c:ser>
        <c:dLbls>
          <c:showLegendKey val="0"/>
          <c:showVal val="0"/>
          <c:showCatName val="0"/>
          <c:showSerName val="0"/>
          <c:showPercent val="0"/>
          <c:showBubbleSize val="0"/>
        </c:dLbls>
        <c:gapWidth val="150"/>
        <c:axId val="63181568"/>
        <c:axId val="6318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5CF4-4906-836A-BCB852C9369F}"/>
            </c:ext>
          </c:extLst>
        </c:ser>
        <c:dLbls>
          <c:showLegendKey val="0"/>
          <c:showVal val="0"/>
          <c:showCatName val="0"/>
          <c:showSerName val="0"/>
          <c:showPercent val="0"/>
          <c:showBubbleSize val="0"/>
        </c:dLbls>
        <c:marker val="1"/>
        <c:smooth val="0"/>
        <c:axId val="63181568"/>
        <c:axId val="63183488"/>
      </c:lineChart>
      <c:dateAx>
        <c:axId val="63181568"/>
        <c:scaling>
          <c:orientation val="minMax"/>
        </c:scaling>
        <c:delete val="1"/>
        <c:axPos val="b"/>
        <c:numFmt formatCode="ge" sourceLinked="1"/>
        <c:majorTickMark val="none"/>
        <c:minorTickMark val="none"/>
        <c:tickLblPos val="none"/>
        <c:crossAx val="63183488"/>
        <c:crosses val="autoZero"/>
        <c:auto val="1"/>
        <c:lblOffset val="100"/>
        <c:baseTimeUnit val="years"/>
      </c:dateAx>
      <c:valAx>
        <c:axId val="631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680.38</c:v>
                </c:pt>
                <c:pt idx="1">
                  <c:v>775.6</c:v>
                </c:pt>
                <c:pt idx="2">
                  <c:v>953.61</c:v>
                </c:pt>
                <c:pt idx="3">
                  <c:v>901.35</c:v>
                </c:pt>
                <c:pt idx="4">
                  <c:v>1067.46</c:v>
                </c:pt>
              </c:numCache>
            </c:numRef>
          </c:val>
          <c:extLst xmlns:c16r2="http://schemas.microsoft.com/office/drawing/2015/06/chart">
            <c:ext xmlns:c16="http://schemas.microsoft.com/office/drawing/2014/chart" uri="{C3380CC4-5D6E-409C-BE32-E72D297353CC}">
              <c16:uniqueId val="{00000000-47CB-4A0C-A930-23F91794A6D2}"/>
            </c:ext>
          </c:extLst>
        </c:ser>
        <c:dLbls>
          <c:showLegendKey val="0"/>
          <c:showVal val="0"/>
          <c:showCatName val="0"/>
          <c:showSerName val="0"/>
          <c:showPercent val="0"/>
          <c:showBubbleSize val="0"/>
        </c:dLbls>
        <c:gapWidth val="150"/>
        <c:axId val="63231104"/>
        <c:axId val="6323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47CB-4A0C-A930-23F91794A6D2}"/>
            </c:ext>
          </c:extLst>
        </c:ser>
        <c:dLbls>
          <c:showLegendKey val="0"/>
          <c:showVal val="0"/>
          <c:showCatName val="0"/>
          <c:showSerName val="0"/>
          <c:showPercent val="0"/>
          <c:showBubbleSize val="0"/>
        </c:dLbls>
        <c:marker val="1"/>
        <c:smooth val="0"/>
        <c:axId val="63231104"/>
        <c:axId val="63233024"/>
      </c:lineChart>
      <c:dateAx>
        <c:axId val="63231104"/>
        <c:scaling>
          <c:orientation val="minMax"/>
        </c:scaling>
        <c:delete val="1"/>
        <c:axPos val="b"/>
        <c:numFmt formatCode="ge" sourceLinked="1"/>
        <c:majorTickMark val="none"/>
        <c:minorTickMark val="none"/>
        <c:tickLblPos val="none"/>
        <c:crossAx val="63233024"/>
        <c:crosses val="autoZero"/>
        <c:auto val="1"/>
        <c:lblOffset val="100"/>
        <c:baseTimeUnit val="years"/>
      </c:dateAx>
      <c:valAx>
        <c:axId val="632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0"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黒石市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34045</v>
      </c>
      <c r="AM8" s="49"/>
      <c r="AN8" s="49"/>
      <c r="AO8" s="49"/>
      <c r="AP8" s="49"/>
      <c r="AQ8" s="49"/>
      <c r="AR8" s="49"/>
      <c r="AS8" s="49"/>
      <c r="AT8" s="44">
        <f>データ!T6</f>
        <v>217.05</v>
      </c>
      <c r="AU8" s="44"/>
      <c r="AV8" s="44"/>
      <c r="AW8" s="44"/>
      <c r="AX8" s="44"/>
      <c r="AY8" s="44"/>
      <c r="AZ8" s="44"/>
      <c r="BA8" s="44"/>
      <c r="BB8" s="44">
        <f>データ!U6</f>
        <v>156.85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0.35</v>
      </c>
      <c r="Q10" s="44"/>
      <c r="R10" s="44"/>
      <c r="S10" s="44"/>
      <c r="T10" s="44"/>
      <c r="U10" s="44"/>
      <c r="V10" s="44"/>
      <c r="W10" s="44">
        <f>データ!Q6</f>
        <v>53.72</v>
      </c>
      <c r="X10" s="44"/>
      <c r="Y10" s="44"/>
      <c r="Z10" s="44"/>
      <c r="AA10" s="44"/>
      <c r="AB10" s="44"/>
      <c r="AC10" s="44"/>
      <c r="AD10" s="49">
        <f>データ!R6</f>
        <v>3972</v>
      </c>
      <c r="AE10" s="49"/>
      <c r="AF10" s="49"/>
      <c r="AG10" s="49"/>
      <c r="AH10" s="49"/>
      <c r="AI10" s="49"/>
      <c r="AJ10" s="49"/>
      <c r="AK10" s="2"/>
      <c r="AL10" s="49">
        <f>データ!V6</f>
        <v>119</v>
      </c>
      <c r="AM10" s="49"/>
      <c r="AN10" s="49"/>
      <c r="AO10" s="49"/>
      <c r="AP10" s="49"/>
      <c r="AQ10" s="49"/>
      <c r="AR10" s="49"/>
      <c r="AS10" s="49"/>
      <c r="AT10" s="44">
        <f>データ!W6</f>
        <v>0.16</v>
      </c>
      <c r="AU10" s="44"/>
      <c r="AV10" s="44"/>
      <c r="AW10" s="44"/>
      <c r="AX10" s="44"/>
      <c r="AY10" s="44"/>
      <c r="AZ10" s="44"/>
      <c r="BA10" s="44"/>
      <c r="BB10" s="44">
        <f>データ!X6</f>
        <v>743.75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WAijL6oCHua6qX76xfjm7/i+LaXHjlqbyyNL4rhEfWujw/zjwCsQlEqXbWdoKWWvumNPUf6f/s/VyY8nITVpaQ==" saltValue="ByZfmei7+rNCkireQtQ3S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22047</v>
      </c>
      <c r="D6" s="32">
        <f t="shared" si="3"/>
        <v>47</v>
      </c>
      <c r="E6" s="32">
        <f t="shared" si="3"/>
        <v>17</v>
      </c>
      <c r="F6" s="32">
        <f t="shared" si="3"/>
        <v>5</v>
      </c>
      <c r="G6" s="32">
        <f t="shared" si="3"/>
        <v>0</v>
      </c>
      <c r="H6" s="32" t="str">
        <f t="shared" si="3"/>
        <v>青森県　黒石市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0.35</v>
      </c>
      <c r="Q6" s="33">
        <f t="shared" si="3"/>
        <v>53.72</v>
      </c>
      <c r="R6" s="33">
        <f t="shared" si="3"/>
        <v>3972</v>
      </c>
      <c r="S6" s="33">
        <f t="shared" si="3"/>
        <v>34045</v>
      </c>
      <c r="T6" s="33">
        <f t="shared" si="3"/>
        <v>217.05</v>
      </c>
      <c r="U6" s="33">
        <f t="shared" si="3"/>
        <v>156.85</v>
      </c>
      <c r="V6" s="33">
        <f t="shared" si="3"/>
        <v>119</v>
      </c>
      <c r="W6" s="33">
        <f t="shared" si="3"/>
        <v>0.16</v>
      </c>
      <c r="X6" s="33">
        <f t="shared" si="3"/>
        <v>743.75</v>
      </c>
      <c r="Y6" s="34">
        <f>IF(Y7="",NA(),Y7)</f>
        <v>78.37</v>
      </c>
      <c r="Z6" s="34">
        <f t="shared" ref="Z6:AH6" si="4">IF(Z7="",NA(),Z7)</f>
        <v>65.92</v>
      </c>
      <c r="AA6" s="34">
        <f t="shared" si="4"/>
        <v>66.959999999999994</v>
      </c>
      <c r="AB6" s="34">
        <f t="shared" si="4"/>
        <v>70.599999999999994</v>
      </c>
      <c r="AC6" s="34">
        <f t="shared" si="4"/>
        <v>73.040000000000006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3082.58</v>
      </c>
      <c r="BG6" s="34">
        <f t="shared" ref="BG6:BO6" si="7">IF(BG7="",NA(),BG7)</f>
        <v>3279.87</v>
      </c>
      <c r="BH6" s="34">
        <f t="shared" si="7"/>
        <v>3114.83</v>
      </c>
      <c r="BI6" s="34">
        <f t="shared" si="7"/>
        <v>2706.28</v>
      </c>
      <c r="BJ6" s="34">
        <f t="shared" si="7"/>
        <v>2871.44</v>
      </c>
      <c r="BK6" s="34">
        <f t="shared" si="7"/>
        <v>1126.77</v>
      </c>
      <c r="BL6" s="34">
        <f t="shared" si="7"/>
        <v>1044.8</v>
      </c>
      <c r="BM6" s="34">
        <f t="shared" si="7"/>
        <v>1081.8</v>
      </c>
      <c r="BN6" s="34">
        <f t="shared" si="7"/>
        <v>974.93</v>
      </c>
      <c r="BO6" s="34">
        <f t="shared" si="7"/>
        <v>855.8</v>
      </c>
      <c r="BP6" s="33" t="str">
        <f>IF(BP7="","",IF(BP7="-","【-】","【"&amp;SUBSTITUTE(TEXT(BP7,"#,##0.00"),"-","△")&amp;"】"))</f>
        <v>【814.89】</v>
      </c>
      <c r="BQ6" s="34">
        <f>IF(BQ7="",NA(),BQ7)</f>
        <v>30.45</v>
      </c>
      <c r="BR6" s="34">
        <f t="shared" ref="BR6:BZ6" si="8">IF(BR7="",NA(),BR7)</f>
        <v>27.44</v>
      </c>
      <c r="BS6" s="34">
        <f t="shared" si="8"/>
        <v>23.56</v>
      </c>
      <c r="BT6" s="34">
        <f t="shared" si="8"/>
        <v>25.5</v>
      </c>
      <c r="BU6" s="34">
        <f t="shared" si="8"/>
        <v>20.47</v>
      </c>
      <c r="BV6" s="34">
        <f t="shared" si="8"/>
        <v>50.9</v>
      </c>
      <c r="BW6" s="34">
        <f t="shared" si="8"/>
        <v>50.82</v>
      </c>
      <c r="BX6" s="34">
        <f t="shared" si="8"/>
        <v>52.19</v>
      </c>
      <c r="BY6" s="34">
        <f t="shared" si="8"/>
        <v>55.32</v>
      </c>
      <c r="BZ6" s="34">
        <f t="shared" si="8"/>
        <v>59.8</v>
      </c>
      <c r="CA6" s="33" t="str">
        <f>IF(CA7="","",IF(CA7="-","【-】","【"&amp;SUBSTITUTE(TEXT(CA7,"#,##0.00"),"-","△")&amp;"】"))</f>
        <v>【60.64】</v>
      </c>
      <c r="CB6" s="34">
        <f>IF(CB7="",NA(),CB7)</f>
        <v>680.38</v>
      </c>
      <c r="CC6" s="34">
        <f t="shared" ref="CC6:CK6" si="9">IF(CC7="",NA(),CC7)</f>
        <v>775.6</v>
      </c>
      <c r="CD6" s="34">
        <f t="shared" si="9"/>
        <v>953.61</v>
      </c>
      <c r="CE6" s="34">
        <f t="shared" si="9"/>
        <v>901.35</v>
      </c>
      <c r="CF6" s="34">
        <f t="shared" si="9"/>
        <v>1067.46</v>
      </c>
      <c r="CG6" s="34">
        <f t="shared" si="9"/>
        <v>293.27</v>
      </c>
      <c r="CH6" s="34">
        <f t="shared" si="9"/>
        <v>300.52</v>
      </c>
      <c r="CI6" s="34">
        <f t="shared" si="9"/>
        <v>296.14</v>
      </c>
      <c r="CJ6" s="34">
        <f t="shared" si="9"/>
        <v>283.17</v>
      </c>
      <c r="CK6" s="34">
        <f t="shared" si="9"/>
        <v>263.76</v>
      </c>
      <c r="CL6" s="33" t="str">
        <f>IF(CL7="","",IF(CL7="-","【-】","【"&amp;SUBSTITUTE(TEXT(CL7,"#,##0.00"),"-","△")&amp;"】"))</f>
        <v>【255.52】</v>
      </c>
      <c r="CM6" s="34">
        <f>IF(CM7="",NA(),CM7)</f>
        <v>67.86</v>
      </c>
      <c r="CN6" s="34">
        <f t="shared" ref="CN6:CV6" si="10">IF(CN7="",NA(),CN7)</f>
        <v>63.1</v>
      </c>
      <c r="CO6" s="34">
        <f t="shared" si="10"/>
        <v>54.76</v>
      </c>
      <c r="CP6" s="34">
        <f t="shared" si="10"/>
        <v>50</v>
      </c>
      <c r="CQ6" s="34">
        <f t="shared" si="10"/>
        <v>47.62</v>
      </c>
      <c r="CR6" s="34">
        <f t="shared" si="10"/>
        <v>53.78</v>
      </c>
      <c r="CS6" s="34">
        <f t="shared" si="10"/>
        <v>53.24</v>
      </c>
      <c r="CT6" s="34">
        <f t="shared" si="10"/>
        <v>52.31</v>
      </c>
      <c r="CU6" s="34">
        <f t="shared" si="10"/>
        <v>60.65</v>
      </c>
      <c r="CV6" s="34">
        <f t="shared" si="10"/>
        <v>51.75</v>
      </c>
      <c r="CW6" s="33" t="str">
        <f>IF(CW7="","",IF(CW7="-","【-】","【"&amp;SUBSTITUTE(TEXT(CW7,"#,##0.00"),"-","△")&amp;"】"))</f>
        <v>【52.49】</v>
      </c>
      <c r="CX6" s="34">
        <f>IF(CX7="",NA(),CX7)</f>
        <v>88.73</v>
      </c>
      <c r="CY6" s="34">
        <f t="shared" ref="CY6:DG6" si="11">IF(CY7="",NA(),CY7)</f>
        <v>87.79</v>
      </c>
      <c r="CZ6" s="34">
        <f t="shared" si="11"/>
        <v>87.6</v>
      </c>
      <c r="DA6" s="34">
        <f t="shared" si="11"/>
        <v>87.6</v>
      </c>
      <c r="DB6" s="34">
        <f t="shared" si="11"/>
        <v>88.24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22047</v>
      </c>
      <c r="D7" s="36">
        <v>47</v>
      </c>
      <c r="E7" s="36">
        <v>17</v>
      </c>
      <c r="F7" s="36">
        <v>5</v>
      </c>
      <c r="G7" s="36">
        <v>0</v>
      </c>
      <c r="H7" s="36" t="s">
        <v>110</v>
      </c>
      <c r="I7" s="36" t="s">
        <v>111</v>
      </c>
      <c r="J7" s="36" t="s">
        <v>112</v>
      </c>
      <c r="K7" s="36" t="s">
        <v>113</v>
      </c>
      <c r="L7" s="36" t="s">
        <v>114</v>
      </c>
      <c r="M7" s="36" t="s">
        <v>115</v>
      </c>
      <c r="N7" s="37" t="s">
        <v>116</v>
      </c>
      <c r="O7" s="37" t="s">
        <v>117</v>
      </c>
      <c r="P7" s="37">
        <v>0.35</v>
      </c>
      <c r="Q7" s="37">
        <v>53.72</v>
      </c>
      <c r="R7" s="37">
        <v>3972</v>
      </c>
      <c r="S7" s="37">
        <v>34045</v>
      </c>
      <c r="T7" s="37">
        <v>217.05</v>
      </c>
      <c r="U7" s="37">
        <v>156.85</v>
      </c>
      <c r="V7" s="37">
        <v>119</v>
      </c>
      <c r="W7" s="37">
        <v>0.16</v>
      </c>
      <c r="X7" s="37">
        <v>743.75</v>
      </c>
      <c r="Y7" s="37">
        <v>78.37</v>
      </c>
      <c r="Z7" s="37">
        <v>65.92</v>
      </c>
      <c r="AA7" s="37">
        <v>66.959999999999994</v>
      </c>
      <c r="AB7" s="37">
        <v>70.599999999999994</v>
      </c>
      <c r="AC7" s="37">
        <v>73.040000000000006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3082.58</v>
      </c>
      <c r="BG7" s="37">
        <v>3279.87</v>
      </c>
      <c r="BH7" s="37">
        <v>3114.83</v>
      </c>
      <c r="BI7" s="37">
        <v>2706.28</v>
      </c>
      <c r="BJ7" s="37">
        <v>2871.44</v>
      </c>
      <c r="BK7" s="37">
        <v>1126.77</v>
      </c>
      <c r="BL7" s="37">
        <v>1044.8</v>
      </c>
      <c r="BM7" s="37">
        <v>1081.8</v>
      </c>
      <c r="BN7" s="37">
        <v>974.93</v>
      </c>
      <c r="BO7" s="37">
        <v>855.8</v>
      </c>
      <c r="BP7" s="37">
        <v>814.89</v>
      </c>
      <c r="BQ7" s="37">
        <v>30.45</v>
      </c>
      <c r="BR7" s="37">
        <v>27.44</v>
      </c>
      <c r="BS7" s="37">
        <v>23.56</v>
      </c>
      <c r="BT7" s="37">
        <v>25.5</v>
      </c>
      <c r="BU7" s="37">
        <v>20.47</v>
      </c>
      <c r="BV7" s="37">
        <v>50.9</v>
      </c>
      <c r="BW7" s="37">
        <v>50.82</v>
      </c>
      <c r="BX7" s="37">
        <v>52.19</v>
      </c>
      <c r="BY7" s="37">
        <v>55.32</v>
      </c>
      <c r="BZ7" s="37">
        <v>59.8</v>
      </c>
      <c r="CA7" s="37">
        <v>60.64</v>
      </c>
      <c r="CB7" s="37">
        <v>680.38</v>
      </c>
      <c r="CC7" s="37">
        <v>775.6</v>
      </c>
      <c r="CD7" s="37">
        <v>953.61</v>
      </c>
      <c r="CE7" s="37">
        <v>901.35</v>
      </c>
      <c r="CF7" s="37">
        <v>1067.46</v>
      </c>
      <c r="CG7" s="37">
        <v>293.27</v>
      </c>
      <c r="CH7" s="37">
        <v>300.52</v>
      </c>
      <c r="CI7" s="37">
        <v>296.14</v>
      </c>
      <c r="CJ7" s="37">
        <v>283.17</v>
      </c>
      <c r="CK7" s="37">
        <v>263.76</v>
      </c>
      <c r="CL7" s="37">
        <v>255.52</v>
      </c>
      <c r="CM7" s="37">
        <v>67.86</v>
      </c>
      <c r="CN7" s="37">
        <v>63.1</v>
      </c>
      <c r="CO7" s="37">
        <v>54.76</v>
      </c>
      <c r="CP7" s="37">
        <v>50</v>
      </c>
      <c r="CQ7" s="37">
        <v>47.62</v>
      </c>
      <c r="CR7" s="37">
        <v>53.78</v>
      </c>
      <c r="CS7" s="37">
        <v>53.24</v>
      </c>
      <c r="CT7" s="37">
        <v>52.31</v>
      </c>
      <c r="CU7" s="37">
        <v>60.65</v>
      </c>
      <c r="CV7" s="37">
        <v>51.75</v>
      </c>
      <c r="CW7" s="37">
        <v>52.49</v>
      </c>
      <c r="CX7" s="37">
        <v>88.73</v>
      </c>
      <c r="CY7" s="37">
        <v>87.79</v>
      </c>
      <c r="CZ7" s="37">
        <v>87.6</v>
      </c>
      <c r="DA7" s="37">
        <v>87.6</v>
      </c>
      <c r="DB7" s="37">
        <v>88.24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2019-01-23T06:17:52Z</cp:lastPrinted>
  <dcterms:created xsi:type="dcterms:W3CDTF">2018-12-03T09:19:10Z</dcterms:created>
  <dcterms:modified xsi:type="dcterms:W3CDTF">2019-01-24T02:56:53Z</dcterms:modified>
  <cp:category/>
</cp:coreProperties>
</file>