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QhkR8P9GesaqQSunNL7FJ9di7KjRqOdx8nLDqoQElM4DRKwNkQ57x7Y0mmthSSxbpAzx+Sj28AJO4wtwronEw==" workbookSaltValue="er5JnmA+7oTcesMg3mLpDQ==" workbookSpinCount="100000" lockStructure="1"/>
  <bookViews>
    <workbookView xWindow="0" yWindow="0" windowWidth="24465" windowHeight="1167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<sst xmlns="http://schemas.openxmlformats.org/spreadsheetml/2006/main" count="240" uniqueCount="123">
  <si>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</si>
  <si>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</si>
  <si>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</si>
  <si>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</si>
  <si>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</si>
  <si>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</si>
  <si>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</si>
  <si>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</si>
  <si>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</si>
  <si>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</si>
  <si>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</si>
  <si>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</si>
  <si>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</si>
  <si>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</si>
  <si>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</si>
  <si>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</si>
  <si>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</si>
  <si>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</si>
  <si>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</si>
  <si>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</si>
  <si>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</si>
  <si>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</si>
  <si>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</si>
  <si>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</si>
  <si>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</si>
  <si>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</si>
  <si>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</si>
  <si>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</si>
  <si>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</si>
  <si>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</si>
  <si>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</si>
  <si>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</si>
  <si>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</si>
  <si>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</si>
  <si>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</si>
  <si>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</si>
  <si>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</si>
  <si>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</si>
  <si>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</si>
  <si>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</si>
  <si>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</si>
  <si>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</si>
  <si>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</si>
  <si>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</si>
  <si>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</si>
  <si>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</si>
  <si>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</si>
  <si>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</si>
  <si>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</si>
  <si>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</si>
  <si>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</si>
  <si>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</si>
  <si>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</si>
  <si>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</si>
  <si>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</si>
  <si>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</si>
  <si>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</si>
  <si>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</si>
  <si>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</si>
  <si>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</si>
  <si>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</si>
  <si>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</si>
  <si>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</si>
  <si>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</si>
  <si>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</si>
  <si>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</si>
  <si>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</si>
  <si>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</si>
  <si>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</si>
  <si>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</si>
  <si>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</si>
  <si>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</si>
  <si>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</si>
  <si>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</si>
  <si>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</si>
  <si>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</si>
  <si>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</si>
  <si>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</si>
  <si>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</si>
  <si>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</si>
  <si>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</si>
  <si>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</si>
  <si>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</si>
  <si>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</si>
  <si>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</si>
  <si>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</si>
  <si>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</si>
  <si>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</si>
  <si>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</si>
  <si>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</si>
  <si>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</si>
  <si>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</si>
  <si>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</si>
  <si>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</si>
  <si>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</si>
  <si>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</si>
  <si>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</si>
  <si>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</si>
  <si>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</si>
  <si>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</si>
  <si>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</si>
  <si>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</si>
  <si>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</si>
  <si>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</si>
  <si>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</si>
  <si>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</si>
  <si>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</si>
  <si>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</si>
  <si>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</si>
  <si>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</si>
  <si>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</si>
  <si>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</si>
  <si>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</si>
  <si>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</si>
  <si>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</si>
  <si>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</si>
  <si>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</si>
  <si>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</si>
  <si>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</si>
  <si>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</si>
  <si>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の会計基準見直しによるみなし償却制度の廃止に伴い、償却累計額が大幅に増加しているが、現在のところ施設等の老朽化には関連しておらず、平成24年度以降は経営健全化により、経常収支比率は100％を超えている。
　ただし、今後は管渠の整備と並行し、経年劣化により破損した管渠の修繕や老朽管の更新への取り組みも迫られるため、整備計画の見直しを含め、使用料の見直しや、経費節減等の対策が必要である。</t>
    <rPh sb="1" eb="3">
      <t>ヘイセイ</t>
    </rPh>
    <rPh sb="5" eb="7">
      <t>ネンド</t>
    </rPh>
    <rPh sb="8" eb="10">
      <t>カイケイ</t>
    </rPh>
    <rPh sb="10" eb="12">
      <t>キジュン</t>
    </rPh>
    <rPh sb="12" eb="14">
      <t>ミナオ</t>
    </rPh>
    <rPh sb="21" eb="23">
      <t>ショウキャク</t>
    </rPh>
    <rPh sb="23" eb="25">
      <t>セイド</t>
    </rPh>
    <rPh sb="26" eb="28">
      <t>ハイシ</t>
    </rPh>
    <rPh sb="29" eb="30">
      <t>トモナ</t>
    </rPh>
    <rPh sb="32" eb="34">
      <t>ショウキャク</t>
    </rPh>
    <rPh sb="34" eb="37">
      <t>ルイケイガク</t>
    </rPh>
    <rPh sb="38" eb="40">
      <t>オオハバ</t>
    </rPh>
    <rPh sb="41" eb="43">
      <t>ゾウカ</t>
    </rPh>
    <rPh sb="49" eb="51">
      <t>ゲンザイ</t>
    </rPh>
    <rPh sb="55" eb="57">
      <t>シセツ</t>
    </rPh>
    <rPh sb="57" eb="58">
      <t>トウ</t>
    </rPh>
    <rPh sb="59" eb="62">
      <t>ロウキュウカ</t>
    </rPh>
    <rPh sb="64" eb="66">
      <t>カンレン</t>
    </rPh>
    <rPh sb="72" eb="74">
      <t>ヘイセイ</t>
    </rPh>
    <rPh sb="76" eb="78">
      <t>ネンド</t>
    </rPh>
    <rPh sb="78" eb="80">
      <t>イコウ</t>
    </rPh>
    <rPh sb="81" eb="83">
      <t>ケイエイ</t>
    </rPh>
    <rPh sb="83" eb="86">
      <t>ケンゼンカ</t>
    </rPh>
    <rPh sb="90" eb="92">
      <t>ケイジョウ</t>
    </rPh>
    <rPh sb="92" eb="94">
      <t>シュウシ</t>
    </rPh>
    <rPh sb="94" eb="96">
      <t>ヒリツ</t>
    </rPh>
    <rPh sb="102" eb="103">
      <t>コ</t>
    </rPh>
    <rPh sb="114" eb="116">
      <t>コンゴ</t>
    </rPh>
    <rPh sb="117" eb="119">
      <t>カンキョ</t>
    </rPh>
    <rPh sb="120" eb="122">
      <t>セイビ</t>
    </rPh>
    <rPh sb="123" eb="125">
      <t>ヘイコウ</t>
    </rPh>
    <rPh sb="127" eb="129">
      <t>ケイネン</t>
    </rPh>
    <rPh sb="129" eb="131">
      <t>レッカ</t>
    </rPh>
    <rPh sb="134" eb="136">
      <t>ハソン</t>
    </rPh>
    <rPh sb="138" eb="140">
      <t>カンキョ</t>
    </rPh>
    <rPh sb="141" eb="143">
      <t>シュウゼン</t>
    </rPh>
    <rPh sb="144" eb="146">
      <t>ロウキュウ</t>
    </rPh>
    <rPh sb="146" eb="147">
      <t>カン</t>
    </rPh>
    <rPh sb="148" eb="150">
      <t>コウシン</t>
    </rPh>
    <rPh sb="152" eb="153">
      <t>ト</t>
    </rPh>
    <rPh sb="154" eb="155">
      <t>ク</t>
    </rPh>
    <rPh sb="157" eb="158">
      <t>セマ</t>
    </rPh>
    <rPh sb="164" eb="166">
      <t>セイビ</t>
    </rPh>
    <rPh sb="166" eb="168">
      <t>ケイカク</t>
    </rPh>
    <rPh sb="169" eb="171">
      <t>ミナオ</t>
    </rPh>
    <rPh sb="173" eb="174">
      <t>フク</t>
    </rPh>
    <rPh sb="176" eb="178">
      <t>シヨウ</t>
    </rPh>
    <rPh sb="178" eb="179">
      <t>リョウ</t>
    </rPh>
    <rPh sb="180" eb="182">
      <t>ミナオ</t>
    </rPh>
    <rPh sb="185" eb="187">
      <t>ケイヒ</t>
    </rPh>
    <rPh sb="187" eb="189">
      <t>セツゲン</t>
    </rPh>
    <rPh sb="189" eb="190">
      <t>トウ</t>
    </rPh>
    <rPh sb="191" eb="193">
      <t>タイサク</t>
    </rPh>
    <rPh sb="194" eb="196">
      <t>ヒツヨウ</t>
    </rPh>
    <phoneticPr fontId="4"/>
  </si>
  <si>
    <r>
      <t xml:space="preserve">　当市は、平成７年度ころからの事業拡大に係る企業債償還金の増加と一般会計繰入金の不足等により、多額の純損失が発生し繰越欠損金と資金不足額が増加した。
　そのため平成21年度に経営健全化計画を策定し、一般会計繰入金の段階的増額や下水道使用料の改定、経費節減を行って平成24年度には純利益が生じた。
　また平成25年度には資金不足等解消計画を策定し、経営改善を継続した結果、汚水処理原価も抑えられ経費回収率が向上し、計画通り平成27年度に地財法上の資金不足も解消された。
</t>
    </r>
    <r>
      <rPr>
        <sz val="11"/>
        <color theme="1"/>
        <rFont val="ＭＳ ゴシック"/>
        <family val="3"/>
        <charset val="128"/>
      </rPr>
      <t>　今後は企業債償還金も平成32年度をピークに減少する見込みであり、累積欠損金も減少していく予定であるが、資金不足解消に伴い一般会計繰入金の減額となっており、人口減少、老朽管の更新も見込まれることから、下水道使用料の計画的な見直しや、下水道接続率の向上、整備計画の見直しへの取り組みなどが必要である。</t>
    </r>
    <rPh sb="1" eb="3">
      <t>トウシ</t>
    </rPh>
    <rPh sb="5" eb="7">
      <t>ヘイセイ</t>
    </rPh>
    <rPh sb="8" eb="10">
      <t>ネンド</t>
    </rPh>
    <rPh sb="15" eb="17">
      <t>ジギョウ</t>
    </rPh>
    <rPh sb="17" eb="19">
      <t>カクダイ</t>
    </rPh>
    <rPh sb="20" eb="21">
      <t>カカ</t>
    </rPh>
    <rPh sb="22" eb="24">
      <t>キギョウ</t>
    </rPh>
    <rPh sb="24" eb="25">
      <t>サイ</t>
    </rPh>
    <rPh sb="25" eb="28">
      <t>ショウカンキン</t>
    </rPh>
    <rPh sb="29" eb="31">
      <t>ゾウカ</t>
    </rPh>
    <rPh sb="32" eb="34">
      <t>イッパン</t>
    </rPh>
    <rPh sb="34" eb="36">
      <t>カイケイ</t>
    </rPh>
    <rPh sb="36" eb="38">
      <t>クリイレ</t>
    </rPh>
    <rPh sb="38" eb="39">
      <t>キン</t>
    </rPh>
    <rPh sb="40" eb="42">
      <t>フソク</t>
    </rPh>
    <rPh sb="42" eb="43">
      <t>トウ</t>
    </rPh>
    <rPh sb="47" eb="49">
      <t>タガク</t>
    </rPh>
    <rPh sb="50" eb="51">
      <t>ジュン</t>
    </rPh>
    <rPh sb="51" eb="53">
      <t>ソンシツ</t>
    </rPh>
    <rPh sb="54" eb="56">
      <t>ハッセイ</t>
    </rPh>
    <rPh sb="57" eb="59">
      <t>クリコシ</t>
    </rPh>
    <rPh sb="59" eb="62">
      <t>ケッソンキン</t>
    </rPh>
    <rPh sb="63" eb="65">
      <t>シキン</t>
    </rPh>
    <rPh sb="65" eb="67">
      <t>ブソク</t>
    </rPh>
    <rPh sb="67" eb="68">
      <t>ガク</t>
    </rPh>
    <rPh sb="69" eb="71">
      <t>ゾウカ</t>
    </rPh>
    <rPh sb="80" eb="82">
      <t>ヘイセイ</t>
    </rPh>
    <rPh sb="84" eb="86">
      <t>ネンド</t>
    </rPh>
    <rPh sb="87" eb="89">
      <t>ケイエイ</t>
    </rPh>
    <rPh sb="89" eb="92">
      <t>ケンゼンカ</t>
    </rPh>
    <rPh sb="92" eb="94">
      <t>ケイカク</t>
    </rPh>
    <rPh sb="95" eb="97">
      <t>サクテイ</t>
    </rPh>
    <rPh sb="99" eb="101">
      <t>イッパン</t>
    </rPh>
    <rPh sb="101" eb="103">
      <t>カイケイ</t>
    </rPh>
    <rPh sb="103" eb="105">
      <t>クリイレ</t>
    </rPh>
    <rPh sb="105" eb="106">
      <t>キン</t>
    </rPh>
    <rPh sb="107" eb="110">
      <t>ダンカイテキ</t>
    </rPh>
    <rPh sb="110" eb="112">
      <t>ゾウガク</t>
    </rPh>
    <rPh sb="113" eb="116">
      <t>ゲスイドウ</t>
    </rPh>
    <rPh sb="116" eb="119">
      <t>シヨウリョウ</t>
    </rPh>
    <rPh sb="120" eb="122">
      <t>カイテイ</t>
    </rPh>
    <rPh sb="123" eb="125">
      <t>ケイヒ</t>
    </rPh>
    <rPh sb="125" eb="127">
      <t>セツゲン</t>
    </rPh>
    <rPh sb="128" eb="129">
      <t>オコナ</t>
    </rPh>
    <rPh sb="131" eb="133">
      <t>ヘイセイ</t>
    </rPh>
    <rPh sb="135" eb="137">
      <t>ネンド</t>
    </rPh>
    <rPh sb="139" eb="142">
      <t>ジュンリエキ</t>
    </rPh>
    <rPh sb="143" eb="144">
      <t>ショウ</t>
    </rPh>
    <rPh sb="151" eb="153">
      <t>ヘイセイ</t>
    </rPh>
    <rPh sb="155" eb="157">
      <t>ネンド</t>
    </rPh>
    <rPh sb="159" eb="161">
      <t>シキン</t>
    </rPh>
    <rPh sb="161" eb="163">
      <t>ブソク</t>
    </rPh>
    <rPh sb="163" eb="164">
      <t>トウ</t>
    </rPh>
    <rPh sb="164" eb="166">
      <t>カイショウ</t>
    </rPh>
    <rPh sb="166" eb="168">
      <t>ケイカク</t>
    </rPh>
    <rPh sb="169" eb="171">
      <t>サクテイ</t>
    </rPh>
    <rPh sb="173" eb="175">
      <t>ケイエイ</t>
    </rPh>
    <rPh sb="175" eb="177">
      <t>カイゼン</t>
    </rPh>
    <rPh sb="178" eb="180">
      <t>ケイゾク</t>
    </rPh>
    <rPh sb="182" eb="184">
      <t>ケッカ</t>
    </rPh>
    <rPh sb="185" eb="187">
      <t>オスイ</t>
    </rPh>
    <rPh sb="187" eb="189">
      <t>ショリ</t>
    </rPh>
    <rPh sb="189" eb="191">
      <t>ゲンカ</t>
    </rPh>
    <rPh sb="192" eb="193">
      <t>オサ</t>
    </rPh>
    <rPh sb="196" eb="198">
      <t>ケイヒ</t>
    </rPh>
    <rPh sb="198" eb="200">
      <t>カイシュウ</t>
    </rPh>
    <rPh sb="200" eb="201">
      <t>リツ</t>
    </rPh>
    <rPh sb="202" eb="204">
      <t>コウジョウ</t>
    </rPh>
    <rPh sb="206" eb="208">
      <t>ケイカク</t>
    </rPh>
    <rPh sb="208" eb="209">
      <t>ドオ</t>
    </rPh>
    <rPh sb="210" eb="212">
      <t>ヘイセイ</t>
    </rPh>
    <rPh sb="214" eb="216">
      <t>ネンド</t>
    </rPh>
    <rPh sb="217" eb="219">
      <t>チザイ</t>
    </rPh>
    <rPh sb="219" eb="220">
      <t>ホウ</t>
    </rPh>
    <rPh sb="220" eb="221">
      <t>ジョウ</t>
    </rPh>
    <rPh sb="222" eb="224">
      <t>シキン</t>
    </rPh>
    <rPh sb="224" eb="226">
      <t>ブソク</t>
    </rPh>
    <rPh sb="227" eb="229">
      <t>カイショウ</t>
    </rPh>
    <rPh sb="235" eb="237">
      <t>コンゴ</t>
    </rPh>
    <rPh sb="238" eb="240">
      <t>キギョウ</t>
    </rPh>
    <rPh sb="240" eb="241">
      <t>サイ</t>
    </rPh>
    <rPh sb="241" eb="244">
      <t>ショウカンキン</t>
    </rPh>
    <rPh sb="245" eb="247">
      <t>ヘイセイ</t>
    </rPh>
    <rPh sb="249" eb="251">
      <t>ネンド</t>
    </rPh>
    <rPh sb="256" eb="258">
      <t>ゲンショウ</t>
    </rPh>
    <rPh sb="260" eb="262">
      <t>ミコ</t>
    </rPh>
    <rPh sb="267" eb="269">
      <t>ルイセキ</t>
    </rPh>
    <rPh sb="269" eb="271">
      <t>ケッソン</t>
    </rPh>
    <rPh sb="271" eb="272">
      <t>キン</t>
    </rPh>
    <rPh sb="273" eb="275">
      <t>ゲンショウ</t>
    </rPh>
    <rPh sb="279" eb="281">
      <t>ヨテイ</t>
    </rPh>
    <rPh sb="286" eb="288">
      <t>シキン</t>
    </rPh>
    <rPh sb="288" eb="290">
      <t>ブソク</t>
    </rPh>
    <rPh sb="290" eb="292">
      <t>カイショウ</t>
    </rPh>
    <rPh sb="293" eb="294">
      <t>トモナ</t>
    </rPh>
    <rPh sb="295" eb="297">
      <t>イッパン</t>
    </rPh>
    <rPh sb="297" eb="299">
      <t>カイケイ</t>
    </rPh>
    <rPh sb="299" eb="301">
      <t>クリイレ</t>
    </rPh>
    <rPh sb="301" eb="302">
      <t>キン</t>
    </rPh>
    <rPh sb="303" eb="304">
      <t>ゲン</t>
    </rPh>
    <rPh sb="304" eb="305">
      <t>ガク</t>
    </rPh>
    <rPh sb="312" eb="314">
      <t>ジンコウ</t>
    </rPh>
    <rPh sb="314" eb="316">
      <t>ゲンショウ</t>
    </rPh>
    <rPh sb="317" eb="319">
      <t>ロウキュウ</t>
    </rPh>
    <rPh sb="319" eb="320">
      <t>カン</t>
    </rPh>
    <rPh sb="321" eb="323">
      <t>コウシン</t>
    </rPh>
    <rPh sb="324" eb="326">
      <t>ミコ</t>
    </rPh>
    <rPh sb="334" eb="337">
      <t>ゲスイドウ</t>
    </rPh>
    <rPh sb="337" eb="340">
      <t>シヨウリョウ</t>
    </rPh>
    <rPh sb="341" eb="344">
      <t>ケイカクテキ</t>
    </rPh>
    <rPh sb="345" eb="347">
      <t>ミナオ</t>
    </rPh>
    <rPh sb="350" eb="353">
      <t>ゲスイドウ</t>
    </rPh>
    <rPh sb="353" eb="355">
      <t>セツゾク</t>
    </rPh>
    <rPh sb="355" eb="356">
      <t>リツ</t>
    </rPh>
    <rPh sb="357" eb="359">
      <t>コウジョウ</t>
    </rPh>
    <rPh sb="360" eb="362">
      <t>セイビ</t>
    </rPh>
    <rPh sb="362" eb="364">
      <t>ケイカク</t>
    </rPh>
    <rPh sb="365" eb="367">
      <t>ミナオ</t>
    </rPh>
    <rPh sb="370" eb="371">
      <t>ト</t>
    </rPh>
    <rPh sb="372" eb="373">
      <t>ク</t>
    </rPh>
    <rPh sb="377" eb="379">
      <t>ヒツヨウ</t>
    </rPh>
    <phoneticPr fontId="4"/>
  </si>
  <si>
    <t>　当市の下水道は平成元年度から一部供用開始しており、管渠等も法定耐用年数までには至っていないため、現在のところ老朽化による更新は行っていない。
　しかし平成27年度から平成29年度には一部の管渠で経年劣化による破損等があり、修繕を行っている。
　今後は、未整備区域の整備と並行して老朽管の更新等も必要となるため、長寿命化計画の策定等により、効率的な経営が必要である。</t>
    <rPh sb="1" eb="3">
      <t>トウシ</t>
    </rPh>
    <rPh sb="4" eb="7">
      <t>ゲスイドウ</t>
    </rPh>
    <rPh sb="8" eb="10">
      <t>ヘイセイ</t>
    </rPh>
    <rPh sb="10" eb="12">
      <t>ガンネン</t>
    </rPh>
    <rPh sb="12" eb="13">
      <t>ド</t>
    </rPh>
    <rPh sb="15" eb="17">
      <t>イチブ</t>
    </rPh>
    <rPh sb="17" eb="19">
      <t>キョウヨウ</t>
    </rPh>
    <rPh sb="19" eb="21">
      <t>カイシ</t>
    </rPh>
    <rPh sb="26" eb="28">
      <t>カンキョ</t>
    </rPh>
    <rPh sb="28" eb="29">
      <t>トウ</t>
    </rPh>
    <rPh sb="30" eb="32">
      <t>ホウテイ</t>
    </rPh>
    <rPh sb="32" eb="34">
      <t>タイヨウ</t>
    </rPh>
    <rPh sb="34" eb="36">
      <t>ネンスウ</t>
    </rPh>
    <rPh sb="40" eb="41">
      <t>イタ</t>
    </rPh>
    <rPh sb="49" eb="51">
      <t>ゲンザイ</t>
    </rPh>
    <rPh sb="55" eb="58">
      <t>ロウキュウカ</t>
    </rPh>
    <rPh sb="61" eb="63">
      <t>コウシン</t>
    </rPh>
    <rPh sb="64" eb="65">
      <t>オコナ</t>
    </rPh>
    <rPh sb="76" eb="78">
      <t>ヘイセイ</t>
    </rPh>
    <rPh sb="80" eb="82">
      <t>ネンド</t>
    </rPh>
    <rPh sb="123" eb="125">
      <t>コンゴ</t>
    </rPh>
    <rPh sb="127" eb="130">
      <t>ミセイビ</t>
    </rPh>
    <rPh sb="130" eb="132">
      <t>クイキ</t>
    </rPh>
    <rPh sb="133" eb="135">
      <t>セイビ</t>
    </rPh>
    <rPh sb="136" eb="138">
      <t>ヘイコウ</t>
    </rPh>
    <rPh sb="140" eb="142">
      <t>ロウキュウ</t>
    </rPh>
    <rPh sb="142" eb="143">
      <t>カン</t>
    </rPh>
    <rPh sb="144" eb="146">
      <t>コウシン</t>
    </rPh>
    <rPh sb="146" eb="147">
      <t>トウ</t>
    </rPh>
    <rPh sb="148" eb="150">
      <t>ヒツヨウ</t>
    </rPh>
    <rPh sb="156" eb="157">
      <t>チョウ</t>
    </rPh>
    <rPh sb="157" eb="160">
      <t>ジュミョウカ</t>
    </rPh>
    <rPh sb="160" eb="162">
      <t>ケイカク</t>
    </rPh>
    <rPh sb="163" eb="165">
      <t>サクテイ</t>
    </rPh>
    <rPh sb="165" eb="166">
      <t>トウ</t>
    </rPh>
    <rPh sb="170" eb="173">
      <t>コウリツテキ</t>
    </rPh>
    <rPh sb="174" eb="176">
      <t>ケイエイ</t>
    </rPh>
    <rPh sb="177" eb="1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</si>
</sst>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c:v>
                </c:pt>
                <c:pt idx="3" formatCode="#,##0.00;&quot;△&quot;#,##0.00;&quot;-&quot;">
                  <c:v>0.21</c:v>
                </c:pt>
                <c:pt idx="4" formatCode="#,##0.00;&quot;△&quot;#,##0.00;&quot;-&quot;">
                  <c:v>0.28000000000000003</c:v>
                </c:pt>
              </c:numCache>
            </c:numRef>
          </c:val>
          <c:extLst xmlns:c16r2="http://schemas.microsoft.com/office/drawing/2015/06/chart">
            <c:ext xmlns:c16="http://schemas.microsoft.com/office/drawing/2014/chart" uri="{C3380CC4-5D6E-409C-BE32-E72D297353CC}">
              <c16:uniqueId val="{00000000-833E-4422-845C-D09ADAD9907E}"/>
            </c:ext>
          </c:extLst>
        </c:ser>
        <c:dLbls>
          <c:showLegendKey val="0"/>
          <c:showVal val="0"/>
          <c:showCatName val="0"/>
          <c:showSerName val="0"/>
          <c:showPercent val="0"/>
          <c:showBubbleSize val="0"/>
        </c:dLbls>
        <c:gapWidth val="150"/>
        <c:axId val="62699776"/>
        <c:axId val="6271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833E-4422-845C-D09ADAD9907E}"/>
            </c:ext>
          </c:extLst>
        </c:ser>
        <c:dLbls>
          <c:showLegendKey val="0"/>
          <c:showVal val="0"/>
          <c:showCatName val="0"/>
          <c:showSerName val="0"/>
          <c:showPercent val="0"/>
          <c:showBubbleSize val="0"/>
        </c:dLbls>
        <c:marker val="1"/>
        <c:smooth val="0"/>
        <c:axId val="62699776"/>
        <c:axId val="62714240"/>
      </c:lineChart>
      <c:dateAx>
        <c:axId val="62699776"/>
        <c:scaling>
          <c:orientation val="minMax"/>
        </c:scaling>
        <c:delete val="1"/>
        <c:axPos val="b"/>
        <c:numFmt formatCode="ge" sourceLinked="1"/>
        <c:majorTickMark val="none"/>
        <c:minorTickMark val="none"/>
        <c:tickLblPos val="none"/>
        <c:crossAx val="62714240"/>
        <c:crosses val="autoZero"/>
        <c:auto val="1"/>
        <c:lblOffset val="100"/>
        <c:baseTimeUnit val="years"/>
      </c:dateAx>
      <c:valAx>
        <c:axId val="627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D0-4159-839C-9A8322C58BA3}"/>
            </c:ext>
          </c:extLst>
        </c:ser>
        <c:dLbls>
          <c:showLegendKey val="0"/>
          <c:showVal val="0"/>
          <c:showCatName val="0"/>
          <c:showSerName val="0"/>
          <c:showPercent val="0"/>
          <c:showBubbleSize val="0"/>
        </c:dLbls>
        <c:gapWidth val="150"/>
        <c:axId val="69670784"/>
        <c:axId val="6968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65D0-4159-839C-9A8322C58BA3}"/>
            </c:ext>
          </c:extLst>
        </c:ser>
        <c:dLbls>
          <c:showLegendKey val="0"/>
          <c:showVal val="0"/>
          <c:showCatName val="0"/>
          <c:showSerName val="0"/>
          <c:showPercent val="0"/>
          <c:showBubbleSize val="0"/>
        </c:dLbls>
        <c:marker val="1"/>
        <c:smooth val="0"/>
        <c:axId val="69670784"/>
        <c:axId val="69681152"/>
      </c:lineChart>
      <c:dateAx>
        <c:axId val="69670784"/>
        <c:scaling>
          <c:orientation val="minMax"/>
        </c:scaling>
        <c:delete val="1"/>
        <c:axPos val="b"/>
        <c:numFmt formatCode="ge" sourceLinked="1"/>
        <c:majorTickMark val="none"/>
        <c:minorTickMark val="none"/>
        <c:tickLblPos val="none"/>
        <c:crossAx val="69681152"/>
        <c:crosses val="autoZero"/>
        <c:auto val="1"/>
        <c:lblOffset val="100"/>
        <c:baseTimeUnit val="years"/>
      </c:dateAx>
      <c:valAx>
        <c:axId val="696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89.34</c:v>
                </c:pt>
                <c:pt idx="1">
                  <c:v>90.13</c:v>
                </c:pt>
                <c:pt idx="2">
                  <c:v>90.74</c:v>
                </c:pt>
                <c:pt idx="3">
                  <c:v>91.64</c:v>
                </c:pt>
                <c:pt idx="4">
                  <c:v>92.21</c:v>
                </c:pt>
              </c:numCache>
            </c:numRef>
          </c:val>
          <c:extLst xmlns:c16r2="http://schemas.microsoft.com/office/drawing/2015/06/chart">
            <c:ext xmlns:c16="http://schemas.microsoft.com/office/drawing/2014/chart" uri="{C3380CC4-5D6E-409C-BE32-E72D297353CC}">
              <c16:uniqueId val="{00000000-D18F-4E1D-AD5B-EA9541AF5DC2}"/>
            </c:ext>
          </c:extLst>
        </c:ser>
        <c:dLbls>
          <c:showLegendKey val="0"/>
          <c:showVal val="0"/>
          <c:showCatName val="0"/>
          <c:showSerName val="0"/>
          <c:showPercent val="0"/>
          <c:showBubbleSize val="0"/>
        </c:dLbls>
        <c:gapWidth val="150"/>
        <c:axId val="69708032"/>
        <c:axId val="697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D18F-4E1D-AD5B-EA9541AF5DC2}"/>
            </c:ext>
          </c:extLst>
        </c:ser>
        <c:dLbls>
          <c:showLegendKey val="0"/>
          <c:showVal val="0"/>
          <c:showCatName val="0"/>
          <c:showSerName val="0"/>
          <c:showPercent val="0"/>
          <c:showBubbleSize val="0"/>
        </c:dLbls>
        <c:marker val="1"/>
        <c:smooth val="0"/>
        <c:axId val="69708032"/>
        <c:axId val="69722496"/>
      </c:lineChart>
      <c:dateAx>
        <c:axId val="69708032"/>
        <c:scaling>
          <c:orientation val="minMax"/>
        </c:scaling>
        <c:delete val="1"/>
        <c:axPos val="b"/>
        <c:numFmt formatCode="ge" sourceLinked="1"/>
        <c:majorTickMark val="none"/>
        <c:minorTickMark val="none"/>
        <c:tickLblPos val="none"/>
        <c:crossAx val="69722496"/>
        <c:crosses val="autoZero"/>
        <c:auto val="1"/>
        <c:lblOffset val="100"/>
        <c:baseTimeUnit val="years"/>
      </c:dateAx>
      <c:valAx>
        <c:axId val="697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138.30000000000001</c:v>
                </c:pt>
                <c:pt idx="1">
                  <c:v>151.59</c:v>
                </c:pt>
                <c:pt idx="2">
                  <c:v>130.83000000000001</c:v>
                </c:pt>
                <c:pt idx="3">
                  <c:v>106.99</c:v>
                </c:pt>
                <c:pt idx="4">
                  <c:v>128.96</c:v>
                </c:pt>
              </c:numCache>
            </c:numRef>
          </c:val>
          <c:extLst xmlns:c16r2="http://schemas.microsoft.com/office/drawing/2015/06/chart">
            <c:ext xmlns:c16="http://schemas.microsoft.com/office/drawing/2014/chart" uri="{C3380CC4-5D6E-409C-BE32-E72D297353CC}">
              <c16:uniqueId val="{00000000-F692-4E6E-89E4-B7C20AC7D08E}"/>
            </c:ext>
          </c:extLst>
        </c:ser>
        <c:dLbls>
          <c:showLegendKey val="0"/>
          <c:showVal val="0"/>
          <c:showCatName val="0"/>
          <c:showSerName val="0"/>
          <c:showPercent val="0"/>
          <c:showBubbleSize val="0"/>
        </c:dLbls>
        <c:gapWidth val="150"/>
        <c:axId val="64633472"/>
        <c:axId val="6465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108.56</c:v>
                </c:pt>
                <c:pt idx="2">
                  <c:v>109.12</c:v>
                </c:pt>
                <c:pt idx="3">
                  <c:v>106.85</c:v>
                </c:pt>
                <c:pt idx="4">
                  <c:v>108.11</c:v>
                </c:pt>
              </c:numCache>
            </c:numRef>
          </c:val>
          <c:smooth val="0"/>
          <c:extLst xmlns:c16r2="http://schemas.microsoft.com/office/drawing/2015/06/chart">
            <c:ext xmlns:c16="http://schemas.microsoft.com/office/drawing/2014/chart" uri="{C3380CC4-5D6E-409C-BE32-E72D297353CC}">
              <c16:uniqueId val="{00000001-F692-4E6E-89E4-B7C20AC7D08E}"/>
            </c:ext>
          </c:extLst>
        </c:ser>
        <c:dLbls>
          <c:showLegendKey val="0"/>
          <c:showVal val="0"/>
          <c:showCatName val="0"/>
          <c:showSerName val="0"/>
          <c:showPercent val="0"/>
          <c:showBubbleSize val="0"/>
        </c:dLbls>
        <c:marker val="1"/>
        <c:smooth val="0"/>
        <c:axId val="64633472"/>
        <c:axId val="64652032"/>
      </c:lineChart>
      <c:dateAx>
        <c:axId val="64633472"/>
        <c:scaling>
          <c:orientation val="minMax"/>
        </c:scaling>
        <c:delete val="1"/>
        <c:axPos val="b"/>
        <c:numFmt formatCode="ge" sourceLinked="1"/>
        <c:majorTickMark val="none"/>
        <c:minorTickMark val="none"/>
        <c:tickLblPos val="none"/>
        <c:crossAx val="64652032"/>
        <c:crosses val="autoZero"/>
        <c:auto val="1"/>
        <c:lblOffset val="100"/>
        <c:baseTimeUnit val="years"/>
      </c:dateAx>
      <c:valAx>
        <c:axId val="646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13.22</c:v>
                </c:pt>
                <c:pt idx="1">
                  <c:v>29.95</c:v>
                </c:pt>
                <c:pt idx="2">
                  <c:v>31.85</c:v>
                </c:pt>
                <c:pt idx="3">
                  <c:v>33.75</c:v>
                </c:pt>
                <c:pt idx="4">
                  <c:v>35.57</c:v>
                </c:pt>
              </c:numCache>
            </c:numRef>
          </c:val>
          <c:extLst xmlns:c16r2="http://schemas.microsoft.com/office/drawing/2015/06/chart">
            <c:ext xmlns:c16="http://schemas.microsoft.com/office/drawing/2014/chart" uri="{C3380CC4-5D6E-409C-BE32-E72D297353CC}">
              <c16:uniqueId val="{00000000-BBF8-4FD5-8677-1F12B84F473E}"/>
            </c:ext>
          </c:extLst>
        </c:ser>
        <c:dLbls>
          <c:showLegendKey val="0"/>
          <c:showVal val="0"/>
          <c:showCatName val="0"/>
          <c:showSerName val="0"/>
          <c:showPercent val="0"/>
          <c:showBubbleSize val="0"/>
        </c:dLbls>
        <c:gapWidth val="150"/>
        <c:axId val="64670720"/>
        <c:axId val="646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11.39</c:v>
                </c:pt>
                <c:pt idx="1">
                  <c:v>21.28</c:v>
                </c:pt>
                <c:pt idx="2">
                  <c:v>23.95</c:v>
                </c:pt>
                <c:pt idx="3">
                  <c:v>21.09</c:v>
                </c:pt>
                <c:pt idx="4">
                  <c:v>21.16</c:v>
                </c:pt>
              </c:numCache>
            </c:numRef>
          </c:val>
          <c:smooth val="0"/>
          <c:extLst xmlns:c16r2="http://schemas.microsoft.com/office/drawing/2015/06/chart">
            <c:ext xmlns:c16="http://schemas.microsoft.com/office/drawing/2014/chart" uri="{C3380CC4-5D6E-409C-BE32-E72D297353CC}">
              <c16:uniqueId val="{00000001-BBF8-4FD5-8677-1F12B84F473E}"/>
            </c:ext>
          </c:extLst>
        </c:ser>
        <c:dLbls>
          <c:showLegendKey val="0"/>
          <c:showVal val="0"/>
          <c:showCatName val="0"/>
          <c:showSerName val="0"/>
          <c:showPercent val="0"/>
          <c:showBubbleSize val="0"/>
        </c:dLbls>
        <c:marker val="1"/>
        <c:smooth val="0"/>
        <c:axId val="64670720"/>
        <c:axId val="64676992"/>
      </c:lineChart>
      <c:dateAx>
        <c:axId val="64670720"/>
        <c:scaling>
          <c:orientation val="minMax"/>
        </c:scaling>
        <c:delete val="1"/>
        <c:axPos val="b"/>
        <c:numFmt formatCode="ge" sourceLinked="1"/>
        <c:majorTickMark val="none"/>
        <c:minorTickMark val="none"/>
        <c:tickLblPos val="none"/>
        <c:crossAx val="64676992"/>
        <c:crosses val="autoZero"/>
        <c:auto val="1"/>
        <c:lblOffset val="100"/>
        <c:baseTimeUnit val="years"/>
      </c:dateAx>
      <c:valAx>
        <c:axId val="646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8E-437D-AA6F-EE09F6F722AA}"/>
            </c:ext>
          </c:extLst>
        </c:ser>
        <c:dLbls>
          <c:showLegendKey val="0"/>
          <c:showVal val="0"/>
          <c:showCatName val="0"/>
          <c:showSerName val="0"/>
          <c:showPercent val="0"/>
          <c:showBubbleSize val="0"/>
        </c:dLbls>
        <c:gapWidth val="150"/>
        <c:axId val="65109376"/>
        <c:axId val="651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0.78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D8E-437D-AA6F-EE09F6F722AA}"/>
            </c:ext>
          </c:extLst>
        </c:ser>
        <c:dLbls>
          <c:showLegendKey val="0"/>
          <c:showVal val="0"/>
          <c:showCatName val="0"/>
          <c:showSerName val="0"/>
          <c:showPercent val="0"/>
          <c:showBubbleSize val="0"/>
        </c:dLbls>
        <c:marker val="1"/>
        <c:smooth val="0"/>
        <c:axId val="65109376"/>
        <c:axId val="65111552"/>
      </c:lineChart>
      <c:dateAx>
        <c:axId val="65109376"/>
        <c:scaling>
          <c:orientation val="minMax"/>
        </c:scaling>
        <c:delete val="1"/>
        <c:axPos val="b"/>
        <c:numFmt formatCode="ge" sourceLinked="1"/>
        <c:majorTickMark val="none"/>
        <c:minorTickMark val="none"/>
        <c:tickLblPos val="none"/>
        <c:crossAx val="65111552"/>
        <c:crosses val="autoZero"/>
        <c:auto val="1"/>
        <c:lblOffset val="100"/>
        <c:baseTimeUnit val="years"/>
      </c:dateAx>
      <c:valAx>
        <c:axId val="651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1408.77</c:v>
                </c:pt>
                <c:pt idx="1">
                  <c:v>682.42</c:v>
                </c:pt>
                <c:pt idx="2">
                  <c:v>600.41</c:v>
                </c:pt>
                <c:pt idx="3">
                  <c:v>548.33000000000004</c:v>
                </c:pt>
                <c:pt idx="4">
                  <c:v>466.79</c:v>
                </c:pt>
              </c:numCache>
            </c:numRef>
          </c:val>
          <c:extLst xmlns:c16r2="http://schemas.microsoft.com/office/drawing/2015/06/chart">
            <c:ext xmlns:c16="http://schemas.microsoft.com/office/drawing/2014/chart" uri="{C3380CC4-5D6E-409C-BE32-E72D297353CC}">
              <c16:uniqueId val="{00000000-3E54-4DB3-885E-677543C7E725}"/>
            </c:ext>
          </c:extLst>
        </c:ser>
        <c:dLbls>
          <c:showLegendKey val="0"/>
          <c:showVal val="0"/>
          <c:showCatName val="0"/>
          <c:showSerName val="0"/>
          <c:showPercent val="0"/>
          <c:showBubbleSize val="0"/>
        </c:dLbls>
        <c:gapWidth val="150"/>
        <c:axId val="69146496"/>
        <c:axId val="691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149.66</c:v>
                </c:pt>
                <c:pt idx="1">
                  <c:v>100.32</c:v>
                </c:pt>
                <c:pt idx="2">
                  <c:v>116.49</c:v>
                </c:pt>
                <c:pt idx="3">
                  <c:v>92.92</c:v>
                </c:pt>
                <c:pt idx="4">
                  <c:v>86.54</c:v>
                </c:pt>
              </c:numCache>
            </c:numRef>
          </c:val>
          <c:smooth val="0"/>
          <c:extLst xmlns:c16r2="http://schemas.microsoft.com/office/drawing/2015/06/chart">
            <c:ext xmlns:c16="http://schemas.microsoft.com/office/drawing/2014/chart" uri="{C3380CC4-5D6E-409C-BE32-E72D297353CC}">
              <c16:uniqueId val="{00000001-3E54-4DB3-885E-677543C7E725}"/>
            </c:ext>
          </c:extLst>
        </c:ser>
        <c:dLbls>
          <c:showLegendKey val="0"/>
          <c:showVal val="0"/>
          <c:showCatName val="0"/>
          <c:showSerName val="0"/>
          <c:showPercent val="0"/>
          <c:showBubbleSize val="0"/>
        </c:dLbls>
        <c:marker val="1"/>
        <c:smooth val="0"/>
        <c:axId val="69146496"/>
        <c:axId val="69152768"/>
      </c:lineChart>
      <c:dateAx>
        <c:axId val="69146496"/>
        <c:scaling>
          <c:orientation val="minMax"/>
        </c:scaling>
        <c:delete val="1"/>
        <c:axPos val="b"/>
        <c:numFmt formatCode="ge" sourceLinked="1"/>
        <c:majorTickMark val="none"/>
        <c:minorTickMark val="none"/>
        <c:tickLblPos val="none"/>
        <c:crossAx val="69152768"/>
        <c:crosses val="autoZero"/>
        <c:auto val="1"/>
        <c:lblOffset val="100"/>
        <c:baseTimeUnit val="years"/>
      </c:dateAx>
      <c:valAx>
        <c:axId val="691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14.14</c:v>
                </c:pt>
                <c:pt idx="1">
                  <c:v>12.42</c:v>
                </c:pt>
                <c:pt idx="2">
                  <c:v>18.14</c:v>
                </c:pt>
                <c:pt idx="3">
                  <c:v>25.35</c:v>
                </c:pt>
                <c:pt idx="4">
                  <c:v>34.619999999999997</c:v>
                </c:pt>
              </c:numCache>
            </c:numRef>
          </c:val>
          <c:extLst xmlns:c16r2="http://schemas.microsoft.com/office/drawing/2015/06/chart">
            <c:ext xmlns:c16="http://schemas.microsoft.com/office/drawing/2014/chart" uri="{C3380CC4-5D6E-409C-BE32-E72D297353CC}">
              <c16:uniqueId val="{00000000-8E45-4747-83F2-F2F204AA5221}"/>
            </c:ext>
          </c:extLst>
        </c:ser>
        <c:dLbls>
          <c:showLegendKey val="0"/>
          <c:showVal val="0"/>
          <c:showCatName val="0"/>
          <c:showSerName val="0"/>
          <c:showPercent val="0"/>
          <c:showBubbleSize val="0"/>
        </c:dLbls>
        <c:gapWidth val="150"/>
        <c:axId val="69192320"/>
        <c:axId val="694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246.4</c:v>
                </c:pt>
                <c:pt idx="1">
                  <c:v>49.23</c:v>
                </c:pt>
                <c:pt idx="2">
                  <c:v>44.37</c:v>
                </c:pt>
                <c:pt idx="3">
                  <c:v>50.66</c:v>
                </c:pt>
                <c:pt idx="4">
                  <c:v>62.25</c:v>
                </c:pt>
              </c:numCache>
            </c:numRef>
          </c:val>
          <c:smooth val="0"/>
          <c:extLst xmlns:c16r2="http://schemas.microsoft.com/office/drawing/2015/06/chart">
            <c:ext xmlns:c16="http://schemas.microsoft.com/office/drawing/2014/chart" uri="{C3380CC4-5D6E-409C-BE32-E72D297353CC}">
              <c16:uniqueId val="{00000001-8E45-4747-83F2-F2F204AA5221}"/>
            </c:ext>
          </c:extLst>
        </c:ser>
        <c:dLbls>
          <c:showLegendKey val="0"/>
          <c:showVal val="0"/>
          <c:showCatName val="0"/>
          <c:showSerName val="0"/>
          <c:showPercent val="0"/>
          <c:showBubbleSize val="0"/>
        </c:dLbls>
        <c:marker val="1"/>
        <c:smooth val="0"/>
        <c:axId val="69192320"/>
        <c:axId val="69468928"/>
      </c:lineChart>
      <c:dateAx>
        <c:axId val="69192320"/>
        <c:scaling>
          <c:orientation val="minMax"/>
        </c:scaling>
        <c:delete val="1"/>
        <c:axPos val="b"/>
        <c:numFmt formatCode="ge" sourceLinked="1"/>
        <c:majorTickMark val="none"/>
        <c:minorTickMark val="none"/>
        <c:tickLblPos val="none"/>
        <c:crossAx val="69468928"/>
        <c:crosses val="autoZero"/>
        <c:auto val="1"/>
        <c:lblOffset val="100"/>
        <c:baseTimeUnit val="years"/>
      </c:dateAx>
      <c:valAx>
        <c:axId val="694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948.53</c:v>
                </c:pt>
                <c:pt idx="1">
                  <c:v>924.63</c:v>
                </c:pt>
                <c:pt idx="2">
                  <c:v>902.64</c:v>
                </c:pt>
                <c:pt idx="3">
                  <c:v>914.21</c:v>
                </c:pt>
                <c:pt idx="4">
                  <c:v>901.59</c:v>
                </c:pt>
              </c:numCache>
            </c:numRef>
          </c:val>
          <c:extLst xmlns:c16r2="http://schemas.microsoft.com/office/drawing/2015/06/chart">
            <c:ext xmlns:c16="http://schemas.microsoft.com/office/drawing/2014/chart" uri="{C3380CC4-5D6E-409C-BE32-E72D297353CC}">
              <c16:uniqueId val="{00000000-112F-4938-B664-835574434D23}"/>
            </c:ext>
          </c:extLst>
        </c:ser>
        <c:dLbls>
          <c:showLegendKey val="0"/>
          <c:showVal val="0"/>
          <c:showCatName val="0"/>
          <c:showSerName val="0"/>
          <c:showPercent val="0"/>
          <c:showBubbleSize val="0"/>
        </c:dLbls>
        <c:gapWidth val="150"/>
        <c:axId val="69487616"/>
        <c:axId val="694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112F-4938-B664-835574434D23}"/>
            </c:ext>
          </c:extLst>
        </c:ser>
        <c:dLbls>
          <c:showLegendKey val="0"/>
          <c:showVal val="0"/>
          <c:showCatName val="0"/>
          <c:showSerName val="0"/>
          <c:showPercent val="0"/>
          <c:showBubbleSize val="0"/>
        </c:dLbls>
        <c:marker val="1"/>
        <c:smooth val="0"/>
        <c:axId val="69487616"/>
        <c:axId val="69497984"/>
      </c:lineChart>
      <c:dateAx>
        <c:axId val="69487616"/>
        <c:scaling>
          <c:orientation val="minMax"/>
        </c:scaling>
        <c:delete val="1"/>
        <c:axPos val="b"/>
        <c:numFmt formatCode="ge" sourceLinked="1"/>
        <c:majorTickMark val="none"/>
        <c:minorTickMark val="none"/>
        <c:tickLblPos val="none"/>
        <c:crossAx val="69497984"/>
        <c:crosses val="autoZero"/>
        <c:auto val="1"/>
        <c:lblOffset val="100"/>
        <c:baseTimeUnit val="years"/>
      </c:dateAx>
      <c:valAx>
        <c:axId val="694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116.53</c:v>
                </c:pt>
                <c:pt idx="1">
                  <c:v>120.48</c:v>
                </c:pt>
                <c:pt idx="2">
                  <c:v>136.88</c:v>
                </c:pt>
                <c:pt idx="3">
                  <c:v>79.849999999999994</c:v>
                </c:pt>
                <c:pt idx="4">
                  <c:v>150.13</c:v>
                </c:pt>
              </c:numCache>
            </c:numRef>
          </c:val>
          <c:extLst xmlns:c16r2="http://schemas.microsoft.com/office/drawing/2015/06/chart">
            <c:ext xmlns:c16="http://schemas.microsoft.com/office/drawing/2014/chart" uri="{C3380CC4-5D6E-409C-BE32-E72D297353CC}">
              <c16:uniqueId val="{00000000-D0D7-48AD-850F-161995350168}"/>
            </c:ext>
          </c:extLst>
        </c:ser>
        <c:dLbls>
          <c:showLegendKey val="0"/>
          <c:showVal val="0"/>
          <c:showCatName val="0"/>
          <c:showSerName val="0"/>
          <c:showPercent val="0"/>
          <c:showBubbleSize val="0"/>
        </c:dLbls>
        <c:gapWidth val="150"/>
        <c:axId val="69523328"/>
        <c:axId val="695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D0D7-48AD-850F-161995350168}"/>
            </c:ext>
          </c:extLst>
        </c:ser>
        <c:dLbls>
          <c:showLegendKey val="0"/>
          <c:showVal val="0"/>
          <c:showCatName val="0"/>
          <c:showSerName val="0"/>
          <c:showPercent val="0"/>
          <c:showBubbleSize val="0"/>
        </c:dLbls>
        <c:marker val="1"/>
        <c:smooth val="0"/>
        <c:axId val="69523328"/>
        <c:axId val="69525504"/>
      </c:lineChart>
      <c:dateAx>
        <c:axId val="69523328"/>
        <c:scaling>
          <c:orientation val="minMax"/>
        </c:scaling>
        <c:delete val="1"/>
        <c:axPos val="b"/>
        <c:numFmt formatCode="ge" sourceLinked="1"/>
        <c:majorTickMark val="none"/>
        <c:minorTickMark val="none"/>
        <c:tickLblPos val="none"/>
        <c:crossAx val="69525504"/>
        <c:crosses val="autoZero"/>
        <c:auto val="1"/>
        <c:lblOffset val="100"/>
        <c:baseTimeUnit val="years"/>
      </c:dateAx>
      <c:valAx>
        <c:axId val="695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188.28</c:v>
                </c:pt>
                <c:pt idx="1">
                  <c:v>181.97</c:v>
                </c:pt>
                <c:pt idx="2">
                  <c:v>159.46</c:v>
                </c:pt>
                <c:pt idx="3">
                  <c:v>273.25</c:v>
                </c:pt>
                <c:pt idx="4">
                  <c:v>145.31</c:v>
                </c:pt>
              </c:numCache>
            </c:numRef>
          </c:val>
          <c:extLst xmlns:c16r2="http://schemas.microsoft.com/office/drawing/2015/06/chart">
            <c:ext xmlns:c16="http://schemas.microsoft.com/office/drawing/2014/chart" uri="{C3380CC4-5D6E-409C-BE32-E72D297353CC}">
              <c16:uniqueId val="{00000000-E91E-4FDE-A5CD-0E3C580A11F1}"/>
            </c:ext>
          </c:extLst>
        </c:ser>
        <c:dLbls>
          <c:showLegendKey val="0"/>
          <c:showVal val="0"/>
          <c:showCatName val="0"/>
          <c:showSerName val="0"/>
          <c:showPercent val="0"/>
          <c:showBubbleSize val="0"/>
        </c:dLbls>
        <c:gapWidth val="150"/>
        <c:axId val="69633536"/>
        <c:axId val="696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E91E-4FDE-A5CD-0E3C580A11F1}"/>
            </c:ext>
          </c:extLst>
        </c:ser>
        <c:dLbls>
          <c:showLegendKey val="0"/>
          <c:showVal val="0"/>
          <c:showCatName val="0"/>
          <c:showSerName val="0"/>
          <c:showPercent val="0"/>
          <c:showBubbleSize val="0"/>
        </c:dLbls>
        <c:marker val="1"/>
        <c:smooth val="0"/>
        <c:axId val="69633536"/>
        <c:axId val="69635456"/>
      </c:lineChart>
      <c:dateAx>
        <c:axId val="69633536"/>
        <c:scaling>
          <c:orientation val="minMax"/>
        </c:scaling>
        <c:delete val="1"/>
        <c:axPos val="b"/>
        <c:numFmt formatCode="ge" sourceLinked="1"/>
        <c:majorTickMark val="none"/>
        <c:minorTickMark val="none"/>
        <c:tickLblPos val="none"/>
        <c:crossAx val="69635456"/>
        <c:crosses val="autoZero"/>
        <c:auto val="1"/>
        <c:lblOffset val="100"/>
        <c:baseTimeUnit val="years"/>
      </c:dateAx>
      <c:valAx>
        <c:axId val="696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22" zoomScale="70" zoomScaleNormal="7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黒石市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34045</v>
      </c>
      <c r="AM8" s="50"/>
      <c r="AN8" s="50"/>
      <c r="AO8" s="50"/>
      <c r="AP8" s="50"/>
      <c r="AQ8" s="50"/>
      <c r="AR8" s="50"/>
      <c r="AS8" s="50"/>
      <c r="AT8" s="45">
        <f>データ!T6</f>
        <v>217.05</v>
      </c>
      <c r="AU8" s="45"/>
      <c r="AV8" s="45"/>
      <c r="AW8" s="45"/>
      <c r="AX8" s="45"/>
      <c r="AY8" s="45"/>
      <c r="AZ8" s="45"/>
      <c r="BA8" s="45"/>
      <c r="BB8" s="45">
        <f>データ!U6</f>
        <v>156.85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32.700000000000003</v>
      </c>
      <c r="J10" s="45"/>
      <c r="K10" s="45"/>
      <c r="L10" s="45"/>
      <c r="M10" s="45"/>
      <c r="N10" s="45"/>
      <c r="O10" s="45"/>
      <c r="P10" s="45">
        <f>データ!P6</f>
        <v>63.21</v>
      </c>
      <c r="Q10" s="45"/>
      <c r="R10" s="45"/>
      <c r="S10" s="45"/>
      <c r="T10" s="45"/>
      <c r="U10" s="45"/>
      <c r="V10" s="45"/>
      <c r="W10" s="45">
        <f>データ!Q6</f>
        <v>81.900000000000006</v>
      </c>
      <c r="X10" s="45"/>
      <c r="Y10" s="45"/>
      <c r="Z10" s="45"/>
      <c r="AA10" s="45"/>
      <c r="AB10" s="45"/>
      <c r="AC10" s="45"/>
      <c r="AD10" s="50">
        <f>データ!R6</f>
        <v>3972</v>
      </c>
      <c r="AE10" s="50"/>
      <c r="AF10" s="50"/>
      <c r="AG10" s="50"/>
      <c r="AH10" s="50"/>
      <c r="AI10" s="50"/>
      <c r="AJ10" s="50"/>
      <c r="AK10" s="2"/>
      <c r="AL10" s="50">
        <f>データ!V6</f>
        <v>21358</v>
      </c>
      <c r="AM10" s="50"/>
      <c r="AN10" s="50"/>
      <c r="AO10" s="50"/>
      <c r="AP10" s="50"/>
      <c r="AQ10" s="50"/>
      <c r="AR10" s="50"/>
      <c r="AS10" s="50"/>
      <c r="AT10" s="45">
        <f>データ!W6</f>
        <v>5.98</v>
      </c>
      <c r="AU10" s="45"/>
      <c r="AV10" s="45"/>
      <c r="AW10" s="45"/>
      <c r="AX10" s="45"/>
      <c r="AY10" s="45"/>
      <c r="AZ10" s="45"/>
      <c r="BA10" s="45"/>
      <c r="BB10" s="45">
        <f>データ!X6</f>
        <v>3571.57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zOhxy+L2pEKs/Pr8GmuFTREe4BP1jvS71fvVSiyEHoQpJhX7eTeqh+Mor3UbbEP0tUUYhaItqJcURwiD+pTspw==" saltValue="E/RBcoboSUn2fg28h/MK7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22047</v>
      </c>
      <c r="D6" s="33">
        <f t="shared" si="3"/>
        <v>46</v>
      </c>
      <c r="E6" s="33">
        <f t="shared" si="3"/>
        <v>17</v>
      </c>
      <c r="F6" s="33">
        <f t="shared" si="3"/>
        <v>1</v>
      </c>
      <c r="G6" s="33">
        <f t="shared" si="3"/>
        <v>0</v>
      </c>
      <c r="H6" s="33" t="str">
        <f t="shared" si="3"/>
        <v>青森県　黒石市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32.700000000000003</v>
      </c>
      <c r="P6" s="34">
        <f t="shared" si="3"/>
        <v>63.21</v>
      </c>
      <c r="Q6" s="34">
        <f t="shared" si="3"/>
        <v>81.900000000000006</v>
      </c>
      <c r="R6" s="34">
        <f t="shared" si="3"/>
        <v>3972</v>
      </c>
      <c r="S6" s="34">
        <f t="shared" si="3"/>
        <v>34045</v>
      </c>
      <c r="T6" s="34">
        <f t="shared" si="3"/>
        <v>217.05</v>
      </c>
      <c r="U6" s="34">
        <f t="shared" si="3"/>
        <v>156.85</v>
      </c>
      <c r="V6" s="34">
        <f t="shared" si="3"/>
        <v>21358</v>
      </c>
      <c r="W6" s="34">
        <f t="shared" si="3"/>
        <v>5.98</v>
      </c>
      <c r="X6" s="34">
        <f t="shared" si="3"/>
        <v>3571.57</v>
      </c>
      <c r="Y6" s="35">
        <f>IF(Y7="",NA(),Y7)</f>
        <v>138.30000000000001</v>
      </c>
      <c r="Z6" s="35">
        <f t="shared" ref="Z6:AH6" si="4">IF(Z7="",NA(),Z7)</f>
        <v>151.59</v>
      </c>
      <c r="AA6" s="35">
        <f t="shared" si="4"/>
        <v>130.83000000000001</v>
      </c>
      <c r="AB6" s="35">
        <f t="shared" si="4"/>
        <v>106.99</v>
      </c>
      <c r="AC6" s="35">
        <f t="shared" si="4"/>
        <v>128.96</v>
      </c>
      <c r="AD6" s="35">
        <f t="shared" si="4"/>
        <v>102.73</v>
      </c>
      <c r="AE6" s="35">
        <f t="shared" si="4"/>
        <v>108.56</v>
      </c>
      <c r="AF6" s="35">
        <f t="shared" si="4"/>
        <v>109.12</v>
      </c>
      <c r="AG6" s="35">
        <f t="shared" si="4"/>
        <v>106.85</v>
      </c>
      <c r="AH6" s="35">
        <f t="shared" si="4"/>
        <v>108.11</v>
      </c>
      <c r="AI6" s="34" t="str">
        <f>IF(AI7="","",IF(AI7="-","【-】","【"&amp;SUBSTITUTE(TEXT(AI7,"#,##0.00"),"-","△")&amp;"】"))</f>
        <v>【108.80】</v>
      </c>
      <c r="AJ6" s="35">
        <f>IF(AJ7="",NA(),AJ7)</f>
        <v>1408.77</v>
      </c>
      <c r="AK6" s="35">
        <f t="shared" ref="AK6:AS6" si="5">IF(AK7="",NA(),AK7)</f>
        <v>682.42</v>
      </c>
      <c r="AL6" s="35">
        <f t="shared" si="5"/>
        <v>600.41</v>
      </c>
      <c r="AM6" s="35">
        <f t="shared" si="5"/>
        <v>548.33000000000004</v>
      </c>
      <c r="AN6" s="35">
        <f t="shared" si="5"/>
        <v>466.79</v>
      </c>
      <c r="AO6" s="35">
        <f t="shared" si="5"/>
        <v>149.66</v>
      </c>
      <c r="AP6" s="35">
        <f t="shared" si="5"/>
        <v>100.32</v>
      </c>
      <c r="AQ6" s="35">
        <f t="shared" si="5"/>
        <v>116.49</v>
      </c>
      <c r="AR6" s="35">
        <f t="shared" si="5"/>
        <v>92.92</v>
      </c>
      <c r="AS6" s="35">
        <f t="shared" si="5"/>
        <v>86.54</v>
      </c>
      <c r="AT6" s="34" t="str">
        <f>IF(AT7="","",IF(AT7="-","【-】","【"&amp;SUBSTITUTE(TEXT(AT7,"#,##0.00"),"-","△")&amp;"】"))</f>
        <v>【4.27】</v>
      </c>
      <c r="AU6" s="35">
        <f>IF(AU7="",NA(),AU7)</f>
        <v>14.14</v>
      </c>
      <c r="AV6" s="35">
        <f t="shared" ref="AV6:BD6" si="6">IF(AV7="",NA(),AV7)</f>
        <v>12.42</v>
      </c>
      <c r="AW6" s="35">
        <f t="shared" si="6"/>
        <v>18.14</v>
      </c>
      <c r="AX6" s="35">
        <f t="shared" si="6"/>
        <v>25.35</v>
      </c>
      <c r="AY6" s="35">
        <f t="shared" si="6"/>
        <v>34.619999999999997</v>
      </c>
      <c r="AZ6" s="35">
        <f t="shared" si="6"/>
        <v>246.4</v>
      </c>
      <c r="BA6" s="35">
        <f t="shared" si="6"/>
        <v>49.23</v>
      </c>
      <c r="BB6" s="35">
        <f t="shared" si="6"/>
        <v>44.37</v>
      </c>
      <c r="BC6" s="35">
        <f t="shared" si="6"/>
        <v>50.66</v>
      </c>
      <c r="BD6" s="35">
        <f t="shared" si="6"/>
        <v>62.25</v>
      </c>
      <c r="BE6" s="34" t="str">
        <f>IF(BE7="","",IF(BE7="-","【-】","【"&amp;SUBSTITUTE(TEXT(BE7,"#,##0.00"),"-","△")&amp;"】"))</f>
        <v>【66.41】</v>
      </c>
      <c r="BF6" s="35">
        <f>IF(BF7="",NA(),BF7)</f>
        <v>948.53</v>
      </c>
      <c r="BG6" s="35">
        <f t="shared" ref="BG6:BO6" si="7">IF(BG7="",NA(),BG7)</f>
        <v>924.63</v>
      </c>
      <c r="BH6" s="35">
        <f t="shared" si="7"/>
        <v>902.64</v>
      </c>
      <c r="BI6" s="35">
        <f t="shared" si="7"/>
        <v>914.21</v>
      </c>
      <c r="BJ6" s="35">
        <f t="shared" si="7"/>
        <v>901.59</v>
      </c>
      <c r="BK6" s="35">
        <f t="shared" si="7"/>
        <v>1209.95</v>
      </c>
      <c r="BL6" s="35">
        <f t="shared" si="7"/>
        <v>1136.5</v>
      </c>
      <c r="BM6" s="35">
        <f t="shared" si="7"/>
        <v>1118.56</v>
      </c>
      <c r="BN6" s="35">
        <f t="shared" si="7"/>
        <v>1111.31</v>
      </c>
      <c r="BO6" s="35">
        <f t="shared" si="7"/>
        <v>966.33</v>
      </c>
      <c r="BP6" s="34" t="str">
        <f>IF(BP7="","",IF(BP7="-","【-】","【"&amp;SUBSTITUTE(TEXT(BP7,"#,##0.00"),"-","△")&amp;"】"))</f>
        <v>【707.33】</v>
      </c>
      <c r="BQ6" s="35">
        <f>IF(BQ7="",NA(),BQ7)</f>
        <v>116.53</v>
      </c>
      <c r="BR6" s="35">
        <f t="shared" ref="BR6:BZ6" si="8">IF(BR7="",NA(),BR7)</f>
        <v>120.48</v>
      </c>
      <c r="BS6" s="35">
        <f t="shared" si="8"/>
        <v>136.88</v>
      </c>
      <c r="BT6" s="35">
        <f t="shared" si="8"/>
        <v>79.849999999999994</v>
      </c>
      <c r="BU6" s="35">
        <f t="shared" si="8"/>
        <v>150.13</v>
      </c>
      <c r="BV6" s="35">
        <f t="shared" si="8"/>
        <v>69.48</v>
      </c>
      <c r="BW6" s="35">
        <f t="shared" si="8"/>
        <v>71.650000000000006</v>
      </c>
      <c r="BX6" s="35">
        <f t="shared" si="8"/>
        <v>72.33</v>
      </c>
      <c r="BY6" s="35">
        <f t="shared" si="8"/>
        <v>75.540000000000006</v>
      </c>
      <c r="BZ6" s="35">
        <f t="shared" si="8"/>
        <v>81.739999999999995</v>
      </c>
      <c r="CA6" s="34" t="str">
        <f>IF(CA7="","",IF(CA7="-","【-】","【"&amp;SUBSTITUTE(TEXT(CA7,"#,##0.00"),"-","△")&amp;"】"))</f>
        <v>【101.26】</v>
      </c>
      <c r="CB6" s="35">
        <f>IF(CB7="",NA(),CB7)</f>
        <v>188.28</v>
      </c>
      <c r="CC6" s="35">
        <f t="shared" ref="CC6:CK6" si="9">IF(CC7="",NA(),CC7)</f>
        <v>181.97</v>
      </c>
      <c r="CD6" s="35">
        <f t="shared" si="9"/>
        <v>159.46</v>
      </c>
      <c r="CE6" s="35">
        <f t="shared" si="9"/>
        <v>273.25</v>
      </c>
      <c r="CF6" s="35">
        <f t="shared" si="9"/>
        <v>145.31</v>
      </c>
      <c r="CG6" s="35">
        <f t="shared" si="9"/>
        <v>220.67</v>
      </c>
      <c r="CH6" s="35">
        <f t="shared" si="9"/>
        <v>217.82</v>
      </c>
      <c r="CI6" s="35">
        <f t="shared" si="9"/>
        <v>215.28</v>
      </c>
      <c r="CJ6" s="35">
        <f t="shared" si="9"/>
        <v>207.96</v>
      </c>
      <c r="CK6" s="35">
        <f t="shared" si="9"/>
        <v>194.31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55.81</v>
      </c>
      <c r="CS6" s="35">
        <f t="shared" si="10"/>
        <v>54.44</v>
      </c>
      <c r="CT6" s="35">
        <f t="shared" si="10"/>
        <v>54.67</v>
      </c>
      <c r="CU6" s="35">
        <f t="shared" si="10"/>
        <v>53.51</v>
      </c>
      <c r="CV6" s="35">
        <f t="shared" si="10"/>
        <v>53.5</v>
      </c>
      <c r="CW6" s="34" t="str">
        <f>IF(CW7="","",IF(CW7="-","【-】","【"&amp;SUBSTITUTE(TEXT(CW7,"#,##0.00"),"-","△")&amp;"】"))</f>
        <v>【60.13】</v>
      </c>
      <c r="CX6" s="35">
        <f>IF(CX7="",NA(),CX7)</f>
        <v>89.34</v>
      </c>
      <c r="CY6" s="35">
        <f t="shared" ref="CY6:DG6" si="11">IF(CY7="",NA(),CY7)</f>
        <v>90.13</v>
      </c>
      <c r="CZ6" s="35">
        <f t="shared" si="11"/>
        <v>90.74</v>
      </c>
      <c r="DA6" s="35">
        <f t="shared" si="11"/>
        <v>91.64</v>
      </c>
      <c r="DB6" s="35">
        <f t="shared" si="11"/>
        <v>92.21</v>
      </c>
      <c r="DC6" s="35">
        <f t="shared" si="11"/>
        <v>84.41</v>
      </c>
      <c r="DD6" s="35">
        <f t="shared" si="11"/>
        <v>84.2</v>
      </c>
      <c r="DE6" s="35">
        <f t="shared" si="11"/>
        <v>83.8</v>
      </c>
      <c r="DF6" s="35">
        <f t="shared" si="11"/>
        <v>83.91</v>
      </c>
      <c r="DG6" s="35">
        <f t="shared" si="11"/>
        <v>83.51</v>
      </c>
      <c r="DH6" s="34" t="str">
        <f>IF(DH7="","",IF(DH7="-","【-】","【"&amp;SUBSTITUTE(TEXT(DH7,"#,##0.00"),"-","△")&amp;"】"))</f>
        <v>【95.06】</v>
      </c>
      <c r="DI6" s="35">
        <f>IF(DI7="",NA(),DI7)</f>
        <v>13.22</v>
      </c>
      <c r="DJ6" s="35">
        <f t="shared" ref="DJ6:DR6" si="12">IF(DJ7="",NA(),DJ7)</f>
        <v>29.95</v>
      </c>
      <c r="DK6" s="35">
        <f t="shared" si="12"/>
        <v>31.85</v>
      </c>
      <c r="DL6" s="35">
        <f t="shared" si="12"/>
        <v>33.75</v>
      </c>
      <c r="DM6" s="35">
        <f t="shared" si="12"/>
        <v>35.57</v>
      </c>
      <c r="DN6" s="35">
        <f t="shared" si="12"/>
        <v>11.39</v>
      </c>
      <c r="DO6" s="35">
        <f t="shared" si="12"/>
        <v>21.28</v>
      </c>
      <c r="DP6" s="35">
        <f t="shared" si="12"/>
        <v>23.95</v>
      </c>
      <c r="DQ6" s="35">
        <f t="shared" si="12"/>
        <v>21.09</v>
      </c>
      <c r="DR6" s="35">
        <f t="shared" si="12"/>
        <v>21.16</v>
      </c>
      <c r="DS6" s="34" t="str">
        <f>IF(DS7="","",IF(DS7="-","【-】","【"&amp;SUBSTITUTE(TEXT(DS7,"#,##0.00"),"-","△")&amp;"】"))</f>
        <v>【38.13】</v>
      </c>
      <c r="DT6" s="34">
        <f>IF(DT7="",NA(),DT7)</f>
        <v>0</v>
      </c>
      <c r="DU6" s="34">
        <f t="shared" ref="DU6:EC6" si="13">IF(DU7="",NA(),DU7)</f>
        <v>0</v>
      </c>
      <c r="DV6" s="34">
        <f t="shared" si="13"/>
        <v>0</v>
      </c>
      <c r="DW6" s="34">
        <f t="shared" si="13"/>
        <v>0</v>
      </c>
      <c r="DX6" s="34">
        <f t="shared" si="13"/>
        <v>0</v>
      </c>
      <c r="DY6" s="35">
        <f t="shared" si="13"/>
        <v>0.78</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5">
        <f t="shared" si="14"/>
        <v>0.1</v>
      </c>
      <c r="EH6" s="35">
        <f t="shared" si="14"/>
        <v>0.21</v>
      </c>
      <c r="EI6" s="35">
        <f t="shared" si="14"/>
        <v>0.28000000000000003</v>
      </c>
      <c r="EJ6" s="35">
        <f t="shared" si="14"/>
        <v>7.0000000000000007E-2</v>
      </c>
      <c r="EK6" s="35">
        <f t="shared" si="14"/>
        <v>0.04</v>
      </c>
      <c r="EL6" s="35">
        <f t="shared" si="14"/>
        <v>0.11</v>
      </c>
      <c r="EM6" s="35">
        <f t="shared" si="14"/>
        <v>0.15</v>
      </c>
      <c r="EN6" s="35">
        <f t="shared" si="14"/>
        <v>0.16</v>
      </c>
      <c r="EO6" s="34" t="str">
        <f>IF(EO7="","",IF(EO7="-","【-】","【"&amp;SUBSTITUTE(TEXT(EO7,"#,##0.00"),"-","△")&amp;"】"))</f>
        <v>【0.23】</v>
      </c>
    </row>
    <row r="7" spans="1:148" s="36" customFormat="1" x14ac:dyDescent="0.15">
      <c r="A7" s="28"/>
      <c r="B7" s="37">
        <v>2017</v>
      </c>
      <c r="C7" s="37">
        <v>22047</v>
      </c>
      <c r="D7" s="37">
        <v>46</v>
      </c>
      <c r="E7" s="37">
        <v>17</v>
      </c>
      <c r="F7" s="37">
        <v>1</v>
      </c>
      <c r="G7" s="37">
        <v>0</v>
      </c>
      <c r="H7" s="37" t="s">
        <v>108</v>
      </c>
      <c r="I7" s="37" t="s">
        <v>109</v>
      </c>
      <c r="J7" s="37" t="s">
        <v>110</v>
      </c>
      <c r="K7" s="37" t="s">
        <v>111</v>
      </c>
      <c r="L7" s="37" t="s">
        <v>112</v>
      </c>
      <c r="M7" s="37" t="s">
        <v>113</v>
      </c>
      <c r="N7" s="38" t="s">
        <v>114</v>
      </c>
      <c r="O7" s="38">
        <v>32.700000000000003</v>
      </c>
      <c r="P7" s="38">
        <v>63.21</v>
      </c>
      <c r="Q7" s="38">
        <v>81.900000000000006</v>
      </c>
      <c r="R7" s="38">
        <v>3972</v>
      </c>
      <c r="S7" s="38">
        <v>34045</v>
      </c>
      <c r="T7" s="38">
        <v>217.05</v>
      </c>
      <c r="U7" s="38">
        <v>156.85</v>
      </c>
      <c r="V7" s="38">
        <v>21358</v>
      </c>
      <c r="W7" s="38">
        <v>5.98</v>
      </c>
      <c r="X7" s="38">
        <v>3571.57</v>
      </c>
      <c r="Y7" s="38">
        <v>138.30000000000001</v>
      </c>
      <c r="Z7" s="38">
        <v>151.59</v>
      </c>
      <c r="AA7" s="38">
        <v>130.83000000000001</v>
      </c>
      <c r="AB7" s="38">
        <v>106.99</v>
      </c>
      <c r="AC7" s="38">
        <v>128.96</v>
      </c>
      <c r="AD7" s="38">
        <v>102.73</v>
      </c>
      <c r="AE7" s="38">
        <v>108.56</v>
      </c>
      <c r="AF7" s="38">
        <v>109.12</v>
      </c>
      <c r="AG7" s="38">
        <v>106.85</v>
      </c>
      <c r="AH7" s="38">
        <v>108.11</v>
      </c>
      <c r="AI7" s="38">
        <v>108.8</v>
      </c>
      <c r="AJ7" s="38">
        <v>1408.77</v>
      </c>
      <c r="AK7" s="38">
        <v>682.42</v>
      </c>
      <c r="AL7" s="38">
        <v>600.41</v>
      </c>
      <c r="AM7" s="38">
        <v>548.33000000000004</v>
      </c>
      <c r="AN7" s="38">
        <v>466.79</v>
      </c>
      <c r="AO7" s="38">
        <v>149.66</v>
      </c>
      <c r="AP7" s="38">
        <v>100.32</v>
      </c>
      <c r="AQ7" s="38">
        <v>116.49</v>
      </c>
      <c r="AR7" s="38">
        <v>92.92</v>
      </c>
      <c r="AS7" s="38">
        <v>86.54</v>
      </c>
      <c r="AT7" s="38">
        <v>4.2699999999999996</v>
      </c>
      <c r="AU7" s="38">
        <v>14.14</v>
      </c>
      <c r="AV7" s="38">
        <v>12.42</v>
      </c>
      <c r="AW7" s="38">
        <v>18.14</v>
      </c>
      <c r="AX7" s="38">
        <v>25.35</v>
      </c>
      <c r="AY7" s="38">
        <v>34.619999999999997</v>
      </c>
      <c r="AZ7" s="38">
        <v>246.4</v>
      </c>
      <c r="BA7" s="38">
        <v>49.23</v>
      </c>
      <c r="BB7" s="38">
        <v>44.37</v>
      </c>
      <c r="BC7" s="38">
        <v>50.66</v>
      </c>
      <c r="BD7" s="38">
        <v>62.25</v>
      </c>
      <c r="BE7" s="38">
        <v>66.41</v>
      </c>
      <c r="BF7" s="38">
        <v>948.53</v>
      </c>
      <c r="BG7" s="38">
        <v>924.63</v>
      </c>
      <c r="BH7" s="38">
        <v>902.64</v>
      </c>
      <c r="BI7" s="38">
        <v>914.21</v>
      </c>
      <c r="BJ7" s="38">
        <v>901.59</v>
      </c>
      <c r="BK7" s="38">
        <v>1209.95</v>
      </c>
      <c r="BL7" s="38">
        <v>1136.5</v>
      </c>
      <c r="BM7" s="38">
        <v>1118.56</v>
      </c>
      <c r="BN7" s="38">
        <v>1111.31</v>
      </c>
      <c r="BO7" s="38">
        <v>966.33</v>
      </c>
      <c r="BP7" s="38">
        <v>707.33</v>
      </c>
      <c r="BQ7" s="38">
        <v>116.53</v>
      </c>
      <c r="BR7" s="38">
        <v>120.48</v>
      </c>
      <c r="BS7" s="38">
        <v>136.88</v>
      </c>
      <c r="BT7" s="38">
        <v>79.849999999999994</v>
      </c>
      <c r="BU7" s="38">
        <v>150.13</v>
      </c>
      <c r="BV7" s="38">
        <v>69.48</v>
      </c>
      <c r="BW7" s="38">
        <v>71.650000000000006</v>
      </c>
      <c r="BX7" s="38">
        <v>72.33</v>
      </c>
      <c r="BY7" s="38">
        <v>75.540000000000006</v>
      </c>
      <c r="BZ7" s="38">
        <v>81.739999999999995</v>
      </c>
      <c r="CA7" s="38">
        <v>101.26</v>
      </c>
      <c r="CB7" s="38">
        <v>188.28</v>
      </c>
      <c r="CC7" s="38">
        <v>181.97</v>
      </c>
      <c r="CD7" s="38">
        <v>159.46</v>
      </c>
      <c r="CE7" s="38">
        <v>273.25</v>
      </c>
      <c r="CF7" s="38">
        <v>145.31</v>
      </c>
      <c r="CG7" s="38">
        <v>220.67</v>
      </c>
      <c r="CH7" s="38">
        <v>217.82</v>
      </c>
      <c r="CI7" s="38">
        <v>215.28</v>
      </c>
      <c r="CJ7" s="38">
        <v>207.96</v>
      </c>
      <c r="CK7" s="38">
        <v>194.31</v>
      </c>
      <c r="CL7" s="38">
        <v>136.38999999999999</v>
      </c>
      <c r="CM7" s="38" t="s">
        <v>114</v>
      </c>
      <c r="CN7" s="38" t="s">
        <v>114</v>
      </c>
      <c r="CO7" s="38" t="s">
        <v>114</v>
      </c>
      <c r="CP7" s="38" t="s">
        <v>114</v>
      </c>
      <c r="CQ7" s="38" t="s">
        <v>114</v>
      </c>
      <c r="CR7" s="38">
        <v>55.81</v>
      </c>
      <c r="CS7" s="38">
        <v>54.44</v>
      </c>
      <c r="CT7" s="38">
        <v>54.67</v>
      </c>
      <c r="CU7" s="38">
        <v>53.51</v>
      </c>
      <c r="CV7" s="38">
        <v>53.5</v>
      </c>
      <c r="CW7" s="38">
        <v>60.13</v>
      </c>
      <c r="CX7" s="38">
        <v>89.34</v>
      </c>
      <c r="CY7" s="38">
        <v>90.13</v>
      </c>
      <c r="CZ7" s="38">
        <v>90.74</v>
      </c>
      <c r="DA7" s="38">
        <v>91.64</v>
      </c>
      <c r="DB7" s="38">
        <v>92.21</v>
      </c>
      <c r="DC7" s="38">
        <v>84.41</v>
      </c>
      <c r="DD7" s="38">
        <v>84.2</v>
      </c>
      <c r="DE7" s="38">
        <v>83.8</v>
      </c>
      <c r="DF7" s="38">
        <v>83.91</v>
      </c>
      <c r="DG7" s="38">
        <v>83.51</v>
      </c>
      <c r="DH7" s="38">
        <v>95.06</v>
      </c>
      <c r="DI7" s="38">
        <v>13.22</v>
      </c>
      <c r="DJ7" s="38">
        <v>29.95</v>
      </c>
      <c r="DK7" s="38">
        <v>31.85</v>
      </c>
      <c r="DL7" s="38">
        <v>33.75</v>
      </c>
      <c r="DM7" s="38">
        <v>35.57</v>
      </c>
      <c r="DN7" s="38">
        <v>11.39</v>
      </c>
      <c r="DO7" s="38">
        <v>21.28</v>
      </c>
      <c r="DP7" s="38">
        <v>23.95</v>
      </c>
      <c r="DQ7" s="38">
        <v>21.09</v>
      </c>
      <c r="DR7" s="38">
        <v>21.16</v>
      </c>
      <c r="DS7" s="38">
        <v>38.130000000000003</v>
      </c>
      <c r="DT7" s="38">
        <v>0</v>
      </c>
      <c r="DU7" s="38">
        <v>0</v>
      </c>
      <c r="DV7" s="38">
        <v>0</v>
      </c>
      <c r="DW7" s="38">
        <v>0</v>
      </c>
      <c r="DX7" s="38">
        <v>0</v>
      </c>
      <c r="DY7" s="38">
        <v>0.78</v>
      </c>
      <c r="DZ7" s="38">
        <v>0</v>
      </c>
      <c r="EA7" s="38">
        <v>0</v>
      </c>
      <c r="EB7" s="38">
        <v>0</v>
      </c>
      <c r="EC7" s="38">
        <v>0</v>
      </c>
      <c r="ED7" s="38">
        <v>5.37</v>
      </c>
      <c r="EE7" s="38">
        <v>0</v>
      </c>
      <c r="EF7" s="38">
        <v>0</v>
      </c>
      <c r="EG7" s="38">
        <v>0.1</v>
      </c>
      <c r="EH7" s="38">
        <v>0.21</v>
      </c>
      <c r="EI7" s="38">
        <v>0.28000000000000003</v>
      </c>
      <c r="EJ7" s="38">
        <v>7.0000000000000007E-2</v>
      </c>
      <c r="EK7" s="38">
        <v>0.04</v>
      </c>
      <c r="EL7" s="38">
        <v>0.11</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2019-01-23T06:18:57Z</cp:lastPrinted>
  <dcterms:created xsi:type="dcterms:W3CDTF">2018-12-03T08:47:22Z</dcterms:created>
  <dcterms:modified xsi:type="dcterms:W3CDTF">2019-01-24T02:12:16Z</dcterms:modified>
  <cp:category/>
</cp:coreProperties>
</file>